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270" yWindow="65506" windowWidth="9900" windowHeight="10890" tabRatio="697" activeTab="0"/>
  </bookViews>
  <sheets>
    <sheet name="Introduction" sheetId="1" r:id="rId1"/>
    <sheet name="Charts" sheetId="2" r:id="rId2"/>
    <sheet name="1. Demographics" sheetId="3" r:id="rId3"/>
    <sheet name="2. Recruitment" sheetId="4" r:id="rId4"/>
    <sheet name="3. Performance" sheetId="5" r:id="rId5"/>
    <sheet name="4. Learning and Development" sheetId="6" r:id="rId6"/>
    <sheet name="5. Cessations" sheetId="7" r:id="rId7"/>
    <sheet name="6. Sickness Absence" sheetId="8" r:id="rId8"/>
  </sheets>
  <externalReferences>
    <externalReference r:id="rId11"/>
    <externalReference r:id="rId12"/>
    <externalReference r:id="rId13"/>
  </externalReferences>
  <definedNames>
    <definedName name="AnalysisFlags">'[1]Main'!$J$54:$J$67</definedName>
    <definedName name="AnnexRange1">'[1]AnnexTables'!$B$32:$Z$435</definedName>
    <definedName name="AnnexRange2">'[1]AnnexTables'!$B$436:$Z$767</definedName>
    <definedName name="AnnexRange3">'[1]AnnexTables'!$B$768:$Z$913</definedName>
    <definedName name="AnnexRange4">'[1]AnnexTables'!$B$914:$Z$969</definedName>
    <definedName name="AnnexRange5">'[1]AnnexTables'!$B$970:$Z$1033</definedName>
    <definedName name="AnnexRange6">'[1]AnnexTables'!$B$1034:$Z$1097</definedName>
    <definedName name="AnnexRange7">'[1]AnnexTables'!#REF!</definedName>
    <definedName name="AnnexRange8">'[1]AnnexTables'!#REF!</definedName>
    <definedName name="Chart18Data">'[2]Charts'!$B$485:$E$490</definedName>
    <definedName name="Chart1DataRange">INDIRECT('[1]Charts'!$D$9)</definedName>
    <definedName name="Chart2DataRange">INDIRECT('[1]Charts'!$D$41)</definedName>
    <definedName name="ChinesePopPropEst">'[2]Main'!$R$40</definedName>
    <definedName name="CurrentUser">'[2]VC'!$B$5</definedName>
    <definedName name="EncryptedDBLink">'[1]Main'!$F$8</definedName>
    <definedName name="EncryptedSWAH">'[1]Main'!$F$6</definedName>
    <definedName name="Equality_Monitoring_2010_11_Annex_Tables___Charts">'Introduction'!$B$2:$Q$80</definedName>
    <definedName name="HiddenRows1">'[1]Main'!$6:$9</definedName>
    <definedName name="HiddenRows10">'[1]Main'!$153:$216</definedName>
    <definedName name="HiddenRows2">'[1]Main'!$13:$18</definedName>
    <definedName name="HiddenRows3">'[1]Main'!$22:$30</definedName>
    <definedName name="HiddenRows4">'[1]Main'!$34:$49</definedName>
    <definedName name="HiddenRows5">'[1]Main'!$53:$68</definedName>
    <definedName name="HiddenRows6">'[1]Main'!$72:$103</definedName>
    <definedName name="HiddenRows7">'[1]Main'!$107:$124</definedName>
    <definedName name="HiddenRows8">'[1]Main'!$128:$131</definedName>
    <definedName name="HiddenRows9">'[1]Main'!$135:$149</definedName>
    <definedName name="LastModified">'[2]VC'!$B$9</definedName>
    <definedName name="LastUser">'[2]VC'!$B$8</definedName>
    <definedName name="LPMR12">'[1]Main'!#REF!</definedName>
    <definedName name="LRCess1">'[1]Main'!$G$112</definedName>
    <definedName name="LRCess10">'[1]Main'!$G$121</definedName>
    <definedName name="LRCess11">'[1]Main'!$G$122</definedName>
    <definedName name="LRCess12">'[1]Main'!$G$123</definedName>
    <definedName name="LRCess2">'[1]Main'!$G$113</definedName>
    <definedName name="LRCess3">'[1]Main'!$G$114</definedName>
    <definedName name="LRCess4">'[1]Main'!$G$115</definedName>
    <definedName name="LRCess5">'[1]Main'!$G$116</definedName>
    <definedName name="LRCess6">'[1]Main'!$G$117</definedName>
    <definedName name="LRCess7">'[1]Main'!$G$118</definedName>
    <definedName name="LRCess8">'[1]Main'!$G$119</definedName>
    <definedName name="LRCess9">'[1]Main'!$G$120</definedName>
    <definedName name="LRPMR1">'[1]Main'!$I$112</definedName>
    <definedName name="LRPMR10">'[1]Main'!$I$121</definedName>
    <definedName name="LRPMR11">'[1]Main'!$I$122</definedName>
    <definedName name="LRPMR12">'[1]Main'!$I$123</definedName>
    <definedName name="LRPMR2">'[1]Main'!$I$113</definedName>
    <definedName name="LRPMR3">'[1]Main'!$I$114</definedName>
    <definedName name="LRPMR4">'[1]Main'!$I$115</definedName>
    <definedName name="LRPMR5">'[1]Main'!$I$116</definedName>
    <definedName name="LRPMR6">'[1]Main'!$I$117</definedName>
    <definedName name="LRPMR7">'[1]Main'!$I$118</definedName>
    <definedName name="LRPMR8">'[1]Main'!$I$119</definedName>
    <definedName name="LRPMR9">'[1]Main'!$I$120</definedName>
    <definedName name="LRRec1">'[1]Main'!$H$112</definedName>
    <definedName name="LRRec10">'[1]Main'!$H$121</definedName>
    <definedName name="LRRec11">'[1]Main'!$H$122</definedName>
    <definedName name="LRRec12">'[1]Main'!$H$123</definedName>
    <definedName name="LRRec2">'[1]Main'!$H$113</definedName>
    <definedName name="LRRec3">'[1]Main'!$H$114</definedName>
    <definedName name="LRRec4">'[1]Main'!$H$115</definedName>
    <definedName name="LRRec5">'[1]Main'!$H$116</definedName>
    <definedName name="LRRec6">'[1]Main'!$H$117</definedName>
    <definedName name="LRRec7">'[1]Main'!$H$118</definedName>
    <definedName name="LRRec8">'[1]Main'!$H$119</definedName>
    <definedName name="LRRec9">'[1]Main'!$H$120</definedName>
    <definedName name="LRSickB1">'[1]Main'!$J$112</definedName>
    <definedName name="LRSickB10">'[1]Main'!$J$121</definedName>
    <definedName name="LRSickB11">'[1]Main'!$J$122</definedName>
    <definedName name="LRSickB12">'[1]Main'!$J$123</definedName>
    <definedName name="LRSickB2">'[1]Main'!$J$113</definedName>
    <definedName name="LRSickB3">'[1]Main'!$J$114</definedName>
    <definedName name="LRSickB4">'[1]Main'!$J$115</definedName>
    <definedName name="LRSickB5">'[1]Main'!$J$116</definedName>
    <definedName name="LRSickB6">'[1]Main'!$J$117</definedName>
    <definedName name="LRSickB7">'[1]Main'!$J$118</definedName>
    <definedName name="LRSickB8">'[1]Main'!$J$119</definedName>
    <definedName name="LRSickB9">'[1]Main'!$J$120</definedName>
    <definedName name="LRSickD1">'[1]Main'!$K$112</definedName>
    <definedName name="LRSickD10">'[1]Main'!$K$121</definedName>
    <definedName name="LRSickD11">'[1]Main'!$K$122</definedName>
    <definedName name="LRSickD12">'[1]Main'!$K$123</definedName>
    <definedName name="LRSickD2">'[1]Main'!$K$113</definedName>
    <definedName name="LRSickD3">'[1]Main'!$K$114</definedName>
    <definedName name="LRSickD4">'[1]Main'!$K$115</definedName>
    <definedName name="LRSickD5">'[1]Main'!$K$116</definedName>
    <definedName name="LRSickD6">'[1]Main'!$K$117</definedName>
    <definedName name="LRSickD7">'[1]Main'!$K$118</definedName>
    <definedName name="LRSickD8">'[1]Main'!$K$119</definedName>
    <definedName name="LRSickD9">'[1]Main'!$K$120</definedName>
    <definedName name="LRSiP1">'[1]Main'!$E$112</definedName>
    <definedName name="LRSiP10">'[1]Main'!$E$121</definedName>
    <definedName name="LRSiP11">'[1]Main'!$E$122</definedName>
    <definedName name="LRSiP12">'[1]Main'!$E$123</definedName>
    <definedName name="LRSiP2">'[1]Main'!$E$113</definedName>
    <definedName name="LRSiP3">'[1]Main'!$E$114</definedName>
    <definedName name="LRSiP4">'[1]Main'!$E$115</definedName>
    <definedName name="LRSiP5">'[1]Main'!$E$116</definedName>
    <definedName name="LRSiP6">'[1]Main'!$E$117</definedName>
    <definedName name="LRSiP7">'[1]Main'!$E$118</definedName>
    <definedName name="LRSiP8">'[1]Main'!$E$119</definedName>
    <definedName name="LRSiP9">'[1]Main'!$E$120</definedName>
    <definedName name="LRTrainB1">'[1]Main'!$L$112</definedName>
    <definedName name="LRTrainB10">'[1]Main'!$L$121</definedName>
    <definedName name="LRTrainB11">'[1]Main'!$L$122</definedName>
    <definedName name="LRTrainB12">'[1]Main'!$L$123</definedName>
    <definedName name="LRTRainB2">'[1]Main'!$L$113</definedName>
    <definedName name="LRTrainB3">'[1]Main'!$L$114</definedName>
    <definedName name="LRTrainB4">'[1]Main'!$L$115</definedName>
    <definedName name="LRTrainB5">'[1]Main'!$L$116</definedName>
    <definedName name="LRTrainB6">'[1]Main'!$L$117</definedName>
    <definedName name="LRTrainB7">'[1]Main'!$L$118</definedName>
    <definedName name="LRTrainB8">'[1]Main'!$L$119</definedName>
    <definedName name="LRTrainB9">'[1]Main'!$L$120</definedName>
    <definedName name="LRTrainD1">'[1]Main'!$M$112</definedName>
    <definedName name="LRTrainD10">'[1]Main'!$M$121</definedName>
    <definedName name="LRTrainD11">'[1]Main'!$M$122</definedName>
    <definedName name="LRTrainD12">'[1]Main'!$M$123</definedName>
    <definedName name="LRTrainD2">'[1]Main'!$M$113</definedName>
    <definedName name="LRTrainD3">'[1]Main'!$M$114</definedName>
    <definedName name="LRTrainD4">'[1]Main'!$M$115</definedName>
    <definedName name="LRTrainD5">'[1]Main'!$M$116</definedName>
    <definedName name="LRTrainD6">'[1]Main'!$M$117</definedName>
    <definedName name="LRTrainD7">'[1]Main'!$M$118</definedName>
    <definedName name="LRTrainD8">'[1]Main'!$M$119</definedName>
    <definedName name="LRTrainD9">'[1]Main'!$M$120</definedName>
    <definedName name="LRYoY1">'[1]Main'!$F$112</definedName>
    <definedName name="LRYoY10">'[1]Main'!$F$121</definedName>
    <definedName name="LRYoY11">'[1]Main'!$F$122</definedName>
    <definedName name="LRYoY12">'[1]Main'!$F$123</definedName>
    <definedName name="LRYoY2">'[1]Main'!$F$113</definedName>
    <definedName name="LRYoY3">'[1]Main'!$F$114</definedName>
    <definedName name="LRYoY4">'[1]Main'!$F$115</definedName>
    <definedName name="LRYoY5">'[1]Main'!$F$116</definedName>
    <definedName name="LRYoY6">'[1]Main'!$F$117</definedName>
    <definedName name="LRYoY7">'[1]Main'!$F$118</definedName>
    <definedName name="LRYoY8">'[1]Main'!$F$119</definedName>
    <definedName name="LRYoY9">'[1]Main'!$F$120</definedName>
    <definedName name="mydata">'[3]Charts'!$B$485:$E$490</definedName>
    <definedName name="NRowsToSkip">'[1]Charts'!$D$4</definedName>
    <definedName name="PayBandList">'[1]Main'!$C$159:$C$171</definedName>
    <definedName name="PMRNotes">'[1]PMR1'!#REF!</definedName>
    <definedName name="prevAgency">'[1]Main'!$S$15</definedName>
    <definedName name="prevJobRole">'[1]Main'!$J$44</definedName>
    <definedName name="prevWorkingPattern">'[1]Main'!$L$37</definedName>
    <definedName name="prevYear">'[1]Main'!$S$14</definedName>
    <definedName name="_xlnm.Print_Area" localSheetId="2">'1. Demographics'!$A$3:$O$405</definedName>
    <definedName name="_xlnm.Print_Area" localSheetId="3">'2. Recruitment'!$A$4:$O$246</definedName>
    <definedName name="_xlnm.Print_Area" localSheetId="4">'3. Performance'!$A$4:$O$147</definedName>
    <definedName name="_xlnm.Print_Area" localSheetId="6">'5. Cessations'!$B$4:$O$65</definedName>
    <definedName name="_xlnm.Print_Area" localSheetId="7">'6. Sickness Absence'!$A$4:$Q$64</definedName>
    <definedName name="_xlnm.Print_Area" localSheetId="1">'Charts'!$B$2:$L$51</definedName>
    <definedName name="_xlnm.Print_Area" localSheetId="0">'Introduction'!$B$2:$J$80</definedName>
    <definedName name="rngAgeBreak">'[1]Main'!$F$141</definedName>
    <definedName name="rngAgeGrpDetails">'[1]Main'!$O$137:$Q$148</definedName>
    <definedName name="rngAnalysisDetails">'[1]Main'!$C$76:$I$102</definedName>
    <definedName name="rngAnalysisNames">'[1]Main'!$C$76:$C$102</definedName>
    <definedName name="rngLogRegIndependentVars">'[1]Main'!$E$112:$M$123</definedName>
    <definedName name="rngMethodsOfAnalysis">'[1]Main'!$C$76:$H$102</definedName>
    <definedName name="rngNYrHistAnalysis">'[1]Main'!$H$17</definedName>
    <definedName name="rngPBDetails">'[1]Main'!$C$159:$N$185</definedName>
    <definedName name="rngPBGroups">'[1]Main'!$P$159:$R$169</definedName>
    <definedName name="rngSelectedSpecialist">'[1]Main'!$G$44</definedName>
    <definedName name="rngSigLevelChiSq">'[1]Main'!$N$27:$N$29</definedName>
    <definedName name="rngSigLevelLR">'[1]Main'!$H$27</definedName>
    <definedName name="rngSpecialisms">'[1]Main'!$P$42:$R$48</definedName>
    <definedName name="StandardChartHeight">'[1]Charts'!$G$4</definedName>
    <definedName name="StandardChartWidth">'[1]Charts'!$I$4</definedName>
    <definedName name="Table1.1">'1. Demographics'!#REF!</definedName>
    <definedName name="Table1.2">'1. Demographics'!#REF!</definedName>
    <definedName name="Table1.3">'1. Demographics'!#REF!</definedName>
    <definedName name="Table1.4">'1. Demographics'!#REF!</definedName>
    <definedName name="Table1.5">'1. Demographics'!#REF!</definedName>
    <definedName name="Table1.6">'1. Demographics'!#REF!</definedName>
    <definedName name="Table2.1">'2. Recruitment'!#REF!</definedName>
    <definedName name="Table2.2">'2. Recruitment'!#REF!</definedName>
    <definedName name="Table2.3">'2. Recruitment'!#REF!</definedName>
    <definedName name="Title1">'1. Demographics'!$B$2</definedName>
    <definedName name="Title1.1">'1. Demographics'!$B$4</definedName>
    <definedName name="Title1.2">'1. Demographics'!$B$16</definedName>
    <definedName name="Title1.3">'1. Demographics'!$B$27</definedName>
    <definedName name="Title1.4">'1. Demographics'!$B$50</definedName>
    <definedName name="Title1.5">'1. Demographics'!$B$59</definedName>
    <definedName name="Title1.6">'1. Demographics'!$B$81</definedName>
    <definedName name="Title1.7">'1. Demographics'!$B$118</definedName>
    <definedName name="Title2">'2. Recruitment'!$B$2</definedName>
    <definedName name="Title2.1">'2. Recruitment'!$B$4</definedName>
    <definedName name="Title2.2">'2. Recruitment'!$B$14</definedName>
    <definedName name="Title2.3">'2. Recruitment'!$B$22</definedName>
    <definedName name="Title2.4">'2. Recruitment'!$B$32</definedName>
    <definedName name="Title3">'3. Performance'!$B$2</definedName>
    <definedName name="Title3.1">'3. Performance'!$B$5</definedName>
    <definedName name="Title3.2">'3. Performance'!$B$15</definedName>
    <definedName name="Title3.3">'3. Performance'!$B$41</definedName>
    <definedName name="Title3.4">'3. Performance'!$B$73</definedName>
    <definedName name="Title3.5">'3. Performance'!$B$104</definedName>
    <definedName name="Title4">'4. Learning and Development'!$B$2</definedName>
    <definedName name="Title4.1">'4. Learning and Development'!$B$4</definedName>
    <definedName name="Title4.2">'4. Learning and Development'!$B$11</definedName>
    <definedName name="Title4.3">'4. Learning and Development'!$B$18</definedName>
    <definedName name="Title4.4">'4. Learning and Development'!$B$25</definedName>
    <definedName name="Title5">'5. Cessations'!$B$2</definedName>
    <definedName name="Title5.1">'5. Cessations'!$B$4</definedName>
    <definedName name="Title5.2">'5. Cessations'!$B$15</definedName>
    <definedName name="Title5.3">'5. Cessations'!$B$24</definedName>
    <definedName name="Title5.4">'5. Cessations'!$B$34</definedName>
    <definedName name="Title6">#REF!</definedName>
    <definedName name="Title6.1">#REF!</definedName>
    <definedName name="Title7">#REF!</definedName>
    <definedName name="Title7.1">#REF!</definedName>
    <definedName name="Title8">'6. Sickness Absence'!$B$2</definedName>
    <definedName name="TitleA">#REF!</definedName>
    <definedName name="TitleA1">#REF!</definedName>
    <definedName name="TitleA2">#REF!</definedName>
    <definedName name="TitleA3">#REF!</definedName>
    <definedName name="TitleA3.1">#REF!</definedName>
    <definedName name="TitleA3.2">#REF!</definedName>
    <definedName name="TitleA4">#REF!</definedName>
    <definedName name="TitleB">'Charts'!$B$2</definedName>
    <definedName name="txtUserCommentsValue">'[1]Version Control'!$J$40</definedName>
    <definedName name="UnencryptedDBLink">'[1]Main'!$F$7</definedName>
    <definedName name="UserSaved">'[2]VC'!$B$6</definedName>
    <definedName name="VersionLabel">'[1]Main'!$T$1</definedName>
  </definedNames>
  <calcPr fullCalcOnLoad="1"/>
</workbook>
</file>

<file path=xl/sharedStrings.xml><?xml version="1.0" encoding="utf-8"?>
<sst xmlns="http://schemas.openxmlformats.org/spreadsheetml/2006/main" count="1298" uniqueCount="257">
  <si>
    <t>Click hyperlinks to go to relevant page</t>
  </si>
  <si>
    <t>Table 2.1: Recruitment by Pay Band</t>
  </si>
  <si>
    <t>Table 5.1: Ceased Employment by Pay Band</t>
  </si>
  <si>
    <t>Demographic charts: recruits, staff in post and leavers</t>
  </si>
  <si>
    <r>
      <t>Data formats:</t>
    </r>
    <r>
      <rPr>
        <sz val="10"/>
        <color indexed="8"/>
        <rFont val="Arial"/>
        <family val="2"/>
      </rPr>
      <t xml:space="preserve"> These tables, describing the underlying data used, are available both as an Excel workbook and as a comma-separated values (CSV) file. Data is tabulated (and rows and/or columns may have been combined) in order to protect the identities of individuals.</t>
    </r>
  </si>
  <si>
    <t>Table 2.2: Recruitment by Sex</t>
  </si>
  <si>
    <t>Table 2.3: Recruitment by Race</t>
  </si>
  <si>
    <t>Table 4.1: Training Recorded by Pay Band</t>
  </si>
  <si>
    <t>Table 4.2: Training Recorded by Sex</t>
  </si>
  <si>
    <t>Table 4.3: Training Recorded by Race</t>
  </si>
  <si>
    <t>Table 5.2: Ceased Employment by Sex</t>
  </si>
  <si>
    <t>Table 5.3: Ceased Employment by Race</t>
  </si>
  <si>
    <t>Table 1.1: Staff by Location and Sex</t>
  </si>
  <si>
    <t>Table 1.2: Staff by Location and Race</t>
  </si>
  <si>
    <t>Table 1.3: Staff by Location and Disabled Status</t>
  </si>
  <si>
    <t>Table 1.4: Staff by Pay Band</t>
  </si>
  <si>
    <t>Table 1.5: Staff by Race</t>
  </si>
  <si>
    <t>Table 1.6: Staff by Sex</t>
  </si>
  <si>
    <t>Table 1.7: Staff by Disabled Status</t>
  </si>
  <si>
    <t>Table 1.8: Staff by Work Pattern</t>
  </si>
  <si>
    <t>Table 2.4: Recruitment by Disabled Status</t>
  </si>
  <si>
    <t>Table 6.1: Sickness Absence by Pay Band</t>
  </si>
  <si>
    <t>Table 6.2: Sickness Absence by Sex</t>
  </si>
  <si>
    <t>Table 6.3: Sickness Absence by Race</t>
  </si>
  <si>
    <t>Table 6.5: Sickness Absence by Work Pattern</t>
  </si>
  <si>
    <t>1. Demographics</t>
  </si>
  <si>
    <t>Table 1.9: Staff by Job Role</t>
  </si>
  <si>
    <t>Table 1.10: Staff by Age Group</t>
  </si>
  <si>
    <t>Table 2.5: Recruitment by Job Role</t>
  </si>
  <si>
    <t>Table 2.6: Recruitment by Campaign Type</t>
  </si>
  <si>
    <t>Table 4.5: Training Recorded by Working Pattern</t>
  </si>
  <si>
    <t>Table 4.6: Training Recorded by Job Role</t>
  </si>
  <si>
    <t>Table 4.7: Training Recorded by Age Group</t>
  </si>
  <si>
    <t>Table 5.5: Ceased Employment by Working Pattern</t>
  </si>
  <si>
    <t>Table 5.6: Ceased Employment by Job Role</t>
  </si>
  <si>
    <t>Table 5.7: Ceased Employment by Age Group</t>
  </si>
  <si>
    <t>Table 6.6: Sickness Absence by Job Role</t>
  </si>
  <si>
    <t>Table 6.7: Sickness Absence by Age Group</t>
  </si>
  <si>
    <t>Table 1.11: Staff by Age Group and Pay Band</t>
  </si>
  <si>
    <t>Table 1.12: Religion and Belief</t>
  </si>
  <si>
    <t>Table 1.13: Sexual Orientation</t>
  </si>
  <si>
    <t>Table 1.14: Maternity Leave</t>
  </si>
  <si>
    <t>Table 4.4: Training Recorded by Disabled Status</t>
  </si>
  <si>
    <t>Table 5.4: Ceased Employment by Disabled Status</t>
  </si>
  <si>
    <t>Table 6.4: Sickness Absence by Disabled Status</t>
  </si>
  <si>
    <t>2. Recruitment</t>
  </si>
  <si>
    <t>4. Learning and Development</t>
  </si>
  <si>
    <t>6. Sickness Absence</t>
  </si>
  <si>
    <t>3. Performance Management</t>
  </si>
  <si>
    <t>5. Cessations</t>
  </si>
  <si>
    <t>Equality Monitoring 2012/13 Annex Tables &amp; Charts</t>
  </si>
  <si>
    <t>1.  Demographics</t>
  </si>
  <si>
    <t>Tables in section 1 summarise diversity data collected on all permanent and fixed term members of staff in post in HA on 31st March 2013.</t>
  </si>
  <si>
    <t>Members of staff on long-term leave (including maternity leave) have been excluded.</t>
  </si>
  <si>
    <t>Table 1.1(a): Figures</t>
  </si>
  <si>
    <t>Male</t>
  </si>
  <si>
    <t>Female</t>
  </si>
  <si>
    <t>Total</t>
  </si>
  <si>
    <t>Bedford</t>
  </si>
  <si>
    <t>Birmingham</t>
  </si>
  <si>
    <t>Bristol</t>
  </si>
  <si>
    <t>Dorking</t>
  </si>
  <si>
    <t>Exeter</t>
  </si>
  <si>
    <t>Leeds</t>
  </si>
  <si>
    <t>London</t>
  </si>
  <si>
    <t>Manchester</t>
  </si>
  <si>
    <t>Quinton NTCC</t>
  </si>
  <si>
    <t>East Midlands</t>
  </si>
  <si>
    <t>Eastern</t>
  </si>
  <si>
    <t>North East incl Yorks</t>
  </si>
  <si>
    <t>North West</t>
  </si>
  <si>
    <t>South East incl London</t>
  </si>
  <si>
    <t>South West</t>
  </si>
  <si>
    <t>West Midlands</t>
  </si>
  <si>
    <t>Table 1.1(b): Percentages of Location Total</t>
  </si>
  <si>
    <t>Table 1.1(c): Percentages for Local Population</t>
  </si>
  <si>
    <t>Table 1.2(a): Figures</t>
  </si>
  <si>
    <t>White</t>
  </si>
  <si>
    <t>BME</t>
  </si>
  <si>
    <t>Unknown/Prefer not to say</t>
  </si>
  <si>
    <t>Table 1.2(b): Percentages of Location Total</t>
  </si>
  <si>
    <t>Table 1.2(c): Percentages for Local Population</t>
  </si>
  <si>
    <t>Table 1.3(a): Figures</t>
  </si>
  <si>
    <t>Non-disabled</t>
  </si>
  <si>
    <t>Disabled</t>
  </si>
  <si>
    <t>Unknown</t>
  </si>
  <si>
    <t>Table 1.3(b): Percentages of Location Total</t>
  </si>
  <si>
    <t>Table 1.3(c): Percentages for Local Population</t>
  </si>
  <si>
    <t>Table 1.4(a): Total Number of Staff by Pay Band</t>
  </si>
  <si>
    <t>Total Staff</t>
  </si>
  <si>
    <t>PB1</t>
  </si>
  <si>
    <t>PB2</t>
  </si>
  <si>
    <t>PB3</t>
  </si>
  <si>
    <t>PB4</t>
  </si>
  <si>
    <t>PB5</t>
  </si>
  <si>
    <t>PB6</t>
  </si>
  <si>
    <t>PB7</t>
  </si>
  <si>
    <t>PB8</t>
  </si>
  <si>
    <t>TM1A</t>
  </si>
  <si>
    <t>TM1B</t>
  </si>
  <si>
    <t>TM2</t>
  </si>
  <si>
    <t>TM3</t>
  </si>
  <si>
    <t>Table 1.4(b): Total Number of FTE by Pay Band</t>
  </si>
  <si>
    <t>Total Staff by FTE</t>
  </si>
  <si>
    <t>Table 1.5(a): Staff by Race (high-level)</t>
  </si>
  <si>
    <t>Table 1.5(b): Staff by Race</t>
  </si>
  <si>
    <t>In the table below, 'Mixed' includes those who declared themselves to be White &amp; Black Caribbean, White &amp; Black African, White &amp; Asian or of any other mixed background.</t>
  </si>
  <si>
    <t>'Asian' includes all those who declared themselves to be Asian or Asian British, including Indian, Pakistani, Bangladeshi, Chinese or of any other Asian background.</t>
  </si>
  <si>
    <t>'Black' includes all those who declared themselves to be Black, Black British, African, Caribbean, or of any other Black/African/Caribbean background.</t>
  </si>
  <si>
    <t>'Other' includes all those who declared themselves to be Arab or of any other ethnic group.</t>
  </si>
  <si>
    <t>Mixed</t>
  </si>
  <si>
    <t>Asian</t>
  </si>
  <si>
    <t>Black</t>
  </si>
  <si>
    <t>Other</t>
  </si>
  <si>
    <t>Table 1.7(a): Summary of Staff by Disabled Status</t>
  </si>
  <si>
    <t>Table 1.7(b): Staff by Disabled Status and Pay Band</t>
  </si>
  <si>
    <t>PB1-2</t>
  </si>
  <si>
    <t>Table 1.7(c): Staff by Disabled Status and Sex</t>
  </si>
  <si>
    <t>Table 1.8: Staff by Working Pattern</t>
  </si>
  <si>
    <t>Table 1.8(a): Staff by Pay Band</t>
  </si>
  <si>
    <t>Full-time</t>
  </si>
  <si>
    <t>Part-time</t>
  </si>
  <si>
    <t>Table 1.8(b): Staff by Pay Band and Working Pattern</t>
  </si>
  <si>
    <t>Table 1.8(b)(i): Male Staff by Pay Band and Working Pattern</t>
  </si>
  <si>
    <t>Table 1.8(b)(ii): Female Staff by Pay Band and Working Pattern</t>
  </si>
  <si>
    <t>Table 1.8(c): Figures as a Percentage of FTE Group</t>
  </si>
  <si>
    <t>Table 1.8(c)(i): Male Staff by Pay Band and Working Pattern</t>
  </si>
  <si>
    <t>Table 1.8(c)(ii): Female Staff by Pay Band and Working Pattern</t>
  </si>
  <si>
    <t>Traffic</t>
  </si>
  <si>
    <t>Asset</t>
  </si>
  <si>
    <t>Under 20</t>
  </si>
  <si>
    <t>20-24</t>
  </si>
  <si>
    <t>25-29</t>
  </si>
  <si>
    <t>30-34</t>
  </si>
  <si>
    <t>35-39</t>
  </si>
  <si>
    <t>40-44</t>
  </si>
  <si>
    <t>45-49</t>
  </si>
  <si>
    <t>50-54</t>
  </si>
  <si>
    <t>55-59</t>
  </si>
  <si>
    <t>60-64</t>
  </si>
  <si>
    <t>65 and over</t>
  </si>
  <si>
    <t>Table 1.11: Staff by Age Group &amp; Pay Band</t>
  </si>
  <si>
    <t>Table 1.12 summarises records on the religion and belief of staff in post on 31st March 2013. Staff were grouped into 'Declared a religion', 'No religion declared' and 'Unknown':</t>
  </si>
  <si>
    <t>'Declared a religion' represents all those who declared themselves to be Buddhist, Christian, Hindu, Jewish, Muslim, Sikh, or of any other religion or belief.</t>
  </si>
  <si>
    <t>'No religion declared' includes all staff who declared themselves to be Atheist, Agnostic, or of no religion.</t>
  </si>
  <si>
    <t>Please note that there may be years where all staff are listed as having 'Unknown' or 'Unknown/Undeclared' belief; this is due to data not being collected for the purposes of this report in those years.</t>
  </si>
  <si>
    <t>Table 1.12(a): Staff in Post by Religion or Belief (High-Level)</t>
  </si>
  <si>
    <t>Declared a religion</t>
  </si>
  <si>
    <t>No religion declared</t>
  </si>
  <si>
    <t>Religion/Belief Unknown/Prefer not to say</t>
  </si>
  <si>
    <t>Table 1.12(b): Staff in Post by Religion or Belief</t>
  </si>
  <si>
    <t>Atheist</t>
  </si>
  <si>
    <t>Agnostic</t>
  </si>
  <si>
    <t>Buddhist</t>
  </si>
  <si>
    <t>Christian</t>
  </si>
  <si>
    <t>Hindu</t>
  </si>
  <si>
    <t>Jewish</t>
  </si>
  <si>
    <t>Muslim</t>
  </si>
  <si>
    <t>Sikh</t>
  </si>
  <si>
    <t>No religion</t>
  </si>
  <si>
    <t>Prefer not to say</t>
  </si>
  <si>
    <t>Any other religion or belief</t>
  </si>
  <si>
    <t xml:space="preserve">Table 1.13 summarises records on the Sexual Orientation of staff in post on 31st March 2013. Staff were grouped into 'Heterosexual', 'LGB' and 'Unknown/Undeclared': </t>
  </si>
  <si>
    <t>'LGB' includes all staff who declared themselves to be lesbian, a gay man, or bisexual.</t>
  </si>
  <si>
    <t>Heterosexual</t>
  </si>
  <si>
    <t>LGB</t>
  </si>
  <si>
    <t>Sexual Orientation Unknown/Prefer not to say</t>
  </si>
  <si>
    <t>Table 1.14 gives the number of staff on maternity leave on 31st March 2013, and the number of staff returning from maternity leave during 2012/13</t>
  </si>
  <si>
    <t>2012/2013</t>
  </si>
  <si>
    <t>Currently on maternity leave</t>
  </si>
  <si>
    <t>Returned from maternity leave</t>
  </si>
  <si>
    <t>2.  Recruitment</t>
  </si>
  <si>
    <t>Tables in section 2 summarise diversity data collected on all applicants to positions within HA who applied for campaigns launched between 1st April 2012 and 31st March 2013.</t>
  </si>
  <si>
    <t>Tables 2.1-2.6: All Recruitment (Internal &amp; External Campaigns)</t>
  </si>
  <si>
    <t>All applications received</t>
  </si>
  <si>
    <t>Successful at sift</t>
  </si>
  <si>
    <t>Unsuccessful at sift</t>
  </si>
  <si>
    <t>Successful at interview</t>
  </si>
  <si>
    <t>Unsuccessful at interview</t>
  </si>
  <si>
    <t>Appointed</t>
  </si>
  <si>
    <t>Not appointed</t>
  </si>
  <si>
    <t>Unknown if appointed</t>
  </si>
  <si>
    <t>Within Civil Service</t>
  </si>
  <si>
    <t>Outside civil service</t>
  </si>
  <si>
    <t>3.  Performance Management</t>
  </si>
  <si>
    <t>Tables in section 3 summarise data held by HA Human Resources on the personal development plans (PDPs) of staff that were recorded between 1st April 2012 and 31st March 2013.</t>
  </si>
  <si>
    <t>These PDPs were matched to records for staff in post so that diversity analysis could be performed.</t>
  </si>
  <si>
    <t>Table 3.1: PDP Ratings by Pay Band</t>
  </si>
  <si>
    <t>Outstanding</t>
  </si>
  <si>
    <t>Target performance</t>
  </si>
  <si>
    <t>Developing</t>
  </si>
  <si>
    <t>Unacceptable</t>
  </si>
  <si>
    <t>Table 3.2: PDP Ratings by Sex</t>
  </si>
  <si>
    <t>Table 3.2(a): Summary of PDP Ratings by Sex</t>
  </si>
  <si>
    <t>Table 3.2(b): PDP Ratings by Sex and Pay Band</t>
  </si>
  <si>
    <t>3.2(b)(i): PDP Ratings by Pay Band (Male)</t>
  </si>
  <si>
    <t>3.2(b)(ii): PDP Ratings by Pay Band (Female)</t>
  </si>
  <si>
    <t>Table 3.3: PDP Ratings by Race</t>
  </si>
  <si>
    <t>Table 3.3(a): Summary of PDP Ratings by Race</t>
  </si>
  <si>
    <t>Table 3.3(b): PDP Ratings by Race and Pay Band</t>
  </si>
  <si>
    <t>3.3(b)(i): PDP Ratings by Pay Band (White)</t>
  </si>
  <si>
    <t>3.3(b)(ii): PDP Ratings by Pay Band (BME)</t>
  </si>
  <si>
    <t>3.3(b)(iii): PDP Ratings by Pay Band (Unknown/Prefer not to say)</t>
  </si>
  <si>
    <t>3.4: PDP Ratings by Disabled Status</t>
  </si>
  <si>
    <t>Table 3.4(a): Summary of PDP Ratings by Disabled Status</t>
  </si>
  <si>
    <t>Table 3.4(b): PDP Ratings by Disabled Status and Pay Band</t>
  </si>
  <si>
    <t>3.4(b)(i): PDP Ratings by Pay Band (Non-disabled)</t>
  </si>
  <si>
    <t>3.4(b)(ii): PDP Ratings by Pay Band (Disabled)</t>
  </si>
  <si>
    <t>3.4(b)(iii): PDP Ratings by Pay Band (Unknown)</t>
  </si>
  <si>
    <t>Table 3.5: PDP Ratings by Working Pattern</t>
  </si>
  <si>
    <t>Table 3.6: PDP Ratings by Job Role</t>
  </si>
  <si>
    <t>Table 3.7: PDP Ratings by Age Group</t>
  </si>
  <si>
    <t>4.  Learning and Development</t>
  </si>
  <si>
    <t>Tables in section 4 summarise data held by HA on the training centrally recorded by staff in post between 1st April 2012 and 31st March 2013.</t>
  </si>
  <si>
    <t>These records were matched to those for staff in post, so that analysis by diversity group could be performed.</t>
  </si>
  <si>
    <t>Averages were calculated by dividing the number of training days recorded for a specific group by the number of members of staff in post in the same group.</t>
  </si>
  <si>
    <t>Total Number of Training Days</t>
  </si>
  <si>
    <t>Average Number of Training Days</t>
  </si>
  <si>
    <t>5.  Cessations</t>
  </si>
  <si>
    <t>Tables in section 5 summarise data on staff who left HA between 1st April 2012 and 31st March 2013. These staff were grouped by their reason for leaving:</t>
  </si>
  <si>
    <t>Voluntary cessations can include: resignations, voluntary exit schemes, career breaks, retirement (including retirement for medical reasons), and transfers to other government departments.</t>
  </si>
  <si>
    <t>Other cessations can include: cessation due to the ending of a contract (casual/fixed term), terminations of contracts, redundancies, deceased staff, and those who failed to complete a probation period.</t>
  </si>
  <si>
    <t>Voluntary</t>
  </si>
  <si>
    <t>Tables in section 6 summarise data recorded by HA Human Resources on the incidences of sickness absence taken between 1st April 2012 and 31st March 2013.</t>
  </si>
  <si>
    <t>These records were matched with those for staff in post (including those on long term sickness, but excluding those on other long term leave), to allow diversity analysis to be performed.</t>
  </si>
  <si>
    <t>Please note that where individual members of staff have taken substantial periods of sick leave, this may have a significant impact upon the average figures for their group.</t>
  </si>
  <si>
    <t>Total sickness absence (days)</t>
  </si>
  <si>
    <t>Average sickness absence (days)</t>
  </si>
  <si>
    <t>% of staff with sickness absence</t>
  </si>
  <si>
    <t>Table 6.5: Sickness Absence by Working Pattern</t>
  </si>
  <si>
    <t>Tables 2.7-2.11: Recruitment within the Civil Service</t>
  </si>
  <si>
    <t>Table 2.7: Civil Service Recruitment by Pay Band</t>
  </si>
  <si>
    <t>Table 2.8: Civil Service Recruitment by Sex</t>
  </si>
  <si>
    <t>Table 2.9: Civil Service Recruitment by Race</t>
  </si>
  <si>
    <t>Table 2.10: Civil Service Recruitment by Disabled Status</t>
  </si>
  <si>
    <t>Table 2.11: Civil Service Recruitment by Job Role</t>
  </si>
  <si>
    <t>Tables 2.12-2.16: Recruitment outside the Civil Service</t>
  </si>
  <si>
    <t>Table 2.12: Non Civil Service Recruitment by Pay Band</t>
  </si>
  <si>
    <t>Table 2.13: Non Civil Service Recruitment by Sex</t>
  </si>
  <si>
    <t>Table 2.14: Non Civil Service Recruitment by Race</t>
  </si>
  <si>
    <t>Table 2.15: Non Civil Service Recruitment by Disabled Status</t>
  </si>
  <si>
    <t>Table 2.16: Non Civil Service Recruitment by Job Role</t>
  </si>
  <si>
    <t>Analysis of the data summarised in the tables in this workbook can be found in the Equality Monitoring Report for Highways Agency 2012/13.</t>
  </si>
  <si>
    <t>Table 3.1 PDP Ratings by Pay Band</t>
  </si>
  <si>
    <t>Table 3.4: PDP Ratings by Disabled Status</t>
  </si>
  <si>
    <t>Table 3.5: PDP Ratings by Work Pattern</t>
  </si>
  <si>
    <t>Sex</t>
  </si>
  <si>
    <t>Key</t>
  </si>
  <si>
    <t>Race</t>
  </si>
  <si>
    <t>Disabled Status</t>
  </si>
  <si>
    <t>Unknown at sift</t>
  </si>
  <si>
    <t>Unknown at interview</t>
  </si>
  <si>
    <t>TM2-3</t>
  </si>
  <si>
    <t>PB7-8</t>
  </si>
  <si>
    <t>PB6-7</t>
  </si>
  <si>
    <t>TM1B-2</t>
  </si>
  <si>
    <t>PB6-8</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</si>
</sst>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
    <numFmt numFmtId="173" formatCode="m/d/yy"/>
    <numFmt numFmtId="174" formatCode="_-&quot;£&quot;* #,##0_-;\-&quot;£&quot;* #,##0_-;_-&quot;£&quot;* &quot;-&quot;??_-;_-@_-"/>
    <numFmt numFmtId="175" formatCode="0.0"/>
    <numFmt numFmtId="176" formatCode="&quot;£&quot;#,##0.00"/>
    <numFmt numFmtId="177" formatCode="0.0%"/>
    <numFmt numFmtId="178" formatCode="m/d"/>
    <numFmt numFmtId="179" formatCode="0.000"/>
    <numFmt numFmtId="180" formatCode="0.0000"/>
    <numFmt numFmtId="181" formatCode="0.00000"/>
    <numFmt numFmtId="182" formatCode="0.000000"/>
    <numFmt numFmtId="183" formatCode="[$-809]dd\ mmmm\ yyyy"/>
    <numFmt numFmtId="184" formatCode="_-* #,##0.0_-;\-* #,##0.0_-;_-* &quot;-&quot;??_-;_-@_-"/>
    <numFmt numFmtId="185" formatCode="_-* #,##0_-;\-* #,##0_-;_-* &quot;-&quot;??_-;_-@_-"/>
    <numFmt numFmtId="186" formatCode="_-&quot;£&quot;* #,##0.0_-;\-&quot;£&quot;* #,##0.0_-;_-&quot;£&quot;* &quot;-&quot;??_-;_-@_-"/>
    <numFmt numFmtId="187" formatCode="dd/mm/yy;@"/>
    <numFmt numFmtId="188" formatCode="_-&quot;£&quot;* #,##0.000_-;\-&quot;£&quot;* #,##0.000_-;_-&quot;£&quot;* &quot;-&quot;??_-;_-@_-"/>
    <numFmt numFmtId="189" formatCode="_-&quot;£&quot;* #,##0.0000_-;\-&quot;£&quot;* #,##0.0000_-;_-&quot;£&quot;* &quot;-&quot;??_-;_-@_-"/>
    <numFmt numFmtId="190" formatCode="&quot;£&quot;#,##0.0"/>
    <numFmt numFmtId="191" formatCode="_-* #,##0.000_-;\-* #,##0.000_-;_-* &quot;-&quot;??_-;_-@_-"/>
    <numFmt numFmtId="192" formatCode="_-* #,##0.0000_-;\-* #,##0.0000_-;_-* &quot;-&quot;??_-;_-@_-"/>
    <numFmt numFmtId="193" formatCode="_-* #,##0.00000_-;\-* #,##0.00000_-;_-* &quot;-&quot;??_-;_-@_-"/>
    <numFmt numFmtId="194" formatCode="_-* #,##0.000000_-;\-* #,##0.000000_-;_-* &quot;-&quot;??_-;_-@_-"/>
    <numFmt numFmtId="195" formatCode="0.00000000"/>
    <numFmt numFmtId="196" formatCode="0.0000000"/>
    <numFmt numFmtId="197" formatCode="&quot;£&quot;#,##0.000"/>
    <numFmt numFmtId="198" formatCode="&quot;£&quot;#,##0.0000000000"/>
    <numFmt numFmtId="199" formatCode="&quot;£&quot;#,##0.0000000"/>
    <numFmt numFmtId="200" formatCode="dd/mm/yy"/>
    <numFmt numFmtId="201" formatCode="dd/mm/yyyy;@"/>
    <numFmt numFmtId="202" formatCode="0.0000000000"/>
    <numFmt numFmtId="203" formatCode="0.000000000"/>
    <numFmt numFmtId="204" formatCode="\%"/>
    <numFmt numFmtId="205" formatCode="0.000%"/>
    <numFmt numFmtId="206" formatCode="0.000000E+00"/>
    <numFmt numFmtId="207" formatCode="0.00000E+00"/>
    <numFmt numFmtId="208" formatCode="0.0000E+00"/>
    <numFmt numFmtId="209" formatCode="0.000E+00"/>
    <numFmt numFmtId="210" formatCode="0.0E+00"/>
    <numFmt numFmtId="211" formatCode="0E+00"/>
    <numFmt numFmtId="212" formatCode="0.0000000E+00"/>
    <numFmt numFmtId="213" formatCode="0.00000000E+00"/>
    <numFmt numFmtId="214" formatCode="[$-409]dddd\,\ mmmm\ dd\,\ yyyy"/>
    <numFmt numFmtId="215" formatCode="[$-409]h:mm:ss\ AM/PM"/>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
    <numFmt numFmtId="222" formatCode="\+0.0;\-0.0"/>
    <numFmt numFmtId="223" formatCode="\+0.0%;\-0.0%"/>
    <numFmt numFmtId="224" formatCode="#,###"/>
    <numFmt numFmtId="225" formatCode="0,000"/>
    <numFmt numFmtId="226" formatCode="#,##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12"/>
      <name val="Trebuchet MS"/>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0"/>
      <name val="Arial"/>
      <family val="2"/>
    </font>
    <font>
      <b/>
      <i/>
      <u val="single"/>
      <sz val="12"/>
      <color indexed="12"/>
      <name val="Arial"/>
      <family val="2"/>
    </font>
    <font>
      <sz val="12"/>
      <name val="Arial"/>
      <family val="0"/>
    </font>
    <font>
      <b/>
      <sz val="14"/>
      <color indexed="21"/>
      <name val="Tahoma"/>
      <family val="2"/>
    </font>
    <font>
      <i/>
      <sz val="11"/>
      <name val="Arial"/>
      <family val="2"/>
    </font>
    <font>
      <i/>
      <sz val="10"/>
      <name val="Arial"/>
      <family val="2"/>
    </font>
    <font>
      <u val="single"/>
      <sz val="12"/>
      <color indexed="12"/>
      <name val="Arial"/>
      <family val="0"/>
    </font>
    <font>
      <b/>
      <sz val="16"/>
      <color indexed="21"/>
      <name val="Tahoma"/>
      <family val="2"/>
    </font>
    <font>
      <b/>
      <sz val="12"/>
      <name val="Arial"/>
      <family val="2"/>
    </font>
    <font>
      <sz val="10"/>
      <color indexed="8"/>
      <name val="Arial"/>
      <family val="2"/>
    </font>
    <font>
      <b/>
      <sz val="10"/>
      <color indexed="8"/>
      <name val="Arial"/>
      <family val="2"/>
    </font>
    <font>
      <b/>
      <sz val="12"/>
      <color indexed="8"/>
      <name val="Arial"/>
      <family val="2"/>
    </font>
    <font>
      <b/>
      <sz val="16"/>
      <color indexed="9"/>
      <name val="Arial"/>
      <family val="2"/>
    </font>
    <font>
      <b/>
      <sz val="14"/>
      <color indexed="9"/>
      <name val="Arial"/>
      <family val="2"/>
    </font>
    <font>
      <sz val="11"/>
      <name val="Trebuchet MS"/>
      <family val="2"/>
    </font>
    <font>
      <sz val="12"/>
      <name val="Trebuchet MS"/>
      <family val="2"/>
    </font>
    <font>
      <sz val="12"/>
      <color indexed="9"/>
      <name val="Trebuchet MS"/>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20"/>
        <bgColor indexed="64"/>
      </patternFill>
    </fill>
    <fill>
      <patternFill patternType="solid">
        <fgColor indexed="18"/>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color indexed="8"/>
      </right>
      <top style="medium"/>
      <bottom style="thin">
        <color indexed="8"/>
      </bottom>
    </border>
    <border>
      <left>
        <color indexed="63"/>
      </left>
      <right style="thin">
        <color indexed="23"/>
      </right>
      <top style="medium"/>
      <bottom style="thin">
        <color indexed="8"/>
      </bottom>
    </border>
    <border>
      <left style="thin">
        <color indexed="23"/>
      </left>
      <right>
        <color indexed="63"/>
      </right>
      <top style="medium"/>
      <bottom style="thin">
        <color indexed="8"/>
      </bottom>
    </border>
    <border>
      <left style="thin">
        <color indexed="8"/>
      </left>
      <right style="medium"/>
      <top style="medium"/>
      <bottom style="thin">
        <color indexed="8"/>
      </bottom>
    </border>
    <border>
      <left style="medium"/>
      <right style="thin">
        <color indexed="8"/>
      </right>
      <top>
        <color indexed="63"/>
      </top>
      <bottom style="thin">
        <color indexed="2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8"/>
      </left>
      <right style="medium"/>
      <top>
        <color indexed="63"/>
      </top>
      <bottom style="thin">
        <color indexed="23"/>
      </bottom>
    </border>
    <border>
      <left style="medium"/>
      <right style="thin">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8"/>
      </left>
      <right style="medium"/>
      <top style="thin">
        <color indexed="23"/>
      </top>
      <bottom style="thin">
        <color indexed="23"/>
      </bottom>
    </border>
    <border>
      <left style="medium"/>
      <right style="thin">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8"/>
      </left>
      <right style="medium"/>
      <top style="thin">
        <color indexed="23"/>
      </top>
      <bottom>
        <color indexed="63"/>
      </bottom>
    </border>
    <border>
      <left style="medium"/>
      <right style="thin">
        <color indexed="8"/>
      </right>
      <top style="thin">
        <color indexed="8"/>
      </top>
      <bottom style="medium"/>
    </border>
    <border>
      <left>
        <color indexed="63"/>
      </left>
      <right style="thin">
        <color indexed="23"/>
      </right>
      <top style="thin">
        <color indexed="8"/>
      </top>
      <bottom style="medium"/>
    </border>
    <border>
      <left style="thin">
        <color indexed="23"/>
      </left>
      <right>
        <color indexed="63"/>
      </right>
      <top style="thin">
        <color indexed="8"/>
      </top>
      <bottom style="medium"/>
    </border>
    <border>
      <left style="thin">
        <color indexed="8"/>
      </left>
      <right style="medium"/>
      <top style="thin">
        <color indexed="8"/>
      </top>
      <bottom style="medium"/>
    </border>
    <border>
      <left style="thin">
        <color indexed="23"/>
      </left>
      <right style="medium"/>
      <top style="medium"/>
      <bottom style="thin">
        <color indexed="8"/>
      </bottom>
    </border>
    <border>
      <left style="thin">
        <color indexed="23"/>
      </left>
      <right style="medium"/>
      <top>
        <color indexed="63"/>
      </top>
      <bottom style="thin">
        <color indexed="23"/>
      </bottom>
    </border>
    <border>
      <left style="thin">
        <color indexed="23"/>
      </left>
      <right style="medium"/>
      <top style="thin">
        <color indexed="23"/>
      </top>
      <bottom style="thin">
        <color indexed="23"/>
      </bottom>
    </border>
    <border>
      <left style="medium"/>
      <right style="thin">
        <color indexed="8"/>
      </right>
      <top style="thin">
        <color indexed="23"/>
      </top>
      <bottom style="medium"/>
    </border>
    <border>
      <left>
        <color indexed="63"/>
      </left>
      <right style="thin">
        <color indexed="23"/>
      </right>
      <top style="thin">
        <color indexed="23"/>
      </top>
      <bottom style="medium"/>
    </border>
    <border>
      <left style="thin">
        <color indexed="23"/>
      </left>
      <right style="medium"/>
      <top style="thin">
        <color indexed="23"/>
      </top>
      <bottom style="medium"/>
    </border>
    <border>
      <left style="thin">
        <color indexed="23"/>
      </left>
      <right style="thin">
        <color indexed="23"/>
      </right>
      <top style="medium"/>
      <bottom style="thin">
        <color indexed="8"/>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style="thin">
        <color indexed="8"/>
      </top>
      <bottom style="medium"/>
    </border>
    <border>
      <left style="thin">
        <color indexed="23"/>
      </left>
      <right style="thin">
        <color indexed="23"/>
      </right>
      <top style="thin">
        <color indexed="23"/>
      </top>
      <bottom style="medium"/>
    </border>
    <border>
      <left>
        <color indexed="63"/>
      </left>
      <right style="medium"/>
      <top style="medium"/>
      <bottom style="thin">
        <color indexed="8"/>
      </bottom>
    </border>
    <border>
      <left>
        <color indexed="63"/>
      </left>
      <right style="medium"/>
      <top>
        <color indexed="63"/>
      </top>
      <bottom style="thin">
        <color indexed="23"/>
      </bottom>
    </border>
    <border>
      <left>
        <color indexed="63"/>
      </left>
      <right style="medium"/>
      <top style="thin">
        <color indexed="23"/>
      </top>
      <bottom style="thin">
        <color indexed="23"/>
      </bottom>
    </border>
    <border>
      <left>
        <color indexed="63"/>
      </left>
      <right style="medium"/>
      <top style="thin">
        <color indexed="23"/>
      </top>
      <bottom>
        <color indexed="63"/>
      </bottom>
    </border>
    <border>
      <left>
        <color indexed="63"/>
      </left>
      <right style="medium"/>
      <top style="thin">
        <color indexed="8"/>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color indexed="23"/>
      </left>
      <right style="medium"/>
      <top style="thin">
        <color indexed="23"/>
      </top>
      <bottom>
        <color indexed="63"/>
      </bottom>
    </border>
    <border>
      <left style="thin">
        <color indexed="23"/>
      </left>
      <right style="medium"/>
      <top style="thin">
        <color indexed="8"/>
      </top>
      <bottom style="medium"/>
    </border>
    <border>
      <left style="thin">
        <color indexed="23"/>
      </left>
      <right>
        <color indexed="63"/>
      </right>
      <top style="thin">
        <color indexed="23"/>
      </top>
      <bottom style="medium"/>
    </border>
    <border>
      <left style="thin">
        <color indexed="8"/>
      </left>
      <right style="medium"/>
      <top style="thin">
        <color indexed="23"/>
      </top>
      <bottom style="medium"/>
    </border>
    <border>
      <left>
        <color indexed="63"/>
      </left>
      <right style="medium"/>
      <top style="thin">
        <color indexed="2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color indexed="8"/>
      </right>
      <top>
        <color indexed="63"/>
      </top>
      <bottom>
        <color indexed="6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color indexed="63"/>
      </bottom>
    </border>
    <border>
      <left style="thin">
        <color indexed="8"/>
      </left>
      <right style="medium"/>
      <top>
        <color indexed="63"/>
      </top>
      <bottom>
        <color indexed="63"/>
      </bottom>
    </border>
    <border>
      <left style="medium"/>
      <right style="thin">
        <color indexed="8"/>
      </right>
      <top style="medium"/>
      <bottom style="thin">
        <color indexed="23"/>
      </bottom>
    </border>
    <border>
      <left>
        <color indexed="63"/>
      </left>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color indexed="63"/>
      </right>
      <top style="medium"/>
      <bottom style="thin">
        <color indexed="23"/>
      </bottom>
    </border>
    <border>
      <left style="thin">
        <color indexed="8"/>
      </left>
      <right style="medium"/>
      <top style="medium"/>
      <bottom style="thin">
        <color indexed="23"/>
      </bottom>
    </border>
    <border>
      <left style="medium"/>
      <right style="thin">
        <color indexed="8"/>
      </right>
      <top style="medium"/>
      <bottom>
        <color indexed="63"/>
      </bottom>
    </border>
    <border>
      <left style="thin">
        <color indexed="23"/>
      </left>
      <right style="thin">
        <color indexed="23"/>
      </right>
      <top style="medium"/>
      <bottom>
        <color indexed="63"/>
      </bottom>
    </border>
    <border>
      <left style="thin">
        <color indexed="23"/>
      </left>
      <right>
        <color indexed="63"/>
      </right>
      <top style="medium"/>
      <bottom>
        <color indexed="63"/>
      </bottom>
    </border>
    <border>
      <left style="thin">
        <color indexed="8"/>
      </left>
      <right style="medium"/>
      <top style="medium"/>
      <bottom>
        <color indexed="63"/>
      </bottom>
    </border>
    <border>
      <left style="medium"/>
      <right style="thin">
        <color indexed="8"/>
      </right>
      <top style="thin"/>
      <bottom style="medium"/>
    </border>
    <border>
      <left style="thin">
        <color indexed="23"/>
      </left>
      <right style="thin">
        <color indexed="23"/>
      </right>
      <top style="thin"/>
      <bottom style="medium"/>
    </border>
    <border>
      <left style="thin">
        <color indexed="23"/>
      </left>
      <right>
        <color indexed="63"/>
      </right>
      <top style="thin"/>
      <bottom style="medium"/>
    </border>
    <border>
      <left style="thin">
        <color indexed="8"/>
      </left>
      <right style="medium"/>
      <top style="thin"/>
      <bottom style="medium"/>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4">
    <xf numFmtId="0" fontId="0" fillId="0" borderId="0" xfId="0" applyAlignment="1">
      <alignment/>
    </xf>
    <xf numFmtId="0" fontId="23" fillId="0" borderId="0" xfId="0" applyFont="1" applyAlignment="1">
      <alignment/>
    </xf>
    <xf numFmtId="0" fontId="24" fillId="0" borderId="0" xfId="0" applyFont="1" applyAlignment="1">
      <alignment/>
    </xf>
    <xf numFmtId="0" fontId="0" fillId="24" borderId="0" xfId="0" applyFill="1" applyBorder="1" applyAlignment="1">
      <alignment/>
    </xf>
    <xf numFmtId="0" fontId="27" fillId="0" borderId="0" xfId="53" applyFont="1" applyAlignment="1">
      <alignment/>
    </xf>
    <xf numFmtId="0" fontId="28" fillId="24" borderId="0" xfId="0" applyFont="1" applyFill="1" applyAlignment="1">
      <alignment/>
    </xf>
    <xf numFmtId="0" fontId="12" fillId="0" borderId="0" xfId="53" applyAlignment="1">
      <alignment/>
    </xf>
    <xf numFmtId="0" fontId="0" fillId="0" borderId="0" xfId="0" applyAlignment="1">
      <alignment horizontal="right"/>
    </xf>
    <xf numFmtId="0" fontId="22" fillId="0" borderId="0" xfId="53" applyFont="1" applyAlignment="1">
      <alignment/>
    </xf>
    <xf numFmtId="0" fontId="0" fillId="0" borderId="0" xfId="0" applyFont="1" applyAlignment="1">
      <alignment/>
    </xf>
    <xf numFmtId="0" fontId="25" fillId="0" borderId="0" xfId="0" applyFont="1" applyAlignment="1">
      <alignment/>
    </xf>
    <xf numFmtId="0" fontId="21" fillId="0" borderId="0" xfId="0" applyFont="1" applyAlignment="1">
      <alignment/>
    </xf>
    <xf numFmtId="0" fontId="0" fillId="0" borderId="0" xfId="0" applyBorder="1" applyAlignment="1">
      <alignment/>
    </xf>
    <xf numFmtId="0" fontId="26" fillId="24" borderId="0" xfId="0" applyFont="1" applyFill="1" applyBorder="1" applyAlignment="1">
      <alignment/>
    </xf>
    <xf numFmtId="0" fontId="31" fillId="0" borderId="0" xfId="0" applyFont="1" applyAlignment="1">
      <alignment horizontal="left"/>
    </xf>
    <xf numFmtId="0" fontId="0" fillId="24" borderId="0" xfId="0" applyFill="1" applyAlignment="1">
      <alignment horizontal="left" vertical="center"/>
    </xf>
    <xf numFmtId="0" fontId="0" fillId="24" borderId="0" xfId="0" applyFill="1" applyAlignment="1">
      <alignment horizontal="center" vertical="center"/>
    </xf>
    <xf numFmtId="0" fontId="0" fillId="0" borderId="0" xfId="0" applyFill="1" applyAlignment="1">
      <alignment horizontal="center" vertical="center"/>
    </xf>
    <xf numFmtId="0" fontId="28" fillId="24" borderId="0" xfId="0" applyFont="1" applyFill="1" applyAlignment="1">
      <alignment horizontal="left" vertical="center"/>
    </xf>
    <xf numFmtId="0" fontId="30" fillId="24" borderId="0" xfId="0" applyFont="1" applyFill="1" applyAlignment="1">
      <alignment horizontal="left" vertical="center"/>
    </xf>
    <xf numFmtId="0" fontId="24" fillId="24" borderId="0" xfId="0" applyFont="1" applyFill="1" applyAlignment="1">
      <alignment horizontal="left" vertical="center"/>
    </xf>
    <xf numFmtId="0" fontId="32" fillId="24" borderId="0" xfId="0" applyFont="1" applyFill="1" applyAlignment="1">
      <alignment horizontal="left" vertical="center"/>
    </xf>
    <xf numFmtId="0" fontId="21" fillId="24" borderId="10" xfId="0" applyFont="1" applyFill="1" applyBorder="1" applyAlignment="1">
      <alignment horizontal="left" vertical="center"/>
    </xf>
    <xf numFmtId="49" fontId="21" fillId="24" borderId="11" xfId="0" applyNumberFormat="1" applyFont="1" applyFill="1" applyBorder="1" applyAlignment="1">
      <alignment horizontal="center" vertical="center" wrapText="1"/>
    </xf>
    <xf numFmtId="49" fontId="21" fillId="24" borderId="12" xfId="0" applyNumberFormat="1" applyFont="1" applyFill="1" applyBorder="1" applyAlignment="1">
      <alignment horizontal="center" vertical="center" wrapText="1"/>
    </xf>
    <xf numFmtId="49" fontId="21" fillId="24" borderId="13" xfId="0" applyNumberFormat="1" applyFont="1" applyFill="1" applyBorder="1" applyAlignment="1">
      <alignment horizontal="center" vertical="center"/>
    </xf>
    <xf numFmtId="49" fontId="21" fillId="24" borderId="0" xfId="0" applyNumberFormat="1" applyFont="1" applyFill="1" applyAlignment="1">
      <alignment horizontal="center" vertical="center"/>
    </xf>
    <xf numFmtId="49" fontId="21" fillId="24" borderId="14" xfId="0" applyNumberFormat="1" applyFont="1" applyFill="1" applyBorder="1" applyAlignment="1">
      <alignment horizontal="left" vertical="center" wrapText="1"/>
    </xf>
    <xf numFmtId="3" fontId="0" fillId="24" borderId="15" xfId="0" applyNumberFormat="1" applyFill="1" applyBorder="1" applyAlignment="1">
      <alignment horizontal="center" vertical="center"/>
    </xf>
    <xf numFmtId="3" fontId="0" fillId="24" borderId="16" xfId="0" applyNumberFormat="1" applyFill="1" applyBorder="1" applyAlignment="1">
      <alignment horizontal="center" vertical="center"/>
    </xf>
    <xf numFmtId="3" fontId="21" fillId="24" borderId="17" xfId="0" applyNumberFormat="1" applyFont="1" applyFill="1" applyBorder="1" applyAlignment="1">
      <alignment horizontal="center" vertical="center"/>
    </xf>
    <xf numFmtId="3" fontId="0" fillId="24" borderId="0" xfId="0" applyNumberFormat="1" applyFill="1" applyAlignment="1">
      <alignment horizontal="center" vertical="center"/>
    </xf>
    <xf numFmtId="49" fontId="21" fillId="24" borderId="18" xfId="0" applyNumberFormat="1" applyFont="1" applyFill="1" applyBorder="1" applyAlignment="1">
      <alignment horizontal="left" vertical="center" wrapText="1"/>
    </xf>
    <xf numFmtId="3" fontId="0" fillId="24" borderId="19" xfId="0" applyNumberFormat="1" applyFill="1" applyBorder="1" applyAlignment="1">
      <alignment horizontal="center" vertical="center"/>
    </xf>
    <xf numFmtId="3" fontId="0" fillId="24" borderId="20" xfId="0" applyNumberFormat="1" applyFill="1" applyBorder="1" applyAlignment="1">
      <alignment horizontal="center" vertical="center"/>
    </xf>
    <xf numFmtId="3" fontId="21" fillId="24" borderId="21" xfId="0" applyNumberFormat="1" applyFont="1" applyFill="1" applyBorder="1" applyAlignment="1">
      <alignment horizontal="center" vertical="center"/>
    </xf>
    <xf numFmtId="49" fontId="21" fillId="24" borderId="22" xfId="0" applyNumberFormat="1" applyFont="1" applyFill="1" applyBorder="1" applyAlignment="1">
      <alignment horizontal="left" vertical="center" wrapText="1"/>
    </xf>
    <xf numFmtId="3" fontId="0" fillId="24" borderId="23" xfId="0" applyNumberFormat="1" applyFill="1" applyBorder="1" applyAlignment="1">
      <alignment horizontal="center" vertical="center"/>
    </xf>
    <xf numFmtId="3" fontId="0" fillId="24" borderId="24" xfId="0" applyNumberFormat="1" applyFill="1" applyBorder="1" applyAlignment="1">
      <alignment horizontal="center" vertical="center"/>
    </xf>
    <xf numFmtId="3" fontId="21" fillId="24" borderId="25" xfId="0" applyNumberFormat="1" applyFont="1" applyFill="1" applyBorder="1" applyAlignment="1">
      <alignment horizontal="center" vertical="center"/>
    </xf>
    <xf numFmtId="49" fontId="21" fillId="24" borderId="26" xfId="0" applyNumberFormat="1" applyFont="1" applyFill="1" applyBorder="1" applyAlignment="1">
      <alignment horizontal="left" vertical="center"/>
    </xf>
    <xf numFmtId="3" fontId="21" fillId="24" borderId="27" xfId="0" applyNumberFormat="1" applyFont="1" applyFill="1" applyBorder="1" applyAlignment="1">
      <alignment horizontal="center" vertical="center"/>
    </xf>
    <xf numFmtId="3" fontId="21" fillId="24" borderId="28" xfId="0" applyNumberFormat="1" applyFont="1" applyFill="1" applyBorder="1" applyAlignment="1">
      <alignment horizontal="center" vertical="center"/>
    </xf>
    <xf numFmtId="3" fontId="21" fillId="24" borderId="29" xfId="0" applyNumberFormat="1" applyFont="1" applyFill="1" applyBorder="1" applyAlignment="1">
      <alignment horizontal="center" vertical="center"/>
    </xf>
    <xf numFmtId="49" fontId="21" fillId="24" borderId="30" xfId="0" applyNumberFormat="1" applyFont="1" applyFill="1" applyBorder="1" applyAlignment="1">
      <alignment horizontal="center" vertical="center" wrapText="1"/>
    </xf>
    <xf numFmtId="177" fontId="0" fillId="24" borderId="15" xfId="0" applyNumberFormat="1" applyFill="1" applyBorder="1" applyAlignment="1">
      <alignment horizontal="center" vertical="center"/>
    </xf>
    <xf numFmtId="177" fontId="0" fillId="24" borderId="31" xfId="0" applyNumberFormat="1" applyFill="1" applyBorder="1" applyAlignment="1">
      <alignment horizontal="center" vertical="center"/>
    </xf>
    <xf numFmtId="177" fontId="0" fillId="24" borderId="19" xfId="0" applyNumberFormat="1" applyFill="1" applyBorder="1" applyAlignment="1">
      <alignment horizontal="center" vertical="center"/>
    </xf>
    <xf numFmtId="177" fontId="0" fillId="24" borderId="32" xfId="0" applyNumberFormat="1" applyFill="1" applyBorder="1" applyAlignment="1">
      <alignment horizontal="center" vertical="center"/>
    </xf>
    <xf numFmtId="49" fontId="21" fillId="24" borderId="33" xfId="0" applyNumberFormat="1" applyFont="1" applyFill="1" applyBorder="1" applyAlignment="1">
      <alignment horizontal="left" vertical="center" wrapText="1"/>
    </xf>
    <xf numFmtId="177" fontId="0" fillId="24" borderId="34" xfId="0" applyNumberFormat="1" applyFill="1" applyBorder="1" applyAlignment="1">
      <alignment horizontal="center" vertical="center"/>
    </xf>
    <xf numFmtId="177" fontId="0" fillId="24" borderId="35" xfId="0" applyNumberFormat="1" applyFill="1" applyBorder="1" applyAlignment="1">
      <alignment horizontal="center" vertical="center"/>
    </xf>
    <xf numFmtId="49" fontId="21" fillId="24" borderId="36" xfId="0" applyNumberFormat="1" applyFont="1" applyFill="1" applyBorder="1" applyAlignment="1">
      <alignment horizontal="center" vertical="center" wrapText="1"/>
    </xf>
    <xf numFmtId="3" fontId="0" fillId="24" borderId="37" xfId="0" applyNumberFormat="1" applyFill="1" applyBorder="1" applyAlignment="1">
      <alignment horizontal="center" vertical="center"/>
    </xf>
    <xf numFmtId="3" fontId="0" fillId="24" borderId="1" xfId="0" applyNumberFormat="1" applyFill="1" applyBorder="1" applyAlignment="1">
      <alignment horizontal="center" vertical="center"/>
    </xf>
    <xf numFmtId="3" fontId="0" fillId="24" borderId="38" xfId="0" applyNumberFormat="1" applyFill="1" applyBorder="1" applyAlignment="1">
      <alignment horizontal="center" vertical="center"/>
    </xf>
    <xf numFmtId="3" fontId="21" fillId="24" borderId="39" xfId="0" applyNumberFormat="1" applyFont="1" applyFill="1" applyBorder="1" applyAlignment="1">
      <alignment horizontal="center" vertical="center"/>
    </xf>
    <xf numFmtId="177" fontId="0" fillId="24" borderId="37" xfId="0" applyNumberFormat="1" applyFill="1" applyBorder="1" applyAlignment="1">
      <alignment horizontal="center" vertical="center"/>
    </xf>
    <xf numFmtId="177" fontId="0" fillId="24" borderId="1" xfId="0" applyNumberFormat="1" applyFill="1" applyBorder="1" applyAlignment="1">
      <alignment horizontal="center" vertical="center"/>
    </xf>
    <xf numFmtId="177" fontId="0" fillId="24" borderId="40" xfId="0" applyNumberFormat="1" applyFill="1" applyBorder="1" applyAlignment="1">
      <alignment horizontal="center" vertical="center"/>
    </xf>
    <xf numFmtId="49" fontId="21" fillId="24" borderId="41" xfId="0" applyNumberFormat="1" applyFont="1" applyFill="1" applyBorder="1" applyAlignment="1">
      <alignment horizontal="center" vertical="center" wrapText="1"/>
    </xf>
    <xf numFmtId="3" fontId="0" fillId="24" borderId="42" xfId="0" applyNumberFormat="1" applyFill="1" applyBorder="1" applyAlignment="1">
      <alignment horizontal="center" vertical="center"/>
    </xf>
    <xf numFmtId="3" fontId="0" fillId="24" borderId="43" xfId="0" applyNumberFormat="1" applyFill="1" applyBorder="1" applyAlignment="1">
      <alignment horizontal="center" vertical="center"/>
    </xf>
    <xf numFmtId="3" fontId="0" fillId="24" borderId="44" xfId="0" applyNumberFormat="1" applyFill="1" applyBorder="1" applyAlignment="1">
      <alignment horizontal="center" vertical="center"/>
    </xf>
    <xf numFmtId="3" fontId="21" fillId="24" borderId="45" xfId="0" applyNumberFormat="1" applyFont="1" applyFill="1" applyBorder="1" applyAlignment="1">
      <alignment horizontal="center" vertical="center"/>
    </xf>
    <xf numFmtId="49" fontId="21" fillId="24" borderId="0" xfId="0" applyNumberFormat="1" applyFont="1" applyFill="1" applyAlignment="1">
      <alignment horizontal="left" vertical="center"/>
    </xf>
    <xf numFmtId="0" fontId="30" fillId="24" borderId="0" xfId="0" applyFont="1" applyFill="1" applyAlignment="1" quotePrefix="1">
      <alignment horizontal="left" vertical="center"/>
    </xf>
    <xf numFmtId="0" fontId="29" fillId="24" borderId="0" xfId="0" applyFont="1" applyFill="1" applyAlignment="1">
      <alignment horizontal="left" vertical="center"/>
    </xf>
    <xf numFmtId="0" fontId="21" fillId="24" borderId="41" xfId="0" applyFont="1" applyFill="1" applyBorder="1" applyAlignment="1">
      <alignment horizontal="center" vertical="center"/>
    </xf>
    <xf numFmtId="0" fontId="21" fillId="24" borderId="14" xfId="0" applyFont="1" applyFill="1" applyBorder="1" applyAlignment="1">
      <alignment horizontal="left" vertical="center"/>
    </xf>
    <xf numFmtId="0" fontId="0" fillId="24" borderId="42" xfId="0" applyFill="1" applyBorder="1" applyAlignment="1">
      <alignment horizontal="center" vertical="center"/>
    </xf>
    <xf numFmtId="0" fontId="21" fillId="24" borderId="18" xfId="0" applyFont="1" applyFill="1" applyBorder="1" applyAlignment="1">
      <alignment horizontal="left" vertical="center"/>
    </xf>
    <xf numFmtId="0" fontId="0" fillId="24" borderId="43" xfId="0" applyFill="1" applyBorder="1" applyAlignment="1">
      <alignment horizontal="center" vertical="center"/>
    </xf>
    <xf numFmtId="0" fontId="21" fillId="24" borderId="22" xfId="0" applyFont="1" applyFill="1" applyBorder="1" applyAlignment="1">
      <alignment horizontal="left" vertical="center"/>
    </xf>
    <xf numFmtId="0" fontId="0" fillId="24" borderId="44" xfId="0" applyFill="1" applyBorder="1" applyAlignment="1">
      <alignment horizontal="center" vertical="center"/>
    </xf>
    <xf numFmtId="3" fontId="21" fillId="24" borderId="26" xfId="0" applyNumberFormat="1" applyFont="1" applyFill="1" applyBorder="1" applyAlignment="1">
      <alignment horizontal="left" vertical="center"/>
    </xf>
    <xf numFmtId="49" fontId="21" fillId="24" borderId="46" xfId="0" applyNumberFormat="1" applyFont="1" applyFill="1" applyBorder="1" applyAlignment="1">
      <alignment horizontal="left" vertical="center"/>
    </xf>
    <xf numFmtId="49" fontId="21" fillId="24" borderId="47" xfId="0" applyNumberFormat="1" applyFont="1" applyFill="1" applyBorder="1" applyAlignment="1">
      <alignment horizontal="center" vertical="center"/>
    </xf>
    <xf numFmtId="49" fontId="21" fillId="24" borderId="48" xfId="0" applyNumberFormat="1" applyFont="1" applyFill="1" applyBorder="1" applyAlignment="1">
      <alignment horizontal="center" vertical="center"/>
    </xf>
    <xf numFmtId="0" fontId="0" fillId="24" borderId="49" xfId="0" applyFont="1" applyFill="1" applyBorder="1" applyAlignment="1">
      <alignment horizontal="center" vertical="center"/>
    </xf>
    <xf numFmtId="0" fontId="0" fillId="24" borderId="50" xfId="0" applyFont="1" applyFill="1" applyBorder="1" applyAlignment="1">
      <alignment horizontal="center" vertical="center"/>
    </xf>
    <xf numFmtId="0" fontId="0" fillId="24" borderId="0" xfId="0" applyFill="1" applyAlignment="1">
      <alignment/>
    </xf>
    <xf numFmtId="3" fontId="0" fillId="24" borderId="31" xfId="0" applyNumberFormat="1" applyFill="1" applyBorder="1" applyAlignment="1">
      <alignment horizontal="center" vertical="center"/>
    </xf>
    <xf numFmtId="3" fontId="0" fillId="24" borderId="32" xfId="0" applyNumberFormat="1" applyFill="1" applyBorder="1" applyAlignment="1">
      <alignment horizontal="center" vertical="center"/>
    </xf>
    <xf numFmtId="3" fontId="0" fillId="24" borderId="51" xfId="0" applyNumberFormat="1" applyFill="1" applyBorder="1" applyAlignment="1">
      <alignment horizontal="center" vertical="center"/>
    </xf>
    <xf numFmtId="3" fontId="21" fillId="24" borderId="52" xfId="0" applyNumberFormat="1" applyFont="1" applyFill="1" applyBorder="1" applyAlignment="1">
      <alignment horizontal="center" vertical="center"/>
    </xf>
    <xf numFmtId="177" fontId="0" fillId="24" borderId="16" xfId="0" applyNumberFormat="1" applyFill="1" applyBorder="1" applyAlignment="1">
      <alignment horizontal="center" vertical="center"/>
    </xf>
    <xf numFmtId="177" fontId="0" fillId="24" borderId="53" xfId="0" applyNumberFormat="1" applyFill="1" applyBorder="1" applyAlignment="1">
      <alignment horizontal="center" vertical="center"/>
    </xf>
    <xf numFmtId="3" fontId="21" fillId="24" borderId="54" xfId="0" applyNumberFormat="1" applyFont="1" applyFill="1" applyBorder="1" applyAlignment="1">
      <alignment horizontal="center" vertical="center"/>
    </xf>
    <xf numFmtId="0" fontId="21" fillId="24" borderId="33" xfId="0" applyFont="1" applyFill="1" applyBorder="1" applyAlignment="1">
      <alignment horizontal="left" vertical="center"/>
    </xf>
    <xf numFmtId="0" fontId="0" fillId="24" borderId="55" xfId="0" applyFill="1" applyBorder="1" applyAlignment="1">
      <alignment horizontal="center" vertical="center"/>
    </xf>
    <xf numFmtId="3" fontId="0" fillId="24" borderId="34" xfId="0" applyNumberFormat="1" applyFill="1" applyBorder="1" applyAlignment="1">
      <alignment horizontal="center" vertical="center"/>
    </xf>
    <xf numFmtId="3" fontId="0" fillId="24" borderId="40" xfId="0" applyNumberFormat="1" applyFill="1" applyBorder="1" applyAlignment="1">
      <alignment horizontal="center" vertical="center"/>
    </xf>
    <xf numFmtId="3" fontId="0" fillId="24" borderId="53" xfId="0" applyNumberFormat="1" applyFill="1" applyBorder="1" applyAlignment="1">
      <alignment horizontal="center" vertical="center"/>
    </xf>
    <xf numFmtId="175" fontId="0" fillId="24" borderId="15" xfId="0" applyNumberFormat="1" applyFill="1" applyBorder="1" applyAlignment="1">
      <alignment horizontal="center" vertical="center"/>
    </xf>
    <xf numFmtId="175" fontId="0" fillId="24" borderId="37" xfId="0" applyNumberFormat="1" applyFill="1" applyBorder="1" applyAlignment="1">
      <alignment horizontal="center" vertical="center"/>
    </xf>
    <xf numFmtId="175" fontId="0" fillId="24" borderId="16" xfId="0" applyNumberFormat="1" applyFill="1" applyBorder="1" applyAlignment="1">
      <alignment horizontal="center" vertical="center"/>
    </xf>
    <xf numFmtId="175" fontId="21" fillId="24" borderId="17" xfId="0" applyNumberFormat="1" applyFont="1" applyFill="1" applyBorder="1" applyAlignment="1">
      <alignment horizontal="center" vertical="center"/>
    </xf>
    <xf numFmtId="175" fontId="0" fillId="24" borderId="0" xfId="0" applyNumberFormat="1" applyFill="1" applyAlignment="1">
      <alignment horizontal="center" vertical="center"/>
    </xf>
    <xf numFmtId="175" fontId="0" fillId="24" borderId="34" xfId="0" applyNumberFormat="1" applyFill="1" applyBorder="1" applyAlignment="1">
      <alignment horizontal="center" vertical="center"/>
    </xf>
    <xf numFmtId="175" fontId="0" fillId="24" borderId="40" xfId="0" applyNumberFormat="1" applyFill="1" applyBorder="1" applyAlignment="1">
      <alignment horizontal="center" vertical="center"/>
    </xf>
    <xf numFmtId="175" fontId="0" fillId="24" borderId="53" xfId="0" applyNumberFormat="1" applyFill="1" applyBorder="1" applyAlignment="1">
      <alignment horizontal="center" vertical="center"/>
    </xf>
    <xf numFmtId="175" fontId="21" fillId="24" borderId="54" xfId="0" applyNumberFormat="1" applyFont="1" applyFill="1" applyBorder="1" applyAlignment="1">
      <alignment horizontal="center" vertical="center"/>
    </xf>
    <xf numFmtId="175" fontId="0" fillId="24" borderId="19" xfId="0" applyNumberFormat="1" applyFill="1" applyBorder="1" applyAlignment="1">
      <alignment horizontal="center" vertical="center"/>
    </xf>
    <xf numFmtId="175" fontId="0" fillId="24" borderId="1" xfId="0" applyNumberFormat="1" applyFill="1" applyBorder="1" applyAlignment="1">
      <alignment horizontal="center" vertical="center"/>
    </xf>
    <xf numFmtId="175" fontId="0" fillId="24" borderId="20" xfId="0" applyNumberFormat="1" applyFill="1" applyBorder="1" applyAlignment="1">
      <alignment horizontal="center" vertical="center"/>
    </xf>
    <xf numFmtId="175" fontId="21" fillId="24" borderId="21" xfId="0" applyNumberFormat="1" applyFont="1" applyFill="1" applyBorder="1" applyAlignment="1">
      <alignment horizontal="center" vertical="center"/>
    </xf>
    <xf numFmtId="220" fontId="0" fillId="24" borderId="34" xfId="0" applyNumberFormat="1" applyFill="1" applyBorder="1" applyAlignment="1">
      <alignment horizontal="center" vertical="center"/>
    </xf>
    <xf numFmtId="220" fontId="0" fillId="24" borderId="40" xfId="0" applyNumberFormat="1" applyFill="1" applyBorder="1" applyAlignment="1">
      <alignment horizontal="center" vertical="center"/>
    </xf>
    <xf numFmtId="220" fontId="0" fillId="24" borderId="53" xfId="0" applyNumberFormat="1" applyFill="1" applyBorder="1" applyAlignment="1">
      <alignment horizontal="center" vertical="center"/>
    </xf>
    <xf numFmtId="220" fontId="21" fillId="24" borderId="54" xfId="0" applyNumberFormat="1" applyFont="1" applyFill="1" applyBorder="1" applyAlignment="1">
      <alignment horizontal="center" vertical="center"/>
    </xf>
    <xf numFmtId="220" fontId="0" fillId="24" borderId="0" xfId="0" applyNumberFormat="1" applyFill="1" applyAlignment="1">
      <alignment horizontal="center" vertical="center"/>
    </xf>
    <xf numFmtId="0" fontId="0" fillId="24" borderId="0" xfId="0" applyFill="1" applyAlignment="1">
      <alignment/>
    </xf>
    <xf numFmtId="0" fontId="0" fillId="0" borderId="0" xfId="0" applyAlignment="1">
      <alignment/>
    </xf>
    <xf numFmtId="0" fontId="21" fillId="0" borderId="0" xfId="0" applyFont="1" applyAlignment="1">
      <alignment/>
    </xf>
    <xf numFmtId="49" fontId="21" fillId="0" borderId="10" xfId="0" applyNumberFormat="1" applyFont="1" applyFill="1" applyBorder="1" applyAlignment="1">
      <alignment horizontal="center"/>
    </xf>
    <xf numFmtId="49" fontId="21" fillId="0" borderId="13" xfId="0" applyNumberFormat="1" applyFont="1" applyFill="1" applyBorder="1" applyAlignment="1">
      <alignment horizontal="center" vertical="center"/>
    </xf>
    <xf numFmtId="0" fontId="34" fillId="25" borderId="56" xfId="0" applyFont="1" applyFill="1" applyBorder="1" applyAlignment="1">
      <alignment horizontal="center" vertical="center"/>
    </xf>
    <xf numFmtId="49" fontId="21" fillId="0" borderId="14" xfId="0" applyNumberFormat="1" applyFont="1" applyFill="1" applyBorder="1" applyAlignment="1">
      <alignment/>
    </xf>
    <xf numFmtId="3" fontId="21" fillId="0" borderId="17" xfId="0" applyNumberFormat="1" applyFont="1" applyFill="1" applyBorder="1" applyAlignment="1">
      <alignment/>
    </xf>
    <xf numFmtId="0" fontId="29" fillId="26" borderId="57" xfId="0" applyFont="1" applyFill="1" applyBorder="1" applyAlignment="1">
      <alignment horizontal="center"/>
    </xf>
    <xf numFmtId="49" fontId="21" fillId="0" borderId="18" xfId="0" applyNumberFormat="1" applyFont="1" applyFill="1" applyBorder="1" applyAlignment="1">
      <alignment/>
    </xf>
    <xf numFmtId="3" fontId="21" fillId="0" borderId="21" xfId="0" applyNumberFormat="1" applyFont="1" applyFill="1" applyBorder="1" applyAlignment="1">
      <alignment/>
    </xf>
    <xf numFmtId="0" fontId="0" fillId="24" borderId="58" xfId="0" applyFill="1" applyBorder="1" applyAlignment="1">
      <alignment horizontal="center"/>
    </xf>
    <xf numFmtId="49" fontId="21" fillId="0" borderId="22" xfId="0" applyNumberFormat="1" applyFont="1" applyFill="1" applyBorder="1" applyAlignment="1">
      <alignment/>
    </xf>
    <xf numFmtId="3" fontId="21" fillId="0" borderId="25" xfId="0" applyNumberFormat="1" applyFont="1" applyFill="1" applyBorder="1" applyAlignment="1">
      <alignment/>
    </xf>
    <xf numFmtId="0" fontId="21" fillId="24" borderId="0" xfId="0" applyFont="1" applyFill="1" applyAlignment="1">
      <alignment/>
    </xf>
    <xf numFmtId="49" fontId="21" fillId="0" borderId="26" xfId="0" applyNumberFormat="1" applyFont="1" applyFill="1" applyBorder="1" applyAlignment="1">
      <alignment vertical="center"/>
    </xf>
    <xf numFmtId="3" fontId="21" fillId="0" borderId="29" xfId="0" applyNumberFormat="1" applyFont="1" applyFill="1" applyBorder="1" applyAlignment="1">
      <alignment/>
    </xf>
    <xf numFmtId="0" fontId="0" fillId="27" borderId="56" xfId="0" applyFill="1" applyBorder="1" applyAlignment="1">
      <alignment/>
    </xf>
    <xf numFmtId="49" fontId="0" fillId="24" borderId="56" xfId="0" applyNumberFormat="1" applyFill="1" applyBorder="1" applyAlignment="1">
      <alignment/>
    </xf>
    <xf numFmtId="0" fontId="0" fillId="5" borderId="56" xfId="0" applyFill="1" applyBorder="1" applyAlignment="1">
      <alignment/>
    </xf>
    <xf numFmtId="0" fontId="0" fillId="20" borderId="56" xfId="0" applyFill="1" applyBorder="1" applyAlignment="1">
      <alignment/>
    </xf>
    <xf numFmtId="0" fontId="0" fillId="24" borderId="59" xfId="0" applyFill="1" applyBorder="1" applyAlignment="1">
      <alignment horizontal="center"/>
    </xf>
    <xf numFmtId="0" fontId="21" fillId="0" borderId="10" xfId="0" applyFont="1" applyFill="1" applyBorder="1" applyAlignment="1">
      <alignment horizontal="center"/>
    </xf>
    <xf numFmtId="0" fontId="0" fillId="28" borderId="56" xfId="0" applyFill="1" applyBorder="1" applyAlignment="1">
      <alignment/>
    </xf>
    <xf numFmtId="0" fontId="0" fillId="8" borderId="56" xfId="0" applyFill="1" applyBorder="1" applyAlignment="1">
      <alignment/>
    </xf>
    <xf numFmtId="0" fontId="0" fillId="25" borderId="56" xfId="0" applyFill="1" applyBorder="1" applyAlignment="1">
      <alignment/>
    </xf>
    <xf numFmtId="0" fontId="0" fillId="26" borderId="56" xfId="0" applyFill="1" applyBorder="1" applyAlignment="1">
      <alignment/>
    </xf>
    <xf numFmtId="0" fontId="0" fillId="24" borderId="58" xfId="0" applyFill="1" applyBorder="1" applyAlignment="1">
      <alignment/>
    </xf>
    <xf numFmtId="0" fontId="0" fillId="24" borderId="59" xfId="0" applyFill="1" applyBorder="1" applyAlignment="1">
      <alignment/>
    </xf>
    <xf numFmtId="49" fontId="21" fillId="24" borderId="60" xfId="0" applyNumberFormat="1" applyFont="1" applyFill="1" applyBorder="1" applyAlignment="1">
      <alignment horizontal="left" vertical="center" wrapText="1"/>
    </xf>
    <xf numFmtId="3" fontId="0" fillId="24" borderId="61" xfId="0" applyNumberFormat="1" applyFill="1" applyBorder="1" applyAlignment="1">
      <alignment horizontal="center" vertical="center"/>
    </xf>
    <xf numFmtId="3" fontId="0" fillId="24" borderId="62" xfId="0" applyNumberFormat="1" applyFill="1" applyBorder="1" applyAlignment="1">
      <alignment horizontal="center" vertical="center"/>
    </xf>
    <xf numFmtId="3" fontId="0" fillId="24" borderId="63" xfId="0" applyNumberFormat="1" applyFill="1" applyBorder="1" applyAlignment="1">
      <alignment horizontal="center" vertical="center"/>
    </xf>
    <xf numFmtId="3" fontId="21" fillId="24" borderId="64" xfId="0" applyNumberFormat="1" applyFont="1" applyFill="1" applyBorder="1" applyAlignment="1">
      <alignment horizontal="center" vertical="center"/>
    </xf>
    <xf numFmtId="49" fontId="21" fillId="24" borderId="65" xfId="0" applyNumberFormat="1" applyFont="1" applyFill="1" applyBorder="1" applyAlignment="1">
      <alignment horizontal="left" vertical="center" wrapText="1"/>
    </xf>
    <xf numFmtId="3" fontId="0" fillId="24" borderId="66" xfId="0" applyNumberFormat="1" applyFill="1" applyBorder="1" applyAlignment="1">
      <alignment horizontal="center" vertical="center"/>
    </xf>
    <xf numFmtId="3" fontId="0" fillId="24" borderId="67" xfId="0" applyNumberFormat="1" applyFill="1" applyBorder="1" applyAlignment="1">
      <alignment horizontal="center" vertical="center"/>
    </xf>
    <xf numFmtId="3" fontId="0" fillId="24" borderId="68" xfId="0" applyNumberFormat="1" applyFill="1" applyBorder="1" applyAlignment="1">
      <alignment horizontal="center" vertical="center"/>
    </xf>
    <xf numFmtId="3" fontId="21" fillId="24" borderId="69" xfId="0" applyNumberFormat="1" applyFont="1" applyFill="1" applyBorder="1" applyAlignment="1">
      <alignment horizontal="center" vertical="center"/>
    </xf>
    <xf numFmtId="0" fontId="21" fillId="24" borderId="70" xfId="0" applyFont="1" applyFill="1" applyBorder="1" applyAlignment="1">
      <alignment horizontal="left" vertical="center"/>
    </xf>
    <xf numFmtId="49" fontId="21" fillId="24" borderId="71" xfId="0" applyNumberFormat="1" applyFont="1" applyFill="1" applyBorder="1" applyAlignment="1">
      <alignment horizontal="center" vertical="center" wrapText="1"/>
    </xf>
    <xf numFmtId="49" fontId="21" fillId="24" borderId="72" xfId="0" applyNumberFormat="1" applyFont="1" applyFill="1" applyBorder="1" applyAlignment="1">
      <alignment horizontal="center" vertical="center" wrapText="1"/>
    </xf>
    <xf numFmtId="49" fontId="21" fillId="24" borderId="73" xfId="0" applyNumberFormat="1" applyFont="1" applyFill="1" applyBorder="1" applyAlignment="1">
      <alignment horizontal="center" vertical="center"/>
    </xf>
    <xf numFmtId="49" fontId="21" fillId="24" borderId="74" xfId="0" applyNumberFormat="1" applyFont="1" applyFill="1" applyBorder="1" applyAlignment="1">
      <alignment horizontal="left" vertical="center" wrapText="1"/>
    </xf>
    <xf numFmtId="3" fontId="0" fillId="24" borderId="75" xfId="0" applyNumberFormat="1" applyFill="1" applyBorder="1" applyAlignment="1">
      <alignment horizontal="center" vertical="center"/>
    </xf>
    <xf numFmtId="3" fontId="0" fillId="24" borderId="76" xfId="0" applyNumberFormat="1" applyFill="1" applyBorder="1" applyAlignment="1">
      <alignment horizontal="center" vertical="center"/>
    </xf>
    <xf numFmtId="3" fontId="21" fillId="24" borderId="77" xfId="0" applyNumberFormat="1" applyFont="1" applyFill="1" applyBorder="1" applyAlignment="1">
      <alignment horizontal="center" vertical="center"/>
    </xf>
    <xf numFmtId="0" fontId="0" fillId="24" borderId="78" xfId="0" applyFont="1" applyFill="1" applyBorder="1" applyAlignment="1">
      <alignment horizontal="center" vertical="center"/>
    </xf>
    <xf numFmtId="0" fontId="31" fillId="0" borderId="0" xfId="0" applyFont="1" applyAlignment="1">
      <alignment horizontal="left" wrapText="1"/>
    </xf>
    <xf numFmtId="0" fontId="0" fillId="0" borderId="0" xfId="0" applyAlignment="1">
      <alignment wrapText="1"/>
    </xf>
    <xf numFmtId="0" fontId="33" fillId="25" borderId="57" xfId="0" applyFont="1" applyFill="1" applyBorder="1" applyAlignment="1">
      <alignment horizontal="center" vertical="center"/>
    </xf>
    <xf numFmtId="0" fontId="33" fillId="25" borderId="5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25"/>
          <c:y val="0.11025"/>
          <c:w val="0.819"/>
          <c:h val="0.889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solidFill>
                  <a:srgbClr val="CC99FF"/>
                </a:solid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Charts!$T$25:$T$27</c:f>
              <c:strCache/>
            </c:strRef>
          </c:cat>
          <c:val>
            <c:numRef>
              <c:f>Charts!$U$25:$U$27</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1"/>
          <c:y val="0.22125"/>
          <c:w val="0.65625"/>
          <c:h val="0.778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Charts!$T$7:$T$9</c:f>
              <c:strCache/>
            </c:strRef>
          </c:cat>
          <c:val>
            <c:numRef>
              <c:f>Charts!$U$7:$U$9</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75"/>
          <c:y val="0.2115"/>
          <c:w val="0.745"/>
          <c:h val="0.788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800080"/>
              </a:solidFill>
            </c:spPr>
          </c:dPt>
          <c:dPt>
            <c:idx val="1"/>
            <c:spPr>
              <a:solidFill>
                <a:srgbClr val="CC99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8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Charts!$T$43:$T$45</c:f>
              <c:strCache/>
            </c:strRef>
          </c:cat>
          <c:val>
            <c:numRef>
              <c:f>Charts!$U$43:$U$45</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
          <c:y val="0.0075"/>
          <c:w val="0.84125"/>
          <c:h val="1"/>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numFmt formatCode="0.0%" sourceLinked="0"/>
            <c:spPr>
              <a:solidFill>
                <a:srgbClr val="000080"/>
              </a:solidFill>
              <a:ln w="3175">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Charts!$T$31:$T$33</c:f>
              <c:strCache/>
            </c:strRef>
          </c:cat>
          <c:val>
            <c:numRef>
              <c:f>Charts!$U$31:$U$33</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125"/>
          <c:y val="0.14325"/>
          <c:w val="0.7305"/>
          <c:h val="0.793"/>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Charts!$T$13:$T$15</c:f>
              <c:strCache/>
            </c:strRef>
          </c:cat>
          <c:val>
            <c:numRef>
              <c:f>Charts!$U$13:$U$15</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05"/>
          <c:y val="0.13675"/>
          <c:w val="0.73275"/>
          <c:h val="0.7917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0080"/>
              </a:solidFill>
            </c:spPr>
          </c:dPt>
          <c:dPt>
            <c:idx val="1"/>
            <c:spPr>
              <a:solidFill>
                <a:srgbClr val="99CC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0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Charts!$T$49:$T$51</c:f>
              <c:strCache/>
            </c:strRef>
          </c:cat>
          <c:val>
            <c:numRef>
              <c:f>Charts!$U$49:$U$51</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0945"/>
          <c:w val="0.83"/>
          <c:h val="0.846"/>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Charts!$T$37:$T$39</c:f>
              <c:strCache/>
            </c:strRef>
          </c:cat>
          <c:val>
            <c:numRef>
              <c:f>Charts!$U$37:$U$39</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175"/>
          <c:y val="0.1585"/>
          <c:w val="0.698"/>
          <c:h val="0.703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Charts!$T$19:$T$21</c:f>
              <c:strCache/>
            </c:strRef>
          </c:cat>
          <c:val>
            <c:numRef>
              <c:f>Charts!$U$19:$U$21</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4"/>
          <c:y val="0.1475"/>
          <c:w val="0.744"/>
          <c:h val="0.825"/>
        </c:manualLayout>
      </c:layout>
      <c:pieChart>
        <c:varyColors val="1"/>
        <c:ser>
          <c:idx val="0"/>
          <c:order val="0"/>
          <c:explosion val="10"/>
          <c:extLst>
            <c:ext xmlns:c14="http://schemas.microsoft.com/office/drawing/2007/8/2/chart" uri="{6F2FDCE9-48DA-4B69-8628-5D25D57E5C99}">
              <c14:invertSolidFillFmt>
                <c14:spPr>
                  <a:solidFill>
                    <a:srgbClr val="000000"/>
                  </a:solidFill>
                </c14:spPr>
              </c14:invertSolidFillFmt>
            </c:ext>
          </c:extLst>
          <c:dPt>
            <c:idx val="0"/>
            <c:spPr>
              <a:solidFill>
                <a:srgbClr val="008080"/>
              </a:solidFill>
            </c:spPr>
          </c:dPt>
          <c:dPt>
            <c:idx val="1"/>
            <c:spPr>
              <a:solidFill>
                <a:srgbClr val="CCFFFF"/>
              </a:solidFill>
            </c:spPr>
          </c:dPt>
          <c:dPt>
            <c:idx val="2"/>
            <c:spPr>
              <a:solidFill>
                <a:srgbClr val="C0C0C0"/>
              </a:solidFill>
            </c:spPr>
          </c:dPt>
          <c:dLbls>
            <c:dLbl>
              <c:idx val="0"/>
              <c:layout>
                <c:manualLayout>
                  <c:x val="0"/>
                  <c:y val="0"/>
                </c:manualLayout>
              </c:layout>
              <c:txPr>
                <a:bodyPr vert="horz" rot="0" anchor="ctr"/>
                <a:lstStyle/>
                <a:p>
                  <a:pPr algn="ctr">
                    <a:defRPr lang="en-US" cap="none" sz="1200" b="0" i="0" u="none" baseline="0">
                      <a:solidFill>
                        <a:srgbClr val="FFFFFF"/>
                      </a:solidFill>
                    </a:defRPr>
                  </a:pPr>
                </a:p>
              </c:txPr>
              <c:numFmt formatCode="0.0%" sourceLinked="0"/>
              <c:spPr>
                <a:solidFill>
                  <a:srgbClr val="008080"/>
                </a:solid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200" b="0" i="0" u="none" baseline="0"/>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200" b="0" i="0" u="none" baseline="0"/>
                </a:pPr>
              </a:p>
            </c:txPr>
            <c:showLegendKey val="0"/>
            <c:showVal val="0"/>
            <c:showBubbleSize val="0"/>
            <c:showCatName val="0"/>
            <c:showSerName val="0"/>
            <c:showLeaderLines val="1"/>
            <c:showPercent val="1"/>
          </c:dLbls>
          <c:cat>
            <c:strRef>
              <c:f>Charts!$T$55:$T$57</c:f>
              <c:strCache/>
            </c:strRef>
          </c:cat>
          <c:val>
            <c:numRef>
              <c:f>Charts!$U$55:$U$57</c:f>
              <c:numCache>
                <c:ptCount val="3"/>
                <c:pt idx="0">
                  <c:v>0</c:v>
                </c:pt>
                <c:pt idx="1">
                  <c:v>0</c:v>
                </c:pt>
                <c:pt idx="2">
                  <c:v>0</c:v>
                </c:pt>
              </c:numCache>
            </c:numRef>
          </c:val>
        </c:ser>
      </c:pieChart>
      <c:spPr>
        <a:solidFill>
          <a:srgbClr val="FFFFFF"/>
        </a:solidFill>
        <a:ln w="3175">
          <a:noFill/>
        </a:ln>
      </c:spPr>
    </c:plotArea>
    <c:plotVisOnly val="1"/>
    <c:dispBlanksAs val="gap"/>
    <c:showDLblsOverMax val="0"/>
  </c:chart>
  <c:spPr>
    <a:noFill/>
    <a:ln>
      <a:noFill/>
    </a:ln>
  </c:spPr>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47625</xdr:colOff>
      <xdr:row>8</xdr:row>
      <xdr:rowOff>0</xdr:rowOff>
    </xdr:from>
    <xdr:to>
      <xdr:col>5</xdr:col>
      <xdr:colOff>2238375</xdr:colOff>
      <xdr:row>20</xdr:row>
      <xdr:rowOff>47625</xdr:rowOff>
    </xdr:to>
    <xdr:graphicFrame>
      <xdr:nvGraphicFramePr>
        <xdr:cNvPr id="1" name="choR1"/>
        <xdr:cNvGraphicFramePr/>
      </xdr:nvGraphicFramePr>
      <xdr:xfrm>
        <a:off x="4552950" y="1495425"/>
        <a:ext cx="2190750" cy="2028825"/>
      </xdr:xfrm>
      <a:graphic>
        <a:graphicData uri="http://schemas.openxmlformats.org/drawingml/2006/chart">
          <c:chart xmlns:c="http://schemas.openxmlformats.org/drawingml/2006/chart" r:id="rId1"/>
        </a:graphicData>
      </a:graphic>
    </xdr:graphicFrame>
    <xdr:clientData/>
  </xdr:twoCellAnchor>
  <xdr:twoCellAnchor editAs="absolute">
    <xdr:from>
      <xdr:col>3</xdr:col>
      <xdr:colOff>19050</xdr:colOff>
      <xdr:row>8</xdr:row>
      <xdr:rowOff>28575</xdr:rowOff>
    </xdr:from>
    <xdr:to>
      <xdr:col>3</xdr:col>
      <xdr:colOff>2324100</xdr:colOff>
      <xdr:row>19</xdr:row>
      <xdr:rowOff>114300</xdr:rowOff>
    </xdr:to>
    <xdr:graphicFrame>
      <xdr:nvGraphicFramePr>
        <xdr:cNvPr id="2" name="Chart 2"/>
        <xdr:cNvGraphicFramePr/>
      </xdr:nvGraphicFramePr>
      <xdr:xfrm>
        <a:off x="1543050" y="1524000"/>
        <a:ext cx="2305050" cy="1905000"/>
      </xdr:xfrm>
      <a:graphic>
        <a:graphicData uri="http://schemas.openxmlformats.org/drawingml/2006/chart">
          <c:chart xmlns:c="http://schemas.openxmlformats.org/drawingml/2006/chart" r:id="rId2"/>
        </a:graphicData>
      </a:graphic>
    </xdr:graphicFrame>
    <xdr:clientData/>
  </xdr:twoCellAnchor>
  <xdr:twoCellAnchor editAs="absolute">
    <xdr:from>
      <xdr:col>7</xdr:col>
      <xdr:colOff>38100</xdr:colOff>
      <xdr:row>8</xdr:row>
      <xdr:rowOff>57150</xdr:rowOff>
    </xdr:from>
    <xdr:to>
      <xdr:col>7</xdr:col>
      <xdr:colOff>2362200</xdr:colOff>
      <xdr:row>20</xdr:row>
      <xdr:rowOff>19050</xdr:rowOff>
    </xdr:to>
    <xdr:graphicFrame>
      <xdr:nvGraphicFramePr>
        <xdr:cNvPr id="3" name="Chart 3"/>
        <xdr:cNvGraphicFramePr/>
      </xdr:nvGraphicFramePr>
      <xdr:xfrm>
        <a:off x="7524750" y="1552575"/>
        <a:ext cx="2324100" cy="1943100"/>
      </xdr:xfrm>
      <a:graphic>
        <a:graphicData uri="http://schemas.openxmlformats.org/drawingml/2006/chart">
          <c:chart xmlns:c="http://schemas.openxmlformats.org/drawingml/2006/chart" r:id="rId3"/>
        </a:graphicData>
      </a:graphic>
    </xdr:graphicFrame>
    <xdr:clientData/>
  </xdr:twoCellAnchor>
  <xdr:twoCellAnchor editAs="absolute">
    <xdr:from>
      <xdr:col>5</xdr:col>
      <xdr:colOff>28575</xdr:colOff>
      <xdr:row>22</xdr:row>
      <xdr:rowOff>133350</xdr:rowOff>
    </xdr:from>
    <xdr:to>
      <xdr:col>5</xdr:col>
      <xdr:colOff>2324100</xdr:colOff>
      <xdr:row>34</xdr:row>
      <xdr:rowOff>123825</xdr:rowOff>
    </xdr:to>
    <xdr:graphicFrame>
      <xdr:nvGraphicFramePr>
        <xdr:cNvPr id="4" name="Chart 4"/>
        <xdr:cNvGraphicFramePr/>
      </xdr:nvGraphicFramePr>
      <xdr:xfrm>
        <a:off x="4533900" y="3981450"/>
        <a:ext cx="2295525" cy="1971675"/>
      </xdr:xfrm>
      <a:graphic>
        <a:graphicData uri="http://schemas.openxmlformats.org/drawingml/2006/chart">
          <c:chart xmlns:c="http://schemas.openxmlformats.org/drawingml/2006/chart" r:id="rId4"/>
        </a:graphicData>
      </a:graphic>
    </xdr:graphicFrame>
    <xdr:clientData/>
  </xdr:twoCellAnchor>
  <xdr:twoCellAnchor editAs="absolute">
    <xdr:from>
      <xdr:col>3</xdr:col>
      <xdr:colOff>9525</xdr:colOff>
      <xdr:row>22</xdr:row>
      <xdr:rowOff>152400</xdr:rowOff>
    </xdr:from>
    <xdr:to>
      <xdr:col>3</xdr:col>
      <xdr:colOff>2324100</xdr:colOff>
      <xdr:row>34</xdr:row>
      <xdr:rowOff>123825</xdr:rowOff>
    </xdr:to>
    <xdr:graphicFrame>
      <xdr:nvGraphicFramePr>
        <xdr:cNvPr id="5" name="Chart 5"/>
        <xdr:cNvGraphicFramePr/>
      </xdr:nvGraphicFramePr>
      <xdr:xfrm>
        <a:off x="1533525" y="4000500"/>
        <a:ext cx="2314575" cy="1952625"/>
      </xdr:xfrm>
      <a:graphic>
        <a:graphicData uri="http://schemas.openxmlformats.org/drawingml/2006/chart">
          <c:chart xmlns:c="http://schemas.openxmlformats.org/drawingml/2006/chart" r:id="rId5"/>
        </a:graphicData>
      </a:graphic>
    </xdr:graphicFrame>
    <xdr:clientData/>
  </xdr:twoCellAnchor>
  <xdr:twoCellAnchor editAs="absolute">
    <xdr:from>
      <xdr:col>7</xdr:col>
      <xdr:colOff>28575</xdr:colOff>
      <xdr:row>23</xdr:row>
      <xdr:rowOff>9525</xdr:rowOff>
    </xdr:from>
    <xdr:to>
      <xdr:col>7</xdr:col>
      <xdr:colOff>2343150</xdr:colOff>
      <xdr:row>34</xdr:row>
      <xdr:rowOff>152400</xdr:rowOff>
    </xdr:to>
    <xdr:graphicFrame>
      <xdr:nvGraphicFramePr>
        <xdr:cNvPr id="6" name="Chart 6"/>
        <xdr:cNvGraphicFramePr/>
      </xdr:nvGraphicFramePr>
      <xdr:xfrm>
        <a:off x="7515225" y="4029075"/>
        <a:ext cx="2314575" cy="1952625"/>
      </xdr:xfrm>
      <a:graphic>
        <a:graphicData uri="http://schemas.openxmlformats.org/drawingml/2006/chart">
          <c:chart xmlns:c="http://schemas.openxmlformats.org/drawingml/2006/chart" r:id="rId6"/>
        </a:graphicData>
      </a:graphic>
    </xdr:graphicFrame>
    <xdr:clientData/>
  </xdr:twoCellAnchor>
  <xdr:twoCellAnchor editAs="absolute">
    <xdr:from>
      <xdr:col>5</xdr:col>
      <xdr:colOff>47625</xdr:colOff>
      <xdr:row>36</xdr:row>
      <xdr:rowOff>47625</xdr:rowOff>
    </xdr:from>
    <xdr:to>
      <xdr:col>5</xdr:col>
      <xdr:colOff>2362200</xdr:colOff>
      <xdr:row>50</xdr:row>
      <xdr:rowOff>19050</xdr:rowOff>
    </xdr:to>
    <xdr:graphicFrame>
      <xdr:nvGraphicFramePr>
        <xdr:cNvPr id="7" name="Chart 7"/>
        <xdr:cNvGraphicFramePr/>
      </xdr:nvGraphicFramePr>
      <xdr:xfrm>
        <a:off x="4552950" y="6248400"/>
        <a:ext cx="2314575" cy="2276475"/>
      </xdr:xfrm>
      <a:graphic>
        <a:graphicData uri="http://schemas.openxmlformats.org/drawingml/2006/chart">
          <c:chart xmlns:c="http://schemas.openxmlformats.org/drawingml/2006/chart" r:id="rId7"/>
        </a:graphicData>
      </a:graphic>
    </xdr:graphicFrame>
    <xdr:clientData/>
  </xdr:twoCellAnchor>
  <xdr:twoCellAnchor editAs="absolute">
    <xdr:from>
      <xdr:col>3</xdr:col>
      <xdr:colOff>57150</xdr:colOff>
      <xdr:row>35</xdr:row>
      <xdr:rowOff>142875</xdr:rowOff>
    </xdr:from>
    <xdr:to>
      <xdr:col>3</xdr:col>
      <xdr:colOff>2362200</xdr:colOff>
      <xdr:row>49</xdr:row>
      <xdr:rowOff>76200</xdr:rowOff>
    </xdr:to>
    <xdr:graphicFrame>
      <xdr:nvGraphicFramePr>
        <xdr:cNvPr id="8" name="Chart 8"/>
        <xdr:cNvGraphicFramePr/>
      </xdr:nvGraphicFramePr>
      <xdr:xfrm>
        <a:off x="1581150" y="6143625"/>
        <a:ext cx="2305050" cy="2276475"/>
      </xdr:xfrm>
      <a:graphic>
        <a:graphicData uri="http://schemas.openxmlformats.org/drawingml/2006/chart">
          <c:chart xmlns:c="http://schemas.openxmlformats.org/drawingml/2006/chart" r:id="rId8"/>
        </a:graphicData>
      </a:graphic>
    </xdr:graphicFrame>
    <xdr:clientData/>
  </xdr:twoCellAnchor>
  <xdr:twoCellAnchor editAs="absolute">
    <xdr:from>
      <xdr:col>7</xdr:col>
      <xdr:colOff>19050</xdr:colOff>
      <xdr:row>35</xdr:row>
      <xdr:rowOff>171450</xdr:rowOff>
    </xdr:from>
    <xdr:to>
      <xdr:col>7</xdr:col>
      <xdr:colOff>2333625</xdr:colOff>
      <xdr:row>49</xdr:row>
      <xdr:rowOff>95250</xdr:rowOff>
    </xdr:to>
    <xdr:graphicFrame>
      <xdr:nvGraphicFramePr>
        <xdr:cNvPr id="9" name="Chart 9"/>
        <xdr:cNvGraphicFramePr/>
      </xdr:nvGraphicFramePr>
      <xdr:xfrm>
        <a:off x="7505700" y="6172200"/>
        <a:ext cx="2314575" cy="2266950"/>
      </xdr:xfrm>
      <a:graphic>
        <a:graphicData uri="http://schemas.openxmlformats.org/drawingml/2006/chart">
          <c:chart xmlns:c="http://schemas.openxmlformats.org/drawingml/2006/chart" r:id="rId9"/>
        </a:graphicData>
      </a:graphic>
    </xdr:graphicFrame>
    <xdr:clientData/>
  </xdr:twoCellAnchor>
  <xdr:twoCellAnchor>
    <xdr:from>
      <xdr:col>4</xdr:col>
      <xdr:colOff>95250</xdr:colOff>
      <xdr:row>27</xdr:row>
      <xdr:rowOff>123825</xdr:rowOff>
    </xdr:from>
    <xdr:to>
      <xdr:col>4</xdr:col>
      <xdr:colOff>552450</xdr:colOff>
      <xdr:row>29</xdr:row>
      <xdr:rowOff>38100</xdr:rowOff>
    </xdr:to>
    <xdr:sp>
      <xdr:nvSpPr>
        <xdr:cNvPr id="10" name="AutoShape 15"/>
        <xdr:cNvSpPr>
          <a:spLocks/>
        </xdr:cNvSpPr>
      </xdr:nvSpPr>
      <xdr:spPr>
        <a:xfrm>
          <a:off x="3990975" y="4791075"/>
          <a:ext cx="457200" cy="257175"/>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27</xdr:row>
      <xdr:rowOff>142875</xdr:rowOff>
    </xdr:from>
    <xdr:to>
      <xdr:col>6</xdr:col>
      <xdr:colOff>561975</xdr:colOff>
      <xdr:row>29</xdr:row>
      <xdr:rowOff>47625</xdr:rowOff>
    </xdr:to>
    <xdr:sp>
      <xdr:nvSpPr>
        <xdr:cNvPr id="11" name="AutoShape 16"/>
        <xdr:cNvSpPr>
          <a:spLocks/>
        </xdr:cNvSpPr>
      </xdr:nvSpPr>
      <xdr:spPr>
        <a:xfrm>
          <a:off x="6981825" y="4810125"/>
          <a:ext cx="457200" cy="24765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MAnalysisTool_v8_LIVE%20_HAFinalAnnex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ssmith17\My%20Documents\Live%20Work\100511_HREq09_EMAnalysisTool_V03_Developmen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ssmith17\My%20Documents\090909_WorkAtHome\090609_HREq09_EMAnalysisTool_V01_Development_ss%20(Recover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rsion Control"/>
      <sheetName val="GoTo"/>
      <sheetName val="Main"/>
      <sheetName val="AnnexTables"/>
      <sheetName val="Charts"/>
      <sheetName val="Charts2"/>
      <sheetName val="CustomCharts"/>
      <sheetName val="Location_SIP"/>
      <sheetName val="SiP - Population-PB Analysis"/>
      <sheetName val="SiP - Age-Population"/>
      <sheetName val="SexualOrientation&amp;Belief"/>
      <sheetName val="SiP - Across-PB Analysis"/>
      <sheetName val="SiP - Age-Diversity"/>
      <sheetName val="SiP - YonYAnalysis"/>
      <sheetName val="Recruitment-Internal"/>
      <sheetName val="Recruitment-External"/>
      <sheetName val="AppStage1"/>
      <sheetName val="AppStage2"/>
      <sheetName val="AppStage3"/>
      <sheetName val="AppStage4"/>
      <sheetName val="AppStage5"/>
      <sheetName val="Cessations"/>
      <sheetName val="Location_Recruitment"/>
      <sheetName val="PMR1"/>
      <sheetName val="PMR2"/>
      <sheetName val="PMR3"/>
      <sheetName val="PMR1_SLAM"/>
      <sheetName val="PMR2_SLAM"/>
      <sheetName val="PMR3_SLAM"/>
      <sheetName val="TrainingBin"/>
      <sheetName val="TrainingDays"/>
      <sheetName val="Grievances&amp;Discipline"/>
      <sheetName val="SicknessBin"/>
      <sheetName val="SicknessDays"/>
      <sheetName val="Report"/>
      <sheetName val="OverallSummary"/>
    </sheetNames>
    <sheetDataSet>
      <sheetData sheetId="0">
        <row r="40">
          <cell r="J40" t="str">
            <v/>
          </cell>
        </row>
      </sheetData>
      <sheetData sheetId="2">
        <row r="1">
          <cell r="T1" t="str">
            <v>LIVE VERSION</v>
          </cell>
        </row>
        <row r="6">
          <cell r="B6" t="str">
            <v>Name &amp; address of database</v>
          </cell>
        </row>
        <row r="7">
          <cell r="F7" t="str">
            <v>L:\010 HR\003 Equality Monitoring\0010 2012-13\Analysis and Reports\1213 monitoring\Encrypted EM database\EqualityMonitoringDatabase_Encrypted.mdb</v>
          </cell>
        </row>
        <row r="8">
          <cell r="F8" t="str">
            <v>L:\010 HR\003 Equality Monitoring\0010 2012-13\Analysis and Reports\1213 monitoring\Encrypted EM database\EqualityMonitoringDatabase_Encrypted.mdb</v>
          </cell>
          <cell r="V8" t="str">
            <v>F:\Human Resources\Equality Monitoring\Analysis and Reports\1112 monitoring\Encrypted EM Database\EqualityMonitoringDatabase_Encrypted.mdb</v>
          </cell>
        </row>
        <row r="13">
          <cell r="R13" t="str">
            <v>Saved values</v>
          </cell>
        </row>
        <row r="14">
          <cell r="B14">
            <v>1</v>
          </cell>
          <cell r="C14" t="str">
            <v>Select year of data to use in analysis</v>
          </cell>
          <cell r="H14">
            <v>0</v>
          </cell>
          <cell r="J14">
            <v>2</v>
          </cell>
          <cell r="K14" t="str">
            <v>Select DfT/Agency</v>
          </cell>
          <cell r="R14" t="str">
            <v>Year:</v>
          </cell>
          <cell r="S14">
            <v>9</v>
          </cell>
        </row>
        <row r="15">
          <cell r="R15" t="str">
            <v>Agency:</v>
          </cell>
          <cell r="S15">
            <v>4</v>
          </cell>
        </row>
        <row r="17">
          <cell r="B17">
            <v>3</v>
          </cell>
          <cell r="C17" t="str">
            <v>Number of years of historical data to use in analysis</v>
          </cell>
          <cell r="H17">
            <v>0</v>
          </cell>
          <cell r="J17" t="str">
            <v>Default value is 2 years, but if you don't need historical analysis you can speed up the tool by using 0.</v>
          </cell>
        </row>
        <row r="18">
          <cell r="J18" t="str">
            <v>Always use 0, unless you are running annex tables or charts</v>
          </cell>
          <cell r="BA18" t="str">
            <v>Diversity comparisons (for Exceeded)</v>
          </cell>
        </row>
        <row r="23">
          <cell r="B23">
            <v>1</v>
          </cell>
          <cell r="C23" t="str">
            <v>Undertake training analysis in days?</v>
          </cell>
          <cell r="J23">
            <v>2</v>
          </cell>
          <cell r="K23" t="str">
            <v>Apply Bonferroni adjustment to multiple chi tests?</v>
          </cell>
        </row>
        <row r="24">
          <cell r="B24" t="str">
            <v> (Remove tick if you want to base the analysis on the number of training courses)</v>
          </cell>
        </row>
        <row r="25">
          <cell r="B25" t="str">
            <v>(for 2010/11 analysis, always leave this check box checked)</v>
          </cell>
        </row>
        <row r="27">
          <cell r="B27">
            <v>3</v>
          </cell>
          <cell r="C27" t="str">
            <v>Significance levels</v>
          </cell>
          <cell r="G27" t="str">
            <v>Significance level for regression</v>
          </cell>
          <cell r="H27">
            <v>0.95</v>
          </cell>
          <cell r="M27" t="str">
            <v>Significance levels for chi tests</v>
          </cell>
          <cell r="N27">
            <v>0.99</v>
          </cell>
          <cell r="P27">
            <v>4</v>
          </cell>
          <cell r="Q27" t="str">
            <v>PMR Analysis</v>
          </cell>
          <cell r="S27">
            <v>1</v>
          </cell>
        </row>
        <row r="28">
          <cell r="N28">
            <v>0.95</v>
          </cell>
          <cell r="R28" t="str">
            <v>Boxes for analysis</v>
          </cell>
          <cell r="S28">
            <v>3</v>
          </cell>
        </row>
        <row r="29">
          <cell r="N29">
            <v>0.9</v>
          </cell>
        </row>
        <row r="35">
          <cell r="C35" t="str">
            <v>Use this section to specify the groups to be included in your analysis.</v>
          </cell>
        </row>
        <row r="36">
          <cell r="K36" t="str">
            <v>Saved value</v>
          </cell>
        </row>
        <row r="37">
          <cell r="B37">
            <v>1</v>
          </cell>
          <cell r="C37" t="str">
            <v>Working pattern</v>
          </cell>
          <cell r="E37" t="str">
            <v>       All</v>
          </cell>
          <cell r="F37" t="str">
            <v>       Full time</v>
          </cell>
          <cell r="H37" t="str">
            <v>       Part time</v>
          </cell>
          <cell r="K37" t="str">
            <v>Working pattern:</v>
          </cell>
          <cell r="L37" t="str">
            <v>All</v>
          </cell>
        </row>
        <row r="40">
          <cell r="B40">
            <v>2</v>
          </cell>
          <cell r="C40" t="str">
            <v>Discipline/Role</v>
          </cell>
          <cell r="O40" t="str">
            <v>Discipline/roles at selected agency:</v>
          </cell>
        </row>
        <row r="41">
          <cell r="C41" t="str">
            <v>Use the drop-down box below to select which disciplines/roles you wish to include in your analysis.</v>
          </cell>
          <cell r="P41" t="str">
            <v>Discipline</v>
          </cell>
          <cell r="R41" t="str">
            <v>ID</v>
          </cell>
        </row>
        <row r="42">
          <cell r="C42" t="str">
            <v>(This is linked to cell G44/rngSelectedSpecialism)</v>
          </cell>
          <cell r="P42" t="str">
            <v>All</v>
          </cell>
          <cell r="R42">
            <v>0</v>
          </cell>
        </row>
        <row r="43">
          <cell r="I43" t="str">
            <v>Saved value</v>
          </cell>
          <cell r="P43" t="str">
            <v>Asset</v>
          </cell>
          <cell r="R43">
            <v>13</v>
          </cell>
        </row>
        <row r="44">
          <cell r="G44">
            <v>0</v>
          </cell>
          <cell r="I44" t="str">
            <v>Discipline/Role: </v>
          </cell>
          <cell r="J44" t="str">
            <v>All</v>
          </cell>
          <cell r="P44" t="str">
            <v>Traffic</v>
          </cell>
          <cell r="R44">
            <v>12</v>
          </cell>
        </row>
        <row r="45">
          <cell r="P45" t="str">
            <v>Unknown</v>
          </cell>
          <cell r="R45">
            <v>999</v>
          </cell>
        </row>
        <row r="54">
          <cell r="C54" t="str">
            <v>Tick all analysis that you want to run:</v>
          </cell>
          <cell r="J54" t="b">
            <v>0</v>
          </cell>
          <cell r="K54" t="str">
            <v>SiP</v>
          </cell>
          <cell r="O54">
            <v>1</v>
          </cell>
        </row>
        <row r="55">
          <cell r="J55" t="b">
            <v>0</v>
          </cell>
          <cell r="K55" t="str">
            <v>Year-on-Year</v>
          </cell>
          <cell r="O55">
            <v>2</v>
          </cell>
        </row>
        <row r="56">
          <cell r="J56" t="b">
            <v>0</v>
          </cell>
          <cell r="K56" t="str">
            <v>Cessations</v>
          </cell>
          <cell r="O56">
            <v>3</v>
          </cell>
        </row>
        <row r="57">
          <cell r="C57" t="str">
            <v>Use the buttons above to select all or </v>
          </cell>
          <cell r="J57" t="b">
            <v>0</v>
          </cell>
          <cell r="K57" t="str">
            <v>Recruitment</v>
          </cell>
          <cell r="O57">
            <v>4</v>
          </cell>
        </row>
        <row r="58">
          <cell r="C58" t="str">
            <v>none of the checkboxes.</v>
          </cell>
          <cell r="J58" t="b">
            <v>0</v>
          </cell>
          <cell r="K58" t="str">
            <v>G &amp; D</v>
          </cell>
          <cell r="O58">
            <v>5</v>
          </cell>
        </row>
        <row r="59">
          <cell r="J59" t="b">
            <v>0</v>
          </cell>
          <cell r="K59" t="str">
            <v>PMR Analysis</v>
          </cell>
          <cell r="O59">
            <v>6</v>
          </cell>
        </row>
        <row r="60">
          <cell r="C60" t="str">
            <v>You can also click on the larger grey</v>
          </cell>
          <cell r="J60" t="b">
            <v>0</v>
          </cell>
          <cell r="K60" t="str">
            <v>PMR SLAM Tables</v>
          </cell>
          <cell r="O60">
            <v>7</v>
          </cell>
        </row>
        <row r="61">
          <cell r="C61" t="str">
            <v>text to check or uncheck a checkbox.</v>
          </cell>
          <cell r="J61" t="b">
            <v>0</v>
          </cell>
          <cell r="K61" t="str">
            <v>Training Binary</v>
          </cell>
          <cell r="O61">
            <v>8</v>
          </cell>
        </row>
        <row r="62">
          <cell r="J62" t="b">
            <v>0</v>
          </cell>
          <cell r="K62" t="str">
            <v>Training No. of Days</v>
          </cell>
          <cell r="O62">
            <v>9</v>
          </cell>
        </row>
        <row r="63">
          <cell r="J63" t="b">
            <v>0</v>
          </cell>
          <cell r="K63" t="str">
            <v>Sick Absence Binary</v>
          </cell>
          <cell r="O63">
            <v>10</v>
          </cell>
        </row>
        <row r="64">
          <cell r="J64" t="b">
            <v>0</v>
          </cell>
          <cell r="K64" t="str">
            <v>Sick Absence No. of Days</v>
          </cell>
          <cell r="O64">
            <v>11</v>
          </cell>
        </row>
        <row r="65">
          <cell r="J65" t="b">
            <v>1</v>
          </cell>
          <cell r="K65" t="str">
            <v>Annex Tables</v>
          </cell>
          <cell r="O65">
            <v>12</v>
          </cell>
        </row>
        <row r="66">
          <cell r="J66" t="b">
            <v>0</v>
          </cell>
          <cell r="K66" t="str">
            <v>Chart Tables</v>
          </cell>
          <cell r="O66">
            <v>13</v>
          </cell>
        </row>
        <row r="67">
          <cell r="J67" t="b">
            <v>0</v>
          </cell>
          <cell r="K67" t="str">
            <v>Charts</v>
          </cell>
          <cell r="O67">
            <v>14</v>
          </cell>
        </row>
        <row r="73">
          <cell r="C73" t="str">
            <v>This table lists the analyses to be performed by sheet (for reference).</v>
          </cell>
        </row>
        <row r="75">
          <cell r="C75" t="str">
            <v>Sheet Name</v>
          </cell>
          <cell r="F75" t="str">
            <v>Method of Analysis</v>
          </cell>
          <cell r="H75" t="str">
            <v>Chi Tests</v>
          </cell>
        </row>
        <row r="76">
          <cell r="C76" t="str">
            <v>AppStage1</v>
          </cell>
          <cell r="F76" t="str">
            <v>Log. Reg. &amp; Chi-squared</v>
          </cell>
          <cell r="H76">
            <v>18</v>
          </cell>
        </row>
        <row r="77">
          <cell r="C77" t="str">
            <v>AppStage2</v>
          </cell>
          <cell r="F77" t="str">
            <v>Log. Reg. &amp; Chi-squared</v>
          </cell>
          <cell r="H77">
            <v>15</v>
          </cell>
        </row>
        <row r="78">
          <cell r="C78" t="str">
            <v>AppStage3</v>
          </cell>
          <cell r="F78" t="str">
            <v>Log. Reg. &amp; Chi-squared</v>
          </cell>
          <cell r="H78">
            <v>16</v>
          </cell>
        </row>
        <row r="79">
          <cell r="C79" t="str">
            <v>AppStage4</v>
          </cell>
          <cell r="F79" t="str">
            <v>Log. Reg. &amp; Chi-squared</v>
          </cell>
          <cell r="H79">
            <v>6</v>
          </cell>
        </row>
        <row r="80">
          <cell r="C80" t="str">
            <v>AppStage5</v>
          </cell>
          <cell r="F80" t="str">
            <v>Log. Reg. &amp; Chi-squared</v>
          </cell>
          <cell r="H80">
            <v>17</v>
          </cell>
        </row>
        <row r="81">
          <cell r="C81" t="str">
            <v>Cessations</v>
          </cell>
          <cell r="F81" t="str">
            <v>Logistic Regression</v>
          </cell>
        </row>
        <row r="82">
          <cell r="C82" t="str">
            <v>Grievances&amp;Discipline</v>
          </cell>
          <cell r="F82" t="str">
            <v>Chi-squared</v>
          </cell>
          <cell r="H82">
            <v>14</v>
          </cell>
        </row>
        <row r="83">
          <cell r="C83" t="str">
            <v>Location_Recruitment</v>
          </cell>
        </row>
        <row r="84">
          <cell r="C84" t="str">
            <v>Location_SIP</v>
          </cell>
        </row>
        <row r="85">
          <cell r="C85" t="str">
            <v>Overallsummary</v>
          </cell>
        </row>
        <row r="86">
          <cell r="C86" t="str">
            <v>PMR1_SLAM</v>
          </cell>
        </row>
        <row r="87">
          <cell r="C87" t="str">
            <v>PMR2_SLAM</v>
          </cell>
        </row>
        <row r="88">
          <cell r="C88" t="str">
            <v>PMR3_SLAM</v>
          </cell>
        </row>
        <row r="89">
          <cell r="C89" t="str">
            <v>PMR1</v>
          </cell>
          <cell r="F89" t="str">
            <v>Logistic Regression</v>
          </cell>
        </row>
        <row r="90">
          <cell r="C90" t="str">
            <v>PMR2</v>
          </cell>
          <cell r="F90" t="str">
            <v>Logistic Regression</v>
          </cell>
        </row>
        <row r="91">
          <cell r="C91" t="str">
            <v>PMR3</v>
          </cell>
          <cell r="F91" t="str">
            <v>Logistic Regression</v>
          </cell>
        </row>
        <row r="92">
          <cell r="C92" t="str">
            <v>Recruitment-External</v>
          </cell>
          <cell r="F92" t="str">
            <v>Data tables</v>
          </cell>
          <cell r="H92">
            <v>0</v>
          </cell>
        </row>
        <row r="93">
          <cell r="C93" t="str">
            <v>Recruitment-Internal</v>
          </cell>
          <cell r="F93" t="str">
            <v>Data tables</v>
          </cell>
          <cell r="H93">
            <v>0</v>
          </cell>
        </row>
        <row r="94">
          <cell r="C94" t="str">
            <v>SicknessBin</v>
          </cell>
          <cell r="F94" t="str">
            <v>Logistic Regression</v>
          </cell>
        </row>
        <row r="95">
          <cell r="C95" t="str">
            <v>SicknessDays</v>
          </cell>
          <cell r="F95" t="str">
            <v>Poisson or Negative Binomial Regression</v>
          </cell>
        </row>
        <row r="96">
          <cell r="C96" t="str">
            <v>SiP - Across-PB Analysis</v>
          </cell>
          <cell r="F96" t="str">
            <v>LogisticRegression</v>
          </cell>
        </row>
        <row r="97">
          <cell r="C97" t="str">
            <v>SiP - Age-Diversity</v>
          </cell>
          <cell r="F97" t="str">
            <v>Logistic Regression</v>
          </cell>
        </row>
        <row r="98">
          <cell r="C98" t="str">
            <v>SiP - Age-Population</v>
          </cell>
          <cell r="F98" t="str">
            <v>Chi-squared</v>
          </cell>
          <cell r="H98">
            <v>7</v>
          </cell>
        </row>
        <row r="99">
          <cell r="C99" t="str">
            <v>SiP - Population-PB Analysis</v>
          </cell>
          <cell r="F99" t="str">
            <v>Chi-squared</v>
          </cell>
          <cell r="H99">
            <v>21</v>
          </cell>
        </row>
        <row r="100">
          <cell r="C100" t="str">
            <v>SiP - YonYAnalysis</v>
          </cell>
          <cell r="F100" t="str">
            <v>Logistic Regression</v>
          </cell>
        </row>
        <row r="101">
          <cell r="C101" t="str">
            <v>TrainingBin</v>
          </cell>
          <cell r="F101" t="str">
            <v>Logistic Regression</v>
          </cell>
        </row>
        <row r="102">
          <cell r="C102" t="str">
            <v>TrainingDays</v>
          </cell>
          <cell r="F102" t="str">
            <v>Poisson or Negative Binomial Regression</v>
          </cell>
        </row>
        <row r="107">
          <cell r="K107" t="str">
            <v>Regression for S/A &amp; Train:</v>
          </cell>
          <cell r="N107" t="str">
            <v>Use Poisson, then check results to see if NB would be more appropriate.</v>
          </cell>
        </row>
        <row r="108">
          <cell r="C108" t="str">
            <v>Use the table below to tell EMAT the variables to include by dataset.</v>
          </cell>
        </row>
        <row r="109">
          <cell r="C109" t="str">
            <v>Click Reset Defaults to reset this table to the default values.</v>
          </cell>
        </row>
        <row r="111">
          <cell r="C111" t="str">
            <v>Independent variables</v>
          </cell>
          <cell r="E111" t="str">
            <v>SiP</v>
          </cell>
          <cell r="F111" t="str">
            <v>Y-on-Y</v>
          </cell>
          <cell r="G111" t="str">
            <v>Cessations</v>
          </cell>
          <cell r="H111" t="str">
            <v>Rec</v>
          </cell>
          <cell r="I111" t="str">
            <v>PMR</v>
          </cell>
          <cell r="J111" t="str">
            <v>S/A Binary</v>
          </cell>
          <cell r="K111" t="str">
            <v>S/A Days</v>
          </cell>
          <cell r="L111" t="str">
            <v>Train Binary</v>
          </cell>
          <cell r="M111" t="str">
            <v>Train Days</v>
          </cell>
        </row>
        <row r="112">
          <cell r="B112">
            <v>1</v>
          </cell>
          <cell r="C112" t="str">
            <v>Age</v>
          </cell>
          <cell r="E112" t="b">
            <v>1</v>
          </cell>
          <cell r="F112" t="b">
            <v>1</v>
          </cell>
          <cell r="G112" t="b">
            <v>1</v>
          </cell>
          <cell r="H112" t="b">
            <v>1</v>
          </cell>
          <cell r="I112" t="b">
            <v>1</v>
          </cell>
          <cell r="J112" t="b">
            <v>1</v>
          </cell>
          <cell r="K112" t="b">
            <v>1</v>
          </cell>
          <cell r="L112" t="b">
            <v>1</v>
          </cell>
          <cell r="M112" t="b">
            <v>1</v>
          </cell>
        </row>
        <row r="113">
          <cell r="B113">
            <v>2</v>
          </cell>
          <cell r="C113" t="str">
            <v>LYS Box Mark</v>
          </cell>
          <cell r="E113" t="b">
            <v>0</v>
          </cell>
          <cell r="F113" t="b">
            <v>0</v>
          </cell>
          <cell r="G113" t="b">
            <v>0</v>
          </cell>
          <cell r="H113" t="b">
            <v>0</v>
          </cell>
          <cell r="I113" t="b">
            <v>0</v>
          </cell>
          <cell r="J113" t="b">
            <v>0</v>
          </cell>
          <cell r="K113" t="b">
            <v>0</v>
          </cell>
          <cell r="L113" t="b">
            <v>0</v>
          </cell>
          <cell r="M113" t="b">
            <v>0</v>
          </cell>
        </row>
        <row r="114">
          <cell r="B114">
            <v>3</v>
          </cell>
          <cell r="C114" t="str">
            <v>Sex</v>
          </cell>
          <cell r="E114" t="b">
            <v>1</v>
          </cell>
          <cell r="F114" t="b">
            <v>1</v>
          </cell>
          <cell r="G114" t="b">
            <v>1</v>
          </cell>
          <cell r="H114" t="b">
            <v>1</v>
          </cell>
          <cell r="I114" t="b">
            <v>1</v>
          </cell>
          <cell r="J114" t="b">
            <v>1</v>
          </cell>
          <cell r="K114" t="b">
            <v>1</v>
          </cell>
          <cell r="L114" t="b">
            <v>1</v>
          </cell>
          <cell r="M114" t="b">
            <v>1</v>
          </cell>
        </row>
        <row r="115">
          <cell r="B115">
            <v>4</v>
          </cell>
          <cell r="C115" t="str">
            <v>FTE</v>
          </cell>
          <cell r="E115" t="b">
            <v>1</v>
          </cell>
          <cell r="F115" t="b">
            <v>1</v>
          </cell>
          <cell r="G115" t="b">
            <v>1</v>
          </cell>
          <cell r="H115" t="b">
            <v>1</v>
          </cell>
          <cell r="I115" t="b">
            <v>1</v>
          </cell>
          <cell r="J115" t="b">
            <v>1</v>
          </cell>
          <cell r="K115" t="b">
            <v>1</v>
          </cell>
          <cell r="L115" t="b">
            <v>1</v>
          </cell>
          <cell r="M115" t="b">
            <v>1</v>
          </cell>
        </row>
        <row r="116">
          <cell r="B116">
            <v>5</v>
          </cell>
          <cell r="C116" t="str">
            <v>Race</v>
          </cell>
          <cell r="E116" t="b">
            <v>1</v>
          </cell>
          <cell r="F116" t="b">
            <v>1</v>
          </cell>
          <cell r="G116" t="b">
            <v>1</v>
          </cell>
          <cell r="H116" t="b">
            <v>1</v>
          </cell>
          <cell r="I116" t="b">
            <v>1</v>
          </cell>
          <cell r="J116" t="b">
            <v>1</v>
          </cell>
          <cell r="K116" t="b">
            <v>1</v>
          </cell>
          <cell r="L116" t="b">
            <v>1</v>
          </cell>
          <cell r="M116" t="b">
            <v>1</v>
          </cell>
          <cell r="BJ116" t="str">
            <v>Independent variable</v>
          </cell>
          <cell r="BL116" t="str">
            <v>SiP</v>
          </cell>
          <cell r="BM116" t="str">
            <v>Y-on-Y</v>
          </cell>
          <cell r="BN116" t="str">
            <v>Cessations</v>
          </cell>
          <cell r="BO116" t="str">
            <v>Rec</v>
          </cell>
          <cell r="BP116" t="str">
            <v>PMR</v>
          </cell>
          <cell r="BQ116" t="str">
            <v>S/A Binary</v>
          </cell>
          <cell r="BR116" t="str">
            <v>S/A Days</v>
          </cell>
          <cell r="BS116" t="str">
            <v>Training Binary</v>
          </cell>
          <cell r="BT116" t="str">
            <v>Training Days</v>
          </cell>
        </row>
        <row r="117">
          <cell r="B117">
            <v>6</v>
          </cell>
          <cell r="C117" t="str">
            <v>Disability</v>
          </cell>
          <cell r="E117" t="b">
            <v>1</v>
          </cell>
          <cell r="F117" t="b">
            <v>1</v>
          </cell>
          <cell r="G117" t="b">
            <v>1</v>
          </cell>
          <cell r="H117" t="b">
            <v>1</v>
          </cell>
          <cell r="I117" t="b">
            <v>1</v>
          </cell>
          <cell r="J117" t="b">
            <v>1</v>
          </cell>
          <cell r="K117" t="b">
            <v>1</v>
          </cell>
          <cell r="L117" t="b">
            <v>1</v>
          </cell>
          <cell r="M117" t="b">
            <v>1</v>
          </cell>
          <cell r="BI117">
            <v>1</v>
          </cell>
          <cell r="BJ117" t="str">
            <v>Age</v>
          </cell>
          <cell r="BL117" t="b">
            <v>1</v>
          </cell>
          <cell r="BM117" t="b">
            <v>1</v>
          </cell>
          <cell r="BN117" t="b">
            <v>1</v>
          </cell>
          <cell r="BO117" t="b">
            <v>1</v>
          </cell>
          <cell r="BP117" t="b">
            <v>1</v>
          </cell>
          <cell r="BQ117" t="b">
            <v>1</v>
          </cell>
          <cell r="BR117" t="b">
            <v>1</v>
          </cell>
          <cell r="BS117" t="b">
            <v>1</v>
          </cell>
          <cell r="BT117" t="b">
            <v>1</v>
          </cell>
        </row>
        <row r="118">
          <cell r="B118">
            <v>7</v>
          </cell>
          <cell r="C118" t="str">
            <v>Overtime (Binary)</v>
          </cell>
          <cell r="E118" t="b">
            <v>0</v>
          </cell>
          <cell r="F118" t="b">
            <v>0</v>
          </cell>
          <cell r="G118" t="b">
            <v>0</v>
          </cell>
          <cell r="H118" t="b">
            <v>0</v>
          </cell>
          <cell r="I118" t="b">
            <v>1</v>
          </cell>
          <cell r="J118" t="b">
            <v>1</v>
          </cell>
          <cell r="K118" t="b">
            <v>1</v>
          </cell>
          <cell r="L118" t="b">
            <v>1</v>
          </cell>
          <cell r="M118" t="b">
            <v>1</v>
          </cell>
          <cell r="BI118">
            <v>2</v>
          </cell>
          <cell r="BJ118" t="str">
            <v>LYS Box Mark</v>
          </cell>
          <cell r="BL118" t="b">
            <v>0</v>
          </cell>
          <cell r="BM118" t="b">
            <v>0</v>
          </cell>
          <cell r="BN118" t="b">
            <v>0</v>
          </cell>
          <cell r="BO118" t="b">
            <v>0</v>
          </cell>
          <cell r="BP118" t="b">
            <v>1</v>
          </cell>
          <cell r="BQ118" t="b">
            <v>0</v>
          </cell>
          <cell r="BR118" t="b">
            <v>0</v>
          </cell>
          <cell r="BS118" t="b">
            <v>0</v>
          </cell>
          <cell r="BT118" t="b">
            <v>0</v>
          </cell>
        </row>
        <row r="119">
          <cell r="B119">
            <v>8</v>
          </cell>
          <cell r="C119" t="str">
            <v>Sick Absence (Days)</v>
          </cell>
          <cell r="E119" t="b">
            <v>0</v>
          </cell>
          <cell r="F119" t="b">
            <v>0</v>
          </cell>
          <cell r="G119" t="b">
            <v>0</v>
          </cell>
          <cell r="H119" t="b">
            <v>0</v>
          </cell>
          <cell r="I119" t="b">
            <v>1</v>
          </cell>
          <cell r="J119" t="b">
            <v>0</v>
          </cell>
          <cell r="K119" t="b">
            <v>0</v>
          </cell>
          <cell r="L119" t="b">
            <v>1</v>
          </cell>
          <cell r="M119" t="b">
            <v>1</v>
          </cell>
          <cell r="BI119">
            <v>3</v>
          </cell>
          <cell r="BJ119" t="str">
            <v>Sex</v>
          </cell>
          <cell r="BL119" t="b">
            <v>1</v>
          </cell>
          <cell r="BM119" t="b">
            <v>1</v>
          </cell>
          <cell r="BN119" t="b">
            <v>1</v>
          </cell>
          <cell r="BO119" t="b">
            <v>1</v>
          </cell>
          <cell r="BP119" t="b">
            <v>1</v>
          </cell>
          <cell r="BQ119" t="b">
            <v>1</v>
          </cell>
          <cell r="BR119" t="b">
            <v>1</v>
          </cell>
          <cell r="BS119" t="b">
            <v>1</v>
          </cell>
          <cell r="BT119" t="b">
            <v>1</v>
          </cell>
        </row>
        <row r="120">
          <cell r="B120">
            <v>9</v>
          </cell>
          <cell r="C120" t="str">
            <v>Religion/Belief</v>
          </cell>
          <cell r="E120" t="b">
            <v>1</v>
          </cell>
          <cell r="F120" t="b">
            <v>1</v>
          </cell>
          <cell r="G120" t="b">
            <v>1</v>
          </cell>
          <cell r="H120" t="b">
            <v>1</v>
          </cell>
          <cell r="I120" t="b">
            <v>1</v>
          </cell>
          <cell r="J120" t="b">
            <v>0</v>
          </cell>
          <cell r="K120" t="b">
            <v>0</v>
          </cell>
          <cell r="L120" t="b">
            <v>1</v>
          </cell>
          <cell r="M120" t="b">
            <v>1</v>
          </cell>
          <cell r="BI120">
            <v>4</v>
          </cell>
          <cell r="BJ120" t="str">
            <v>FTE</v>
          </cell>
          <cell r="BL120" t="b">
            <v>1</v>
          </cell>
          <cell r="BM120" t="b">
            <v>1</v>
          </cell>
          <cell r="BN120" t="b">
            <v>1</v>
          </cell>
          <cell r="BO120" t="b">
            <v>1</v>
          </cell>
          <cell r="BP120" t="b">
            <v>1</v>
          </cell>
          <cell r="BQ120" t="b">
            <v>1</v>
          </cell>
          <cell r="BR120" t="b">
            <v>1</v>
          </cell>
          <cell r="BS120" t="b">
            <v>1</v>
          </cell>
          <cell r="BT120" t="b">
            <v>1</v>
          </cell>
        </row>
        <row r="121">
          <cell r="B121">
            <v>10</v>
          </cell>
          <cell r="C121" t="str">
            <v>Sexual Orientation</v>
          </cell>
          <cell r="E121" t="b">
            <v>1</v>
          </cell>
          <cell r="F121" t="b">
            <v>1</v>
          </cell>
          <cell r="G121" t="b">
            <v>1</v>
          </cell>
          <cell r="H121" t="b">
            <v>1</v>
          </cell>
          <cell r="I121" t="b">
            <v>1</v>
          </cell>
          <cell r="J121" t="b">
            <v>0</v>
          </cell>
          <cell r="K121" t="b">
            <v>0</v>
          </cell>
          <cell r="L121" t="b">
            <v>1</v>
          </cell>
          <cell r="M121" t="b">
            <v>1</v>
          </cell>
          <cell r="BI121">
            <v>5</v>
          </cell>
          <cell r="BJ121" t="str">
            <v>Race</v>
          </cell>
          <cell r="BL121" t="b">
            <v>1</v>
          </cell>
          <cell r="BM121" t="b">
            <v>1</v>
          </cell>
          <cell r="BN121" t="b">
            <v>1</v>
          </cell>
          <cell r="BO121" t="b">
            <v>1</v>
          </cell>
          <cell r="BP121" t="b">
            <v>1</v>
          </cell>
          <cell r="BQ121" t="b">
            <v>1</v>
          </cell>
          <cell r="BR121" t="b">
            <v>1</v>
          </cell>
          <cell r="BS121" t="b">
            <v>1</v>
          </cell>
          <cell r="BT121" t="b">
            <v>1</v>
          </cell>
        </row>
        <row r="122">
          <cell r="B122">
            <v>11</v>
          </cell>
          <cell r="C122" t="str">
            <v>Reportees</v>
          </cell>
          <cell r="E122" t="b">
            <v>1</v>
          </cell>
          <cell r="F122" t="b">
            <v>0</v>
          </cell>
          <cell r="G122" t="b">
            <v>0</v>
          </cell>
          <cell r="H122" t="b">
            <v>0</v>
          </cell>
          <cell r="I122" t="b">
            <v>1</v>
          </cell>
          <cell r="J122" t="b">
            <v>0</v>
          </cell>
          <cell r="K122" t="b">
            <v>0</v>
          </cell>
          <cell r="L122" t="b">
            <v>0</v>
          </cell>
          <cell r="M122" t="b">
            <v>0</v>
          </cell>
          <cell r="O122" t="str">
            <v>Variables set to</v>
          </cell>
          <cell r="P122" t="b">
            <v>0</v>
          </cell>
          <cell r="Q122" t="str">
            <v>should not be changed</v>
          </cell>
          <cell r="BI122">
            <v>6</v>
          </cell>
          <cell r="BJ122" t="str">
            <v>Disability</v>
          </cell>
          <cell r="BL122" t="b">
            <v>1</v>
          </cell>
          <cell r="BM122" t="b">
            <v>1</v>
          </cell>
          <cell r="BN122" t="b">
            <v>1</v>
          </cell>
          <cell r="BO122" t="b">
            <v>1</v>
          </cell>
          <cell r="BP122" t="b">
            <v>1</v>
          </cell>
          <cell r="BQ122" t="b">
            <v>1</v>
          </cell>
          <cell r="BR122" t="b">
            <v>1</v>
          </cell>
          <cell r="BS122" t="b">
            <v>1</v>
          </cell>
          <cell r="BT122" t="b">
            <v>1</v>
          </cell>
        </row>
        <row r="123">
          <cell r="B123">
            <v>12</v>
          </cell>
          <cell r="C123" t="str">
            <v>Specialisms</v>
          </cell>
          <cell r="E123" t="b">
            <v>1</v>
          </cell>
          <cell r="F123" t="b">
            <v>0</v>
          </cell>
          <cell r="G123" t="b">
            <v>1</v>
          </cell>
          <cell r="H123" t="b">
            <v>0</v>
          </cell>
          <cell r="I123" t="b">
            <v>0</v>
          </cell>
          <cell r="J123" t="b">
            <v>1</v>
          </cell>
          <cell r="K123" t="b">
            <v>1</v>
          </cell>
          <cell r="L123" t="b">
            <v>1</v>
          </cell>
          <cell r="M123" t="b">
            <v>1</v>
          </cell>
          <cell r="O123" t="str">
            <v>Variables set to</v>
          </cell>
          <cell r="P123" t="b">
            <v>0</v>
          </cell>
          <cell r="Q123" t="str">
            <v>should be changed with caution</v>
          </cell>
          <cell r="BI123">
            <v>7</v>
          </cell>
          <cell r="BJ123" t="str">
            <v>Overtime</v>
          </cell>
          <cell r="BL123" t="b">
            <v>0</v>
          </cell>
          <cell r="BM123" t="b">
            <v>0</v>
          </cell>
          <cell r="BN123" t="b">
            <v>0</v>
          </cell>
          <cell r="BO123" t="b">
            <v>0</v>
          </cell>
          <cell r="BP123" t="b">
            <v>1</v>
          </cell>
          <cell r="BQ123" t="b">
            <v>0</v>
          </cell>
          <cell r="BR123" t="b">
            <v>0</v>
          </cell>
          <cell r="BS123" t="b">
            <v>0</v>
          </cell>
          <cell r="BT123" t="b">
            <v>0</v>
          </cell>
        </row>
        <row r="124">
          <cell r="BI124">
            <v>8</v>
          </cell>
          <cell r="BJ124" t="str">
            <v>Sick Absence</v>
          </cell>
          <cell r="BL124" t="b">
            <v>0</v>
          </cell>
          <cell r="BM124" t="b">
            <v>0</v>
          </cell>
          <cell r="BN124" t="b">
            <v>0</v>
          </cell>
          <cell r="BO124" t="b">
            <v>0</v>
          </cell>
          <cell r="BP124" t="b">
            <v>1</v>
          </cell>
          <cell r="BQ124" t="b">
            <v>0</v>
          </cell>
          <cell r="BR124" t="b">
            <v>0</v>
          </cell>
          <cell r="BS124" t="b">
            <v>0</v>
          </cell>
          <cell r="BT124" t="b">
            <v>0</v>
          </cell>
        </row>
        <row r="128">
          <cell r="H128" t="str">
            <v>Heterosexual</v>
          </cell>
          <cell r="N128" t="str">
            <v>LGB</v>
          </cell>
          <cell r="T128" t="str">
            <v>Sexual Orientation Unknown/Undeclared</v>
          </cell>
        </row>
        <row r="129">
          <cell r="C129" t="str">
            <v>No chart options at present.</v>
          </cell>
        </row>
        <row r="136">
          <cell r="C136" t="str">
            <v>Use full age groups?</v>
          </cell>
          <cell r="N136" t="str">
            <v>Full age group</v>
          </cell>
          <cell r="P136" t="str">
            <v>LBound</v>
          </cell>
          <cell r="Q136" t="str">
            <v>UBound</v>
          </cell>
        </row>
        <row r="137">
          <cell r="C137" t="str">
            <v>(If this box is ticked then the analysis will use the deafult age groups, given in the table on the right)</v>
          </cell>
          <cell r="O137" t="str">
            <v>Under 20</v>
          </cell>
          <cell r="P137">
            <v>0</v>
          </cell>
          <cell r="Q137">
            <v>19</v>
          </cell>
        </row>
        <row r="138">
          <cell r="C138" t="str">
            <v>(Untick this box if you want to group the age-groups together - Recommended for small agencies)</v>
          </cell>
          <cell r="O138" t="str">
            <v>20-24</v>
          </cell>
          <cell r="P138">
            <v>20</v>
          </cell>
          <cell r="Q138">
            <v>24</v>
          </cell>
        </row>
        <row r="139">
          <cell r="O139" t="str">
            <v>25-29</v>
          </cell>
          <cell r="P139">
            <v>25</v>
          </cell>
          <cell r="Q139">
            <v>29</v>
          </cell>
        </row>
        <row r="140">
          <cell r="O140" t="str">
            <v>30-34</v>
          </cell>
          <cell r="P140">
            <v>30</v>
          </cell>
          <cell r="Q140">
            <v>34</v>
          </cell>
        </row>
        <row r="141">
          <cell r="C141" t="str">
            <v>Mid Age Break</v>
          </cell>
          <cell r="F141">
            <v>40</v>
          </cell>
          <cell r="O141" t="str">
            <v>35-39</v>
          </cell>
          <cell r="P141">
            <v>35</v>
          </cell>
          <cell r="Q141">
            <v>39</v>
          </cell>
        </row>
        <row r="142">
          <cell r="C142" t="str">
            <v>(This is the age boundary used to determine a significantly younger or older age in the logistic regression analysis)</v>
          </cell>
          <cell r="O142" t="str">
            <v>40-44</v>
          </cell>
          <cell r="P142">
            <v>40</v>
          </cell>
          <cell r="Q142">
            <v>44</v>
          </cell>
        </row>
        <row r="143">
          <cell r="C143" t="str">
            <v>(This has been locked, as you should not change this value)</v>
          </cell>
          <cell r="O143" t="str">
            <v>45-49</v>
          </cell>
          <cell r="P143">
            <v>45</v>
          </cell>
          <cell r="Q143">
            <v>49</v>
          </cell>
        </row>
        <row r="144">
          <cell r="O144" t="str">
            <v>50-54</v>
          </cell>
          <cell r="P144">
            <v>50</v>
          </cell>
          <cell r="Q144">
            <v>54</v>
          </cell>
        </row>
        <row r="145">
          <cell r="O145" t="str">
            <v>55-59</v>
          </cell>
          <cell r="P145">
            <v>55</v>
          </cell>
          <cell r="Q145">
            <v>59</v>
          </cell>
        </row>
        <row r="146">
          <cell r="O146" t="str">
            <v>60-64</v>
          </cell>
          <cell r="P146">
            <v>60</v>
          </cell>
          <cell r="Q146">
            <v>64</v>
          </cell>
        </row>
        <row r="147">
          <cell r="O147" t="str">
            <v>65 and over</v>
          </cell>
          <cell r="P147">
            <v>65</v>
          </cell>
          <cell r="Q147">
            <v>100</v>
          </cell>
        </row>
        <row r="148">
          <cell r="O148" t="str">
            <v>Unknown</v>
          </cell>
          <cell r="P148">
            <v>101</v>
          </cell>
          <cell r="Q148">
            <v>200</v>
          </cell>
        </row>
        <row r="154">
          <cell r="C154" t="str">
            <v>The payband details for the selected agency and year are printed out here when the tool is opened, run, and whenever a new agency or year is selected.</v>
          </cell>
        </row>
        <row r="155">
          <cell r="C155" t="str">
            <v>Use this section to be aware of which payband feed into which. N.B. This information is kept in the database - editing details here will not affect your tool run.</v>
          </cell>
        </row>
        <row r="157">
          <cell r="C157" t="str">
            <v>Individual paybands</v>
          </cell>
          <cell r="F157" t="str">
            <v>Details of PB feeding</v>
          </cell>
          <cell r="P157" t="str">
            <v>Payband groups</v>
          </cell>
        </row>
        <row r="158">
          <cell r="C158" t="str">
            <v>Payband</v>
          </cell>
          <cell r="D158" t="str">
            <v>Group</v>
          </cell>
          <cell r="E158" t="str">
            <v>SCS?</v>
          </cell>
          <cell r="F158" t="str">
            <v>IDs of PBs that feed into this one</v>
          </cell>
          <cell r="I158" t="str">
            <v>Count</v>
          </cell>
          <cell r="J158" t="str">
            <v>IDs of PBs that this PB feeds into</v>
          </cell>
          <cell r="N158" t="str">
            <v>Count</v>
          </cell>
          <cell r="P158" t="str">
            <v>Group Names</v>
          </cell>
          <cell r="R158" t="str">
            <v>SCS?</v>
          </cell>
        </row>
        <row r="159">
          <cell r="A159">
            <v>1</v>
          </cell>
          <cell r="B159">
            <v>1</v>
          </cell>
          <cell r="C159" t="str">
            <v>PB1</v>
          </cell>
          <cell r="D159">
            <v>1</v>
          </cell>
          <cell r="E159" t="b">
            <v>0</v>
          </cell>
          <cell r="F159">
            <v>0</v>
          </cell>
          <cell r="G159">
            <v>0</v>
          </cell>
          <cell r="H159">
            <v>0</v>
          </cell>
          <cell r="I159">
            <v>0</v>
          </cell>
          <cell r="J159">
            <v>2</v>
          </cell>
          <cell r="N159">
            <v>1</v>
          </cell>
          <cell r="P159">
            <v>1</v>
          </cell>
          <cell r="Q159" t="str">
            <v>PB1-3</v>
          </cell>
          <cell r="R159" t="b">
            <v>0</v>
          </cell>
        </row>
        <row r="160">
          <cell r="A160">
            <v>2</v>
          </cell>
          <cell r="B160">
            <v>2</v>
          </cell>
          <cell r="C160" t="str">
            <v>PB2</v>
          </cell>
          <cell r="D160">
            <v>1</v>
          </cell>
          <cell r="E160" t="b">
            <v>0</v>
          </cell>
          <cell r="F160">
            <v>1</v>
          </cell>
          <cell r="G160">
            <v>0</v>
          </cell>
          <cell r="H160">
            <v>0</v>
          </cell>
          <cell r="I160">
            <v>1</v>
          </cell>
          <cell r="J160">
            <v>3</v>
          </cell>
          <cell r="N160">
            <v>1</v>
          </cell>
          <cell r="P160">
            <v>2</v>
          </cell>
          <cell r="Q160" t="str">
            <v>PB4-5</v>
          </cell>
          <cell r="R160" t="b">
            <v>0</v>
          </cell>
        </row>
        <row r="161">
          <cell r="A161">
            <v>3</v>
          </cell>
          <cell r="B161">
            <v>3</v>
          </cell>
          <cell r="C161" t="str">
            <v>PB3</v>
          </cell>
          <cell r="D161">
            <v>1</v>
          </cell>
          <cell r="E161" t="b">
            <v>0</v>
          </cell>
          <cell r="F161">
            <v>2</v>
          </cell>
          <cell r="G161">
            <v>0</v>
          </cell>
          <cell r="H161">
            <v>0</v>
          </cell>
          <cell r="I161">
            <v>1</v>
          </cell>
          <cell r="J161">
            <v>4</v>
          </cell>
          <cell r="N161">
            <v>1</v>
          </cell>
          <cell r="P161">
            <v>3</v>
          </cell>
          <cell r="Q161" t="str">
            <v>PB6-8</v>
          </cell>
          <cell r="R161" t="b">
            <v>0</v>
          </cell>
        </row>
        <row r="162">
          <cell r="A162">
            <v>4</v>
          </cell>
          <cell r="B162">
            <v>4</v>
          </cell>
          <cell r="C162" t="str">
            <v>PB4</v>
          </cell>
          <cell r="D162">
            <v>2</v>
          </cell>
          <cell r="E162" t="b">
            <v>0</v>
          </cell>
          <cell r="F162">
            <v>3</v>
          </cell>
          <cell r="G162">
            <v>0</v>
          </cell>
          <cell r="H162">
            <v>0</v>
          </cell>
          <cell r="I162">
            <v>1</v>
          </cell>
          <cell r="J162">
            <v>5</v>
          </cell>
          <cell r="N162">
            <v>1</v>
          </cell>
          <cell r="P162">
            <v>4</v>
          </cell>
          <cell r="Q162" t="str">
            <v>TM1-3</v>
          </cell>
          <cell r="R162" t="b">
            <v>0</v>
          </cell>
        </row>
        <row r="163">
          <cell r="A163">
            <v>5</v>
          </cell>
          <cell r="B163">
            <v>5</v>
          </cell>
          <cell r="C163" t="str">
            <v>PB5</v>
          </cell>
          <cell r="D163">
            <v>2</v>
          </cell>
          <cell r="E163" t="b">
            <v>0</v>
          </cell>
          <cell r="F163">
            <v>4</v>
          </cell>
          <cell r="G163">
            <v>0</v>
          </cell>
          <cell r="H163">
            <v>0</v>
          </cell>
          <cell r="I163">
            <v>1</v>
          </cell>
          <cell r="J163">
            <v>6</v>
          </cell>
          <cell r="N163">
            <v>1</v>
          </cell>
          <cell r="P163">
            <v>5</v>
          </cell>
          <cell r="Q163" t="str">
            <v>Unknown</v>
          </cell>
          <cell r="R163" t="b">
            <v>0</v>
          </cell>
        </row>
        <row r="164">
          <cell r="A164">
            <v>6</v>
          </cell>
          <cell r="B164">
            <v>6</v>
          </cell>
          <cell r="C164" t="str">
            <v>PB6</v>
          </cell>
          <cell r="D164">
            <v>3</v>
          </cell>
          <cell r="E164" t="b">
            <v>0</v>
          </cell>
          <cell r="F164">
            <v>5</v>
          </cell>
          <cell r="G164">
            <v>0</v>
          </cell>
          <cell r="H164">
            <v>0</v>
          </cell>
          <cell r="I164">
            <v>1</v>
          </cell>
          <cell r="J164">
            <v>7</v>
          </cell>
          <cell r="N164">
            <v>1</v>
          </cell>
        </row>
        <row r="165">
          <cell r="A165">
            <v>7</v>
          </cell>
          <cell r="B165">
            <v>7</v>
          </cell>
          <cell r="C165" t="str">
            <v>PB7</v>
          </cell>
          <cell r="D165">
            <v>3</v>
          </cell>
          <cell r="E165" t="b">
            <v>0</v>
          </cell>
          <cell r="F165">
            <v>6</v>
          </cell>
          <cell r="G165">
            <v>0</v>
          </cell>
          <cell r="H165">
            <v>0</v>
          </cell>
          <cell r="I165">
            <v>1</v>
          </cell>
          <cell r="J165">
            <v>8</v>
          </cell>
          <cell r="N165">
            <v>1</v>
          </cell>
        </row>
        <row r="166">
          <cell r="A166">
            <v>8</v>
          </cell>
          <cell r="B166">
            <v>8</v>
          </cell>
          <cell r="C166" t="str">
            <v>PB8</v>
          </cell>
          <cell r="D166">
            <v>3</v>
          </cell>
          <cell r="E166" t="b">
            <v>0</v>
          </cell>
          <cell r="F166">
            <v>7</v>
          </cell>
          <cell r="G166">
            <v>0</v>
          </cell>
          <cell r="H166">
            <v>0</v>
          </cell>
          <cell r="I166">
            <v>1</v>
          </cell>
          <cell r="N166">
            <v>0</v>
          </cell>
        </row>
        <row r="167">
          <cell r="A167">
            <v>9</v>
          </cell>
          <cell r="B167">
            <v>9</v>
          </cell>
          <cell r="C167" t="str">
            <v>TM1A</v>
          </cell>
          <cell r="D167">
            <v>4</v>
          </cell>
          <cell r="E167" t="b">
            <v>0</v>
          </cell>
          <cell r="F167">
            <v>0</v>
          </cell>
          <cell r="G167">
            <v>0</v>
          </cell>
          <cell r="H167">
            <v>0</v>
          </cell>
          <cell r="I167">
            <v>0</v>
          </cell>
          <cell r="J167">
            <v>10</v>
          </cell>
          <cell r="N167">
            <v>1</v>
          </cell>
        </row>
        <row r="168">
          <cell r="A168">
            <v>10</v>
          </cell>
          <cell r="B168">
            <v>10</v>
          </cell>
          <cell r="C168" t="str">
            <v>TM1B</v>
          </cell>
          <cell r="D168">
            <v>4</v>
          </cell>
          <cell r="E168" t="b">
            <v>0</v>
          </cell>
          <cell r="F168">
            <v>9</v>
          </cell>
          <cell r="G168">
            <v>0</v>
          </cell>
          <cell r="H168">
            <v>0</v>
          </cell>
          <cell r="I168">
            <v>1</v>
          </cell>
          <cell r="J168">
            <v>11</v>
          </cell>
          <cell r="N168">
            <v>1</v>
          </cell>
        </row>
        <row r="169">
          <cell r="A169">
            <v>11</v>
          </cell>
          <cell r="B169">
            <v>11</v>
          </cell>
          <cell r="C169" t="str">
            <v>TM2</v>
          </cell>
          <cell r="D169">
            <v>4</v>
          </cell>
          <cell r="E169" t="b">
            <v>0</v>
          </cell>
          <cell r="F169">
            <v>10</v>
          </cell>
          <cell r="G169">
            <v>0</v>
          </cell>
          <cell r="H169">
            <v>0</v>
          </cell>
          <cell r="I169">
            <v>1</v>
          </cell>
          <cell r="J169">
            <v>12</v>
          </cell>
          <cell r="N169">
            <v>1</v>
          </cell>
        </row>
        <row r="170">
          <cell r="A170">
            <v>12</v>
          </cell>
          <cell r="B170">
            <v>12</v>
          </cell>
          <cell r="C170" t="str">
            <v>TM3</v>
          </cell>
          <cell r="D170">
            <v>4</v>
          </cell>
          <cell r="E170" t="b">
            <v>0</v>
          </cell>
          <cell r="F170">
            <v>11</v>
          </cell>
          <cell r="G170">
            <v>0</v>
          </cell>
          <cell r="H170">
            <v>0</v>
          </cell>
          <cell r="I170">
            <v>1</v>
          </cell>
          <cell r="N170">
            <v>0</v>
          </cell>
        </row>
        <row r="171">
          <cell r="A171">
            <v>13</v>
          </cell>
          <cell r="B171">
            <v>999</v>
          </cell>
          <cell r="C171" t="str">
            <v>Unknown</v>
          </cell>
          <cell r="D171">
            <v>5</v>
          </cell>
          <cell r="E171" t="b">
            <v>0</v>
          </cell>
          <cell r="F171">
            <v>0</v>
          </cell>
          <cell r="G171">
            <v>0</v>
          </cell>
          <cell r="H171">
            <v>0</v>
          </cell>
          <cell r="I171">
            <v>0</v>
          </cell>
          <cell r="N171">
            <v>0</v>
          </cell>
        </row>
        <row r="172">
          <cell r="A172">
            <v>14</v>
          </cell>
        </row>
        <row r="173">
          <cell r="A173">
            <v>15</v>
          </cell>
        </row>
        <row r="174">
          <cell r="A174">
            <v>16</v>
          </cell>
        </row>
        <row r="175">
          <cell r="A175">
            <v>17</v>
          </cell>
        </row>
        <row r="176">
          <cell r="A176">
            <v>18</v>
          </cell>
        </row>
        <row r="177">
          <cell r="A177">
            <v>19</v>
          </cell>
        </row>
        <row r="178">
          <cell r="A178">
            <v>20</v>
          </cell>
        </row>
        <row r="194">
          <cell r="HD194" t="str">
            <v>Analysis for Pay Band PB4-5</v>
          </cell>
          <cell r="HX194" t="str">
            <v>Constant &amp; single variable analysis for Pay Band PB4-5</v>
          </cell>
        </row>
        <row r="196">
          <cell r="HD196" t="str">
            <v>Number of data points = 633. Number of Successes = 148</v>
          </cell>
        </row>
        <row r="197">
          <cell r="HD197" t="str">
            <v>Variable Name</v>
          </cell>
          <cell r="HE197" t="str">
            <v>Beta</v>
          </cell>
          <cell r="HF197" t="str">
            <v>LogLH</v>
          </cell>
          <cell r="HG197" t="str">
            <v>Chi</v>
          </cell>
          <cell r="HH197" t="str">
            <v>P1</v>
          </cell>
          <cell r="HI197" t="str">
            <v>P2</v>
          </cell>
          <cell r="HJ197" t="str">
            <v>Interpretation</v>
          </cell>
        </row>
        <row r="198">
          <cell r="HD198" t="str">
            <v>Constant</v>
          </cell>
          <cell r="HE198">
            <v>-1.186936617169949</v>
          </cell>
          <cell r="HF198">
            <v>688.4962971924392</v>
          </cell>
        </row>
        <row r="199">
          <cell r="HD199" t="str">
            <v>Age</v>
          </cell>
          <cell r="HE199">
            <v>-0.029340810134264303</v>
          </cell>
          <cell r="HF199">
            <v>679.4122129540506</v>
          </cell>
          <cell r="HG199">
            <v>9.084084238388641</v>
          </cell>
          <cell r="HH199">
            <v>0.4881350139766079</v>
          </cell>
          <cell r="HI199">
            <v>0.5073346763495156</v>
          </cell>
          <cell r="HJ199" t="str">
            <v>Significantly more Younger staff</v>
          </cell>
        </row>
        <row r="200">
          <cell r="HD200" t="str">
            <v>Overtime</v>
          </cell>
          <cell r="HE200">
            <v>0.4103444640499601</v>
          </cell>
          <cell r="HF200">
            <v>675.3313816020959</v>
          </cell>
          <cell r="HG200">
            <v>4.080831351954657</v>
          </cell>
          <cell r="HH200">
            <v>0.4086940070960852</v>
          </cell>
          <cell r="HI200">
            <v>0.3988295280111411</v>
          </cell>
          <cell r="HJ200" t="str">
            <v>Significantly more No Overtime staff</v>
          </cell>
        </row>
        <row r="211">
          <cell r="HD211" t="str">
            <v>Correlation and covariance matrix</v>
          </cell>
        </row>
        <row r="212">
          <cell r="DX212" t="str">
            <v>Number of data points = 2062. Number of Successes = 280</v>
          </cell>
        </row>
        <row r="213">
          <cell r="DX213" t="str">
            <v>Variable Name</v>
          </cell>
          <cell r="DY213" t="str">
            <v>Beta</v>
          </cell>
          <cell r="DZ213" t="str">
            <v>LogLH</v>
          </cell>
          <cell r="EA213" t="str">
            <v>Chi</v>
          </cell>
          <cell r="EB213" t="str">
            <v>P1</v>
          </cell>
          <cell r="EC213" t="str">
            <v>P2</v>
          </cell>
          <cell r="ED213" t="str">
            <v>Interpretation</v>
          </cell>
          <cell r="HE213" t="str">
            <v>Age</v>
          </cell>
          <cell r="HF213" t="str">
            <v>Gender</v>
          </cell>
          <cell r="HG213" t="str">
            <v>FTE</v>
          </cell>
          <cell r="HH213" t="str">
            <v>White</v>
          </cell>
          <cell r="HI213" t="str">
            <v>Ethnic minority</v>
          </cell>
          <cell r="HJ213" t="str">
            <v>Ethnicity not known</v>
          </cell>
          <cell r="HK213" t="str">
            <v>Non-disabled</v>
          </cell>
          <cell r="HL213" t="str">
            <v>Disabled</v>
          </cell>
          <cell r="HM213" t="str">
            <v>Disability not known</v>
          </cell>
          <cell r="HN213" t="str">
            <v>Overtime</v>
          </cell>
          <cell r="HO213" t="str">
            <v>Specialist Pay Band</v>
          </cell>
          <cell r="HP213" t="str">
            <v>Normal Pay Band</v>
          </cell>
          <cell r="HQ213" t="str">
            <v>Unknown</v>
          </cell>
        </row>
        <row r="214">
          <cell r="DX214" t="str">
            <v>Constant</v>
          </cell>
          <cell r="DY214">
            <v>-1.8507020048614855</v>
          </cell>
          <cell r="DZ214">
            <v>1638.2499159188528</v>
          </cell>
          <cell r="HD214" t="str">
            <v>Age</v>
          </cell>
          <cell r="HE214">
            <v>95.40071390005386</v>
          </cell>
          <cell r="HF214">
            <v>-0.7516347711320425</v>
          </cell>
          <cell r="HG214">
            <v>0.07002519647249446</v>
          </cell>
          <cell r="HH214">
            <v>0.7007543943847866</v>
          </cell>
          <cell r="HI214">
            <v>-0.30844681744555763</v>
          </cell>
          <cell r="HJ214">
            <v>-0.3923075769392286</v>
          </cell>
          <cell r="HK214">
            <v>0.4201586777851104</v>
          </cell>
          <cell r="HL214">
            <v>0.1789849421081047</v>
          </cell>
          <cell r="HM214">
            <v>-0.5991436198932142</v>
          </cell>
          <cell r="HN214">
            <v>0.1668516407702923</v>
          </cell>
          <cell r="HO214">
            <v>-0.06296118543403928</v>
          </cell>
          <cell r="HP214">
            <v>0.07027266182734417</v>
          </cell>
          <cell r="HQ214">
            <v>-0.007311476393304937</v>
          </cell>
        </row>
        <row r="215">
          <cell r="DX215" t="str">
            <v>Age</v>
          </cell>
          <cell r="DY215">
            <v>-0.01759721884906428</v>
          </cell>
          <cell r="DZ215">
            <v>1630.1615473262545</v>
          </cell>
          <cell r="EA215">
            <v>8.088368592598272</v>
          </cell>
          <cell r="EB215">
            <v>0.7535019898432689</v>
          </cell>
          <cell r="EC215">
            <v>0.5043991911909493</v>
          </cell>
          <cell r="ED215" t="str">
            <v>Significantly more Younger staff</v>
          </cell>
          <cell r="HD215" t="str">
            <v>Gender</v>
          </cell>
          <cell r="HE215">
            <v>-0.16654710330309577</v>
          </cell>
          <cell r="HF215">
            <v>0.21349511068450389</v>
          </cell>
          <cell r="HG215">
            <v>0.02663627092207052</v>
          </cell>
          <cell r="HH215">
            <v>-0.024604055432239588</v>
          </cell>
          <cell r="HI215">
            <v>0.021004559361689212</v>
          </cell>
          <cell r="HJ215">
            <v>0.0035994960705501445</v>
          </cell>
          <cell r="HK215">
            <v>-0.003367028615993782</v>
          </cell>
          <cell r="HL215">
            <v>-0.003666986621872941</v>
          </cell>
          <cell r="HM215">
            <v>0.007034015237866641</v>
          </cell>
          <cell r="HN215">
            <v>-0.019947207390965546</v>
          </cell>
          <cell r="HO215">
            <v>0.008166356710060644</v>
          </cell>
          <cell r="HP215">
            <v>-0.007191493190953326</v>
          </cell>
          <cell r="HQ215">
            <v>-0.0009748635191073248</v>
          </cell>
        </row>
        <row r="216">
          <cell r="DX216" t="str">
            <v>Gender</v>
          </cell>
          <cell r="DY216">
            <v>0.3377954256990797</v>
          </cell>
          <cell r="DZ216">
            <v>1631.6329468168121</v>
          </cell>
          <cell r="EA216">
            <v>6.6169691020406844</v>
          </cell>
          <cell r="EB216">
            <v>0.878995433789911</v>
          </cell>
          <cell r="EC216">
            <v>0.4163450937156437</v>
          </cell>
          <cell r="ED216" t="str">
            <v>Significantly more Female staff</v>
          </cell>
          <cell r="HD216" t="str">
            <v>FTE</v>
          </cell>
          <cell r="HE216">
            <v>0.032225994061240784</v>
          </cell>
          <cell r="HF216">
            <v>0.25912377128267616</v>
          </cell>
          <cell r="HG216">
            <v>0.04949307097006451</v>
          </cell>
          <cell r="HH216">
            <v>0.0021896934429179683</v>
          </cell>
          <cell r="HI216">
            <v>0.00048743175955367313</v>
          </cell>
          <cell r="HJ216">
            <v>-0.0026771252024716417</v>
          </cell>
          <cell r="HK216">
            <v>0.0026921231027655914</v>
          </cell>
          <cell r="HL216">
            <v>-0.0022271881936528873</v>
          </cell>
          <cell r="HM216">
            <v>-0.00046493490911270435</v>
          </cell>
          <cell r="HN216">
            <v>-0.01067850500929856</v>
          </cell>
          <cell r="HO216">
            <v>6.749055132283091E-05</v>
          </cell>
          <cell r="HP216">
            <v>9.748635191073536E-05</v>
          </cell>
          <cell r="HQ216">
            <v>-0.00016497690323354717</v>
          </cell>
        </row>
      </sheetData>
      <sheetData sheetId="3">
        <row r="33">
          <cell r="B33" t="str">
            <v>1.  Demographics</v>
          </cell>
        </row>
        <row r="35">
          <cell r="B35" t="str">
            <v>Tables in section 1 summarise diversity data collected on all permanent and fixed term members of staff in post in HA on 31st March 2013.</v>
          </cell>
        </row>
        <row r="36">
          <cell r="B36" t="str">
            <v>Members of staff on long-term leave (including maternity leave) have been excluded.</v>
          </cell>
        </row>
        <row r="38">
          <cell r="B38" t="str">
            <v>Table 1.1: Staff by Location and Sex</v>
          </cell>
        </row>
        <row r="40">
          <cell r="B40" t="str">
            <v>Table 1.1(a): Figures</v>
          </cell>
        </row>
        <row r="41">
          <cell r="C41" t="str">
            <v>Male</v>
          </cell>
          <cell r="D41" t="str">
            <v>Female</v>
          </cell>
          <cell r="E41" t="str">
            <v>Total</v>
          </cell>
        </row>
        <row r="42">
          <cell r="B42" t="str">
            <v>Bedford</v>
          </cell>
          <cell r="C42">
            <v>129</v>
          </cell>
          <cell r="D42">
            <v>107</v>
          </cell>
          <cell r="E42">
            <v>236</v>
          </cell>
        </row>
        <row r="43">
          <cell r="B43" t="str">
            <v>Birmingham</v>
          </cell>
          <cell r="C43">
            <v>310</v>
          </cell>
          <cell r="D43">
            <v>211</v>
          </cell>
          <cell r="E43">
            <v>521</v>
          </cell>
        </row>
        <row r="44">
          <cell r="B44" t="str">
            <v>Bristol</v>
          </cell>
          <cell r="C44">
            <v>109</v>
          </cell>
          <cell r="D44">
            <v>54</v>
          </cell>
          <cell r="E44">
            <v>163</v>
          </cell>
        </row>
        <row r="45">
          <cell r="B45" t="str">
            <v>Dorking</v>
          </cell>
          <cell r="C45">
            <v>131</v>
          </cell>
          <cell r="D45">
            <v>72</v>
          </cell>
          <cell r="E45">
            <v>203</v>
          </cell>
        </row>
        <row r="46">
          <cell r="B46" t="str">
            <v>Exeter</v>
          </cell>
          <cell r="C46">
            <v>27</v>
          </cell>
          <cell r="D46">
            <v>25</v>
          </cell>
          <cell r="E46">
            <v>52</v>
          </cell>
        </row>
        <row r="47">
          <cell r="B47" t="str">
            <v>Leeds</v>
          </cell>
          <cell r="C47">
            <v>148</v>
          </cell>
          <cell r="D47">
            <v>86</v>
          </cell>
          <cell r="E47">
            <v>234</v>
          </cell>
        </row>
        <row r="48">
          <cell r="B48" t="str">
            <v>London</v>
          </cell>
          <cell r="C48">
            <v>23</v>
          </cell>
          <cell r="D48">
            <v>11</v>
          </cell>
          <cell r="E48">
            <v>34</v>
          </cell>
        </row>
        <row r="49">
          <cell r="B49" t="str">
            <v>Manchester</v>
          </cell>
          <cell r="C49">
            <v>123</v>
          </cell>
          <cell r="D49">
            <v>74</v>
          </cell>
          <cell r="E49">
            <v>197</v>
          </cell>
        </row>
        <row r="50">
          <cell r="B50" t="str">
            <v>Quinton NTCC</v>
          </cell>
          <cell r="C50">
            <v>30</v>
          </cell>
          <cell r="D50">
            <v>18</v>
          </cell>
          <cell r="E50">
            <v>48</v>
          </cell>
        </row>
        <row r="51">
          <cell r="B51" t="str">
            <v>East Midlands</v>
          </cell>
          <cell r="C51">
            <v>87</v>
          </cell>
          <cell r="D51">
            <v>22</v>
          </cell>
          <cell r="E51">
            <v>109</v>
          </cell>
        </row>
        <row r="52">
          <cell r="B52" t="str">
            <v>Eastern</v>
          </cell>
          <cell r="C52">
            <v>219</v>
          </cell>
          <cell r="D52">
            <v>41</v>
          </cell>
          <cell r="E52">
            <v>260</v>
          </cell>
        </row>
        <row r="53">
          <cell r="B53" t="str">
            <v>North East incl Yorks</v>
          </cell>
          <cell r="C53">
            <v>148</v>
          </cell>
          <cell r="D53">
            <v>41</v>
          </cell>
          <cell r="E53">
            <v>189</v>
          </cell>
        </row>
        <row r="54">
          <cell r="B54" t="str">
            <v>North West</v>
          </cell>
          <cell r="C54">
            <v>236</v>
          </cell>
          <cell r="D54">
            <v>38</v>
          </cell>
          <cell r="E54">
            <v>274</v>
          </cell>
        </row>
        <row r="55">
          <cell r="B55" t="str">
            <v>South East incl London</v>
          </cell>
          <cell r="C55">
            <v>256</v>
          </cell>
          <cell r="D55">
            <v>53</v>
          </cell>
          <cell r="E55">
            <v>309</v>
          </cell>
        </row>
        <row r="56">
          <cell r="B56" t="str">
            <v>South West</v>
          </cell>
          <cell r="C56">
            <v>140</v>
          </cell>
          <cell r="D56">
            <v>24</v>
          </cell>
          <cell r="E56">
            <v>164</v>
          </cell>
        </row>
        <row r="57">
          <cell r="B57" t="str">
            <v>West Midlands</v>
          </cell>
          <cell r="C57">
            <v>172</v>
          </cell>
          <cell r="D57">
            <v>37</v>
          </cell>
          <cell r="E57">
            <v>209</v>
          </cell>
        </row>
        <row r="58">
          <cell r="B58" t="str">
            <v>Total</v>
          </cell>
          <cell r="C58">
            <v>2288</v>
          </cell>
          <cell r="D58">
            <v>914</v>
          </cell>
          <cell r="E58">
            <v>3202</v>
          </cell>
        </row>
        <row r="60">
          <cell r="B60" t="str">
            <v>Table 1.1(b): Percentages of Location Total</v>
          </cell>
        </row>
        <row r="61">
          <cell r="C61" t="str">
            <v>Male</v>
          </cell>
          <cell r="D61" t="str">
            <v>Female</v>
          </cell>
        </row>
        <row r="62">
          <cell r="B62" t="str">
            <v>Bedford</v>
          </cell>
          <cell r="C62">
            <v>0.5466101694915254</v>
          </cell>
          <cell r="D62">
            <v>0.4533898305084746</v>
          </cell>
        </row>
        <row r="63">
          <cell r="B63" t="str">
            <v>Birmingham</v>
          </cell>
          <cell r="C63">
            <v>0.5950095969289827</v>
          </cell>
          <cell r="D63">
            <v>0.4049904030710173</v>
          </cell>
        </row>
        <row r="64">
          <cell r="B64" t="str">
            <v>Bristol</v>
          </cell>
          <cell r="C64">
            <v>0.6687116564417178</v>
          </cell>
          <cell r="D64">
            <v>0.3312883435582822</v>
          </cell>
        </row>
        <row r="65">
          <cell r="B65" t="str">
            <v>Dorking</v>
          </cell>
          <cell r="C65">
            <v>0.645320197044335</v>
          </cell>
          <cell r="D65">
            <v>0.35467980295566504</v>
          </cell>
        </row>
        <row r="66">
          <cell r="B66" t="str">
            <v>Exeter</v>
          </cell>
          <cell r="C66">
            <v>0.5192307692307693</v>
          </cell>
          <cell r="D66">
            <v>0.4807692307692308</v>
          </cell>
        </row>
        <row r="67">
          <cell r="B67" t="str">
            <v>Leeds</v>
          </cell>
          <cell r="C67">
            <v>0.6324786324786325</v>
          </cell>
          <cell r="D67">
            <v>0.36752136752136755</v>
          </cell>
        </row>
        <row r="68">
          <cell r="B68" t="str">
            <v>London</v>
          </cell>
          <cell r="C68">
            <v>0.6764705882352942</v>
          </cell>
          <cell r="D68">
            <v>0.3235294117647059</v>
          </cell>
        </row>
        <row r="69">
          <cell r="B69" t="str">
            <v>Manchester</v>
          </cell>
          <cell r="C69">
            <v>0.6243654822335025</v>
          </cell>
          <cell r="D69">
            <v>0.3756345177664975</v>
          </cell>
        </row>
        <row r="70">
          <cell r="B70" t="str">
            <v>Quinton NTCC</v>
          </cell>
          <cell r="C70">
            <v>0.625</v>
          </cell>
          <cell r="D70">
            <v>0.375</v>
          </cell>
        </row>
        <row r="71">
          <cell r="B71" t="str">
            <v>East Midlands</v>
          </cell>
          <cell r="C71">
            <v>0.7981651376146789</v>
          </cell>
          <cell r="D71">
            <v>0.2018348623853211</v>
          </cell>
        </row>
        <row r="72">
          <cell r="B72" t="str">
            <v>Eastern</v>
          </cell>
          <cell r="C72">
            <v>0.8423076923076923</v>
          </cell>
          <cell r="D72">
            <v>0.1576923076923077</v>
          </cell>
        </row>
        <row r="73">
          <cell r="B73" t="str">
            <v>North East incl Yorks</v>
          </cell>
          <cell r="C73">
            <v>0.783068783068783</v>
          </cell>
          <cell r="D73">
            <v>0.21693121693121692</v>
          </cell>
        </row>
        <row r="74">
          <cell r="B74" t="str">
            <v>North West</v>
          </cell>
          <cell r="C74">
            <v>0.8613138686131386</v>
          </cell>
          <cell r="D74">
            <v>0.1386861313868613</v>
          </cell>
        </row>
        <row r="75">
          <cell r="B75" t="str">
            <v>South East incl London</v>
          </cell>
          <cell r="C75">
            <v>0.8284789644012945</v>
          </cell>
          <cell r="D75">
            <v>0.1715210355987055</v>
          </cell>
        </row>
        <row r="76">
          <cell r="B76" t="str">
            <v>South West</v>
          </cell>
          <cell r="C76">
            <v>0.8536585365853658</v>
          </cell>
          <cell r="D76">
            <v>0.14634146341463414</v>
          </cell>
        </row>
        <row r="77">
          <cell r="B77" t="str">
            <v>West Midlands</v>
          </cell>
          <cell r="C77">
            <v>0.8229665071770335</v>
          </cell>
          <cell r="D77">
            <v>0.17703349282296652</v>
          </cell>
        </row>
        <row r="79">
          <cell r="B79" t="str">
            <v>Table 1.1(c): Percentages for Local Population</v>
          </cell>
        </row>
        <row r="80">
          <cell r="C80" t="str">
            <v>Male</v>
          </cell>
          <cell r="D80" t="str">
            <v>Female</v>
          </cell>
        </row>
        <row r="81">
          <cell r="B81" t="str">
            <v>Bedford</v>
          </cell>
          <cell r="C81">
            <v>0.4991924488821744</v>
          </cell>
          <cell r="D81">
            <v>0.5008075511178256</v>
          </cell>
        </row>
        <row r="82">
          <cell r="B82" t="str">
            <v>Birmingham</v>
          </cell>
          <cell r="C82">
            <v>0.4988642932675361</v>
          </cell>
          <cell r="D82">
            <v>0.5011357067324639</v>
          </cell>
        </row>
        <row r="83">
          <cell r="B83" t="str">
            <v>Bristol</v>
          </cell>
          <cell r="C83">
            <v>0.5020401854714065</v>
          </cell>
          <cell r="D83">
            <v>0.4979598145285935</v>
          </cell>
        </row>
        <row r="84">
          <cell r="B84" t="str">
            <v>Dorking</v>
          </cell>
          <cell r="C84">
            <v>0.49370982304080896</v>
          </cell>
          <cell r="D84">
            <v>0.5062901769591911</v>
          </cell>
        </row>
        <row r="85">
          <cell r="B85" t="str">
            <v>Exeter</v>
          </cell>
          <cell r="C85">
            <v>0.4920004315925766</v>
          </cell>
          <cell r="D85">
            <v>0.5079995684074234</v>
          </cell>
        </row>
        <row r="86">
          <cell r="B86" t="str">
            <v>Leeds</v>
          </cell>
          <cell r="C86">
            <v>0.49943504243459047</v>
          </cell>
          <cell r="D86">
            <v>0.5005649575654095</v>
          </cell>
        </row>
        <row r="87">
          <cell r="B87" t="str">
            <v>London</v>
          </cell>
          <cell r="C87">
            <v>0.49854383435529537</v>
          </cell>
          <cell r="D87">
            <v>0.5014561656447046</v>
          </cell>
        </row>
        <row r="88">
          <cell r="B88" t="str">
            <v>Manchester</v>
          </cell>
          <cell r="C88">
            <v>0.5011357973421927</v>
          </cell>
          <cell r="D88">
            <v>0.4988642026578073</v>
          </cell>
        </row>
        <row r="89">
          <cell r="B89" t="str">
            <v>Quinton NTCC</v>
          </cell>
          <cell r="C89">
            <v>0.4988642932675361</v>
          </cell>
          <cell r="D89">
            <v>0.5011357067324639</v>
          </cell>
        </row>
        <row r="90">
          <cell r="B90" t="str">
            <v>East Midlands</v>
          </cell>
          <cell r="C90">
            <v>0.49928828374516726</v>
          </cell>
          <cell r="D90">
            <v>0.5007117162548328</v>
          </cell>
        </row>
        <row r="91">
          <cell r="B91" t="str">
            <v>Eastern</v>
          </cell>
          <cell r="C91">
            <v>0.49766253658269743</v>
          </cell>
          <cell r="D91">
            <v>0.5023374634173026</v>
          </cell>
        </row>
        <row r="92">
          <cell r="B92" t="str">
            <v>North East incl Yorks</v>
          </cell>
          <cell r="C92">
            <v>0.4985874007248053</v>
          </cell>
          <cell r="D92">
            <v>0.5014125992751947</v>
          </cell>
        </row>
        <row r="93">
          <cell r="B93" t="str">
            <v>North West</v>
          </cell>
          <cell r="C93">
            <v>0.49821620223702073</v>
          </cell>
          <cell r="D93">
            <v>0.5017837977629792</v>
          </cell>
        </row>
        <row r="94">
          <cell r="B94" t="str">
            <v>South East incl London</v>
          </cell>
          <cell r="C94">
            <v>0.49839269271530084</v>
          </cell>
          <cell r="D94">
            <v>0.5016073072846992</v>
          </cell>
        </row>
        <row r="95">
          <cell r="B95" t="str">
            <v>South West</v>
          </cell>
          <cell r="C95">
            <v>0.49834311980906415</v>
          </cell>
          <cell r="D95">
            <v>0.5016568801909359</v>
          </cell>
        </row>
        <row r="96">
          <cell r="B96" t="str">
            <v>West Midlands</v>
          </cell>
          <cell r="C96">
            <v>0.5002989594230028</v>
          </cell>
          <cell r="D96">
            <v>0.4997010405769972</v>
          </cell>
        </row>
        <row r="99">
          <cell r="B99" t="str">
            <v>Table 1.2: Staff by Location and Race</v>
          </cell>
        </row>
        <row r="101">
          <cell r="B101" t="str">
            <v>Table 1.2(a): Figures</v>
          </cell>
        </row>
        <row r="102">
          <cell r="C102" t="str">
            <v>White</v>
          </cell>
          <cell r="D102" t="str">
            <v>BME</v>
          </cell>
          <cell r="E102" t="str">
            <v>Unknown/Prefer not to say</v>
          </cell>
          <cell r="F102" t="str">
            <v>Total</v>
          </cell>
        </row>
        <row r="103">
          <cell r="B103" t="str">
            <v>Bedford</v>
          </cell>
          <cell r="C103">
            <v>175</v>
          </cell>
          <cell r="D103">
            <v>23</v>
          </cell>
          <cell r="E103">
            <v>38</v>
          </cell>
          <cell r="F103">
            <v>236</v>
          </cell>
        </row>
        <row r="104">
          <cell r="B104" t="str">
            <v>Birmingham</v>
          </cell>
          <cell r="C104">
            <v>351</v>
          </cell>
          <cell r="D104">
            <v>95</v>
          </cell>
          <cell r="E104">
            <v>75</v>
          </cell>
          <cell r="F104">
            <v>521</v>
          </cell>
        </row>
        <row r="105">
          <cell r="B105" t="str">
            <v>Bristol</v>
          </cell>
          <cell r="C105">
            <v>143</v>
          </cell>
          <cell r="D105">
            <v>6</v>
          </cell>
          <cell r="E105">
            <v>14</v>
          </cell>
          <cell r="F105">
            <v>163</v>
          </cell>
        </row>
        <row r="106">
          <cell r="B106" t="str">
            <v>Dorking</v>
          </cell>
          <cell r="C106">
            <v>137</v>
          </cell>
          <cell r="D106">
            <v>26</v>
          </cell>
          <cell r="E106">
            <v>40</v>
          </cell>
          <cell r="F106">
            <v>203</v>
          </cell>
        </row>
        <row r="107">
          <cell r="B107" t="str">
            <v>Exeter</v>
          </cell>
          <cell r="C107">
            <v>49</v>
          </cell>
          <cell r="D107">
            <v>1</v>
          </cell>
          <cell r="E107">
            <v>2</v>
          </cell>
          <cell r="F107">
            <v>52</v>
          </cell>
        </row>
        <row r="108">
          <cell r="B108" t="str">
            <v>Leeds</v>
          </cell>
          <cell r="C108">
            <v>188</v>
          </cell>
          <cell r="D108">
            <v>13</v>
          </cell>
          <cell r="E108">
            <v>33</v>
          </cell>
          <cell r="F108">
            <v>234</v>
          </cell>
        </row>
        <row r="109">
          <cell r="B109" t="str">
            <v>London</v>
          </cell>
          <cell r="C109">
            <v>21</v>
          </cell>
          <cell r="D109">
            <v>8</v>
          </cell>
          <cell r="E109">
            <v>5</v>
          </cell>
          <cell r="F109">
            <v>34</v>
          </cell>
        </row>
        <row r="110">
          <cell r="B110" t="str">
            <v>Manchester</v>
          </cell>
          <cell r="C110">
            <v>164</v>
          </cell>
          <cell r="D110">
            <v>11</v>
          </cell>
          <cell r="E110">
            <v>22</v>
          </cell>
          <cell r="F110">
            <v>197</v>
          </cell>
        </row>
        <row r="111">
          <cell r="B111" t="str">
            <v>Quinton NTCC</v>
          </cell>
          <cell r="C111">
            <v>39</v>
          </cell>
          <cell r="D111">
            <v>2</v>
          </cell>
          <cell r="E111">
            <v>7</v>
          </cell>
          <cell r="F111">
            <v>48</v>
          </cell>
        </row>
        <row r="112">
          <cell r="B112" t="str">
            <v>East Midlands</v>
          </cell>
          <cell r="C112">
            <v>77</v>
          </cell>
          <cell r="D112">
            <v>4</v>
          </cell>
          <cell r="E112">
            <v>28</v>
          </cell>
          <cell r="F112">
            <v>109</v>
          </cell>
        </row>
        <row r="113">
          <cell r="B113" t="str">
            <v>Eastern</v>
          </cell>
          <cell r="C113">
            <v>177</v>
          </cell>
          <cell r="D113">
            <v>20</v>
          </cell>
          <cell r="E113">
            <v>63</v>
          </cell>
          <cell r="F113">
            <v>260</v>
          </cell>
        </row>
        <row r="114">
          <cell r="B114" t="str">
            <v>North East incl Yorks</v>
          </cell>
          <cell r="C114">
            <v>151</v>
          </cell>
          <cell r="D114">
            <v>3</v>
          </cell>
          <cell r="E114">
            <v>35</v>
          </cell>
          <cell r="F114">
            <v>189</v>
          </cell>
        </row>
        <row r="115">
          <cell r="B115" t="str">
            <v>North West</v>
          </cell>
          <cell r="C115">
            <v>230</v>
          </cell>
          <cell r="D115">
            <v>8</v>
          </cell>
          <cell r="E115">
            <v>36</v>
          </cell>
          <cell r="F115">
            <v>274</v>
          </cell>
        </row>
        <row r="116">
          <cell r="B116" t="str">
            <v>South East incl London</v>
          </cell>
          <cell r="C116">
            <v>256</v>
          </cell>
          <cell r="D116">
            <v>11</v>
          </cell>
          <cell r="E116">
            <v>42</v>
          </cell>
          <cell r="F116">
            <v>309</v>
          </cell>
        </row>
        <row r="117">
          <cell r="B117" t="str">
            <v>South West</v>
          </cell>
          <cell r="C117">
            <v>141</v>
          </cell>
          <cell r="D117">
            <v>3</v>
          </cell>
          <cell r="E117">
            <v>20</v>
          </cell>
          <cell r="F117">
            <v>164</v>
          </cell>
        </row>
        <row r="118">
          <cell r="B118" t="str">
            <v>West Midlands</v>
          </cell>
          <cell r="C118">
            <v>174</v>
          </cell>
          <cell r="D118">
            <v>10</v>
          </cell>
          <cell r="E118">
            <v>25</v>
          </cell>
          <cell r="F118">
            <v>209</v>
          </cell>
        </row>
        <row r="119">
          <cell r="B119" t="str">
            <v>Total</v>
          </cell>
          <cell r="C119">
            <v>2473</v>
          </cell>
          <cell r="D119">
            <v>244</v>
          </cell>
          <cell r="E119">
            <v>485</v>
          </cell>
          <cell r="F119">
            <v>3202</v>
          </cell>
        </row>
        <row r="121">
          <cell r="B121" t="str">
            <v>Table 1.2(b): Percentages of Location Total</v>
          </cell>
        </row>
        <row r="122">
          <cell r="C122" t="str">
            <v>White</v>
          </cell>
          <cell r="D122" t="str">
            <v>BME</v>
          </cell>
          <cell r="E122" t="str">
            <v>Unknown/Prefer not to say</v>
          </cell>
        </row>
        <row r="123">
          <cell r="B123" t="str">
            <v>Bedford</v>
          </cell>
          <cell r="C123">
            <v>0.7415254237288136</v>
          </cell>
          <cell r="D123">
            <v>0.09745762711864407</v>
          </cell>
          <cell r="E123">
            <v>0.16101694915254236</v>
          </cell>
        </row>
        <row r="124">
          <cell r="B124" t="str">
            <v>Birmingham</v>
          </cell>
          <cell r="C124">
            <v>0.6737044145873321</v>
          </cell>
          <cell r="D124">
            <v>0.18234165067178504</v>
          </cell>
          <cell r="E124">
            <v>0.14395393474088292</v>
          </cell>
        </row>
        <row r="125">
          <cell r="B125" t="str">
            <v>Bristol</v>
          </cell>
          <cell r="C125">
            <v>0.8773006134969326</v>
          </cell>
          <cell r="D125">
            <v>0.03680981595092025</v>
          </cell>
          <cell r="E125">
            <v>0.08588957055214724</v>
          </cell>
        </row>
        <row r="126">
          <cell r="B126" t="str">
            <v>Dorking</v>
          </cell>
          <cell r="C126">
            <v>0.6748768472906403</v>
          </cell>
          <cell r="D126">
            <v>0.12807881773399016</v>
          </cell>
          <cell r="E126">
            <v>0.19704433497536947</v>
          </cell>
        </row>
        <row r="127">
          <cell r="B127" t="str">
            <v>Exeter</v>
          </cell>
          <cell r="C127">
            <v>0.9423076923076923</v>
          </cell>
          <cell r="D127">
            <v>0.019230769230769232</v>
          </cell>
          <cell r="E127">
            <v>0.038461538461538464</v>
          </cell>
        </row>
        <row r="128">
          <cell r="B128" t="str">
            <v>Leeds</v>
          </cell>
          <cell r="C128">
            <v>0.8034188034188035</v>
          </cell>
          <cell r="D128">
            <v>0.05555555555555555</v>
          </cell>
          <cell r="E128">
            <v>0.14102564102564102</v>
          </cell>
        </row>
        <row r="129">
          <cell r="B129" t="str">
            <v>London</v>
          </cell>
          <cell r="C129">
            <v>0.6176470588235294</v>
          </cell>
          <cell r="D129">
            <v>0.23529411764705882</v>
          </cell>
          <cell r="E129">
            <v>0.14705882352941177</v>
          </cell>
        </row>
        <row r="130">
          <cell r="B130" t="str">
            <v>Manchester</v>
          </cell>
          <cell r="C130">
            <v>0.8324873096446701</v>
          </cell>
          <cell r="D130">
            <v>0.05583756345177665</v>
          </cell>
          <cell r="E130">
            <v>0.1116751269035533</v>
          </cell>
        </row>
        <row r="131">
          <cell r="B131" t="str">
            <v>Quinton NTCC</v>
          </cell>
          <cell r="C131">
            <v>0.8125</v>
          </cell>
          <cell r="D131">
            <v>0.041666666666666664</v>
          </cell>
          <cell r="E131">
            <v>0.14583333333333334</v>
          </cell>
        </row>
        <row r="132">
          <cell r="B132" t="str">
            <v>East Midlands</v>
          </cell>
          <cell r="C132">
            <v>0.7064220183486238</v>
          </cell>
          <cell r="D132">
            <v>0.03669724770642202</v>
          </cell>
          <cell r="E132">
            <v>0.25688073394495414</v>
          </cell>
        </row>
        <row r="133">
          <cell r="B133" t="str">
            <v>Eastern</v>
          </cell>
          <cell r="C133">
            <v>0.6807692307692308</v>
          </cell>
          <cell r="D133">
            <v>0.07692307692307693</v>
          </cell>
          <cell r="E133">
            <v>0.2423076923076923</v>
          </cell>
        </row>
        <row r="134">
          <cell r="B134" t="str">
            <v>North East incl Yorks</v>
          </cell>
          <cell r="C134">
            <v>0.798941798941799</v>
          </cell>
          <cell r="D134">
            <v>0.015873015873015872</v>
          </cell>
          <cell r="E134">
            <v>0.18518518518518517</v>
          </cell>
        </row>
        <row r="135">
          <cell r="B135" t="str">
            <v>North West</v>
          </cell>
          <cell r="C135">
            <v>0.8394160583941606</v>
          </cell>
          <cell r="D135">
            <v>0.029197080291970802</v>
          </cell>
          <cell r="E135">
            <v>0.13138686131386862</v>
          </cell>
        </row>
        <row r="136">
          <cell r="B136" t="str">
            <v>South East incl London</v>
          </cell>
          <cell r="C136">
            <v>0.8284789644012945</v>
          </cell>
          <cell r="D136">
            <v>0.03559870550161812</v>
          </cell>
          <cell r="E136">
            <v>0.13592233009708737</v>
          </cell>
        </row>
        <row r="137">
          <cell r="B137" t="str">
            <v>South West</v>
          </cell>
          <cell r="C137">
            <v>0.8597560975609756</v>
          </cell>
          <cell r="D137">
            <v>0.018292682926829267</v>
          </cell>
          <cell r="E137">
            <v>0.12195121951219512</v>
          </cell>
        </row>
        <row r="138">
          <cell r="B138" t="str">
            <v>West Midlands</v>
          </cell>
          <cell r="C138">
            <v>0.8325358851674641</v>
          </cell>
          <cell r="D138">
            <v>0.04784688995215311</v>
          </cell>
          <cell r="E138">
            <v>0.11961722488038277</v>
          </cell>
        </row>
        <row r="140">
          <cell r="B140" t="str">
            <v>Table 1.2(c): Percentages for Local Population</v>
          </cell>
        </row>
        <row r="141">
          <cell r="C141" t="str">
            <v>White</v>
          </cell>
          <cell r="D141" t="str">
            <v>BME</v>
          </cell>
        </row>
        <row r="142">
          <cell r="B142" t="str">
            <v>Bedford</v>
          </cell>
          <cell r="C142">
            <v>0.880199890343149</v>
          </cell>
          <cell r="D142">
            <v>0.11980010965685095</v>
          </cell>
        </row>
        <row r="143">
          <cell r="B143" t="str">
            <v>Birmingham</v>
          </cell>
          <cell r="C143">
            <v>0.8092966415615351</v>
          </cell>
          <cell r="D143">
            <v>0.1907033584384648</v>
          </cell>
        </row>
        <row r="144">
          <cell r="B144" t="str">
            <v>Bristol</v>
          </cell>
          <cell r="C144">
            <v>0.9183445787398588</v>
          </cell>
          <cell r="D144">
            <v>0.08165542126014123</v>
          </cell>
        </row>
        <row r="145">
          <cell r="B145" t="str">
            <v>Dorking</v>
          </cell>
          <cell r="C145">
            <v>0.8175361141206212</v>
          </cell>
          <cell r="D145">
            <v>0.18246388587937884</v>
          </cell>
        </row>
        <row r="146">
          <cell r="B146" t="str">
            <v>Exeter</v>
          </cell>
          <cell r="C146">
            <v>0.9829995684074234</v>
          </cell>
          <cell r="D146">
            <v>0.01700043159257661</v>
          </cell>
        </row>
        <row r="147">
          <cell r="B147" t="str">
            <v>Leeds</v>
          </cell>
          <cell r="C147">
            <v>0.8700671622228315</v>
          </cell>
          <cell r="D147">
            <v>0.12993283777716846</v>
          </cell>
        </row>
        <row r="148">
          <cell r="B148" t="str">
            <v>London</v>
          </cell>
          <cell r="C148">
            <v>0.6205621980147663</v>
          </cell>
          <cell r="D148">
            <v>0.37943780198523375</v>
          </cell>
        </row>
        <row r="149">
          <cell r="B149" t="str">
            <v>Manchester</v>
          </cell>
          <cell r="C149">
            <v>0.8522129360465116</v>
          </cell>
          <cell r="D149">
            <v>0.14778706395348837</v>
          </cell>
        </row>
        <row r="150">
          <cell r="B150" t="str">
            <v>Quinton NTCC</v>
          </cell>
          <cell r="C150">
            <v>0.8092966415615351</v>
          </cell>
          <cell r="D150">
            <v>0.1907033584384648</v>
          </cell>
        </row>
        <row r="151">
          <cell r="B151" t="str">
            <v>East Midlands</v>
          </cell>
          <cell r="C151">
            <v>0.8990845859524</v>
          </cell>
          <cell r="D151">
            <v>0.10091541404759992</v>
          </cell>
        </row>
        <row r="152">
          <cell r="B152" t="str">
            <v>Eastern</v>
          </cell>
          <cell r="C152">
            <v>0.9256418041082027</v>
          </cell>
          <cell r="D152">
            <v>0.07435819589179728</v>
          </cell>
        </row>
        <row r="153">
          <cell r="B153" t="str">
            <v>North East incl Yorks</v>
          </cell>
          <cell r="C153">
            <v>0.9171736129129512</v>
          </cell>
          <cell r="D153">
            <v>0.08282638708704876</v>
          </cell>
        </row>
        <row r="154">
          <cell r="B154" t="str">
            <v>North West</v>
          </cell>
          <cell r="C154">
            <v>0.9089704963255102</v>
          </cell>
          <cell r="D154">
            <v>0.09102950367448977</v>
          </cell>
        </row>
        <row r="155">
          <cell r="B155" t="str">
            <v>South East incl London</v>
          </cell>
          <cell r="C155">
            <v>0.7614924231671114</v>
          </cell>
          <cell r="D155">
            <v>0.23850757683288853</v>
          </cell>
        </row>
        <row r="156">
          <cell r="B156" t="str">
            <v>South West</v>
          </cell>
          <cell r="C156">
            <v>0.9557553274387252</v>
          </cell>
          <cell r="D156">
            <v>0.0442446725612748</v>
          </cell>
        </row>
        <row r="157">
          <cell r="B157" t="str">
            <v>West Midlands</v>
          </cell>
          <cell r="C157">
            <v>0.8273887898016932</v>
          </cell>
          <cell r="D157">
            <v>0.17261121019830683</v>
          </cell>
        </row>
        <row r="160">
          <cell r="B160" t="str">
            <v>Table 1.3: Staff by Location and Disabled Status</v>
          </cell>
        </row>
        <row r="162">
          <cell r="B162" t="str">
            <v>Table 1.3(a): Figures</v>
          </cell>
        </row>
        <row r="163">
          <cell r="C163" t="str">
            <v>Non-disabled</v>
          </cell>
          <cell r="D163" t="str">
            <v>Disabled</v>
          </cell>
          <cell r="E163" t="str">
            <v>Unknown</v>
          </cell>
          <cell r="F163" t="str">
            <v>Total</v>
          </cell>
        </row>
        <row r="164">
          <cell r="B164" t="str">
            <v>Bedford</v>
          </cell>
          <cell r="C164">
            <v>169</v>
          </cell>
          <cell r="D164">
            <v>13</v>
          </cell>
          <cell r="E164">
            <v>54</v>
          </cell>
          <cell r="F164">
            <v>236</v>
          </cell>
        </row>
        <row r="165">
          <cell r="B165" t="str">
            <v>Birmingham</v>
          </cell>
          <cell r="C165">
            <v>373</v>
          </cell>
          <cell r="D165">
            <v>38</v>
          </cell>
          <cell r="E165">
            <v>110</v>
          </cell>
          <cell r="F165">
            <v>521</v>
          </cell>
        </row>
        <row r="166">
          <cell r="B166" t="str">
            <v>Bristol</v>
          </cell>
          <cell r="C166">
            <v>122</v>
          </cell>
          <cell r="D166">
            <v>11</v>
          </cell>
          <cell r="E166">
            <v>30</v>
          </cell>
          <cell r="F166">
            <v>163</v>
          </cell>
        </row>
        <row r="167">
          <cell r="B167" t="str">
            <v>Dorking</v>
          </cell>
          <cell r="C167">
            <v>127</v>
          </cell>
          <cell r="D167">
            <v>5</v>
          </cell>
          <cell r="E167">
            <v>71</v>
          </cell>
          <cell r="F167">
            <v>203</v>
          </cell>
        </row>
        <row r="168">
          <cell r="B168" t="str">
            <v>Exeter</v>
          </cell>
          <cell r="C168">
            <v>40</v>
          </cell>
          <cell r="D168">
            <v>0</v>
          </cell>
          <cell r="E168">
            <v>12</v>
          </cell>
          <cell r="F168">
            <v>52</v>
          </cell>
        </row>
        <row r="169">
          <cell r="B169" t="str">
            <v>Leeds</v>
          </cell>
          <cell r="C169">
            <v>172</v>
          </cell>
          <cell r="D169">
            <v>15</v>
          </cell>
          <cell r="E169">
            <v>47</v>
          </cell>
          <cell r="F169">
            <v>234</v>
          </cell>
        </row>
        <row r="170">
          <cell r="B170" t="str">
            <v>London</v>
          </cell>
          <cell r="C170">
            <v>24</v>
          </cell>
          <cell r="D170">
            <v>3</v>
          </cell>
          <cell r="E170">
            <v>7</v>
          </cell>
          <cell r="F170">
            <v>34</v>
          </cell>
        </row>
        <row r="171">
          <cell r="B171" t="str">
            <v>Manchester</v>
          </cell>
          <cell r="C171">
            <v>145</v>
          </cell>
          <cell r="D171">
            <v>15</v>
          </cell>
          <cell r="E171">
            <v>37</v>
          </cell>
          <cell r="F171">
            <v>197</v>
          </cell>
        </row>
        <row r="172">
          <cell r="B172" t="str">
            <v>Quinton NTCC</v>
          </cell>
          <cell r="C172">
            <v>34</v>
          </cell>
          <cell r="D172">
            <v>8</v>
          </cell>
          <cell r="E172">
            <v>6</v>
          </cell>
          <cell r="F172">
            <v>48</v>
          </cell>
        </row>
        <row r="173">
          <cell r="B173" t="str">
            <v>East Midlands</v>
          </cell>
          <cell r="C173">
            <v>82</v>
          </cell>
          <cell r="D173">
            <v>5</v>
          </cell>
          <cell r="E173">
            <v>22</v>
          </cell>
          <cell r="F173">
            <v>109</v>
          </cell>
        </row>
        <row r="174">
          <cell r="B174" t="str">
            <v>Eastern</v>
          </cell>
          <cell r="C174">
            <v>192</v>
          </cell>
          <cell r="D174">
            <v>8</v>
          </cell>
          <cell r="E174">
            <v>60</v>
          </cell>
          <cell r="F174">
            <v>260</v>
          </cell>
        </row>
        <row r="175">
          <cell r="B175" t="str">
            <v>North East incl Yorks</v>
          </cell>
          <cell r="C175">
            <v>124</v>
          </cell>
          <cell r="D175">
            <v>6</v>
          </cell>
          <cell r="E175">
            <v>59</v>
          </cell>
          <cell r="F175">
            <v>189</v>
          </cell>
        </row>
        <row r="176">
          <cell r="B176" t="str">
            <v>North West</v>
          </cell>
          <cell r="C176">
            <v>233</v>
          </cell>
          <cell r="D176">
            <v>13</v>
          </cell>
          <cell r="E176">
            <v>28</v>
          </cell>
          <cell r="F176">
            <v>274</v>
          </cell>
        </row>
        <row r="177">
          <cell r="B177" t="str">
            <v>South East incl London</v>
          </cell>
          <cell r="C177">
            <v>215</v>
          </cell>
          <cell r="D177">
            <v>13</v>
          </cell>
          <cell r="E177">
            <v>81</v>
          </cell>
          <cell r="F177">
            <v>309</v>
          </cell>
        </row>
        <row r="178">
          <cell r="B178" t="str">
            <v>South West</v>
          </cell>
          <cell r="C178">
            <v>142</v>
          </cell>
          <cell r="D178">
            <v>7</v>
          </cell>
          <cell r="E178">
            <v>15</v>
          </cell>
          <cell r="F178">
            <v>164</v>
          </cell>
        </row>
        <row r="179">
          <cell r="B179" t="str">
            <v>West Midlands</v>
          </cell>
          <cell r="C179">
            <v>152</v>
          </cell>
          <cell r="D179">
            <v>13</v>
          </cell>
          <cell r="E179">
            <v>44</v>
          </cell>
          <cell r="F179">
            <v>209</v>
          </cell>
        </row>
        <row r="180">
          <cell r="B180" t="str">
            <v>Total</v>
          </cell>
          <cell r="C180">
            <v>2346</v>
          </cell>
          <cell r="D180">
            <v>173</v>
          </cell>
          <cell r="E180">
            <v>683</v>
          </cell>
          <cell r="F180">
            <v>3202</v>
          </cell>
        </row>
        <row r="182">
          <cell r="B182" t="str">
            <v>Table 1.3(b): Percentages of Location Total</v>
          </cell>
        </row>
        <row r="183">
          <cell r="C183" t="str">
            <v>Non-disabled</v>
          </cell>
          <cell r="D183" t="str">
            <v>Disabled</v>
          </cell>
          <cell r="E183" t="str">
            <v>Unknown</v>
          </cell>
        </row>
        <row r="184">
          <cell r="B184" t="str">
            <v>Bedford</v>
          </cell>
          <cell r="C184">
            <v>0.7161016949152542</v>
          </cell>
          <cell r="D184">
            <v>0.05508474576271186</v>
          </cell>
          <cell r="E184">
            <v>0.2288135593220339</v>
          </cell>
        </row>
        <row r="185">
          <cell r="B185" t="str">
            <v>Birmingham</v>
          </cell>
          <cell r="C185">
            <v>0.7159309021113244</v>
          </cell>
          <cell r="D185">
            <v>0.07293666026871401</v>
          </cell>
          <cell r="E185">
            <v>0.21113243761996162</v>
          </cell>
        </row>
        <row r="186">
          <cell r="B186" t="str">
            <v>Bristol</v>
          </cell>
          <cell r="C186">
            <v>0.7484662576687117</v>
          </cell>
          <cell r="D186">
            <v>0.06748466257668712</v>
          </cell>
          <cell r="E186">
            <v>0.18404907975460122</v>
          </cell>
        </row>
        <row r="187">
          <cell r="B187" t="str">
            <v>Dorking</v>
          </cell>
          <cell r="C187">
            <v>0.625615763546798</v>
          </cell>
          <cell r="D187">
            <v>0.024630541871921183</v>
          </cell>
          <cell r="E187">
            <v>0.3497536945812808</v>
          </cell>
        </row>
        <row r="188">
          <cell r="B188" t="str">
            <v>Exeter</v>
          </cell>
          <cell r="C188">
            <v>0.7692307692307693</v>
          </cell>
          <cell r="D188">
            <v>0</v>
          </cell>
          <cell r="E188">
            <v>0.23076923076923078</v>
          </cell>
        </row>
        <row r="189">
          <cell r="B189" t="str">
            <v>Leeds</v>
          </cell>
          <cell r="C189">
            <v>0.7350427350427351</v>
          </cell>
          <cell r="D189">
            <v>0.0641025641025641</v>
          </cell>
          <cell r="E189">
            <v>0.20085470085470086</v>
          </cell>
        </row>
        <row r="190">
          <cell r="B190" t="str">
            <v>London</v>
          </cell>
          <cell r="C190">
            <v>0.7058823529411765</v>
          </cell>
          <cell r="D190">
            <v>0.08823529411764706</v>
          </cell>
          <cell r="E190">
            <v>0.20588235294117646</v>
          </cell>
        </row>
        <row r="191">
          <cell r="B191" t="str">
            <v>Manchester</v>
          </cell>
          <cell r="C191">
            <v>0.7360406091370558</v>
          </cell>
          <cell r="D191">
            <v>0.07614213197969544</v>
          </cell>
          <cell r="E191">
            <v>0.18781725888324874</v>
          </cell>
        </row>
        <row r="192">
          <cell r="B192" t="str">
            <v>Quinton NTCC</v>
          </cell>
          <cell r="C192">
            <v>0.7083333333333334</v>
          </cell>
          <cell r="D192">
            <v>0.16666666666666666</v>
          </cell>
          <cell r="E192">
            <v>0.125</v>
          </cell>
        </row>
        <row r="193">
          <cell r="B193" t="str">
            <v>East Midlands</v>
          </cell>
          <cell r="C193">
            <v>0.7522935779816514</v>
          </cell>
          <cell r="D193">
            <v>0.045871559633027525</v>
          </cell>
          <cell r="E193">
            <v>0.2018348623853211</v>
          </cell>
        </row>
        <row r="194">
          <cell r="B194" t="str">
            <v>Eastern</v>
          </cell>
          <cell r="C194">
            <v>0.7384615384615385</v>
          </cell>
          <cell r="D194">
            <v>0.03076923076923077</v>
          </cell>
          <cell r="E194">
            <v>0.23076923076923078</v>
          </cell>
        </row>
        <row r="195">
          <cell r="B195" t="str">
            <v>North East incl Yorks</v>
          </cell>
          <cell r="C195">
            <v>0.656084656084656</v>
          </cell>
          <cell r="D195">
            <v>0.031746031746031744</v>
          </cell>
          <cell r="E195">
            <v>0.31216931216931215</v>
          </cell>
        </row>
        <row r="196">
          <cell r="B196" t="str">
            <v>North West</v>
          </cell>
          <cell r="C196">
            <v>0.8503649635036497</v>
          </cell>
          <cell r="D196">
            <v>0.04744525547445255</v>
          </cell>
          <cell r="E196">
            <v>0.10218978102189781</v>
          </cell>
        </row>
        <row r="197">
          <cell r="B197" t="str">
            <v>South East incl London</v>
          </cell>
          <cell r="C197">
            <v>0.6957928802588996</v>
          </cell>
          <cell r="D197">
            <v>0.042071197411003236</v>
          </cell>
          <cell r="E197">
            <v>0.2621359223300971</v>
          </cell>
        </row>
        <row r="198">
          <cell r="B198" t="str">
            <v>South West</v>
          </cell>
          <cell r="C198">
            <v>0.8658536585365854</v>
          </cell>
          <cell r="D198">
            <v>0.042682926829268296</v>
          </cell>
          <cell r="E198">
            <v>0.09146341463414634</v>
          </cell>
        </row>
        <row r="199">
          <cell r="B199" t="str">
            <v>West Midlands</v>
          </cell>
          <cell r="C199">
            <v>0.7272727272727273</v>
          </cell>
          <cell r="D199">
            <v>0.06220095693779904</v>
          </cell>
          <cell r="E199">
            <v>0.21052631578947367</v>
          </cell>
        </row>
        <row r="201">
          <cell r="B201" t="str">
            <v>Table 1.3(c): Percentages for Local Population</v>
          </cell>
        </row>
        <row r="202">
          <cell r="C202" t="str">
            <v>Non-disabled</v>
          </cell>
          <cell r="D202" t="str">
            <v>Disabled</v>
          </cell>
        </row>
        <row r="203">
          <cell r="B203" t="str">
            <v>Bedford</v>
          </cell>
          <cell r="C203">
            <v>0.8077995423340961</v>
          </cell>
          <cell r="D203">
            <v>0.19220045766590388</v>
          </cell>
        </row>
        <row r="204">
          <cell r="B204" t="str">
            <v>Birmingham</v>
          </cell>
          <cell r="C204">
            <v>0.7866295382446246</v>
          </cell>
          <cell r="D204">
            <v>0.21337046175537538</v>
          </cell>
        </row>
        <row r="205">
          <cell r="B205" t="str">
            <v>Bristol</v>
          </cell>
          <cell r="C205">
            <v>0.821347477869889</v>
          </cell>
          <cell r="D205">
            <v>0.178652522130111</v>
          </cell>
        </row>
        <row r="206">
          <cell r="B206" t="str">
            <v>Dorking</v>
          </cell>
          <cell r="C206">
            <v>0.8377925243770314</v>
          </cell>
          <cell r="D206">
            <v>0.16220747562296858</v>
          </cell>
        </row>
        <row r="207">
          <cell r="B207" t="str">
            <v>Exeter</v>
          </cell>
          <cell r="C207">
            <v>0.7523003884333189</v>
          </cell>
          <cell r="D207">
            <v>0.24769961156668105</v>
          </cell>
        </row>
        <row r="208">
          <cell r="B208" t="str">
            <v>Leeds</v>
          </cell>
          <cell r="C208">
            <v>0.7916863355596846</v>
          </cell>
          <cell r="D208">
            <v>0.20831366444031538</v>
          </cell>
        </row>
        <row r="209">
          <cell r="B209" t="str">
            <v>London</v>
          </cell>
          <cell r="C209">
            <v>0.8267913286664698</v>
          </cell>
          <cell r="D209">
            <v>0.1732086713335302</v>
          </cell>
        </row>
        <row r="210">
          <cell r="B210" t="str">
            <v>Manchester</v>
          </cell>
          <cell r="C210">
            <v>0.7819134136212624</v>
          </cell>
          <cell r="D210">
            <v>0.21808658637873754</v>
          </cell>
        </row>
        <row r="211">
          <cell r="B211" t="str">
            <v>Quinton NTCC</v>
          </cell>
          <cell r="C211">
            <v>0.7866295382446246</v>
          </cell>
          <cell r="D211">
            <v>0.21337046175537538</v>
          </cell>
        </row>
        <row r="212">
          <cell r="B212" t="str">
            <v>East Midlands</v>
          </cell>
          <cell r="C212">
            <v>0.7731245587493697</v>
          </cell>
          <cell r="D212">
            <v>0.22687544125063036</v>
          </cell>
        </row>
        <row r="213">
          <cell r="B213" t="str">
            <v>Eastern</v>
          </cell>
          <cell r="C213">
            <v>0.8009119006591724</v>
          </cell>
          <cell r="D213">
            <v>0.19908809934082766</v>
          </cell>
        </row>
        <row r="214">
          <cell r="B214" t="str">
            <v>North East incl Yorks</v>
          </cell>
          <cell r="C214">
            <v>0.7767300871308505</v>
          </cell>
          <cell r="D214">
            <v>0.22326991286914952</v>
          </cell>
        </row>
        <row r="215">
          <cell r="B215" t="str">
            <v>North West</v>
          </cell>
          <cell r="C215">
            <v>0.782871489838581</v>
          </cell>
          <cell r="D215">
            <v>0.21712851016141893</v>
          </cell>
        </row>
        <row r="216">
          <cell r="B216" t="str">
            <v>South East incl London</v>
          </cell>
          <cell r="C216">
            <v>0.8197798780381869</v>
          </cell>
          <cell r="D216">
            <v>0.18022012196181308</v>
          </cell>
        </row>
        <row r="217">
          <cell r="B217" t="str">
            <v>South West</v>
          </cell>
          <cell r="C217">
            <v>0.786522778236752</v>
          </cell>
          <cell r="D217">
            <v>0.21347722176324796</v>
          </cell>
        </row>
        <row r="218">
          <cell r="B218" t="str">
            <v>West Midlands</v>
          </cell>
          <cell r="C218">
            <v>0.7809893740020921</v>
          </cell>
          <cell r="D218">
            <v>0.21901062599790783</v>
          </cell>
        </row>
        <row r="221">
          <cell r="B221" t="str">
            <v>Table 1.4: Staff by Pay Band</v>
          </cell>
        </row>
        <row r="223">
          <cell r="B223" t="str">
            <v>Table 1.4(a): Total Number of Staff by Pay Band</v>
          </cell>
        </row>
        <row r="224">
          <cell r="C224" t="str">
            <v>Total Staff</v>
          </cell>
        </row>
        <row r="225">
          <cell r="B225" t="str">
            <v>PB1</v>
          </cell>
          <cell r="C225">
            <v>2</v>
          </cell>
        </row>
        <row r="226">
          <cell r="B226" t="str">
            <v>PB2</v>
          </cell>
          <cell r="C226">
            <v>196</v>
          </cell>
        </row>
        <row r="227">
          <cell r="B227" t="str">
            <v>PB3</v>
          </cell>
          <cell r="C227">
            <v>305</v>
          </cell>
        </row>
        <row r="228">
          <cell r="B228" t="str">
            <v>PB4</v>
          </cell>
          <cell r="C228">
            <v>216</v>
          </cell>
        </row>
        <row r="229">
          <cell r="B229" t="str">
            <v>PB5</v>
          </cell>
          <cell r="C229">
            <v>303</v>
          </cell>
        </row>
        <row r="230">
          <cell r="B230" t="str">
            <v>PB6</v>
          </cell>
          <cell r="C230">
            <v>439</v>
          </cell>
        </row>
        <row r="231">
          <cell r="B231" t="str">
            <v>PB7</v>
          </cell>
          <cell r="C231">
            <v>203</v>
          </cell>
        </row>
        <row r="232">
          <cell r="B232" t="str">
            <v>PB8</v>
          </cell>
          <cell r="C232">
            <v>68</v>
          </cell>
        </row>
        <row r="233">
          <cell r="B233" t="str">
            <v>TM1A</v>
          </cell>
          <cell r="C233">
            <v>262</v>
          </cell>
        </row>
        <row r="234">
          <cell r="B234" t="str">
            <v>TM1B</v>
          </cell>
          <cell r="C234">
            <v>970</v>
          </cell>
        </row>
        <row r="235">
          <cell r="B235" t="str">
            <v>TM2</v>
          </cell>
          <cell r="C235">
            <v>194</v>
          </cell>
        </row>
        <row r="236">
          <cell r="B236" t="str">
            <v>TM3</v>
          </cell>
          <cell r="C236">
            <v>44</v>
          </cell>
        </row>
        <row r="237">
          <cell r="B237" t="str">
            <v>Total</v>
          </cell>
          <cell r="C237">
            <v>3202</v>
          </cell>
        </row>
        <row r="239">
          <cell r="B239" t="str">
            <v>Table 1.4(b): Total Number of FTE by Pay Band</v>
          </cell>
        </row>
        <row r="240">
          <cell r="C240" t="str">
            <v>Total Staff by FTE</v>
          </cell>
        </row>
        <row r="241">
          <cell r="B241" t="str">
            <v>PB1</v>
          </cell>
          <cell r="C241">
            <v>1.5405404567718506</v>
          </cell>
        </row>
        <row r="242">
          <cell r="B242" t="str">
            <v>PB2</v>
          </cell>
          <cell r="C242">
            <v>179.3391876220703</v>
          </cell>
        </row>
        <row r="243">
          <cell r="B243" t="str">
            <v>PB3</v>
          </cell>
          <cell r="C243">
            <v>287.2252197265625</v>
          </cell>
        </row>
        <row r="244">
          <cell r="B244" t="str">
            <v>PB4</v>
          </cell>
          <cell r="C244">
            <v>204.1662139892578</v>
          </cell>
        </row>
        <row r="245">
          <cell r="B245" t="str">
            <v>PB5</v>
          </cell>
          <cell r="C245">
            <v>292.57574462890625</v>
          </cell>
        </row>
        <row r="246">
          <cell r="B246" t="str">
            <v>PB6</v>
          </cell>
          <cell r="C246">
            <v>423.4514465332031</v>
          </cell>
        </row>
        <row r="247">
          <cell r="B247" t="str">
            <v>PB7</v>
          </cell>
          <cell r="C247">
            <v>196.6797332763672</v>
          </cell>
        </row>
        <row r="248">
          <cell r="B248" t="str">
            <v>PB8</v>
          </cell>
          <cell r="C248">
            <v>66.60810852050781</v>
          </cell>
        </row>
        <row r="249">
          <cell r="B249" t="str">
            <v>TM1A</v>
          </cell>
          <cell r="C249">
            <v>255.1824188232422</v>
          </cell>
        </row>
        <row r="250">
          <cell r="B250" t="str">
            <v>TM1B</v>
          </cell>
          <cell r="C250">
            <v>954.4019775390625</v>
          </cell>
        </row>
        <row r="251">
          <cell r="B251" t="str">
            <v>TM2</v>
          </cell>
          <cell r="C251">
            <v>191.58108520507812</v>
          </cell>
        </row>
        <row r="252">
          <cell r="B252" t="str">
            <v>TM3</v>
          </cell>
          <cell r="C252">
            <v>43.648651123046875</v>
          </cell>
        </row>
        <row r="253">
          <cell r="B253" t="str">
            <v>Total</v>
          </cell>
          <cell r="C253">
            <v>3096.4003274440765</v>
          </cell>
        </row>
        <row r="256">
          <cell r="B256" t="str">
            <v>Table 1.5: Staff by Race</v>
          </cell>
        </row>
        <row r="258">
          <cell r="B258" t="str">
            <v>Table 1.5(a): Staff by Race (high-level)</v>
          </cell>
        </row>
        <row r="259">
          <cell r="C259" t="str">
            <v>PB1</v>
          </cell>
          <cell r="D259" t="str">
            <v>PB2</v>
          </cell>
          <cell r="E259" t="str">
            <v>PB3</v>
          </cell>
          <cell r="F259" t="str">
            <v>PB4</v>
          </cell>
          <cell r="G259" t="str">
            <v>PB5</v>
          </cell>
          <cell r="H259" t="str">
            <v>PB6</v>
          </cell>
          <cell r="I259" t="str">
            <v>PB7</v>
          </cell>
          <cell r="J259" t="str">
            <v>PB8</v>
          </cell>
          <cell r="K259" t="str">
            <v>TM1A</v>
          </cell>
          <cell r="L259" t="str">
            <v>TM1B</v>
          </cell>
          <cell r="M259" t="str">
            <v>TM2</v>
          </cell>
          <cell r="N259" t="str">
            <v>TM3</v>
          </cell>
          <cell r="O259" t="str">
            <v>Total</v>
          </cell>
        </row>
        <row r="260">
          <cell r="B260" t="str">
            <v>White</v>
          </cell>
          <cell r="C260">
            <v>2</v>
          </cell>
          <cell r="D260">
            <v>123</v>
          </cell>
          <cell r="E260">
            <v>227</v>
          </cell>
          <cell r="F260">
            <v>177</v>
          </cell>
          <cell r="G260">
            <v>219</v>
          </cell>
          <cell r="H260">
            <v>332</v>
          </cell>
          <cell r="I260">
            <v>164</v>
          </cell>
          <cell r="J260">
            <v>59</v>
          </cell>
          <cell r="K260">
            <v>172</v>
          </cell>
          <cell r="L260">
            <v>786</v>
          </cell>
          <cell r="M260">
            <v>175</v>
          </cell>
          <cell r="N260">
            <v>37</v>
          </cell>
          <cell r="O260">
            <v>2473</v>
          </cell>
        </row>
        <row r="261">
          <cell r="B261" t="str">
            <v>BME</v>
          </cell>
          <cell r="C261">
            <v>0</v>
          </cell>
          <cell r="D261">
            <v>38</v>
          </cell>
          <cell r="E261">
            <v>37</v>
          </cell>
          <cell r="F261">
            <v>12</v>
          </cell>
          <cell r="G261">
            <v>30</v>
          </cell>
          <cell r="H261">
            <v>47</v>
          </cell>
          <cell r="I261">
            <v>18</v>
          </cell>
          <cell r="J261">
            <v>3</v>
          </cell>
          <cell r="K261">
            <v>11</v>
          </cell>
          <cell r="L261">
            <v>42</v>
          </cell>
          <cell r="M261">
            <v>4</v>
          </cell>
          <cell r="N261">
            <v>2</v>
          </cell>
          <cell r="O261">
            <v>244</v>
          </cell>
        </row>
        <row r="262">
          <cell r="B262" t="str">
            <v>Unknown/Prefer not to say</v>
          </cell>
          <cell r="C262">
            <v>0</v>
          </cell>
          <cell r="D262">
            <v>35</v>
          </cell>
          <cell r="E262">
            <v>41</v>
          </cell>
          <cell r="F262">
            <v>27</v>
          </cell>
          <cell r="G262">
            <v>54</v>
          </cell>
          <cell r="H262">
            <v>60</v>
          </cell>
          <cell r="I262">
            <v>21</v>
          </cell>
          <cell r="J262">
            <v>6</v>
          </cell>
          <cell r="K262">
            <v>79</v>
          </cell>
          <cell r="L262">
            <v>142</v>
          </cell>
          <cell r="M262">
            <v>15</v>
          </cell>
          <cell r="N262">
            <v>5</v>
          </cell>
          <cell r="O262">
            <v>485</v>
          </cell>
        </row>
        <row r="263">
          <cell r="B263" t="str">
            <v>Total</v>
          </cell>
          <cell r="C263">
            <v>2</v>
          </cell>
          <cell r="D263">
            <v>196</v>
          </cell>
          <cell r="E263">
            <v>305</v>
          </cell>
          <cell r="F263">
            <v>216</v>
          </cell>
          <cell r="G263">
            <v>303</v>
          </cell>
          <cell r="H263">
            <v>439</v>
          </cell>
          <cell r="I263">
            <v>203</v>
          </cell>
          <cell r="J263">
            <v>68</v>
          </cell>
          <cell r="K263">
            <v>262</v>
          </cell>
          <cell r="L263">
            <v>970</v>
          </cell>
          <cell r="M263">
            <v>194</v>
          </cell>
          <cell r="N263">
            <v>44</v>
          </cell>
          <cell r="O263">
            <v>3202</v>
          </cell>
        </row>
        <row r="265">
          <cell r="B265" t="str">
            <v>Table 1.5(b): Staff by Race</v>
          </cell>
        </row>
        <row r="267">
          <cell r="B267" t="str">
            <v>In the table below, 'Mixed' includes those who declared themselves to be White &amp; Black Caribbean, White &amp; Black African, White &amp; Asian or of any other mixed background.</v>
          </cell>
        </row>
        <row r="268">
          <cell r="B268" t="str">
            <v>'Asian' includes all those who declared themselves to be Asian or Asian British, including Indian, Pakistani, Bangladeshi, Chinese or of any other Asian background.</v>
          </cell>
        </row>
        <row r="269">
          <cell r="B269" t="str">
            <v>'Black' includes all those who declared themselves to be Black, Black British, African, Caribbean, or of any other Black/African/Caribbean background.</v>
          </cell>
        </row>
        <row r="270">
          <cell r="B270" t="str">
            <v>'Other' includes all those who declared themselves to be Arab or of any other ethnic group.</v>
          </cell>
        </row>
        <row r="272">
          <cell r="C272" t="str">
            <v>Total Staff</v>
          </cell>
        </row>
        <row r="273">
          <cell r="B273" t="str">
            <v>White</v>
          </cell>
          <cell r="C273">
            <v>2473</v>
          </cell>
        </row>
        <row r="274">
          <cell r="B274" t="str">
            <v>Mixed</v>
          </cell>
          <cell r="C274">
            <v>55</v>
          </cell>
        </row>
        <row r="275">
          <cell r="B275" t="str">
            <v>Asian</v>
          </cell>
          <cell r="C275">
            <v>139</v>
          </cell>
        </row>
        <row r="276">
          <cell r="B276" t="str">
            <v>Black</v>
          </cell>
          <cell r="C276">
            <v>18</v>
          </cell>
        </row>
        <row r="277">
          <cell r="B277" t="str">
            <v>Other</v>
          </cell>
          <cell r="C277">
            <v>32</v>
          </cell>
        </row>
        <row r="278">
          <cell r="B278" t="str">
            <v>Unknown</v>
          </cell>
          <cell r="C278">
            <v>485</v>
          </cell>
        </row>
        <row r="279">
          <cell r="B279" t="str">
            <v>Total</v>
          </cell>
          <cell r="C279">
            <v>3202</v>
          </cell>
        </row>
        <row r="282">
          <cell r="B282" t="str">
            <v>Table 1.6: Staff by Sex</v>
          </cell>
        </row>
        <row r="284">
          <cell r="C284" t="str">
            <v>PB1</v>
          </cell>
          <cell r="D284" t="str">
            <v>PB2</v>
          </cell>
          <cell r="E284" t="str">
            <v>PB3</v>
          </cell>
          <cell r="F284" t="str">
            <v>PB4</v>
          </cell>
          <cell r="G284" t="str">
            <v>PB5</v>
          </cell>
          <cell r="H284" t="str">
            <v>PB6</v>
          </cell>
          <cell r="I284" t="str">
            <v>PB7</v>
          </cell>
          <cell r="J284" t="str">
            <v>PB8</v>
          </cell>
          <cell r="K284" t="str">
            <v>TM1A</v>
          </cell>
          <cell r="L284" t="str">
            <v>TM1B</v>
          </cell>
          <cell r="M284" t="str">
            <v>TM2</v>
          </cell>
          <cell r="N284" t="str">
            <v>TM3</v>
          </cell>
          <cell r="O284" t="str">
            <v>Total</v>
          </cell>
        </row>
        <row r="285">
          <cell r="B285" t="str">
            <v>Male</v>
          </cell>
          <cell r="C285">
            <v>0</v>
          </cell>
          <cell r="D285">
            <v>85</v>
          </cell>
          <cell r="E285">
            <v>139</v>
          </cell>
          <cell r="F285">
            <v>98</v>
          </cell>
          <cell r="G285">
            <v>178</v>
          </cell>
          <cell r="H285">
            <v>328</v>
          </cell>
          <cell r="I285">
            <v>165</v>
          </cell>
          <cell r="J285">
            <v>54</v>
          </cell>
          <cell r="K285">
            <v>186</v>
          </cell>
          <cell r="L285">
            <v>859</v>
          </cell>
          <cell r="M285">
            <v>161</v>
          </cell>
          <cell r="N285">
            <v>35</v>
          </cell>
          <cell r="O285">
            <v>2288</v>
          </cell>
        </row>
        <row r="286">
          <cell r="B286" t="str">
            <v>Female</v>
          </cell>
          <cell r="C286">
            <v>2</v>
          </cell>
          <cell r="D286">
            <v>111</v>
          </cell>
          <cell r="E286">
            <v>166</v>
          </cell>
          <cell r="F286">
            <v>118</v>
          </cell>
          <cell r="G286">
            <v>125</v>
          </cell>
          <cell r="H286">
            <v>111</v>
          </cell>
          <cell r="I286">
            <v>38</v>
          </cell>
          <cell r="J286">
            <v>14</v>
          </cell>
          <cell r="K286">
            <v>76</v>
          </cell>
          <cell r="L286">
            <v>111</v>
          </cell>
          <cell r="M286">
            <v>33</v>
          </cell>
          <cell r="N286">
            <v>9</v>
          </cell>
          <cell r="O286">
            <v>914</v>
          </cell>
        </row>
        <row r="287">
          <cell r="B287" t="str">
            <v>Total</v>
          </cell>
          <cell r="C287">
            <v>2</v>
          </cell>
          <cell r="D287">
            <v>196</v>
          </cell>
          <cell r="E287">
            <v>305</v>
          </cell>
          <cell r="F287">
            <v>216</v>
          </cell>
          <cell r="G287">
            <v>303</v>
          </cell>
          <cell r="H287">
            <v>439</v>
          </cell>
          <cell r="I287">
            <v>203</v>
          </cell>
          <cell r="J287">
            <v>68</v>
          </cell>
          <cell r="K287">
            <v>262</v>
          </cell>
          <cell r="L287">
            <v>970</v>
          </cell>
          <cell r="M287">
            <v>194</v>
          </cell>
          <cell r="N287">
            <v>44</v>
          </cell>
          <cell r="O287">
            <v>3202</v>
          </cell>
        </row>
        <row r="290">
          <cell r="B290" t="str">
            <v>Table 1.7: Staff by Disabled Status</v>
          </cell>
        </row>
        <row r="292">
          <cell r="B292" t="str">
            <v>Table 1.7(a): Summary of Staff by Disabled Status</v>
          </cell>
        </row>
        <row r="293">
          <cell r="B293" t="str">
            <v>Non-disabled</v>
          </cell>
          <cell r="C293" t="str">
            <v>Disabled</v>
          </cell>
          <cell r="D293" t="str">
            <v>Unknown</v>
          </cell>
        </row>
        <row r="294">
          <cell r="B294">
            <v>2346</v>
          </cell>
          <cell r="C294">
            <v>173</v>
          </cell>
          <cell r="D294">
            <v>683</v>
          </cell>
        </row>
        <row r="296">
          <cell r="B296" t="str">
            <v>Table 1.7(b): Staff by Disabled Status and Pay Band</v>
          </cell>
        </row>
        <row r="297">
          <cell r="C297" t="str">
            <v>PB1-2</v>
          </cell>
          <cell r="D297" t="str">
            <v>PB3</v>
          </cell>
          <cell r="E297" t="str">
            <v>PB4</v>
          </cell>
          <cell r="F297" t="str">
            <v>PB5</v>
          </cell>
          <cell r="G297" t="str">
            <v>PB6</v>
          </cell>
          <cell r="H297" t="str">
            <v>PB7</v>
          </cell>
          <cell r="I297" t="str">
            <v>PB8</v>
          </cell>
          <cell r="J297" t="str">
            <v>TM1A</v>
          </cell>
          <cell r="K297" t="str">
            <v>TM1B</v>
          </cell>
          <cell r="L297" t="str">
            <v>TM2</v>
          </cell>
          <cell r="M297" t="str">
            <v>TM3</v>
          </cell>
          <cell r="N297" t="str">
            <v>Total</v>
          </cell>
        </row>
        <row r="298">
          <cell r="B298" t="str">
            <v>Non-disabled</v>
          </cell>
          <cell r="C298">
            <v>122</v>
          </cell>
          <cell r="D298">
            <v>212</v>
          </cell>
          <cell r="E298">
            <v>161</v>
          </cell>
          <cell r="F298">
            <v>211</v>
          </cell>
          <cell r="G298">
            <v>322</v>
          </cell>
          <cell r="H298">
            <v>154</v>
          </cell>
          <cell r="I298">
            <v>55</v>
          </cell>
          <cell r="J298">
            <v>184</v>
          </cell>
          <cell r="K298">
            <v>733</v>
          </cell>
          <cell r="L298">
            <v>160</v>
          </cell>
          <cell r="M298">
            <v>32</v>
          </cell>
          <cell r="N298">
            <v>2346</v>
          </cell>
        </row>
        <row r="299">
          <cell r="B299" t="str">
            <v>Disabled</v>
          </cell>
          <cell r="C299">
            <v>28</v>
          </cell>
          <cell r="D299">
            <v>23</v>
          </cell>
          <cell r="E299">
            <v>14</v>
          </cell>
          <cell r="F299">
            <v>12</v>
          </cell>
          <cell r="G299">
            <v>20</v>
          </cell>
          <cell r="H299">
            <v>13</v>
          </cell>
          <cell r="I299">
            <v>1</v>
          </cell>
          <cell r="J299">
            <v>15</v>
          </cell>
          <cell r="K299">
            <v>33</v>
          </cell>
          <cell r="L299">
            <v>12</v>
          </cell>
          <cell r="M299">
            <v>2</v>
          </cell>
          <cell r="N299">
            <v>173</v>
          </cell>
        </row>
        <row r="300">
          <cell r="B300" t="str">
            <v>Unknown</v>
          </cell>
          <cell r="C300">
            <v>48</v>
          </cell>
          <cell r="D300">
            <v>70</v>
          </cell>
          <cell r="E300">
            <v>41</v>
          </cell>
          <cell r="F300">
            <v>80</v>
          </cell>
          <cell r="G300">
            <v>97</v>
          </cell>
          <cell r="H300">
            <v>36</v>
          </cell>
          <cell r="I300">
            <v>12</v>
          </cell>
          <cell r="J300">
            <v>63</v>
          </cell>
          <cell r="K300">
            <v>204</v>
          </cell>
          <cell r="L300">
            <v>22</v>
          </cell>
          <cell r="M300">
            <v>10</v>
          </cell>
          <cell r="N300">
            <v>683</v>
          </cell>
        </row>
        <row r="301">
          <cell r="B301" t="str">
            <v>Total</v>
          </cell>
          <cell r="C301">
            <v>198</v>
          </cell>
          <cell r="D301">
            <v>305</v>
          </cell>
          <cell r="E301">
            <v>216</v>
          </cell>
          <cell r="F301">
            <v>303</v>
          </cell>
          <cell r="G301">
            <v>439</v>
          </cell>
          <cell r="H301">
            <v>203</v>
          </cell>
          <cell r="I301">
            <v>68</v>
          </cell>
          <cell r="J301">
            <v>262</v>
          </cell>
          <cell r="K301">
            <v>970</v>
          </cell>
          <cell r="L301">
            <v>194</v>
          </cell>
          <cell r="M301">
            <v>44</v>
          </cell>
          <cell r="N301">
            <v>3202</v>
          </cell>
        </row>
        <row r="303">
          <cell r="B303" t="str">
            <v>Table 1.7(c): Staff by Disabled Status and Sex</v>
          </cell>
        </row>
        <row r="304">
          <cell r="C304" t="str">
            <v>Male</v>
          </cell>
          <cell r="D304" t="str">
            <v>Female</v>
          </cell>
        </row>
        <row r="305">
          <cell r="B305" t="str">
            <v>Non-disabled</v>
          </cell>
          <cell r="C305">
            <v>1677</v>
          </cell>
          <cell r="D305">
            <v>669</v>
          </cell>
        </row>
        <row r="306">
          <cell r="B306" t="str">
            <v>Disabled</v>
          </cell>
          <cell r="C306">
            <v>119</v>
          </cell>
          <cell r="D306">
            <v>54</v>
          </cell>
        </row>
        <row r="307">
          <cell r="B307" t="str">
            <v>Unknown</v>
          </cell>
          <cell r="C307">
            <v>492</v>
          </cell>
          <cell r="D307">
            <v>191</v>
          </cell>
        </row>
        <row r="308">
          <cell r="B308" t="str">
            <v>Total</v>
          </cell>
          <cell r="C308">
            <v>2288</v>
          </cell>
          <cell r="D308">
            <v>914</v>
          </cell>
        </row>
        <row r="311">
          <cell r="B311" t="str">
            <v>Table 1.8: Staff by Working Pattern</v>
          </cell>
        </row>
        <row r="313">
          <cell r="B313" t="str">
            <v>Table 1.8(a): Staff by Pay Band</v>
          </cell>
        </row>
        <row r="314">
          <cell r="C314" t="str">
            <v>PB1</v>
          </cell>
          <cell r="D314" t="str">
            <v>PB2</v>
          </cell>
          <cell r="E314" t="str">
            <v>PB3</v>
          </cell>
          <cell r="F314" t="str">
            <v>PB4</v>
          </cell>
          <cell r="G314" t="str">
            <v>PB5</v>
          </cell>
          <cell r="H314" t="str">
            <v>PB6</v>
          </cell>
          <cell r="I314" t="str">
            <v>PB7</v>
          </cell>
          <cell r="J314" t="str">
            <v>PB8</v>
          </cell>
          <cell r="K314" t="str">
            <v>TM1A</v>
          </cell>
          <cell r="L314" t="str">
            <v>TM1B</v>
          </cell>
          <cell r="M314" t="str">
            <v>TM2</v>
          </cell>
          <cell r="N314" t="str">
            <v>TM3</v>
          </cell>
          <cell r="O314" t="str">
            <v>Total</v>
          </cell>
        </row>
        <row r="315">
          <cell r="B315" t="str">
            <v>Full-time</v>
          </cell>
          <cell r="C315">
            <v>1</v>
          </cell>
          <cell r="D315">
            <v>143</v>
          </cell>
          <cell r="E315">
            <v>245</v>
          </cell>
          <cell r="F315">
            <v>180</v>
          </cell>
          <cell r="G315">
            <v>267</v>
          </cell>
          <cell r="H315">
            <v>390</v>
          </cell>
          <cell r="I315">
            <v>184</v>
          </cell>
          <cell r="J315">
            <v>65</v>
          </cell>
          <cell r="K315">
            <v>241</v>
          </cell>
          <cell r="L315">
            <v>929</v>
          </cell>
          <cell r="M315">
            <v>188</v>
          </cell>
          <cell r="N315">
            <v>43</v>
          </cell>
          <cell r="O315">
            <v>2876</v>
          </cell>
        </row>
        <row r="316">
          <cell r="B316" t="str">
            <v>Part-time</v>
          </cell>
          <cell r="C316">
            <v>1</v>
          </cell>
          <cell r="D316">
            <v>53</v>
          </cell>
          <cell r="E316">
            <v>60</v>
          </cell>
          <cell r="F316">
            <v>36</v>
          </cell>
          <cell r="G316">
            <v>36</v>
          </cell>
          <cell r="H316">
            <v>49</v>
          </cell>
          <cell r="I316">
            <v>19</v>
          </cell>
          <cell r="J316">
            <v>3</v>
          </cell>
          <cell r="K316">
            <v>21</v>
          </cell>
          <cell r="L316">
            <v>41</v>
          </cell>
          <cell r="M316">
            <v>6</v>
          </cell>
          <cell r="N316">
            <v>1</v>
          </cell>
          <cell r="O316">
            <v>326</v>
          </cell>
        </row>
        <row r="317">
          <cell r="B317" t="str">
            <v>Total</v>
          </cell>
          <cell r="C317">
            <v>2</v>
          </cell>
          <cell r="D317">
            <v>196</v>
          </cell>
          <cell r="E317">
            <v>305</v>
          </cell>
          <cell r="F317">
            <v>216</v>
          </cell>
          <cell r="G317">
            <v>303</v>
          </cell>
          <cell r="H317">
            <v>439</v>
          </cell>
          <cell r="I317">
            <v>203</v>
          </cell>
          <cell r="J317">
            <v>68</v>
          </cell>
          <cell r="K317">
            <v>262</v>
          </cell>
          <cell r="L317">
            <v>970</v>
          </cell>
          <cell r="M317">
            <v>194</v>
          </cell>
          <cell r="N317">
            <v>44</v>
          </cell>
          <cell r="O317">
            <v>3202</v>
          </cell>
        </row>
        <row r="319">
          <cell r="B319" t="str">
            <v>Table 1.8(b): Staff by Pay Band and Working Pattern</v>
          </cell>
        </row>
        <row r="320">
          <cell r="B320" t="str">
            <v>Table 1.8(b)(i): Male Staff by Pay Band and Working Pattern</v>
          </cell>
        </row>
        <row r="321">
          <cell r="C321" t="str">
            <v>PB1</v>
          </cell>
          <cell r="D321" t="str">
            <v>PB2</v>
          </cell>
          <cell r="E321" t="str">
            <v>PB3</v>
          </cell>
          <cell r="F321" t="str">
            <v>PB4</v>
          </cell>
          <cell r="G321" t="str">
            <v>PB5</v>
          </cell>
          <cell r="H321" t="str">
            <v>PB6</v>
          </cell>
          <cell r="I321" t="str">
            <v>PB7</v>
          </cell>
          <cell r="J321" t="str">
            <v>PB8</v>
          </cell>
          <cell r="K321" t="str">
            <v>TM1A</v>
          </cell>
          <cell r="L321" t="str">
            <v>TM1B</v>
          </cell>
          <cell r="M321" t="str">
            <v>TM2</v>
          </cell>
          <cell r="N321" t="str">
            <v>TM3</v>
          </cell>
          <cell r="O321" t="str">
            <v>Total</v>
          </cell>
        </row>
        <row r="322">
          <cell r="B322" t="str">
            <v>Full-time</v>
          </cell>
          <cell r="C322">
            <v>0</v>
          </cell>
          <cell r="D322">
            <v>73</v>
          </cell>
          <cell r="E322">
            <v>127</v>
          </cell>
          <cell r="F322">
            <v>94</v>
          </cell>
          <cell r="G322">
            <v>166</v>
          </cell>
          <cell r="H322">
            <v>304</v>
          </cell>
          <cell r="I322">
            <v>154</v>
          </cell>
          <cell r="J322">
            <v>51</v>
          </cell>
          <cell r="K322">
            <v>171</v>
          </cell>
          <cell r="L322">
            <v>825</v>
          </cell>
          <cell r="M322">
            <v>158</v>
          </cell>
          <cell r="N322">
            <v>34</v>
          </cell>
          <cell r="O322">
            <v>2157</v>
          </cell>
        </row>
        <row r="323">
          <cell r="B323" t="str">
            <v>Part-time</v>
          </cell>
          <cell r="C323">
            <v>0</v>
          </cell>
          <cell r="D323">
            <v>12</v>
          </cell>
          <cell r="E323">
            <v>12</v>
          </cell>
          <cell r="F323">
            <v>4</v>
          </cell>
          <cell r="G323">
            <v>12</v>
          </cell>
          <cell r="H323">
            <v>24</v>
          </cell>
          <cell r="I323">
            <v>11</v>
          </cell>
          <cell r="J323">
            <v>3</v>
          </cell>
          <cell r="K323">
            <v>15</v>
          </cell>
          <cell r="L323">
            <v>34</v>
          </cell>
          <cell r="M323">
            <v>3</v>
          </cell>
          <cell r="N323">
            <v>1</v>
          </cell>
          <cell r="O323">
            <v>131</v>
          </cell>
        </row>
        <row r="324">
          <cell r="B324" t="str">
            <v>Total</v>
          </cell>
          <cell r="C324">
            <v>0</v>
          </cell>
          <cell r="D324">
            <v>85</v>
          </cell>
          <cell r="E324">
            <v>139</v>
          </cell>
          <cell r="F324">
            <v>98</v>
          </cell>
          <cell r="G324">
            <v>178</v>
          </cell>
          <cell r="H324">
            <v>328</v>
          </cell>
          <cell r="I324">
            <v>165</v>
          </cell>
          <cell r="J324">
            <v>54</v>
          </cell>
          <cell r="K324">
            <v>186</v>
          </cell>
          <cell r="L324">
            <v>859</v>
          </cell>
          <cell r="M324">
            <v>161</v>
          </cell>
          <cell r="N324">
            <v>35</v>
          </cell>
          <cell r="O324">
            <v>2288</v>
          </cell>
        </row>
        <row r="326">
          <cell r="B326" t="str">
            <v>Table 1.8(b)(ii): Female Staff by Pay Band and Working Pattern</v>
          </cell>
        </row>
        <row r="327">
          <cell r="C327" t="str">
            <v>PB1</v>
          </cell>
          <cell r="D327" t="str">
            <v>PB2</v>
          </cell>
          <cell r="E327" t="str">
            <v>PB3</v>
          </cell>
          <cell r="F327" t="str">
            <v>PB4</v>
          </cell>
          <cell r="G327" t="str">
            <v>PB5</v>
          </cell>
          <cell r="H327" t="str">
            <v>PB6</v>
          </cell>
          <cell r="I327" t="str">
            <v>PB7</v>
          </cell>
          <cell r="J327" t="str">
            <v>PB8</v>
          </cell>
          <cell r="K327" t="str">
            <v>TM1A</v>
          </cell>
          <cell r="L327" t="str">
            <v>TM1B</v>
          </cell>
          <cell r="M327" t="str">
            <v>TM2</v>
          </cell>
          <cell r="N327" t="str">
            <v>TM3</v>
          </cell>
          <cell r="O327" t="str">
            <v>Total</v>
          </cell>
        </row>
        <row r="328">
          <cell r="B328" t="str">
            <v>Full-time</v>
          </cell>
          <cell r="C328">
            <v>1</v>
          </cell>
          <cell r="D328">
            <v>70</v>
          </cell>
          <cell r="E328">
            <v>118</v>
          </cell>
          <cell r="F328">
            <v>86</v>
          </cell>
          <cell r="G328">
            <v>101</v>
          </cell>
          <cell r="H328">
            <v>86</v>
          </cell>
          <cell r="I328">
            <v>30</v>
          </cell>
          <cell r="J328">
            <v>14</v>
          </cell>
          <cell r="K328">
            <v>70</v>
          </cell>
          <cell r="L328">
            <v>104</v>
          </cell>
          <cell r="M328">
            <v>30</v>
          </cell>
          <cell r="N328">
            <v>9</v>
          </cell>
          <cell r="O328">
            <v>719</v>
          </cell>
        </row>
        <row r="329">
          <cell r="B329" t="str">
            <v>Part-time</v>
          </cell>
          <cell r="C329">
            <v>1</v>
          </cell>
          <cell r="D329">
            <v>41</v>
          </cell>
          <cell r="E329">
            <v>48</v>
          </cell>
          <cell r="F329">
            <v>32</v>
          </cell>
          <cell r="G329">
            <v>24</v>
          </cell>
          <cell r="H329">
            <v>25</v>
          </cell>
          <cell r="I329">
            <v>8</v>
          </cell>
          <cell r="J329">
            <v>0</v>
          </cell>
          <cell r="K329">
            <v>6</v>
          </cell>
          <cell r="L329">
            <v>7</v>
          </cell>
          <cell r="M329">
            <v>3</v>
          </cell>
          <cell r="N329">
            <v>0</v>
          </cell>
          <cell r="O329">
            <v>195</v>
          </cell>
        </row>
        <row r="330">
          <cell r="B330" t="str">
            <v>Total</v>
          </cell>
          <cell r="C330">
            <v>2</v>
          </cell>
          <cell r="D330">
            <v>111</v>
          </cell>
          <cell r="E330">
            <v>166</v>
          </cell>
          <cell r="F330">
            <v>118</v>
          </cell>
          <cell r="G330">
            <v>125</v>
          </cell>
          <cell r="H330">
            <v>111</v>
          </cell>
          <cell r="I330">
            <v>38</v>
          </cell>
          <cell r="J330">
            <v>14</v>
          </cell>
          <cell r="K330">
            <v>76</v>
          </cell>
          <cell r="L330">
            <v>111</v>
          </cell>
          <cell r="M330">
            <v>33</v>
          </cell>
          <cell r="N330">
            <v>9</v>
          </cell>
          <cell r="O330">
            <v>914</v>
          </cell>
        </row>
        <row r="332">
          <cell r="B332" t="str">
            <v>Table 1.8(c): Figures as a Percentage of FTE Group</v>
          </cell>
        </row>
        <row r="333">
          <cell r="B333" t="str">
            <v>Table 1.8(c)(i): Male Staff by Pay Band and Working Pattern</v>
          </cell>
        </row>
        <row r="334">
          <cell r="C334" t="str">
            <v>PB1</v>
          </cell>
          <cell r="D334" t="str">
            <v>PB2</v>
          </cell>
          <cell r="E334" t="str">
            <v>PB3</v>
          </cell>
          <cell r="F334" t="str">
            <v>PB4</v>
          </cell>
          <cell r="G334" t="str">
            <v>PB5</v>
          </cell>
          <cell r="H334" t="str">
            <v>PB6</v>
          </cell>
          <cell r="I334" t="str">
            <v>PB7</v>
          </cell>
          <cell r="J334" t="str">
            <v>PB8</v>
          </cell>
          <cell r="K334" t="str">
            <v>TM1A</v>
          </cell>
          <cell r="L334" t="str">
            <v>TM1B</v>
          </cell>
          <cell r="M334" t="str">
            <v>TM2</v>
          </cell>
          <cell r="N334" t="str">
            <v>TM3</v>
          </cell>
          <cell r="O334" t="str">
            <v>Total</v>
          </cell>
        </row>
        <row r="335">
          <cell r="B335" t="str">
            <v>Full-time</v>
          </cell>
          <cell r="C335">
            <v>0</v>
          </cell>
          <cell r="D335">
            <v>0.8588235294117647</v>
          </cell>
          <cell r="E335">
            <v>0.9136690647482014</v>
          </cell>
          <cell r="F335">
            <v>0.9591836734693877</v>
          </cell>
          <cell r="G335">
            <v>0.9325842696629213</v>
          </cell>
          <cell r="H335">
            <v>0.926829268292683</v>
          </cell>
          <cell r="I335">
            <v>0.9333333333333333</v>
          </cell>
          <cell r="J335">
            <v>0.9444444444444444</v>
          </cell>
          <cell r="K335">
            <v>0.9193548387096774</v>
          </cell>
          <cell r="L335">
            <v>0.9604190919674039</v>
          </cell>
          <cell r="M335">
            <v>0.9813664596273292</v>
          </cell>
          <cell r="N335">
            <v>0.9714285714285714</v>
          </cell>
          <cell r="O335">
            <v>2157</v>
          </cell>
        </row>
        <row r="336">
          <cell r="B336" t="str">
            <v>Part-time</v>
          </cell>
          <cell r="C336">
            <v>0</v>
          </cell>
          <cell r="D336">
            <v>0.1411764705882353</v>
          </cell>
          <cell r="E336">
            <v>0.08633093525179857</v>
          </cell>
          <cell r="F336">
            <v>0.04081632653061224</v>
          </cell>
          <cell r="G336">
            <v>0.06741573033707865</v>
          </cell>
          <cell r="H336">
            <v>0.07317073170731707</v>
          </cell>
          <cell r="I336">
            <v>0.06666666666666667</v>
          </cell>
          <cell r="J336">
            <v>0.05555555555555555</v>
          </cell>
          <cell r="K336">
            <v>0.08064516129032258</v>
          </cell>
          <cell r="L336">
            <v>0.03958090803259604</v>
          </cell>
          <cell r="M336">
            <v>0.018633540372670808</v>
          </cell>
          <cell r="N336">
            <v>0.02857142857142857</v>
          </cell>
          <cell r="O336">
            <v>131</v>
          </cell>
        </row>
        <row r="338">
          <cell r="B338" t="str">
            <v>Table 1.8(c)(ii): Female Staff by Pay Band and Working Pattern</v>
          </cell>
        </row>
        <row r="339">
          <cell r="C339" t="str">
            <v>PB1</v>
          </cell>
          <cell r="D339" t="str">
            <v>PB2</v>
          </cell>
          <cell r="E339" t="str">
            <v>PB3</v>
          </cell>
          <cell r="F339" t="str">
            <v>PB4</v>
          </cell>
          <cell r="G339" t="str">
            <v>PB5</v>
          </cell>
          <cell r="H339" t="str">
            <v>PB6</v>
          </cell>
          <cell r="I339" t="str">
            <v>PB7</v>
          </cell>
          <cell r="J339" t="str">
            <v>PB8</v>
          </cell>
          <cell r="K339" t="str">
            <v>TM1A</v>
          </cell>
          <cell r="L339" t="str">
            <v>TM1B</v>
          </cell>
          <cell r="M339" t="str">
            <v>TM2</v>
          </cell>
          <cell r="N339" t="str">
            <v>TM3</v>
          </cell>
          <cell r="O339" t="str">
            <v>Total</v>
          </cell>
        </row>
        <row r="340">
          <cell r="B340" t="str">
            <v>Full-time</v>
          </cell>
          <cell r="C340">
            <v>0.5</v>
          </cell>
          <cell r="D340">
            <v>0.6306306306306306</v>
          </cell>
          <cell r="E340">
            <v>0.7108433734939759</v>
          </cell>
          <cell r="F340">
            <v>0.7288135593220338</v>
          </cell>
          <cell r="G340">
            <v>0.808</v>
          </cell>
          <cell r="H340">
            <v>0.7747747747747747</v>
          </cell>
          <cell r="I340">
            <v>0.7894736842105263</v>
          </cell>
          <cell r="J340">
            <v>1</v>
          </cell>
          <cell r="K340">
            <v>0.9210526315789473</v>
          </cell>
          <cell r="L340">
            <v>0.9369369369369369</v>
          </cell>
          <cell r="M340">
            <v>0.9090909090909091</v>
          </cell>
          <cell r="N340">
            <v>1</v>
          </cell>
          <cell r="O340">
            <v>719</v>
          </cell>
        </row>
        <row r="341">
          <cell r="B341" t="str">
            <v>Part-time</v>
          </cell>
          <cell r="C341">
            <v>0.5</v>
          </cell>
          <cell r="D341">
            <v>0.36936936936936937</v>
          </cell>
          <cell r="E341">
            <v>0.2891566265060241</v>
          </cell>
          <cell r="F341">
            <v>0.2711864406779661</v>
          </cell>
          <cell r="G341">
            <v>0.192</v>
          </cell>
          <cell r="H341">
            <v>0.22522522522522523</v>
          </cell>
          <cell r="I341">
            <v>0.21052631578947367</v>
          </cell>
          <cell r="J341">
            <v>0</v>
          </cell>
          <cell r="K341">
            <v>0.07894736842105263</v>
          </cell>
          <cell r="L341">
            <v>0.06306306306306306</v>
          </cell>
          <cell r="M341">
            <v>0.09090909090909091</v>
          </cell>
          <cell r="N341">
            <v>0</v>
          </cell>
          <cell r="O341">
            <v>195</v>
          </cell>
        </row>
        <row r="344">
          <cell r="B344" t="str">
            <v>Table 1.9: Staff by Job Role</v>
          </cell>
        </row>
        <row r="346">
          <cell r="C346" t="str">
            <v>PB1</v>
          </cell>
          <cell r="D346" t="str">
            <v>PB2</v>
          </cell>
          <cell r="E346" t="str">
            <v>PB3</v>
          </cell>
          <cell r="F346" t="str">
            <v>PB4</v>
          </cell>
          <cell r="G346" t="str">
            <v>PB5</v>
          </cell>
          <cell r="H346" t="str">
            <v>PB6</v>
          </cell>
          <cell r="I346" t="str">
            <v>PB7</v>
          </cell>
          <cell r="J346" t="str">
            <v>PB8</v>
          </cell>
          <cell r="K346" t="str">
            <v>TM1A</v>
          </cell>
          <cell r="L346" t="str">
            <v>TM1B</v>
          </cell>
          <cell r="M346" t="str">
            <v>TM2</v>
          </cell>
          <cell r="N346" t="str">
            <v>TM3</v>
          </cell>
          <cell r="O346" t="str">
            <v>Total</v>
          </cell>
        </row>
        <row r="347">
          <cell r="B347" t="str">
            <v>Traffic</v>
          </cell>
          <cell r="C347">
            <v>0</v>
          </cell>
          <cell r="D347">
            <v>0</v>
          </cell>
          <cell r="E347">
            <v>8</v>
          </cell>
          <cell r="F347">
            <v>2</v>
          </cell>
          <cell r="G347">
            <v>2</v>
          </cell>
          <cell r="H347">
            <v>4</v>
          </cell>
          <cell r="I347">
            <v>0</v>
          </cell>
          <cell r="J347">
            <v>3</v>
          </cell>
          <cell r="K347">
            <v>262</v>
          </cell>
          <cell r="L347">
            <v>970</v>
          </cell>
          <cell r="M347">
            <v>194</v>
          </cell>
          <cell r="N347">
            <v>44</v>
          </cell>
          <cell r="O347">
            <v>1489</v>
          </cell>
        </row>
        <row r="348">
          <cell r="B348" t="str">
            <v>Non Traffic</v>
          </cell>
          <cell r="C348">
            <v>2</v>
          </cell>
          <cell r="D348">
            <v>196</v>
          </cell>
          <cell r="E348">
            <v>297</v>
          </cell>
          <cell r="F348">
            <v>214</v>
          </cell>
          <cell r="G348">
            <v>301</v>
          </cell>
          <cell r="H348">
            <v>435</v>
          </cell>
          <cell r="I348">
            <v>203</v>
          </cell>
          <cell r="J348">
            <v>65</v>
          </cell>
          <cell r="K348">
            <v>0</v>
          </cell>
          <cell r="L348">
            <v>0</v>
          </cell>
          <cell r="M348">
            <v>0</v>
          </cell>
          <cell r="N348">
            <v>0</v>
          </cell>
          <cell r="O348">
            <v>1713</v>
          </cell>
        </row>
        <row r="349">
          <cell r="B349" t="str">
            <v>Total</v>
          </cell>
          <cell r="C349">
            <v>2</v>
          </cell>
          <cell r="D349">
            <v>196</v>
          </cell>
          <cell r="E349">
            <v>305</v>
          </cell>
          <cell r="F349">
            <v>216</v>
          </cell>
          <cell r="G349">
            <v>303</v>
          </cell>
          <cell r="H349">
            <v>439</v>
          </cell>
          <cell r="I349">
            <v>203</v>
          </cell>
          <cell r="J349">
            <v>68</v>
          </cell>
          <cell r="K349">
            <v>262</v>
          </cell>
          <cell r="L349">
            <v>970</v>
          </cell>
          <cell r="M349">
            <v>194</v>
          </cell>
          <cell r="N349">
            <v>44</v>
          </cell>
          <cell r="O349">
            <v>3202</v>
          </cell>
        </row>
        <row r="352">
          <cell r="B352" t="str">
            <v>Table 1.10: Staff by Age Group</v>
          </cell>
        </row>
        <row r="354">
          <cell r="C354" t="str">
            <v>Male</v>
          </cell>
          <cell r="D354" t="str">
            <v>Female</v>
          </cell>
          <cell r="E354" t="str">
            <v>Total</v>
          </cell>
        </row>
        <row r="355">
          <cell r="B355" t="str">
            <v>Under 20</v>
          </cell>
          <cell r="C355">
            <v>0</v>
          </cell>
          <cell r="D355">
            <v>0</v>
          </cell>
          <cell r="E355">
            <v>0</v>
          </cell>
        </row>
        <row r="356">
          <cell r="B356" t="str">
            <v>20-24</v>
          </cell>
          <cell r="C356">
            <v>13</v>
          </cell>
          <cell r="D356">
            <v>7</v>
          </cell>
          <cell r="E356">
            <v>20</v>
          </cell>
        </row>
        <row r="357">
          <cell r="B357" t="str">
            <v>25-29</v>
          </cell>
          <cell r="C357">
            <v>94</v>
          </cell>
          <cell r="D357">
            <v>71</v>
          </cell>
          <cell r="E357">
            <v>165</v>
          </cell>
        </row>
        <row r="358">
          <cell r="B358" t="str">
            <v>30-34</v>
          </cell>
          <cell r="C358">
            <v>237</v>
          </cell>
          <cell r="D358">
            <v>144</v>
          </cell>
          <cell r="E358">
            <v>381</v>
          </cell>
        </row>
        <row r="359">
          <cell r="B359" t="str">
            <v>35-39</v>
          </cell>
          <cell r="C359">
            <v>226</v>
          </cell>
          <cell r="D359">
            <v>106</v>
          </cell>
          <cell r="E359">
            <v>332</v>
          </cell>
        </row>
        <row r="360">
          <cell r="B360" t="str">
            <v>40-44</v>
          </cell>
          <cell r="C360">
            <v>333</v>
          </cell>
          <cell r="D360">
            <v>152</v>
          </cell>
          <cell r="E360">
            <v>485</v>
          </cell>
        </row>
        <row r="361">
          <cell r="B361" t="str">
            <v>45-49</v>
          </cell>
          <cell r="C361">
            <v>381</v>
          </cell>
          <cell r="D361">
            <v>167</v>
          </cell>
          <cell r="E361">
            <v>548</v>
          </cell>
        </row>
        <row r="362">
          <cell r="B362" t="str">
            <v>50-54</v>
          </cell>
          <cell r="C362">
            <v>403</v>
          </cell>
          <cell r="D362">
            <v>140</v>
          </cell>
          <cell r="E362">
            <v>543</v>
          </cell>
        </row>
        <row r="363">
          <cell r="B363" t="str">
            <v>55-59</v>
          </cell>
          <cell r="C363">
            <v>357</v>
          </cell>
          <cell r="D363">
            <v>83</v>
          </cell>
          <cell r="E363">
            <v>440</v>
          </cell>
        </row>
        <row r="364">
          <cell r="B364" t="str">
            <v>60-64</v>
          </cell>
          <cell r="C364">
            <v>193</v>
          </cell>
          <cell r="D364">
            <v>35</v>
          </cell>
          <cell r="E364">
            <v>228</v>
          </cell>
        </row>
        <row r="365">
          <cell r="B365" t="str">
            <v>65 and over</v>
          </cell>
          <cell r="C365">
            <v>51</v>
          </cell>
          <cell r="D365">
            <v>9</v>
          </cell>
          <cell r="E365">
            <v>60</v>
          </cell>
        </row>
        <row r="366">
          <cell r="B366" t="str">
            <v>Total</v>
          </cell>
          <cell r="C366">
            <v>2288</v>
          </cell>
          <cell r="D366">
            <v>914</v>
          </cell>
          <cell r="E366">
            <v>3202</v>
          </cell>
        </row>
        <row r="369">
          <cell r="B369" t="str">
            <v>Table 1.11: Staff by Age Group &amp; Pay Band</v>
          </cell>
        </row>
        <row r="371">
          <cell r="C371" t="str">
            <v>PB1</v>
          </cell>
          <cell r="D371" t="str">
            <v>PB2</v>
          </cell>
          <cell r="E371" t="str">
            <v>PB3</v>
          </cell>
          <cell r="F371" t="str">
            <v>PB4</v>
          </cell>
          <cell r="G371" t="str">
            <v>PB5</v>
          </cell>
          <cell r="H371" t="str">
            <v>PB6</v>
          </cell>
          <cell r="I371" t="str">
            <v>PB7</v>
          </cell>
          <cell r="J371" t="str">
            <v>PB8</v>
          </cell>
          <cell r="K371" t="str">
            <v>TM1A</v>
          </cell>
          <cell r="L371" t="str">
            <v>TM1B</v>
          </cell>
          <cell r="M371" t="str">
            <v>TM2</v>
          </cell>
          <cell r="N371" t="str">
            <v>TM3</v>
          </cell>
          <cell r="O371" t="str">
            <v>Total</v>
          </cell>
        </row>
        <row r="372">
          <cell r="B372" t="str">
            <v>Under 20</v>
          </cell>
          <cell r="C372">
            <v>0</v>
          </cell>
          <cell r="D372">
            <v>0</v>
          </cell>
          <cell r="E372">
            <v>0</v>
          </cell>
          <cell r="F372">
            <v>0</v>
          </cell>
          <cell r="G372">
            <v>0</v>
          </cell>
          <cell r="H372">
            <v>0</v>
          </cell>
          <cell r="I372">
            <v>0</v>
          </cell>
          <cell r="J372">
            <v>0</v>
          </cell>
          <cell r="K372">
            <v>0</v>
          </cell>
          <cell r="L372">
            <v>0</v>
          </cell>
          <cell r="M372">
            <v>0</v>
          </cell>
          <cell r="N372">
            <v>0</v>
          </cell>
          <cell r="O372">
            <v>0</v>
          </cell>
        </row>
        <row r="373">
          <cell r="B373" t="str">
            <v>20-24</v>
          </cell>
          <cell r="C373">
            <v>0</v>
          </cell>
          <cell r="D373">
            <v>2</v>
          </cell>
          <cell r="E373">
            <v>12</v>
          </cell>
          <cell r="F373">
            <v>0</v>
          </cell>
          <cell r="G373">
            <v>0</v>
          </cell>
          <cell r="H373">
            <v>0</v>
          </cell>
          <cell r="I373">
            <v>0</v>
          </cell>
          <cell r="J373">
            <v>0</v>
          </cell>
          <cell r="K373">
            <v>6</v>
          </cell>
          <cell r="L373">
            <v>0</v>
          </cell>
          <cell r="M373">
            <v>0</v>
          </cell>
          <cell r="N373">
            <v>0</v>
          </cell>
          <cell r="O373">
            <v>20</v>
          </cell>
        </row>
        <row r="374">
          <cell r="B374" t="str">
            <v>25-29</v>
          </cell>
          <cell r="C374">
            <v>0</v>
          </cell>
          <cell r="D374">
            <v>20</v>
          </cell>
          <cell r="E374">
            <v>36</v>
          </cell>
          <cell r="F374">
            <v>20</v>
          </cell>
          <cell r="G374">
            <v>19</v>
          </cell>
          <cell r="H374">
            <v>12</v>
          </cell>
          <cell r="I374">
            <v>0</v>
          </cell>
          <cell r="J374">
            <v>0</v>
          </cell>
          <cell r="K374">
            <v>36</v>
          </cell>
          <cell r="L374">
            <v>22</v>
          </cell>
          <cell r="M374">
            <v>0</v>
          </cell>
          <cell r="N374">
            <v>0</v>
          </cell>
          <cell r="O374">
            <v>165</v>
          </cell>
        </row>
        <row r="375">
          <cell r="B375" t="str">
            <v>30-34</v>
          </cell>
          <cell r="C375">
            <v>0</v>
          </cell>
          <cell r="D375">
            <v>25</v>
          </cell>
          <cell r="E375">
            <v>36</v>
          </cell>
          <cell r="F375">
            <v>38</v>
          </cell>
          <cell r="G375">
            <v>53</v>
          </cell>
          <cell r="H375">
            <v>54</v>
          </cell>
          <cell r="I375">
            <v>14</v>
          </cell>
          <cell r="J375">
            <v>0</v>
          </cell>
          <cell r="K375">
            <v>38</v>
          </cell>
          <cell r="L375">
            <v>103</v>
          </cell>
          <cell r="M375">
            <v>19</v>
          </cell>
          <cell r="N375">
            <v>1</v>
          </cell>
          <cell r="O375">
            <v>381</v>
          </cell>
        </row>
        <row r="376">
          <cell r="B376" t="str">
            <v>35-39</v>
          </cell>
          <cell r="C376">
            <v>0</v>
          </cell>
          <cell r="D376">
            <v>18</v>
          </cell>
          <cell r="E376">
            <v>31</v>
          </cell>
          <cell r="F376">
            <v>26</v>
          </cell>
          <cell r="G376">
            <v>46</v>
          </cell>
          <cell r="H376">
            <v>43</v>
          </cell>
          <cell r="I376">
            <v>13</v>
          </cell>
          <cell r="J376">
            <v>3</v>
          </cell>
          <cell r="K376">
            <v>29</v>
          </cell>
          <cell r="L376">
            <v>101</v>
          </cell>
          <cell r="M376">
            <v>16</v>
          </cell>
          <cell r="N376">
            <v>6</v>
          </cell>
          <cell r="O376">
            <v>332</v>
          </cell>
        </row>
        <row r="377">
          <cell r="B377" t="str">
            <v>40-44</v>
          </cell>
          <cell r="C377">
            <v>1</v>
          </cell>
          <cell r="D377">
            <v>26</v>
          </cell>
          <cell r="E377">
            <v>49</v>
          </cell>
          <cell r="F377">
            <v>33</v>
          </cell>
          <cell r="G377">
            <v>44</v>
          </cell>
          <cell r="H377">
            <v>69</v>
          </cell>
          <cell r="I377">
            <v>30</v>
          </cell>
          <cell r="J377">
            <v>10</v>
          </cell>
          <cell r="K377">
            <v>28</v>
          </cell>
          <cell r="L377">
            <v>152</v>
          </cell>
          <cell r="M377">
            <v>35</v>
          </cell>
          <cell r="N377">
            <v>8</v>
          </cell>
          <cell r="O377">
            <v>485</v>
          </cell>
        </row>
        <row r="378">
          <cell r="B378" t="str">
            <v>45-49</v>
          </cell>
          <cell r="C378">
            <v>0</v>
          </cell>
          <cell r="D378">
            <v>27</v>
          </cell>
          <cell r="E378">
            <v>47</v>
          </cell>
          <cell r="F378">
            <v>47</v>
          </cell>
          <cell r="G378">
            <v>46</v>
          </cell>
          <cell r="H378">
            <v>62</v>
          </cell>
          <cell r="I378">
            <v>36</v>
          </cell>
          <cell r="J378">
            <v>16</v>
          </cell>
          <cell r="K378">
            <v>34</v>
          </cell>
          <cell r="L378">
            <v>178</v>
          </cell>
          <cell r="M378">
            <v>44</v>
          </cell>
          <cell r="N378">
            <v>11</v>
          </cell>
          <cell r="O378">
            <v>548</v>
          </cell>
        </row>
        <row r="379">
          <cell r="B379" t="str">
            <v>50-54</v>
          </cell>
          <cell r="C379">
            <v>1</v>
          </cell>
          <cell r="D379">
            <v>34</v>
          </cell>
          <cell r="E379">
            <v>50</v>
          </cell>
          <cell r="F379">
            <v>24</v>
          </cell>
          <cell r="G379">
            <v>36</v>
          </cell>
          <cell r="H379">
            <v>85</v>
          </cell>
          <cell r="I379">
            <v>44</v>
          </cell>
          <cell r="J379">
            <v>17</v>
          </cell>
          <cell r="K379">
            <v>33</v>
          </cell>
          <cell r="L379">
            <v>170</v>
          </cell>
          <cell r="M379">
            <v>37</v>
          </cell>
          <cell r="N379">
            <v>12</v>
          </cell>
          <cell r="O379">
            <v>543</v>
          </cell>
        </row>
        <row r="380">
          <cell r="B380" t="str">
            <v>55-59</v>
          </cell>
          <cell r="C380">
            <v>0</v>
          </cell>
          <cell r="D380">
            <v>24</v>
          </cell>
          <cell r="E380">
            <v>28</v>
          </cell>
          <cell r="F380">
            <v>15</v>
          </cell>
          <cell r="G380">
            <v>34</v>
          </cell>
          <cell r="H380">
            <v>69</v>
          </cell>
          <cell r="I380">
            <v>45</v>
          </cell>
          <cell r="J380">
            <v>13</v>
          </cell>
          <cell r="K380">
            <v>39</v>
          </cell>
          <cell r="L380">
            <v>143</v>
          </cell>
          <cell r="M380">
            <v>24</v>
          </cell>
          <cell r="N380">
            <v>6</v>
          </cell>
          <cell r="O380">
            <v>440</v>
          </cell>
        </row>
        <row r="381">
          <cell r="B381" t="str">
            <v>60-64</v>
          </cell>
          <cell r="C381">
            <v>0</v>
          </cell>
          <cell r="D381">
            <v>13</v>
          </cell>
          <cell r="E381">
            <v>12</v>
          </cell>
          <cell r="F381">
            <v>10</v>
          </cell>
          <cell r="G381">
            <v>18</v>
          </cell>
          <cell r="H381">
            <v>33</v>
          </cell>
          <cell r="I381">
            <v>16</v>
          </cell>
          <cell r="J381">
            <v>8</v>
          </cell>
          <cell r="K381">
            <v>18</v>
          </cell>
          <cell r="L381">
            <v>84</v>
          </cell>
          <cell r="M381">
            <v>16</v>
          </cell>
          <cell r="N381">
            <v>0</v>
          </cell>
          <cell r="O381">
            <v>228</v>
          </cell>
        </row>
        <row r="382">
          <cell r="B382" t="str">
            <v>65 and over</v>
          </cell>
          <cell r="C382">
            <v>0</v>
          </cell>
          <cell r="D382">
            <v>7</v>
          </cell>
          <cell r="E382">
            <v>4</v>
          </cell>
          <cell r="F382">
            <v>3</v>
          </cell>
          <cell r="G382">
            <v>7</v>
          </cell>
          <cell r="H382">
            <v>12</v>
          </cell>
          <cell r="I382">
            <v>5</v>
          </cell>
          <cell r="J382">
            <v>1</v>
          </cell>
          <cell r="K382">
            <v>1</v>
          </cell>
          <cell r="L382">
            <v>17</v>
          </cell>
          <cell r="M382">
            <v>3</v>
          </cell>
          <cell r="N382">
            <v>0</v>
          </cell>
          <cell r="O382">
            <v>60</v>
          </cell>
        </row>
        <row r="383">
          <cell r="B383" t="str">
            <v>Total</v>
          </cell>
          <cell r="C383">
            <v>2</v>
          </cell>
          <cell r="D383">
            <v>196</v>
          </cell>
          <cell r="E383">
            <v>305</v>
          </cell>
          <cell r="F383">
            <v>216</v>
          </cell>
          <cell r="G383">
            <v>303</v>
          </cell>
          <cell r="H383">
            <v>439</v>
          </cell>
          <cell r="I383">
            <v>203</v>
          </cell>
          <cell r="J383">
            <v>68</v>
          </cell>
          <cell r="K383">
            <v>262</v>
          </cell>
          <cell r="L383">
            <v>970</v>
          </cell>
          <cell r="M383">
            <v>194</v>
          </cell>
          <cell r="N383">
            <v>44</v>
          </cell>
          <cell r="O383">
            <v>3202</v>
          </cell>
        </row>
        <row r="386">
          <cell r="B386" t="str">
            <v>Table 1.12: Religion and Belief</v>
          </cell>
        </row>
        <row r="388">
          <cell r="B388" t="str">
            <v>Table 1.12 summarises records on the religion and belief of staff in post on 31st March 2013. Staff were grouped into 'Declared a religion', 'No religion declared' and 'Unknown':</v>
          </cell>
        </row>
        <row r="389">
          <cell r="B389" t="str">
            <v>'Declared a religion' represents all those who declared themselves to be Buddhist, Christian, Hindu, Jewish, Muslim, Sikh, or of any other religion or belief.</v>
          </cell>
        </row>
        <row r="390">
          <cell r="B390" t="str">
            <v>'No religion declared' includes all staff who declared themselves to be Atheist, Agnostic, or of no religion.</v>
          </cell>
        </row>
        <row r="391">
          <cell r="B391" t="str">
            <v>Please note that there may be years where all staff are listed as having 'Unknown' or 'Unknown/Undeclared' belief; this is due to data not being collected for the purposes of this report in those years.</v>
          </cell>
        </row>
        <row r="393">
          <cell r="B393" t="str">
            <v>Table 1.12(a): Staff in Post by Religion or Belief (High-Level)</v>
          </cell>
        </row>
        <row r="394">
          <cell r="C394" t="str">
            <v>Total Staff</v>
          </cell>
        </row>
        <row r="395">
          <cell r="B395" t="str">
            <v>Declared a religion</v>
          </cell>
          <cell r="C395">
            <v>1543</v>
          </cell>
        </row>
        <row r="396">
          <cell r="B396" t="str">
            <v>No religion declared</v>
          </cell>
          <cell r="C396">
            <v>193</v>
          </cell>
        </row>
        <row r="397">
          <cell r="B397" t="str">
            <v>Religion/Belief Unknown/Prefer not to say</v>
          </cell>
          <cell r="C397">
            <v>1466</v>
          </cell>
        </row>
        <row r="398">
          <cell r="B398" t="str">
            <v>Total</v>
          </cell>
          <cell r="C398">
            <v>3202</v>
          </cell>
        </row>
        <row r="400">
          <cell r="B400" t="str">
            <v>Table 1.12(b): Staff in Post by Religion or Belief</v>
          </cell>
        </row>
        <row r="401">
          <cell r="C401" t="str">
            <v>Total Staff</v>
          </cell>
        </row>
        <row r="402">
          <cell r="B402" t="str">
            <v>Atheist</v>
          </cell>
          <cell r="C402">
            <v>108</v>
          </cell>
        </row>
        <row r="403">
          <cell r="B403" t="str">
            <v>Agnostic</v>
          </cell>
          <cell r="C403">
            <v>69</v>
          </cell>
        </row>
        <row r="404">
          <cell r="B404" t="str">
            <v>Buddhist</v>
          </cell>
          <cell r="C404">
            <v>7</v>
          </cell>
        </row>
        <row r="405">
          <cell r="B405" t="str">
            <v>Christian</v>
          </cell>
          <cell r="C405">
            <v>1176</v>
          </cell>
        </row>
        <row r="406">
          <cell r="B406" t="str">
            <v>Hindu</v>
          </cell>
          <cell r="C406">
            <v>29</v>
          </cell>
        </row>
        <row r="407">
          <cell r="B407" t="str">
            <v>Jewish</v>
          </cell>
          <cell r="C407">
            <v>8</v>
          </cell>
        </row>
        <row r="408">
          <cell r="B408" t="str">
            <v>Muslim</v>
          </cell>
          <cell r="C408">
            <v>48</v>
          </cell>
        </row>
        <row r="409">
          <cell r="B409" t="str">
            <v>Sikh</v>
          </cell>
          <cell r="C409">
            <v>34</v>
          </cell>
        </row>
        <row r="410">
          <cell r="B410" t="str">
            <v>No religion</v>
          </cell>
          <cell r="C410">
            <v>16</v>
          </cell>
        </row>
        <row r="411">
          <cell r="B411" t="str">
            <v>Prefer not to say</v>
          </cell>
          <cell r="C411">
            <v>1230</v>
          </cell>
        </row>
        <row r="412">
          <cell r="B412" t="str">
            <v>Any other religion or belief</v>
          </cell>
          <cell r="C412">
            <v>241</v>
          </cell>
        </row>
        <row r="413">
          <cell r="B413" t="str">
            <v>Unknown</v>
          </cell>
          <cell r="C413">
            <v>236</v>
          </cell>
        </row>
        <row r="414">
          <cell r="B414" t="str">
            <v>Total</v>
          </cell>
          <cell r="C414">
            <v>3202</v>
          </cell>
        </row>
        <row r="416">
          <cell r="B416" t="str">
            <v>Table 1.13: Sexual Orientation</v>
          </cell>
        </row>
        <row r="418">
          <cell r="B418" t="str">
            <v>Table 1.13 summarises records on the Sexual Orientation of staff in post on 31st March 2013. Staff were grouped into 'Heterosexual', 'LGB' and 'Unknown/Undeclared': </v>
          </cell>
        </row>
        <row r="419">
          <cell r="B419" t="str">
            <v>'LGB' includes all staff who declared themselves to be lesbian, a gay man, or bisexual.</v>
          </cell>
        </row>
        <row r="421">
          <cell r="C421" t="str">
            <v>Total Staff</v>
          </cell>
        </row>
        <row r="422">
          <cell r="B422" t="str">
            <v>Heterosexual</v>
          </cell>
          <cell r="C422">
            <v>2071</v>
          </cell>
        </row>
        <row r="423">
          <cell r="B423" t="str">
            <v>LGB</v>
          </cell>
          <cell r="C423">
            <v>50</v>
          </cell>
        </row>
        <row r="424">
          <cell r="B424" t="str">
            <v>Sexual Orientation Unknown/Prefer not to say</v>
          </cell>
          <cell r="C424">
            <v>1081</v>
          </cell>
        </row>
        <row r="425">
          <cell r="B425" t="str">
            <v>Total</v>
          </cell>
          <cell r="C425">
            <v>3202</v>
          </cell>
        </row>
        <row r="428">
          <cell r="B428" t="str">
            <v>Table 1.14: Maternity Leave</v>
          </cell>
        </row>
        <row r="430">
          <cell r="B430" t="str">
            <v>Table 1.14 gives the number of staff on maternity leave on 31st March 2013, and the number of staff returning from maternity leave during 2012/13</v>
          </cell>
        </row>
        <row r="432">
          <cell r="C432" t="str">
            <v>2012/2013</v>
          </cell>
        </row>
        <row r="433">
          <cell r="B433" t="str">
            <v>Currently on maternity leave</v>
          </cell>
          <cell r="C433">
            <v>37</v>
          </cell>
        </row>
        <row r="434">
          <cell r="B434" t="str">
            <v>Returned from maternity leave</v>
          </cell>
          <cell r="C434">
            <v>49</v>
          </cell>
        </row>
        <row r="438">
          <cell r="B438" t="str">
            <v>2.  Recruitment</v>
          </cell>
        </row>
        <row r="440">
          <cell r="B440" t="str">
            <v>Tables in section 2 summarise diversity data collected on all applicants to positions within HA who applied for campaigns launched between 1st April 2012 and 31st March 2013.</v>
          </cell>
        </row>
        <row r="442">
          <cell r="B442" t="str">
            <v>Tables 2.1-2.6: All Recruitment (Internal &amp; External Campaigns)</v>
          </cell>
        </row>
        <row r="444">
          <cell r="B444" t="str">
            <v>Table 2.1: Recruitment by Pay Band</v>
          </cell>
        </row>
        <row r="446">
          <cell r="C446" t="str">
            <v>PB1</v>
          </cell>
          <cell r="D446" t="str">
            <v>PB2</v>
          </cell>
          <cell r="E446" t="str">
            <v>PB3</v>
          </cell>
          <cell r="F446" t="str">
            <v>PB4</v>
          </cell>
          <cell r="G446" t="str">
            <v>PB5</v>
          </cell>
          <cell r="H446" t="str">
            <v>PB6</v>
          </cell>
          <cell r="I446" t="str">
            <v>PB7</v>
          </cell>
          <cell r="J446" t="str">
            <v>PB8</v>
          </cell>
          <cell r="K446" t="str">
            <v>TM1A</v>
          </cell>
          <cell r="L446" t="str">
            <v>TM1B</v>
          </cell>
          <cell r="M446" t="str">
            <v>TM2</v>
          </cell>
          <cell r="N446" t="str">
            <v>TM3</v>
          </cell>
          <cell r="O446" t="str">
            <v>Total</v>
          </cell>
        </row>
        <row r="447">
          <cell r="B447" t="str">
            <v>All applications received</v>
          </cell>
          <cell r="C447">
            <v>0</v>
          </cell>
          <cell r="D447">
            <v>408</v>
          </cell>
          <cell r="E447">
            <v>528</v>
          </cell>
          <cell r="F447">
            <v>295</v>
          </cell>
          <cell r="G447">
            <v>876</v>
          </cell>
          <cell r="H447">
            <v>216</v>
          </cell>
          <cell r="I447">
            <v>50</v>
          </cell>
          <cell r="J447">
            <v>0</v>
          </cell>
          <cell r="K447">
            <v>0</v>
          </cell>
          <cell r="L447">
            <v>0</v>
          </cell>
          <cell r="M447">
            <v>6</v>
          </cell>
          <cell r="N447">
            <v>7</v>
          </cell>
          <cell r="O447">
            <v>2386</v>
          </cell>
        </row>
        <row r="448">
          <cell r="B448" t="str">
            <v>Successful at sift</v>
          </cell>
          <cell r="C448">
            <v>0</v>
          </cell>
          <cell r="D448">
            <v>226</v>
          </cell>
          <cell r="E448">
            <v>204</v>
          </cell>
          <cell r="F448">
            <v>112</v>
          </cell>
          <cell r="G448">
            <v>393</v>
          </cell>
          <cell r="H448">
            <v>77</v>
          </cell>
          <cell r="I448">
            <v>23</v>
          </cell>
          <cell r="J448">
            <v>0</v>
          </cell>
          <cell r="K448">
            <v>0</v>
          </cell>
          <cell r="L448">
            <v>0</v>
          </cell>
          <cell r="M448">
            <v>1</v>
          </cell>
          <cell r="N448">
            <v>4</v>
          </cell>
          <cell r="O448">
            <v>1040</v>
          </cell>
        </row>
        <row r="449">
          <cell r="B449" t="str">
            <v>Unsuccessful at sift</v>
          </cell>
          <cell r="C449">
            <v>0</v>
          </cell>
          <cell r="D449">
            <v>117</v>
          </cell>
          <cell r="E449">
            <v>284</v>
          </cell>
          <cell r="F449">
            <v>158</v>
          </cell>
          <cell r="G449">
            <v>460</v>
          </cell>
          <cell r="H449">
            <v>132</v>
          </cell>
          <cell r="I449">
            <v>24</v>
          </cell>
          <cell r="J449">
            <v>0</v>
          </cell>
          <cell r="K449">
            <v>0</v>
          </cell>
          <cell r="L449">
            <v>0</v>
          </cell>
          <cell r="M449">
            <v>3</v>
          </cell>
          <cell r="N449">
            <v>3</v>
          </cell>
          <cell r="O449">
            <v>1181</v>
          </cell>
        </row>
        <row r="450">
          <cell r="B450" t="str">
            <v>Unknown at sift or N/A</v>
          </cell>
          <cell r="C450">
            <v>0</v>
          </cell>
          <cell r="D450">
            <v>65</v>
          </cell>
          <cell r="E450">
            <v>40</v>
          </cell>
          <cell r="F450">
            <v>25</v>
          </cell>
          <cell r="G450">
            <v>23</v>
          </cell>
          <cell r="H450">
            <v>7</v>
          </cell>
          <cell r="I450">
            <v>3</v>
          </cell>
          <cell r="J450">
            <v>0</v>
          </cell>
          <cell r="K450">
            <v>0</v>
          </cell>
          <cell r="L450">
            <v>0</v>
          </cell>
          <cell r="M450">
            <v>2</v>
          </cell>
          <cell r="N450">
            <v>0</v>
          </cell>
          <cell r="O450">
            <v>165</v>
          </cell>
        </row>
        <row r="451">
          <cell r="B451" t="str">
            <v>Unknown at assessment centre or N/A</v>
          </cell>
          <cell r="C451">
            <v>0</v>
          </cell>
          <cell r="D451">
            <v>408</v>
          </cell>
          <cell r="E451">
            <v>528</v>
          </cell>
          <cell r="F451">
            <v>295</v>
          </cell>
          <cell r="G451">
            <v>876</v>
          </cell>
          <cell r="H451">
            <v>216</v>
          </cell>
          <cell r="I451">
            <v>50</v>
          </cell>
          <cell r="J451">
            <v>0</v>
          </cell>
          <cell r="K451">
            <v>0</v>
          </cell>
          <cell r="L451">
            <v>0</v>
          </cell>
          <cell r="M451">
            <v>6</v>
          </cell>
          <cell r="N451">
            <v>7</v>
          </cell>
          <cell r="O451">
            <v>2386</v>
          </cell>
        </row>
        <row r="452">
          <cell r="B452" t="str">
            <v>Successful at interview</v>
          </cell>
          <cell r="C452">
            <v>0</v>
          </cell>
          <cell r="D452">
            <v>32</v>
          </cell>
          <cell r="E452">
            <v>81</v>
          </cell>
          <cell r="F452">
            <v>33</v>
          </cell>
          <cell r="G452">
            <v>142</v>
          </cell>
          <cell r="H452">
            <v>25</v>
          </cell>
          <cell r="I452">
            <v>4</v>
          </cell>
          <cell r="J452">
            <v>0</v>
          </cell>
          <cell r="K452">
            <v>0</v>
          </cell>
          <cell r="L452">
            <v>0</v>
          </cell>
          <cell r="M452">
            <v>0</v>
          </cell>
          <cell r="N452">
            <v>1</v>
          </cell>
          <cell r="O452">
            <v>318</v>
          </cell>
        </row>
        <row r="453">
          <cell r="B453" t="str">
            <v>Unsuccessful at interview</v>
          </cell>
          <cell r="C453">
            <v>0</v>
          </cell>
          <cell r="D453">
            <v>153</v>
          </cell>
          <cell r="E453">
            <v>85</v>
          </cell>
          <cell r="F453">
            <v>59</v>
          </cell>
          <cell r="G453">
            <v>189</v>
          </cell>
          <cell r="H453">
            <v>50</v>
          </cell>
          <cell r="I453">
            <v>14</v>
          </cell>
          <cell r="J453">
            <v>0</v>
          </cell>
          <cell r="K453">
            <v>0</v>
          </cell>
          <cell r="L453">
            <v>0</v>
          </cell>
          <cell r="M453">
            <v>1</v>
          </cell>
          <cell r="N453">
            <v>3</v>
          </cell>
          <cell r="O453">
            <v>554</v>
          </cell>
        </row>
        <row r="454">
          <cell r="B454" t="str">
            <v>Unknown at interview or N/A</v>
          </cell>
          <cell r="C454">
            <v>0</v>
          </cell>
          <cell r="D454">
            <v>223</v>
          </cell>
          <cell r="E454">
            <v>362</v>
          </cell>
          <cell r="F454">
            <v>203</v>
          </cell>
          <cell r="G454">
            <v>545</v>
          </cell>
          <cell r="H454">
            <v>141</v>
          </cell>
          <cell r="I454">
            <v>32</v>
          </cell>
          <cell r="J454">
            <v>0</v>
          </cell>
          <cell r="K454">
            <v>0</v>
          </cell>
          <cell r="L454">
            <v>0</v>
          </cell>
          <cell r="M454">
            <v>5</v>
          </cell>
          <cell r="N454">
            <v>3</v>
          </cell>
          <cell r="O454">
            <v>1514</v>
          </cell>
        </row>
        <row r="455">
          <cell r="B455" t="str">
            <v>Unknown at special driving test or N/A</v>
          </cell>
          <cell r="C455">
            <v>0</v>
          </cell>
          <cell r="D455">
            <v>408</v>
          </cell>
          <cell r="E455">
            <v>528</v>
          </cell>
          <cell r="F455">
            <v>295</v>
          </cell>
          <cell r="G455">
            <v>876</v>
          </cell>
          <cell r="H455">
            <v>216</v>
          </cell>
          <cell r="I455">
            <v>50</v>
          </cell>
          <cell r="J455">
            <v>0</v>
          </cell>
          <cell r="K455">
            <v>0</v>
          </cell>
          <cell r="L455">
            <v>0</v>
          </cell>
          <cell r="M455">
            <v>6</v>
          </cell>
          <cell r="N455">
            <v>7</v>
          </cell>
          <cell r="O455">
            <v>2386</v>
          </cell>
        </row>
        <row r="456">
          <cell r="B456" t="str">
            <v>Appointed</v>
          </cell>
          <cell r="C456">
            <v>0</v>
          </cell>
          <cell r="D456">
            <v>32</v>
          </cell>
          <cell r="E456">
            <v>78</v>
          </cell>
          <cell r="F456">
            <v>33</v>
          </cell>
          <cell r="G456">
            <v>140</v>
          </cell>
          <cell r="H456">
            <v>25</v>
          </cell>
          <cell r="I456">
            <v>4</v>
          </cell>
          <cell r="J456">
            <v>0</v>
          </cell>
          <cell r="K456">
            <v>0</v>
          </cell>
          <cell r="L456">
            <v>0</v>
          </cell>
          <cell r="M456">
            <v>0</v>
          </cell>
          <cell r="N456">
            <v>1</v>
          </cell>
          <cell r="O456">
            <v>313</v>
          </cell>
        </row>
        <row r="457">
          <cell r="B457" t="str">
            <v>Not appointed</v>
          </cell>
          <cell r="C457">
            <v>0</v>
          </cell>
          <cell r="D457">
            <v>376</v>
          </cell>
          <cell r="E457">
            <v>449</v>
          </cell>
          <cell r="F457">
            <v>262</v>
          </cell>
          <cell r="G457">
            <v>736</v>
          </cell>
          <cell r="H457">
            <v>191</v>
          </cell>
          <cell r="I457">
            <v>46</v>
          </cell>
          <cell r="J457">
            <v>0</v>
          </cell>
          <cell r="K457">
            <v>0</v>
          </cell>
          <cell r="L457">
            <v>0</v>
          </cell>
          <cell r="M457">
            <v>6</v>
          </cell>
          <cell r="N457">
            <v>6</v>
          </cell>
          <cell r="O457">
            <v>2072</v>
          </cell>
        </row>
        <row r="458">
          <cell r="B458" t="str">
            <v>Unknown if appointed</v>
          </cell>
          <cell r="C458">
            <v>0</v>
          </cell>
          <cell r="D458">
            <v>0</v>
          </cell>
          <cell r="E458">
            <v>1</v>
          </cell>
          <cell r="F458">
            <v>0</v>
          </cell>
          <cell r="G458">
            <v>0</v>
          </cell>
          <cell r="H458">
            <v>0</v>
          </cell>
          <cell r="I458">
            <v>0</v>
          </cell>
          <cell r="J458">
            <v>0</v>
          </cell>
          <cell r="K458">
            <v>0</v>
          </cell>
          <cell r="L458">
            <v>0</v>
          </cell>
          <cell r="M458">
            <v>0</v>
          </cell>
          <cell r="N458">
            <v>0</v>
          </cell>
          <cell r="O458">
            <v>1</v>
          </cell>
        </row>
        <row r="461">
          <cell r="B461" t="str">
            <v>Table 2.2: Recruitment by Sex</v>
          </cell>
        </row>
        <row r="463">
          <cell r="C463" t="str">
            <v>Male</v>
          </cell>
          <cell r="D463" t="str">
            <v>Female</v>
          </cell>
          <cell r="E463" t="str">
            <v>Unknown</v>
          </cell>
          <cell r="F463" t="str">
            <v>Total</v>
          </cell>
        </row>
        <row r="464">
          <cell r="B464" t="str">
            <v>All applications received</v>
          </cell>
          <cell r="C464">
            <v>1575</v>
          </cell>
          <cell r="D464">
            <v>776</v>
          </cell>
          <cell r="E464">
            <v>35</v>
          </cell>
          <cell r="F464">
            <v>2386</v>
          </cell>
        </row>
        <row r="465">
          <cell r="B465" t="str">
            <v>Successful at sift</v>
          </cell>
          <cell r="C465">
            <v>668</v>
          </cell>
          <cell r="D465">
            <v>354</v>
          </cell>
          <cell r="E465">
            <v>18</v>
          </cell>
          <cell r="F465">
            <v>1040</v>
          </cell>
        </row>
        <row r="466">
          <cell r="B466" t="str">
            <v>Unsuccessful at sift</v>
          </cell>
          <cell r="C466">
            <v>787</v>
          </cell>
          <cell r="D466">
            <v>378</v>
          </cell>
          <cell r="E466">
            <v>16</v>
          </cell>
          <cell r="F466">
            <v>1181</v>
          </cell>
        </row>
        <row r="467">
          <cell r="B467" t="str">
            <v>Unknown at sift or N/A</v>
          </cell>
          <cell r="C467">
            <v>120</v>
          </cell>
          <cell r="D467">
            <v>44</v>
          </cell>
          <cell r="E467">
            <v>1</v>
          </cell>
          <cell r="F467">
            <v>165</v>
          </cell>
        </row>
        <row r="468">
          <cell r="B468" t="str">
            <v>Unknown at assessment centre or N/A</v>
          </cell>
          <cell r="C468">
            <v>1575</v>
          </cell>
          <cell r="D468">
            <v>776</v>
          </cell>
          <cell r="E468">
            <v>35</v>
          </cell>
          <cell r="F468">
            <v>2386</v>
          </cell>
        </row>
        <row r="469">
          <cell r="B469" t="str">
            <v>Successful at interview</v>
          </cell>
          <cell r="C469">
            <v>192</v>
          </cell>
          <cell r="D469">
            <v>116</v>
          </cell>
          <cell r="E469">
            <v>10</v>
          </cell>
          <cell r="F469">
            <v>318</v>
          </cell>
        </row>
        <row r="470">
          <cell r="B470" t="str">
            <v>Unsuccessful at interview</v>
          </cell>
          <cell r="C470">
            <v>375</v>
          </cell>
          <cell r="D470">
            <v>172</v>
          </cell>
          <cell r="E470">
            <v>7</v>
          </cell>
          <cell r="F470">
            <v>554</v>
          </cell>
        </row>
        <row r="471">
          <cell r="B471" t="str">
            <v>Unknown at interview or N/A</v>
          </cell>
          <cell r="C471">
            <v>1008</v>
          </cell>
          <cell r="D471">
            <v>488</v>
          </cell>
          <cell r="E471">
            <v>18</v>
          </cell>
          <cell r="F471">
            <v>1514</v>
          </cell>
        </row>
        <row r="472">
          <cell r="B472" t="str">
            <v>Unknown at special driving test or N/A</v>
          </cell>
          <cell r="C472">
            <v>1575</v>
          </cell>
          <cell r="D472">
            <v>776</v>
          </cell>
          <cell r="E472">
            <v>35</v>
          </cell>
          <cell r="F472">
            <v>2386</v>
          </cell>
        </row>
        <row r="473">
          <cell r="B473" t="str">
            <v>Appointed</v>
          </cell>
          <cell r="C473">
            <v>188</v>
          </cell>
          <cell r="D473">
            <v>115</v>
          </cell>
          <cell r="E473">
            <v>10</v>
          </cell>
          <cell r="F473">
            <v>313</v>
          </cell>
        </row>
        <row r="474">
          <cell r="B474" t="str">
            <v>Not appointed</v>
          </cell>
          <cell r="C474">
            <v>1387</v>
          </cell>
          <cell r="D474">
            <v>660</v>
          </cell>
          <cell r="E474">
            <v>25</v>
          </cell>
          <cell r="F474">
            <v>2072</v>
          </cell>
        </row>
        <row r="475">
          <cell r="B475" t="str">
            <v>Unknown if appointed</v>
          </cell>
          <cell r="C475">
            <v>0</v>
          </cell>
          <cell r="D475">
            <v>1</v>
          </cell>
          <cell r="E475">
            <v>0</v>
          </cell>
          <cell r="F475">
            <v>1</v>
          </cell>
        </row>
        <row r="478">
          <cell r="B478" t="str">
            <v>Table 2.3: Recruitment by Race</v>
          </cell>
        </row>
        <row r="480">
          <cell r="C480" t="str">
            <v>White</v>
          </cell>
          <cell r="D480" t="str">
            <v>BME</v>
          </cell>
          <cell r="E480" t="str">
            <v>Unknown/Prefer not to say</v>
          </cell>
          <cell r="F480" t="str">
            <v>Total</v>
          </cell>
        </row>
        <row r="481">
          <cell r="B481" t="str">
            <v>All applications received</v>
          </cell>
          <cell r="C481">
            <v>528</v>
          </cell>
          <cell r="D481">
            <v>558</v>
          </cell>
          <cell r="E481">
            <v>1300</v>
          </cell>
          <cell r="F481">
            <v>2386</v>
          </cell>
        </row>
        <row r="482">
          <cell r="B482" t="str">
            <v>Successful at sift</v>
          </cell>
          <cell r="C482">
            <v>229</v>
          </cell>
          <cell r="D482">
            <v>204</v>
          </cell>
          <cell r="E482">
            <v>607</v>
          </cell>
          <cell r="F482">
            <v>1040</v>
          </cell>
        </row>
        <row r="483">
          <cell r="B483" t="str">
            <v>Unsuccessful at sift</v>
          </cell>
          <cell r="C483">
            <v>273</v>
          </cell>
          <cell r="D483">
            <v>305</v>
          </cell>
          <cell r="E483">
            <v>603</v>
          </cell>
          <cell r="F483">
            <v>1181</v>
          </cell>
        </row>
        <row r="484">
          <cell r="B484" t="str">
            <v>Unknown at sift or N/A</v>
          </cell>
          <cell r="C484">
            <v>26</v>
          </cell>
          <cell r="D484">
            <v>49</v>
          </cell>
          <cell r="E484">
            <v>90</v>
          </cell>
          <cell r="F484">
            <v>165</v>
          </cell>
        </row>
        <row r="485">
          <cell r="B485" t="str">
            <v>Unknown at assessment centre or N/A</v>
          </cell>
          <cell r="C485">
            <v>528</v>
          </cell>
          <cell r="D485">
            <v>558</v>
          </cell>
          <cell r="E485">
            <v>1300</v>
          </cell>
          <cell r="F485">
            <v>2386</v>
          </cell>
        </row>
        <row r="486">
          <cell r="B486" t="str">
            <v>Successful at interview</v>
          </cell>
          <cell r="C486">
            <v>85</v>
          </cell>
          <cell r="D486">
            <v>50</v>
          </cell>
          <cell r="E486">
            <v>183</v>
          </cell>
          <cell r="F486">
            <v>318</v>
          </cell>
        </row>
        <row r="487">
          <cell r="B487" t="str">
            <v>Unsuccessful at interview</v>
          </cell>
          <cell r="C487">
            <v>111</v>
          </cell>
          <cell r="D487">
            <v>125</v>
          </cell>
          <cell r="E487">
            <v>318</v>
          </cell>
          <cell r="F487">
            <v>554</v>
          </cell>
        </row>
        <row r="488">
          <cell r="B488" t="str">
            <v>Unknown at interview or N/A</v>
          </cell>
          <cell r="C488">
            <v>332</v>
          </cell>
          <cell r="D488">
            <v>383</v>
          </cell>
          <cell r="E488">
            <v>799</v>
          </cell>
          <cell r="F488">
            <v>1514</v>
          </cell>
        </row>
        <row r="489">
          <cell r="B489" t="str">
            <v>Unknown at special driving test or N/A</v>
          </cell>
          <cell r="C489">
            <v>528</v>
          </cell>
          <cell r="D489">
            <v>558</v>
          </cell>
          <cell r="E489">
            <v>1300</v>
          </cell>
          <cell r="F489">
            <v>2386</v>
          </cell>
        </row>
        <row r="490">
          <cell r="B490" t="str">
            <v>Appointed</v>
          </cell>
          <cell r="C490">
            <v>83</v>
          </cell>
          <cell r="D490">
            <v>48</v>
          </cell>
          <cell r="E490">
            <v>182</v>
          </cell>
          <cell r="F490">
            <v>313</v>
          </cell>
        </row>
        <row r="491">
          <cell r="B491" t="str">
            <v>Not appointed</v>
          </cell>
          <cell r="C491">
            <v>445</v>
          </cell>
          <cell r="D491">
            <v>510</v>
          </cell>
          <cell r="E491">
            <v>1117</v>
          </cell>
          <cell r="F491">
            <v>2072</v>
          </cell>
        </row>
        <row r="492">
          <cell r="B492" t="str">
            <v>Unknown if appointed</v>
          </cell>
          <cell r="C492">
            <v>0</v>
          </cell>
          <cell r="D492">
            <v>0</v>
          </cell>
          <cell r="E492">
            <v>1</v>
          </cell>
          <cell r="F492">
            <v>1</v>
          </cell>
        </row>
        <row r="495">
          <cell r="B495" t="str">
            <v>Table 2.4: Recruitment by Disabled Status</v>
          </cell>
        </row>
        <row r="497">
          <cell r="C497" t="str">
            <v>Non-disabled</v>
          </cell>
          <cell r="D497" t="str">
            <v>Disabled</v>
          </cell>
          <cell r="E497" t="str">
            <v>Unknown</v>
          </cell>
          <cell r="F497" t="str">
            <v>Total</v>
          </cell>
        </row>
        <row r="498">
          <cell r="B498" t="str">
            <v>All applications received</v>
          </cell>
          <cell r="C498">
            <v>2174</v>
          </cell>
          <cell r="D498">
            <v>87</v>
          </cell>
          <cell r="E498">
            <v>125</v>
          </cell>
          <cell r="F498">
            <v>2386</v>
          </cell>
        </row>
        <row r="499">
          <cell r="B499" t="str">
            <v>Successful at sift</v>
          </cell>
          <cell r="C499">
            <v>947</v>
          </cell>
          <cell r="D499">
            <v>37</v>
          </cell>
          <cell r="E499">
            <v>56</v>
          </cell>
          <cell r="F499">
            <v>1040</v>
          </cell>
        </row>
        <row r="500">
          <cell r="B500" t="str">
            <v>Unsuccessful at sift</v>
          </cell>
          <cell r="C500">
            <v>1077</v>
          </cell>
          <cell r="D500">
            <v>39</v>
          </cell>
          <cell r="E500">
            <v>65</v>
          </cell>
          <cell r="F500">
            <v>1181</v>
          </cell>
        </row>
        <row r="501">
          <cell r="B501" t="str">
            <v>Unknown at sift or N/A</v>
          </cell>
          <cell r="C501">
            <v>150</v>
          </cell>
          <cell r="D501">
            <v>11</v>
          </cell>
          <cell r="E501">
            <v>4</v>
          </cell>
          <cell r="F501">
            <v>165</v>
          </cell>
        </row>
        <row r="502">
          <cell r="B502" t="str">
            <v>Unknown at assessment centre or N/A</v>
          </cell>
          <cell r="C502">
            <v>2174</v>
          </cell>
          <cell r="D502">
            <v>87</v>
          </cell>
          <cell r="E502">
            <v>125</v>
          </cell>
          <cell r="F502">
            <v>2386</v>
          </cell>
        </row>
        <row r="503">
          <cell r="B503" t="str">
            <v>Successful at interview</v>
          </cell>
          <cell r="C503">
            <v>288</v>
          </cell>
          <cell r="D503">
            <v>8</v>
          </cell>
          <cell r="E503">
            <v>22</v>
          </cell>
          <cell r="F503">
            <v>318</v>
          </cell>
        </row>
        <row r="504">
          <cell r="B504" t="str">
            <v>Unsuccessful at interview</v>
          </cell>
          <cell r="C504">
            <v>503</v>
          </cell>
          <cell r="D504">
            <v>21</v>
          </cell>
          <cell r="E504">
            <v>30</v>
          </cell>
          <cell r="F504">
            <v>554</v>
          </cell>
        </row>
        <row r="505">
          <cell r="B505" t="str">
            <v>Unknown at interview or N/A</v>
          </cell>
          <cell r="C505">
            <v>1383</v>
          </cell>
          <cell r="D505">
            <v>58</v>
          </cell>
          <cell r="E505">
            <v>73</v>
          </cell>
          <cell r="F505">
            <v>1514</v>
          </cell>
        </row>
        <row r="506">
          <cell r="B506" t="str">
            <v>Unknown at special driving test or N/A</v>
          </cell>
          <cell r="C506">
            <v>2174</v>
          </cell>
          <cell r="D506">
            <v>87</v>
          </cell>
          <cell r="E506">
            <v>125</v>
          </cell>
          <cell r="F506">
            <v>2386</v>
          </cell>
        </row>
        <row r="507">
          <cell r="B507" t="str">
            <v>Appointed</v>
          </cell>
          <cell r="C507">
            <v>284</v>
          </cell>
          <cell r="D507">
            <v>8</v>
          </cell>
          <cell r="E507">
            <v>21</v>
          </cell>
          <cell r="F507">
            <v>313</v>
          </cell>
        </row>
        <row r="508">
          <cell r="B508" t="str">
            <v>Not appointed</v>
          </cell>
          <cell r="C508">
            <v>1889</v>
          </cell>
          <cell r="D508">
            <v>79</v>
          </cell>
          <cell r="E508">
            <v>104</v>
          </cell>
          <cell r="F508">
            <v>2072</v>
          </cell>
        </row>
        <row r="509">
          <cell r="B509" t="str">
            <v>Unknown if appointed</v>
          </cell>
          <cell r="C509">
            <v>1</v>
          </cell>
          <cell r="D509">
            <v>0</v>
          </cell>
          <cell r="E509">
            <v>0</v>
          </cell>
          <cell r="F509">
            <v>1</v>
          </cell>
        </row>
        <row r="512">
          <cell r="B512" t="str">
            <v>Table 2.5: Recruitment by Job Role</v>
          </cell>
        </row>
        <row r="514">
          <cell r="C514" t="str">
            <v>Traffic</v>
          </cell>
          <cell r="D514" t="str">
            <v>Non Traffic</v>
          </cell>
          <cell r="E514" t="str">
            <v>Total</v>
          </cell>
        </row>
        <row r="515">
          <cell r="B515" t="str">
            <v>All applications received</v>
          </cell>
          <cell r="C515">
            <v>395</v>
          </cell>
          <cell r="D515">
            <v>1991</v>
          </cell>
          <cell r="E515">
            <v>2386</v>
          </cell>
        </row>
        <row r="516">
          <cell r="B516" t="str">
            <v>Successful at sift</v>
          </cell>
          <cell r="C516">
            <v>216</v>
          </cell>
          <cell r="D516">
            <v>824</v>
          </cell>
          <cell r="E516">
            <v>1040</v>
          </cell>
        </row>
        <row r="517">
          <cell r="B517" t="str">
            <v>Unsuccessful at sift</v>
          </cell>
          <cell r="C517">
            <v>113</v>
          </cell>
          <cell r="D517">
            <v>1068</v>
          </cell>
          <cell r="E517">
            <v>1181</v>
          </cell>
        </row>
        <row r="518">
          <cell r="B518" t="str">
            <v>Unknown at sift or N/A</v>
          </cell>
          <cell r="C518">
            <v>66</v>
          </cell>
          <cell r="D518">
            <v>99</v>
          </cell>
          <cell r="E518">
            <v>165</v>
          </cell>
        </row>
        <row r="519">
          <cell r="B519" t="str">
            <v>Unknown at assessment centre or N/A</v>
          </cell>
          <cell r="C519">
            <v>395</v>
          </cell>
          <cell r="D519">
            <v>1991</v>
          </cell>
          <cell r="E519">
            <v>2386</v>
          </cell>
        </row>
        <row r="520">
          <cell r="B520" t="str">
            <v>Successful at interview</v>
          </cell>
          <cell r="C520">
            <v>19</v>
          </cell>
          <cell r="D520">
            <v>299</v>
          </cell>
          <cell r="E520">
            <v>318</v>
          </cell>
        </row>
        <row r="521">
          <cell r="B521" t="str">
            <v>Unsuccessful at interview</v>
          </cell>
          <cell r="C521">
            <v>154</v>
          </cell>
          <cell r="D521">
            <v>400</v>
          </cell>
          <cell r="E521">
            <v>554</v>
          </cell>
        </row>
        <row r="522">
          <cell r="B522" t="str">
            <v>Unknown at interview or N/A</v>
          </cell>
          <cell r="C522">
            <v>222</v>
          </cell>
          <cell r="D522">
            <v>1292</v>
          </cell>
          <cell r="E522">
            <v>1514</v>
          </cell>
        </row>
        <row r="523">
          <cell r="B523" t="str">
            <v>Unknown at special driving test or N/A</v>
          </cell>
          <cell r="C523">
            <v>395</v>
          </cell>
          <cell r="D523">
            <v>1991</v>
          </cell>
          <cell r="E523">
            <v>2386</v>
          </cell>
        </row>
        <row r="524">
          <cell r="B524" t="str">
            <v>Appointed</v>
          </cell>
          <cell r="C524">
            <v>19</v>
          </cell>
          <cell r="D524">
            <v>294</v>
          </cell>
          <cell r="E524">
            <v>313</v>
          </cell>
        </row>
        <row r="525">
          <cell r="B525" t="str">
            <v>Not appointed</v>
          </cell>
          <cell r="C525">
            <v>376</v>
          </cell>
          <cell r="D525">
            <v>1696</v>
          </cell>
          <cell r="E525">
            <v>2072</v>
          </cell>
        </row>
        <row r="526">
          <cell r="B526" t="str">
            <v>Unknown if appointed</v>
          </cell>
          <cell r="C526">
            <v>0</v>
          </cell>
          <cell r="D526">
            <v>1</v>
          </cell>
          <cell r="E526">
            <v>1</v>
          </cell>
        </row>
        <row r="529">
          <cell r="B529" t="str">
            <v>Table 2.6: Recruitment by Campaign Type</v>
          </cell>
        </row>
        <row r="531">
          <cell r="C531" t="str">
            <v>Within Civil Service</v>
          </cell>
          <cell r="D531" t="str">
            <v>Outside civil service</v>
          </cell>
          <cell r="E531" t="str">
            <v>Unknown</v>
          </cell>
          <cell r="F531" t="str">
            <v>Total</v>
          </cell>
        </row>
        <row r="532">
          <cell r="B532" t="str">
            <v>All applications received</v>
          </cell>
          <cell r="C532">
            <v>956</v>
          </cell>
          <cell r="D532">
            <v>1406</v>
          </cell>
          <cell r="E532">
            <v>24</v>
          </cell>
          <cell r="F532">
            <v>2386</v>
          </cell>
        </row>
        <row r="533">
          <cell r="B533" t="str">
            <v>Successful at sift</v>
          </cell>
          <cell r="C533">
            <v>428</v>
          </cell>
          <cell r="D533">
            <v>604</v>
          </cell>
          <cell r="E533">
            <v>8</v>
          </cell>
          <cell r="F533">
            <v>1040</v>
          </cell>
        </row>
        <row r="534">
          <cell r="B534" t="str">
            <v>Unsuccessful at sift</v>
          </cell>
          <cell r="C534">
            <v>477</v>
          </cell>
          <cell r="D534">
            <v>690</v>
          </cell>
          <cell r="E534">
            <v>14</v>
          </cell>
          <cell r="F534">
            <v>1181</v>
          </cell>
        </row>
        <row r="535">
          <cell r="B535" t="str">
            <v>Unknown at sift or N/A</v>
          </cell>
          <cell r="C535">
            <v>51</v>
          </cell>
          <cell r="D535">
            <v>112</v>
          </cell>
          <cell r="E535">
            <v>2</v>
          </cell>
          <cell r="F535">
            <v>165</v>
          </cell>
        </row>
        <row r="536">
          <cell r="B536" t="str">
            <v>Unknown at assessment centre or N/A</v>
          </cell>
          <cell r="C536">
            <v>956</v>
          </cell>
          <cell r="D536">
            <v>1406</v>
          </cell>
          <cell r="E536">
            <v>24</v>
          </cell>
          <cell r="F536">
            <v>2386</v>
          </cell>
        </row>
        <row r="537">
          <cell r="B537" t="str">
            <v>Successful at interview</v>
          </cell>
          <cell r="C537">
            <v>172</v>
          </cell>
          <cell r="D537">
            <v>143</v>
          </cell>
          <cell r="E537">
            <v>3</v>
          </cell>
          <cell r="F537">
            <v>318</v>
          </cell>
        </row>
        <row r="538">
          <cell r="B538" t="str">
            <v>Unsuccessful at interview</v>
          </cell>
          <cell r="C538">
            <v>199</v>
          </cell>
          <cell r="D538">
            <v>353</v>
          </cell>
          <cell r="E538">
            <v>2</v>
          </cell>
          <cell r="F538">
            <v>554</v>
          </cell>
        </row>
        <row r="539">
          <cell r="B539" t="str">
            <v>Unknown at interview or N/A</v>
          </cell>
          <cell r="C539">
            <v>585</v>
          </cell>
          <cell r="D539">
            <v>910</v>
          </cell>
          <cell r="E539">
            <v>19</v>
          </cell>
          <cell r="F539">
            <v>1514</v>
          </cell>
        </row>
        <row r="540">
          <cell r="B540" t="str">
            <v>Unknown at special driving test or N/A</v>
          </cell>
          <cell r="C540">
            <v>956</v>
          </cell>
          <cell r="D540">
            <v>1406</v>
          </cell>
          <cell r="E540">
            <v>24</v>
          </cell>
          <cell r="F540">
            <v>2386</v>
          </cell>
        </row>
        <row r="541">
          <cell r="B541" t="str">
            <v>Appointed</v>
          </cell>
          <cell r="C541">
            <v>172</v>
          </cell>
          <cell r="D541">
            <v>138</v>
          </cell>
          <cell r="E541">
            <v>3</v>
          </cell>
          <cell r="F541">
            <v>313</v>
          </cell>
        </row>
        <row r="542">
          <cell r="B542" t="str">
            <v>Not appointed</v>
          </cell>
          <cell r="C542">
            <v>783</v>
          </cell>
          <cell r="D542">
            <v>1268</v>
          </cell>
          <cell r="E542">
            <v>21</v>
          </cell>
          <cell r="F542">
            <v>2072</v>
          </cell>
        </row>
        <row r="543">
          <cell r="B543" t="str">
            <v>Unknown if appointed</v>
          </cell>
          <cell r="C543">
            <v>1</v>
          </cell>
          <cell r="D543">
            <v>0</v>
          </cell>
          <cell r="E543">
            <v>0</v>
          </cell>
          <cell r="F543">
            <v>1</v>
          </cell>
        </row>
        <row r="546">
          <cell r="B546" t="str">
            <v>Tables 2.7-2.11: Recruitment (Campaigns within the Agency)</v>
          </cell>
        </row>
        <row r="548">
          <cell r="B548" t="str">
            <v>Table 2.7: Agency Recruitment by Pay Band</v>
          </cell>
        </row>
        <row r="550">
          <cell r="B550" t="str">
            <v>No data.</v>
          </cell>
        </row>
        <row r="553">
          <cell r="B553" t="str">
            <v>Table 2.8: Agency Recruitment by Sex</v>
          </cell>
        </row>
        <row r="555">
          <cell r="B555" t="str">
            <v>No data.</v>
          </cell>
        </row>
        <row r="558">
          <cell r="B558" t="str">
            <v>Table 2.9: Agency Recruitment by Race</v>
          </cell>
        </row>
        <row r="560">
          <cell r="B560" t="str">
            <v>No data.</v>
          </cell>
        </row>
        <row r="563">
          <cell r="B563" t="str">
            <v>Table 2.10: Agency Recruitment by Disabled Status</v>
          </cell>
        </row>
        <row r="565">
          <cell r="B565" t="str">
            <v>No data.</v>
          </cell>
        </row>
        <row r="568">
          <cell r="B568" t="str">
            <v>Table 2.11: Agency Recruitment by Job Role</v>
          </cell>
        </row>
        <row r="570">
          <cell r="B570" t="str">
            <v>No data.</v>
          </cell>
        </row>
        <row r="573">
          <cell r="B573" t="str">
            <v>Tables 2.12-2.16: Recruitment within DfT Family</v>
          </cell>
        </row>
        <row r="575">
          <cell r="B575" t="str">
            <v>Table 2.12: DfT Recruitment by Pay Band</v>
          </cell>
        </row>
        <row r="577">
          <cell r="B577" t="str">
            <v>No data.</v>
          </cell>
        </row>
        <row r="580">
          <cell r="B580" t="str">
            <v>Table 2.13: DfT Recruitment by Sex</v>
          </cell>
        </row>
        <row r="582">
          <cell r="B582" t="str">
            <v>No data.</v>
          </cell>
        </row>
        <row r="585">
          <cell r="B585" t="str">
            <v>Table 2.14: DfT Recruitment by Race</v>
          </cell>
        </row>
        <row r="587">
          <cell r="B587" t="str">
            <v>No data.</v>
          </cell>
        </row>
        <row r="590">
          <cell r="B590" t="str">
            <v>Table 2.15: DfT Recruitment by Disabled Status</v>
          </cell>
        </row>
        <row r="592">
          <cell r="B592" t="str">
            <v>No data.</v>
          </cell>
        </row>
        <row r="595">
          <cell r="B595" t="str">
            <v>Table 2.16: DfT Recruitment by Job Role</v>
          </cell>
        </row>
        <row r="597">
          <cell r="B597" t="str">
            <v>No data.</v>
          </cell>
        </row>
        <row r="600">
          <cell r="B600" t="str">
            <v>Tables 2.17-2.21: Recruitment within the Civil Service</v>
          </cell>
        </row>
        <row r="602">
          <cell r="B602" t="str">
            <v>Table 2.17: Civil Service Recruitment by Pay Band</v>
          </cell>
        </row>
        <row r="604">
          <cell r="C604" t="str">
            <v>PB1</v>
          </cell>
          <cell r="D604" t="str">
            <v>PB2</v>
          </cell>
          <cell r="E604" t="str">
            <v>PB3</v>
          </cell>
          <cell r="F604" t="str">
            <v>PB4</v>
          </cell>
          <cell r="G604" t="str">
            <v>PB5</v>
          </cell>
          <cell r="H604" t="str">
            <v>PB6</v>
          </cell>
          <cell r="I604" t="str">
            <v>PB7</v>
          </cell>
          <cell r="J604" t="str">
            <v>PB8</v>
          </cell>
          <cell r="K604" t="str">
            <v>TM1A</v>
          </cell>
          <cell r="L604" t="str">
            <v>TM1B</v>
          </cell>
          <cell r="M604" t="str">
            <v>TM2</v>
          </cell>
          <cell r="N604" t="str">
            <v>TM3</v>
          </cell>
          <cell r="O604" t="str">
            <v>Total</v>
          </cell>
        </row>
        <row r="605">
          <cell r="B605" t="str">
            <v>All applications received</v>
          </cell>
          <cell r="C605">
            <v>0</v>
          </cell>
          <cell r="D605">
            <v>17</v>
          </cell>
          <cell r="E605">
            <v>157</v>
          </cell>
          <cell r="F605">
            <v>218</v>
          </cell>
          <cell r="G605">
            <v>413</v>
          </cell>
          <cell r="H605">
            <v>107</v>
          </cell>
          <cell r="I605">
            <v>31</v>
          </cell>
          <cell r="J605">
            <v>0</v>
          </cell>
          <cell r="K605">
            <v>0</v>
          </cell>
          <cell r="L605">
            <v>0</v>
          </cell>
          <cell r="M605">
            <v>6</v>
          </cell>
          <cell r="N605">
            <v>7</v>
          </cell>
          <cell r="O605">
            <v>956</v>
          </cell>
        </row>
        <row r="606">
          <cell r="B606" t="str">
            <v>Successful at sift</v>
          </cell>
          <cell r="C606">
            <v>0</v>
          </cell>
          <cell r="D606">
            <v>7</v>
          </cell>
          <cell r="E606">
            <v>81</v>
          </cell>
          <cell r="F606">
            <v>78</v>
          </cell>
          <cell r="G606">
            <v>194</v>
          </cell>
          <cell r="H606">
            <v>46</v>
          </cell>
          <cell r="I606">
            <v>17</v>
          </cell>
          <cell r="J606">
            <v>0</v>
          </cell>
          <cell r="K606">
            <v>0</v>
          </cell>
          <cell r="L606">
            <v>0</v>
          </cell>
          <cell r="M606">
            <v>1</v>
          </cell>
          <cell r="N606">
            <v>4</v>
          </cell>
          <cell r="O606">
            <v>428</v>
          </cell>
        </row>
        <row r="607">
          <cell r="B607" t="str">
            <v>Unsuccessful at sift</v>
          </cell>
          <cell r="C607">
            <v>0</v>
          </cell>
          <cell r="D607">
            <v>7</v>
          </cell>
          <cell r="E607">
            <v>71</v>
          </cell>
          <cell r="F607">
            <v>116</v>
          </cell>
          <cell r="G607">
            <v>208</v>
          </cell>
          <cell r="H607">
            <v>56</v>
          </cell>
          <cell r="I607">
            <v>13</v>
          </cell>
          <cell r="J607">
            <v>0</v>
          </cell>
          <cell r="K607">
            <v>0</v>
          </cell>
          <cell r="L607">
            <v>0</v>
          </cell>
          <cell r="M607">
            <v>3</v>
          </cell>
          <cell r="N607">
            <v>3</v>
          </cell>
          <cell r="O607">
            <v>477</v>
          </cell>
        </row>
        <row r="608">
          <cell r="B608" t="str">
            <v>Unknown at sift or N/A</v>
          </cell>
          <cell r="C608">
            <v>0</v>
          </cell>
          <cell r="D608">
            <v>3</v>
          </cell>
          <cell r="E608">
            <v>5</v>
          </cell>
          <cell r="F608">
            <v>24</v>
          </cell>
          <cell r="G608">
            <v>11</v>
          </cell>
          <cell r="H608">
            <v>5</v>
          </cell>
          <cell r="I608">
            <v>1</v>
          </cell>
          <cell r="J608">
            <v>0</v>
          </cell>
          <cell r="K608">
            <v>0</v>
          </cell>
          <cell r="L608">
            <v>0</v>
          </cell>
          <cell r="M608">
            <v>2</v>
          </cell>
          <cell r="N608">
            <v>0</v>
          </cell>
          <cell r="O608">
            <v>51</v>
          </cell>
        </row>
        <row r="609">
          <cell r="B609" t="str">
            <v>Unknown at assessment centre or N/A</v>
          </cell>
          <cell r="C609">
            <v>0</v>
          </cell>
          <cell r="D609">
            <v>17</v>
          </cell>
          <cell r="E609">
            <v>157</v>
          </cell>
          <cell r="F609">
            <v>218</v>
          </cell>
          <cell r="G609">
            <v>413</v>
          </cell>
          <cell r="H609">
            <v>107</v>
          </cell>
          <cell r="I609">
            <v>31</v>
          </cell>
          <cell r="J609">
            <v>0</v>
          </cell>
          <cell r="K609">
            <v>0</v>
          </cell>
          <cell r="L609">
            <v>0</v>
          </cell>
          <cell r="M609">
            <v>6</v>
          </cell>
          <cell r="N609">
            <v>7</v>
          </cell>
          <cell r="O609">
            <v>956</v>
          </cell>
        </row>
        <row r="610">
          <cell r="B610" t="str">
            <v>Successful at interview</v>
          </cell>
          <cell r="C610">
            <v>0</v>
          </cell>
          <cell r="D610">
            <v>6</v>
          </cell>
          <cell r="E610">
            <v>48</v>
          </cell>
          <cell r="F610">
            <v>24</v>
          </cell>
          <cell r="G610">
            <v>73</v>
          </cell>
          <cell r="H610">
            <v>17</v>
          </cell>
          <cell r="I610">
            <v>3</v>
          </cell>
          <cell r="J610">
            <v>0</v>
          </cell>
          <cell r="K610">
            <v>0</v>
          </cell>
          <cell r="L610">
            <v>0</v>
          </cell>
          <cell r="M610">
            <v>0</v>
          </cell>
          <cell r="N610">
            <v>1</v>
          </cell>
          <cell r="O610">
            <v>172</v>
          </cell>
        </row>
        <row r="611">
          <cell r="B611" t="str">
            <v>Unsuccessful at interview</v>
          </cell>
          <cell r="C611">
            <v>0</v>
          </cell>
          <cell r="D611">
            <v>1</v>
          </cell>
          <cell r="E611">
            <v>21</v>
          </cell>
          <cell r="F611">
            <v>38</v>
          </cell>
          <cell r="G611">
            <v>96</v>
          </cell>
          <cell r="H611">
            <v>28</v>
          </cell>
          <cell r="I611">
            <v>11</v>
          </cell>
          <cell r="J611">
            <v>0</v>
          </cell>
          <cell r="K611">
            <v>0</v>
          </cell>
          <cell r="L611">
            <v>0</v>
          </cell>
          <cell r="M611">
            <v>1</v>
          </cell>
          <cell r="N611">
            <v>3</v>
          </cell>
          <cell r="O611">
            <v>199</v>
          </cell>
        </row>
        <row r="612">
          <cell r="B612" t="str">
            <v>Unknown at interview or N/A</v>
          </cell>
          <cell r="C612">
            <v>0</v>
          </cell>
          <cell r="D612">
            <v>10</v>
          </cell>
          <cell r="E612">
            <v>88</v>
          </cell>
          <cell r="F612">
            <v>156</v>
          </cell>
          <cell r="G612">
            <v>244</v>
          </cell>
          <cell r="H612">
            <v>62</v>
          </cell>
          <cell r="I612">
            <v>17</v>
          </cell>
          <cell r="J612">
            <v>0</v>
          </cell>
          <cell r="K612">
            <v>0</v>
          </cell>
          <cell r="L612">
            <v>0</v>
          </cell>
          <cell r="M612">
            <v>5</v>
          </cell>
          <cell r="N612">
            <v>3</v>
          </cell>
          <cell r="O612">
            <v>585</v>
          </cell>
        </row>
        <row r="613">
          <cell r="B613" t="str">
            <v>Unknown at special driving test or N/A</v>
          </cell>
          <cell r="C613">
            <v>0</v>
          </cell>
          <cell r="D613">
            <v>17</v>
          </cell>
          <cell r="E613">
            <v>157</v>
          </cell>
          <cell r="F613">
            <v>218</v>
          </cell>
          <cell r="G613">
            <v>413</v>
          </cell>
          <cell r="H613">
            <v>107</v>
          </cell>
          <cell r="I613">
            <v>31</v>
          </cell>
          <cell r="J613">
            <v>0</v>
          </cell>
          <cell r="K613">
            <v>0</v>
          </cell>
          <cell r="L613">
            <v>0</v>
          </cell>
          <cell r="M613">
            <v>6</v>
          </cell>
          <cell r="N613">
            <v>7</v>
          </cell>
          <cell r="O613">
            <v>956</v>
          </cell>
        </row>
        <row r="614">
          <cell r="B614" t="str">
            <v>Appointed</v>
          </cell>
          <cell r="C614">
            <v>0</v>
          </cell>
          <cell r="D614">
            <v>6</v>
          </cell>
          <cell r="E614">
            <v>48</v>
          </cell>
          <cell r="F614">
            <v>24</v>
          </cell>
          <cell r="G614">
            <v>73</v>
          </cell>
          <cell r="H614">
            <v>17</v>
          </cell>
          <cell r="I614">
            <v>3</v>
          </cell>
          <cell r="J614">
            <v>0</v>
          </cell>
          <cell r="K614">
            <v>0</v>
          </cell>
          <cell r="L614">
            <v>0</v>
          </cell>
          <cell r="M614">
            <v>0</v>
          </cell>
          <cell r="N614">
            <v>1</v>
          </cell>
          <cell r="O614">
            <v>172</v>
          </cell>
        </row>
        <row r="615">
          <cell r="B615" t="str">
            <v>Not appointed</v>
          </cell>
          <cell r="C615">
            <v>0</v>
          </cell>
          <cell r="D615">
            <v>11</v>
          </cell>
          <cell r="E615">
            <v>108</v>
          </cell>
          <cell r="F615">
            <v>194</v>
          </cell>
          <cell r="G615">
            <v>340</v>
          </cell>
          <cell r="H615">
            <v>90</v>
          </cell>
          <cell r="I615">
            <v>28</v>
          </cell>
          <cell r="J615">
            <v>0</v>
          </cell>
          <cell r="K615">
            <v>0</v>
          </cell>
          <cell r="L615">
            <v>0</v>
          </cell>
          <cell r="M615">
            <v>6</v>
          </cell>
          <cell r="N615">
            <v>6</v>
          </cell>
          <cell r="O615">
            <v>783</v>
          </cell>
        </row>
        <row r="616">
          <cell r="B616" t="str">
            <v>Unknown if appointed</v>
          </cell>
          <cell r="C616">
            <v>0</v>
          </cell>
          <cell r="D616">
            <v>0</v>
          </cell>
          <cell r="E616">
            <v>1</v>
          </cell>
          <cell r="F616">
            <v>0</v>
          </cell>
          <cell r="G616">
            <v>0</v>
          </cell>
          <cell r="H616">
            <v>0</v>
          </cell>
          <cell r="I616">
            <v>0</v>
          </cell>
          <cell r="J616">
            <v>0</v>
          </cell>
          <cell r="K616">
            <v>0</v>
          </cell>
          <cell r="L616">
            <v>0</v>
          </cell>
          <cell r="M616">
            <v>0</v>
          </cell>
          <cell r="N616">
            <v>0</v>
          </cell>
          <cell r="O616">
            <v>1</v>
          </cell>
        </row>
        <row r="619">
          <cell r="B619" t="str">
            <v>Table 2.18: Civil Service Recruitment by Sex</v>
          </cell>
        </row>
        <row r="621">
          <cell r="C621" t="str">
            <v>Male</v>
          </cell>
          <cell r="D621" t="str">
            <v>Female</v>
          </cell>
          <cell r="E621" t="str">
            <v>Unknown</v>
          </cell>
          <cell r="F621" t="str">
            <v>Total</v>
          </cell>
        </row>
        <row r="622">
          <cell r="B622" t="str">
            <v>All applications received</v>
          </cell>
          <cell r="C622">
            <v>519</v>
          </cell>
          <cell r="D622">
            <v>421</v>
          </cell>
          <cell r="E622">
            <v>16</v>
          </cell>
          <cell r="F622">
            <v>956</v>
          </cell>
        </row>
        <row r="623">
          <cell r="B623" t="str">
            <v>Successful at sift</v>
          </cell>
          <cell r="C623">
            <v>234</v>
          </cell>
          <cell r="D623">
            <v>184</v>
          </cell>
          <cell r="E623">
            <v>10</v>
          </cell>
          <cell r="F623">
            <v>428</v>
          </cell>
        </row>
        <row r="624">
          <cell r="B624" t="str">
            <v>Unsuccessful at sift</v>
          </cell>
          <cell r="C624">
            <v>252</v>
          </cell>
          <cell r="D624">
            <v>220</v>
          </cell>
          <cell r="E624">
            <v>5</v>
          </cell>
          <cell r="F624">
            <v>477</v>
          </cell>
        </row>
        <row r="625">
          <cell r="B625" t="str">
            <v>Unknown at sift or N/A</v>
          </cell>
          <cell r="C625">
            <v>33</v>
          </cell>
          <cell r="D625">
            <v>17</v>
          </cell>
          <cell r="E625">
            <v>1</v>
          </cell>
          <cell r="F625">
            <v>51</v>
          </cell>
        </row>
        <row r="626">
          <cell r="B626" t="str">
            <v>Unknown at assessment centre or N/A</v>
          </cell>
          <cell r="C626">
            <v>519</v>
          </cell>
          <cell r="D626">
            <v>421</v>
          </cell>
          <cell r="E626">
            <v>16</v>
          </cell>
          <cell r="F626">
            <v>956</v>
          </cell>
        </row>
        <row r="627">
          <cell r="B627" t="str">
            <v>Successful at interview</v>
          </cell>
          <cell r="C627">
            <v>96</v>
          </cell>
          <cell r="D627">
            <v>70</v>
          </cell>
          <cell r="E627">
            <v>6</v>
          </cell>
          <cell r="F627">
            <v>172</v>
          </cell>
        </row>
        <row r="628">
          <cell r="B628" t="str">
            <v>Unsuccessful at interview</v>
          </cell>
          <cell r="C628">
            <v>110</v>
          </cell>
          <cell r="D628">
            <v>86</v>
          </cell>
          <cell r="E628">
            <v>3</v>
          </cell>
          <cell r="F628">
            <v>199</v>
          </cell>
        </row>
        <row r="629">
          <cell r="B629" t="str">
            <v>Unknown at interview or N/A</v>
          </cell>
          <cell r="C629">
            <v>313</v>
          </cell>
          <cell r="D629">
            <v>265</v>
          </cell>
          <cell r="E629">
            <v>7</v>
          </cell>
          <cell r="F629">
            <v>585</v>
          </cell>
        </row>
        <row r="630">
          <cell r="B630" t="str">
            <v>Unknown at special driving test or N/A</v>
          </cell>
          <cell r="C630">
            <v>519</v>
          </cell>
          <cell r="D630">
            <v>421</v>
          </cell>
          <cell r="E630">
            <v>16</v>
          </cell>
          <cell r="F630">
            <v>956</v>
          </cell>
        </row>
        <row r="631">
          <cell r="B631" t="str">
            <v>Appointed</v>
          </cell>
          <cell r="C631">
            <v>96</v>
          </cell>
          <cell r="D631">
            <v>70</v>
          </cell>
          <cell r="E631">
            <v>6</v>
          </cell>
          <cell r="F631">
            <v>172</v>
          </cell>
        </row>
        <row r="632">
          <cell r="B632" t="str">
            <v>Not appointed</v>
          </cell>
          <cell r="C632">
            <v>423</v>
          </cell>
          <cell r="D632">
            <v>350</v>
          </cell>
          <cell r="E632">
            <v>10</v>
          </cell>
          <cell r="F632">
            <v>783</v>
          </cell>
        </row>
        <row r="633">
          <cell r="B633" t="str">
            <v>Unknown if appointed</v>
          </cell>
          <cell r="C633">
            <v>0</v>
          </cell>
          <cell r="D633">
            <v>1</v>
          </cell>
          <cell r="E633">
            <v>0</v>
          </cell>
          <cell r="F633">
            <v>1</v>
          </cell>
        </row>
        <row r="636">
          <cell r="B636" t="str">
            <v>Table 2.19: Civil Service Recruitment by Race</v>
          </cell>
        </row>
        <row r="638">
          <cell r="C638" t="str">
            <v>White</v>
          </cell>
          <cell r="D638" t="str">
            <v>BME</v>
          </cell>
          <cell r="E638" t="str">
            <v>Unknown/Prefer not to say</v>
          </cell>
          <cell r="F638" t="str">
            <v>Total</v>
          </cell>
        </row>
        <row r="639">
          <cell r="B639" t="str">
            <v>All applications received</v>
          </cell>
          <cell r="C639">
            <v>227</v>
          </cell>
          <cell r="D639">
            <v>210</v>
          </cell>
          <cell r="E639">
            <v>519</v>
          </cell>
          <cell r="F639">
            <v>956</v>
          </cell>
        </row>
        <row r="640">
          <cell r="B640" t="str">
            <v>Successful at sift</v>
          </cell>
          <cell r="C640">
            <v>107</v>
          </cell>
          <cell r="D640">
            <v>78</v>
          </cell>
          <cell r="E640">
            <v>243</v>
          </cell>
          <cell r="F640">
            <v>428</v>
          </cell>
        </row>
        <row r="641">
          <cell r="B641" t="str">
            <v>Unsuccessful at sift</v>
          </cell>
          <cell r="C641">
            <v>107</v>
          </cell>
          <cell r="D641">
            <v>117</v>
          </cell>
          <cell r="E641">
            <v>253</v>
          </cell>
          <cell r="F641">
            <v>477</v>
          </cell>
        </row>
        <row r="642">
          <cell r="B642" t="str">
            <v>Unknown at sift or N/A</v>
          </cell>
          <cell r="C642">
            <v>13</v>
          </cell>
          <cell r="D642">
            <v>15</v>
          </cell>
          <cell r="E642">
            <v>23</v>
          </cell>
          <cell r="F642">
            <v>51</v>
          </cell>
        </row>
        <row r="643">
          <cell r="B643" t="str">
            <v>Unknown at assessment centre or N/A</v>
          </cell>
          <cell r="C643">
            <v>227</v>
          </cell>
          <cell r="D643">
            <v>210</v>
          </cell>
          <cell r="E643">
            <v>519</v>
          </cell>
          <cell r="F643">
            <v>956</v>
          </cell>
        </row>
        <row r="644">
          <cell r="B644" t="str">
            <v>Successful at interview</v>
          </cell>
          <cell r="C644">
            <v>47</v>
          </cell>
          <cell r="D644">
            <v>29</v>
          </cell>
          <cell r="E644">
            <v>96</v>
          </cell>
          <cell r="F644">
            <v>172</v>
          </cell>
        </row>
        <row r="645">
          <cell r="B645" t="str">
            <v>Unsuccessful at interview</v>
          </cell>
          <cell r="C645">
            <v>47</v>
          </cell>
          <cell r="D645">
            <v>44</v>
          </cell>
          <cell r="E645">
            <v>108</v>
          </cell>
          <cell r="F645">
            <v>199</v>
          </cell>
        </row>
        <row r="646">
          <cell r="B646" t="str">
            <v>Unknown at interview or N/A</v>
          </cell>
          <cell r="C646">
            <v>133</v>
          </cell>
          <cell r="D646">
            <v>137</v>
          </cell>
          <cell r="E646">
            <v>315</v>
          </cell>
          <cell r="F646">
            <v>585</v>
          </cell>
        </row>
        <row r="647">
          <cell r="B647" t="str">
            <v>Unknown at special driving test or N/A</v>
          </cell>
          <cell r="C647">
            <v>227</v>
          </cell>
          <cell r="D647">
            <v>210</v>
          </cell>
          <cell r="E647">
            <v>519</v>
          </cell>
          <cell r="F647">
            <v>956</v>
          </cell>
        </row>
        <row r="648">
          <cell r="B648" t="str">
            <v>Appointed</v>
          </cell>
          <cell r="C648">
            <v>47</v>
          </cell>
          <cell r="D648">
            <v>29</v>
          </cell>
          <cell r="E648">
            <v>96</v>
          </cell>
          <cell r="F648">
            <v>172</v>
          </cell>
        </row>
        <row r="649">
          <cell r="B649" t="str">
            <v>Not appointed</v>
          </cell>
          <cell r="C649">
            <v>180</v>
          </cell>
          <cell r="D649">
            <v>181</v>
          </cell>
          <cell r="E649">
            <v>422</v>
          </cell>
          <cell r="F649">
            <v>783</v>
          </cell>
        </row>
        <row r="650">
          <cell r="B650" t="str">
            <v>Unknown if appointed</v>
          </cell>
          <cell r="C650">
            <v>0</v>
          </cell>
          <cell r="D650">
            <v>0</v>
          </cell>
          <cell r="E650">
            <v>1</v>
          </cell>
          <cell r="F650">
            <v>1</v>
          </cell>
        </row>
        <row r="653">
          <cell r="B653" t="str">
            <v>Table 2.20: Civil Service Recruitment by Disabled Status</v>
          </cell>
        </row>
        <row r="655">
          <cell r="C655" t="str">
            <v>Non-disabled</v>
          </cell>
          <cell r="D655" t="str">
            <v>Disabled</v>
          </cell>
          <cell r="E655" t="str">
            <v>Unknown</v>
          </cell>
          <cell r="F655" t="str">
            <v>Total</v>
          </cell>
        </row>
        <row r="656">
          <cell r="B656" t="str">
            <v>All applications received</v>
          </cell>
          <cell r="C656">
            <v>850</v>
          </cell>
          <cell r="D656">
            <v>39</v>
          </cell>
          <cell r="E656">
            <v>67</v>
          </cell>
          <cell r="F656">
            <v>956</v>
          </cell>
        </row>
        <row r="657">
          <cell r="B657" t="str">
            <v>Successful at sift</v>
          </cell>
          <cell r="C657">
            <v>385</v>
          </cell>
          <cell r="D657">
            <v>13</v>
          </cell>
          <cell r="E657">
            <v>30</v>
          </cell>
          <cell r="F657">
            <v>428</v>
          </cell>
        </row>
        <row r="658">
          <cell r="B658" t="str">
            <v>Unsuccessful at sift</v>
          </cell>
          <cell r="C658">
            <v>417</v>
          </cell>
          <cell r="D658">
            <v>24</v>
          </cell>
          <cell r="E658">
            <v>36</v>
          </cell>
          <cell r="F658">
            <v>477</v>
          </cell>
        </row>
        <row r="659">
          <cell r="B659" t="str">
            <v>Unknown at sift or N/A</v>
          </cell>
          <cell r="C659">
            <v>48</v>
          </cell>
          <cell r="D659">
            <v>2</v>
          </cell>
          <cell r="E659">
            <v>1</v>
          </cell>
          <cell r="F659">
            <v>51</v>
          </cell>
        </row>
        <row r="660">
          <cell r="B660" t="str">
            <v>Unknown at assessment centre or N/A</v>
          </cell>
          <cell r="C660">
            <v>850</v>
          </cell>
          <cell r="D660">
            <v>39</v>
          </cell>
          <cell r="E660">
            <v>67</v>
          </cell>
          <cell r="F660">
            <v>956</v>
          </cell>
        </row>
        <row r="661">
          <cell r="B661" t="str">
            <v>Successful at interview</v>
          </cell>
          <cell r="C661">
            <v>156</v>
          </cell>
          <cell r="D661">
            <v>4</v>
          </cell>
          <cell r="E661">
            <v>12</v>
          </cell>
          <cell r="F661">
            <v>172</v>
          </cell>
        </row>
        <row r="662">
          <cell r="B662" t="str">
            <v>Unsuccessful at interview</v>
          </cell>
          <cell r="C662">
            <v>179</v>
          </cell>
          <cell r="D662">
            <v>6</v>
          </cell>
          <cell r="E662">
            <v>14</v>
          </cell>
          <cell r="F662">
            <v>199</v>
          </cell>
        </row>
        <row r="663">
          <cell r="B663" t="str">
            <v>Unknown at interview or N/A</v>
          </cell>
          <cell r="C663">
            <v>515</v>
          </cell>
          <cell r="D663">
            <v>29</v>
          </cell>
          <cell r="E663">
            <v>41</v>
          </cell>
          <cell r="F663">
            <v>585</v>
          </cell>
        </row>
        <row r="664">
          <cell r="B664" t="str">
            <v>Unknown at special driving test or N/A</v>
          </cell>
          <cell r="C664">
            <v>850</v>
          </cell>
          <cell r="D664">
            <v>39</v>
          </cell>
          <cell r="E664">
            <v>67</v>
          </cell>
          <cell r="F664">
            <v>956</v>
          </cell>
        </row>
        <row r="665">
          <cell r="B665" t="str">
            <v>Appointed</v>
          </cell>
          <cell r="C665">
            <v>156</v>
          </cell>
          <cell r="D665">
            <v>4</v>
          </cell>
          <cell r="E665">
            <v>12</v>
          </cell>
          <cell r="F665">
            <v>172</v>
          </cell>
        </row>
        <row r="666">
          <cell r="B666" t="str">
            <v>Not appointed</v>
          </cell>
          <cell r="C666">
            <v>693</v>
          </cell>
          <cell r="D666">
            <v>35</v>
          </cell>
          <cell r="E666">
            <v>55</v>
          </cell>
          <cell r="F666">
            <v>783</v>
          </cell>
        </row>
        <row r="667">
          <cell r="B667" t="str">
            <v>Unknown if appointed</v>
          </cell>
          <cell r="C667">
            <v>1</v>
          </cell>
          <cell r="D667">
            <v>0</v>
          </cell>
          <cell r="E667">
            <v>0</v>
          </cell>
          <cell r="F667">
            <v>1</v>
          </cell>
        </row>
        <row r="670">
          <cell r="B670" t="str">
            <v>Table 2.21: Civil Service Recruitment by Job Role</v>
          </cell>
        </row>
        <row r="672">
          <cell r="C672" t="str">
            <v>Traffic</v>
          </cell>
          <cell r="D672" t="str">
            <v>Non Traffic</v>
          </cell>
          <cell r="E672" t="str">
            <v>Total</v>
          </cell>
        </row>
        <row r="673">
          <cell r="B673" t="str">
            <v>All applications received</v>
          </cell>
          <cell r="C673">
            <v>19</v>
          </cell>
          <cell r="D673">
            <v>937</v>
          </cell>
          <cell r="E673">
            <v>956</v>
          </cell>
        </row>
        <row r="674">
          <cell r="B674" t="str">
            <v>Successful at sift</v>
          </cell>
          <cell r="C674">
            <v>12</v>
          </cell>
          <cell r="D674">
            <v>416</v>
          </cell>
          <cell r="E674">
            <v>428</v>
          </cell>
        </row>
        <row r="675">
          <cell r="B675" t="str">
            <v>Unsuccessful at sift</v>
          </cell>
          <cell r="C675">
            <v>3</v>
          </cell>
          <cell r="D675">
            <v>474</v>
          </cell>
          <cell r="E675">
            <v>477</v>
          </cell>
        </row>
        <row r="676">
          <cell r="B676" t="str">
            <v>Unknown at sift or N/A</v>
          </cell>
          <cell r="C676">
            <v>4</v>
          </cell>
          <cell r="D676">
            <v>47</v>
          </cell>
          <cell r="E676">
            <v>51</v>
          </cell>
        </row>
        <row r="677">
          <cell r="B677" t="str">
            <v>Unknown at assessment centre or N/A</v>
          </cell>
          <cell r="C677">
            <v>19</v>
          </cell>
          <cell r="D677">
            <v>937</v>
          </cell>
          <cell r="E677">
            <v>956</v>
          </cell>
        </row>
        <row r="678">
          <cell r="B678" t="str">
            <v>Successful at interview</v>
          </cell>
          <cell r="C678">
            <v>5</v>
          </cell>
          <cell r="D678">
            <v>167</v>
          </cell>
          <cell r="E678">
            <v>172</v>
          </cell>
        </row>
        <row r="679">
          <cell r="B679" t="str">
            <v>Unsuccessful at interview</v>
          </cell>
          <cell r="C679">
            <v>4</v>
          </cell>
          <cell r="D679">
            <v>195</v>
          </cell>
          <cell r="E679">
            <v>199</v>
          </cell>
        </row>
        <row r="680">
          <cell r="B680" t="str">
            <v>Unknown at interview or N/A</v>
          </cell>
          <cell r="C680">
            <v>10</v>
          </cell>
          <cell r="D680">
            <v>575</v>
          </cell>
          <cell r="E680">
            <v>585</v>
          </cell>
        </row>
        <row r="681">
          <cell r="B681" t="str">
            <v>Unknown at special driving test or N/A</v>
          </cell>
          <cell r="C681">
            <v>19</v>
          </cell>
          <cell r="D681">
            <v>937</v>
          </cell>
          <cell r="E681">
            <v>956</v>
          </cell>
        </row>
        <row r="682">
          <cell r="B682" t="str">
            <v>Appointed</v>
          </cell>
          <cell r="C682">
            <v>5</v>
          </cell>
          <cell r="D682">
            <v>167</v>
          </cell>
          <cell r="E682">
            <v>172</v>
          </cell>
        </row>
        <row r="683">
          <cell r="B683" t="str">
            <v>Not appointed</v>
          </cell>
          <cell r="C683">
            <v>14</v>
          </cell>
          <cell r="D683">
            <v>769</v>
          </cell>
          <cell r="E683">
            <v>783</v>
          </cell>
        </row>
        <row r="684">
          <cell r="B684" t="str">
            <v>Unknown if appointed</v>
          </cell>
          <cell r="C684">
            <v>0</v>
          </cell>
          <cell r="D684">
            <v>1</v>
          </cell>
          <cell r="E684">
            <v>1</v>
          </cell>
        </row>
        <row r="687">
          <cell r="B687" t="str">
            <v>Tables 2.22-2.26: Recruitment outside the Civil Service</v>
          </cell>
        </row>
        <row r="689">
          <cell r="B689" t="str">
            <v>Table 2.22: Non Civil Service Recruitment by Pay Band</v>
          </cell>
        </row>
        <row r="691">
          <cell r="C691" t="str">
            <v>PB1</v>
          </cell>
          <cell r="D691" t="str">
            <v>PB2</v>
          </cell>
          <cell r="E691" t="str">
            <v>PB3</v>
          </cell>
          <cell r="F691" t="str">
            <v>PB4</v>
          </cell>
          <cell r="G691" t="str">
            <v>PB5</v>
          </cell>
          <cell r="H691" t="str">
            <v>PB6</v>
          </cell>
          <cell r="I691" t="str">
            <v>PB7</v>
          </cell>
          <cell r="J691" t="str">
            <v>PB8</v>
          </cell>
          <cell r="K691" t="str">
            <v>TM1A</v>
          </cell>
          <cell r="L691" t="str">
            <v>TM1B</v>
          </cell>
          <cell r="M691" t="str">
            <v>TM2</v>
          </cell>
          <cell r="N691" t="str">
            <v>TM3</v>
          </cell>
          <cell r="O691" t="str">
            <v>Total</v>
          </cell>
        </row>
        <row r="692">
          <cell r="B692" t="str">
            <v>All applications received</v>
          </cell>
          <cell r="C692">
            <v>0</v>
          </cell>
          <cell r="D692">
            <v>391</v>
          </cell>
          <cell r="E692">
            <v>371</v>
          </cell>
          <cell r="F692">
            <v>77</v>
          </cell>
          <cell r="G692">
            <v>439</v>
          </cell>
          <cell r="H692">
            <v>109</v>
          </cell>
          <cell r="I692">
            <v>19</v>
          </cell>
          <cell r="J692">
            <v>0</v>
          </cell>
          <cell r="K692">
            <v>0</v>
          </cell>
          <cell r="L692">
            <v>0</v>
          </cell>
          <cell r="M692">
            <v>0</v>
          </cell>
          <cell r="N692">
            <v>0</v>
          </cell>
          <cell r="O692">
            <v>1406</v>
          </cell>
        </row>
        <row r="693">
          <cell r="B693" t="str">
            <v>Successful at sift</v>
          </cell>
          <cell r="C693">
            <v>0</v>
          </cell>
          <cell r="D693">
            <v>219</v>
          </cell>
          <cell r="E693">
            <v>123</v>
          </cell>
          <cell r="F693">
            <v>34</v>
          </cell>
          <cell r="G693">
            <v>191</v>
          </cell>
          <cell r="H693">
            <v>31</v>
          </cell>
          <cell r="I693">
            <v>6</v>
          </cell>
          <cell r="J693">
            <v>0</v>
          </cell>
          <cell r="K693">
            <v>0</v>
          </cell>
          <cell r="L693">
            <v>0</v>
          </cell>
          <cell r="M693">
            <v>0</v>
          </cell>
          <cell r="N693">
            <v>0</v>
          </cell>
          <cell r="O693">
            <v>604</v>
          </cell>
        </row>
        <row r="694">
          <cell r="B694" t="str">
            <v>Unsuccessful at sift</v>
          </cell>
          <cell r="C694">
            <v>0</v>
          </cell>
          <cell r="D694">
            <v>110</v>
          </cell>
          <cell r="E694">
            <v>213</v>
          </cell>
          <cell r="F694">
            <v>42</v>
          </cell>
          <cell r="G694">
            <v>238</v>
          </cell>
          <cell r="H694">
            <v>76</v>
          </cell>
          <cell r="I694">
            <v>11</v>
          </cell>
          <cell r="J694">
            <v>0</v>
          </cell>
          <cell r="K694">
            <v>0</v>
          </cell>
          <cell r="L694">
            <v>0</v>
          </cell>
          <cell r="M694">
            <v>0</v>
          </cell>
          <cell r="N694">
            <v>0</v>
          </cell>
          <cell r="O694">
            <v>690</v>
          </cell>
        </row>
        <row r="695">
          <cell r="B695" t="str">
            <v>Unknown at sift or N/A</v>
          </cell>
          <cell r="C695">
            <v>0</v>
          </cell>
          <cell r="D695">
            <v>62</v>
          </cell>
          <cell r="E695">
            <v>35</v>
          </cell>
          <cell r="F695">
            <v>1</v>
          </cell>
          <cell r="G695">
            <v>10</v>
          </cell>
          <cell r="H695">
            <v>2</v>
          </cell>
          <cell r="I695">
            <v>2</v>
          </cell>
          <cell r="J695">
            <v>0</v>
          </cell>
          <cell r="K695">
            <v>0</v>
          </cell>
          <cell r="L695">
            <v>0</v>
          </cell>
          <cell r="M695">
            <v>0</v>
          </cell>
          <cell r="N695">
            <v>0</v>
          </cell>
          <cell r="O695">
            <v>112</v>
          </cell>
        </row>
        <row r="696">
          <cell r="B696" t="str">
            <v>Unknown at assessment centre or N/A</v>
          </cell>
          <cell r="C696">
            <v>0</v>
          </cell>
          <cell r="D696">
            <v>391</v>
          </cell>
          <cell r="E696">
            <v>371</v>
          </cell>
          <cell r="F696">
            <v>77</v>
          </cell>
          <cell r="G696">
            <v>439</v>
          </cell>
          <cell r="H696">
            <v>109</v>
          </cell>
          <cell r="I696">
            <v>19</v>
          </cell>
          <cell r="J696">
            <v>0</v>
          </cell>
          <cell r="K696">
            <v>0</v>
          </cell>
          <cell r="L696">
            <v>0</v>
          </cell>
          <cell r="M696">
            <v>0</v>
          </cell>
          <cell r="N696">
            <v>0</v>
          </cell>
          <cell r="O696">
            <v>1406</v>
          </cell>
        </row>
        <row r="697">
          <cell r="B697" t="str">
            <v>Successful at interview</v>
          </cell>
          <cell r="C697">
            <v>0</v>
          </cell>
          <cell r="D697">
            <v>26</v>
          </cell>
          <cell r="E697">
            <v>33</v>
          </cell>
          <cell r="F697">
            <v>9</v>
          </cell>
          <cell r="G697">
            <v>66</v>
          </cell>
          <cell r="H697">
            <v>8</v>
          </cell>
          <cell r="I697">
            <v>1</v>
          </cell>
          <cell r="J697">
            <v>0</v>
          </cell>
          <cell r="K697">
            <v>0</v>
          </cell>
          <cell r="L697">
            <v>0</v>
          </cell>
          <cell r="M697">
            <v>0</v>
          </cell>
          <cell r="N697">
            <v>0</v>
          </cell>
          <cell r="O697">
            <v>143</v>
          </cell>
        </row>
        <row r="698">
          <cell r="B698" t="str">
            <v>Unsuccessful at interview</v>
          </cell>
          <cell r="C698">
            <v>0</v>
          </cell>
          <cell r="D698">
            <v>152</v>
          </cell>
          <cell r="E698">
            <v>64</v>
          </cell>
          <cell r="F698">
            <v>21</v>
          </cell>
          <cell r="G698">
            <v>91</v>
          </cell>
          <cell r="H698">
            <v>22</v>
          </cell>
          <cell r="I698">
            <v>3</v>
          </cell>
          <cell r="J698">
            <v>0</v>
          </cell>
          <cell r="K698">
            <v>0</v>
          </cell>
          <cell r="L698">
            <v>0</v>
          </cell>
          <cell r="M698">
            <v>0</v>
          </cell>
          <cell r="N698">
            <v>0</v>
          </cell>
          <cell r="O698">
            <v>353</v>
          </cell>
        </row>
        <row r="699">
          <cell r="B699" t="str">
            <v>Unknown at interview or N/A</v>
          </cell>
          <cell r="C699">
            <v>0</v>
          </cell>
          <cell r="D699">
            <v>213</v>
          </cell>
          <cell r="E699">
            <v>274</v>
          </cell>
          <cell r="F699">
            <v>47</v>
          </cell>
          <cell r="G699">
            <v>282</v>
          </cell>
          <cell r="H699">
            <v>79</v>
          </cell>
          <cell r="I699">
            <v>15</v>
          </cell>
          <cell r="J699">
            <v>0</v>
          </cell>
          <cell r="K699">
            <v>0</v>
          </cell>
          <cell r="L699">
            <v>0</v>
          </cell>
          <cell r="M699">
            <v>0</v>
          </cell>
          <cell r="N699">
            <v>0</v>
          </cell>
          <cell r="O699">
            <v>910</v>
          </cell>
        </row>
        <row r="700">
          <cell r="B700" t="str">
            <v>Unknown at special driving test or N/A</v>
          </cell>
          <cell r="C700">
            <v>0</v>
          </cell>
          <cell r="D700">
            <v>391</v>
          </cell>
          <cell r="E700">
            <v>371</v>
          </cell>
          <cell r="F700">
            <v>77</v>
          </cell>
          <cell r="G700">
            <v>439</v>
          </cell>
          <cell r="H700">
            <v>109</v>
          </cell>
          <cell r="I700">
            <v>19</v>
          </cell>
          <cell r="J700">
            <v>0</v>
          </cell>
          <cell r="K700">
            <v>0</v>
          </cell>
          <cell r="L700">
            <v>0</v>
          </cell>
          <cell r="M700">
            <v>0</v>
          </cell>
          <cell r="N700">
            <v>0</v>
          </cell>
          <cell r="O700">
            <v>1406</v>
          </cell>
        </row>
        <row r="701">
          <cell r="B701" t="str">
            <v>Appointed</v>
          </cell>
          <cell r="C701">
            <v>0</v>
          </cell>
          <cell r="D701">
            <v>26</v>
          </cell>
          <cell r="E701">
            <v>30</v>
          </cell>
          <cell r="F701">
            <v>9</v>
          </cell>
          <cell r="G701">
            <v>64</v>
          </cell>
          <cell r="H701">
            <v>8</v>
          </cell>
          <cell r="I701">
            <v>1</v>
          </cell>
          <cell r="J701">
            <v>0</v>
          </cell>
          <cell r="K701">
            <v>0</v>
          </cell>
          <cell r="L701">
            <v>0</v>
          </cell>
          <cell r="M701">
            <v>0</v>
          </cell>
          <cell r="N701">
            <v>0</v>
          </cell>
          <cell r="O701">
            <v>138</v>
          </cell>
        </row>
        <row r="702">
          <cell r="B702" t="str">
            <v>Not appointed</v>
          </cell>
          <cell r="C702">
            <v>0</v>
          </cell>
          <cell r="D702">
            <v>365</v>
          </cell>
          <cell r="E702">
            <v>341</v>
          </cell>
          <cell r="F702">
            <v>68</v>
          </cell>
          <cell r="G702">
            <v>375</v>
          </cell>
          <cell r="H702">
            <v>101</v>
          </cell>
          <cell r="I702">
            <v>18</v>
          </cell>
          <cell r="J702">
            <v>0</v>
          </cell>
          <cell r="K702">
            <v>0</v>
          </cell>
          <cell r="L702">
            <v>0</v>
          </cell>
          <cell r="M702">
            <v>0</v>
          </cell>
          <cell r="N702">
            <v>0</v>
          </cell>
          <cell r="O702">
            <v>1268</v>
          </cell>
        </row>
        <row r="705">
          <cell r="B705" t="str">
            <v>Table 2.23: Non Civil Service Recruitment by Sex</v>
          </cell>
        </row>
        <row r="707">
          <cell r="C707" t="str">
            <v>Male</v>
          </cell>
          <cell r="D707" t="str">
            <v>Female</v>
          </cell>
          <cell r="E707" t="str">
            <v>Unknown</v>
          </cell>
          <cell r="F707" t="str">
            <v>Total</v>
          </cell>
        </row>
        <row r="708">
          <cell r="B708" t="str">
            <v>All applications received</v>
          </cell>
          <cell r="C708">
            <v>1035</v>
          </cell>
          <cell r="D708">
            <v>352</v>
          </cell>
          <cell r="E708">
            <v>19</v>
          </cell>
          <cell r="F708">
            <v>1406</v>
          </cell>
        </row>
        <row r="709">
          <cell r="B709" t="str">
            <v>Successful at sift</v>
          </cell>
          <cell r="C709">
            <v>427</v>
          </cell>
          <cell r="D709">
            <v>169</v>
          </cell>
          <cell r="E709">
            <v>8</v>
          </cell>
          <cell r="F709">
            <v>604</v>
          </cell>
        </row>
        <row r="710">
          <cell r="B710" t="str">
            <v>Unsuccessful at sift</v>
          </cell>
          <cell r="C710">
            <v>523</v>
          </cell>
          <cell r="D710">
            <v>156</v>
          </cell>
          <cell r="E710">
            <v>11</v>
          </cell>
          <cell r="F710">
            <v>690</v>
          </cell>
        </row>
        <row r="711">
          <cell r="B711" t="str">
            <v>Unknown at sift or N/A</v>
          </cell>
          <cell r="C711">
            <v>85</v>
          </cell>
          <cell r="D711">
            <v>27</v>
          </cell>
          <cell r="E711">
            <v>0</v>
          </cell>
          <cell r="F711">
            <v>112</v>
          </cell>
        </row>
        <row r="712">
          <cell r="B712" t="str">
            <v>Unknown at assessment centre or N/A</v>
          </cell>
          <cell r="C712">
            <v>1035</v>
          </cell>
          <cell r="D712">
            <v>352</v>
          </cell>
          <cell r="E712">
            <v>19</v>
          </cell>
          <cell r="F712">
            <v>1406</v>
          </cell>
        </row>
        <row r="713">
          <cell r="B713" t="str">
            <v>Successful at interview</v>
          </cell>
          <cell r="C713">
            <v>93</v>
          </cell>
          <cell r="D713">
            <v>46</v>
          </cell>
          <cell r="E713">
            <v>4</v>
          </cell>
          <cell r="F713">
            <v>143</v>
          </cell>
        </row>
        <row r="714">
          <cell r="B714" t="str">
            <v>Unsuccessful at interview</v>
          </cell>
          <cell r="C714">
            <v>263</v>
          </cell>
          <cell r="D714">
            <v>86</v>
          </cell>
          <cell r="E714">
            <v>4</v>
          </cell>
          <cell r="F714">
            <v>353</v>
          </cell>
        </row>
        <row r="715">
          <cell r="B715" t="str">
            <v>Unknown at interview or N/A</v>
          </cell>
          <cell r="C715">
            <v>679</v>
          </cell>
          <cell r="D715">
            <v>220</v>
          </cell>
          <cell r="E715">
            <v>11</v>
          </cell>
          <cell r="F715">
            <v>910</v>
          </cell>
        </row>
        <row r="716">
          <cell r="B716" t="str">
            <v>Unknown at special driving test or N/A</v>
          </cell>
          <cell r="C716">
            <v>1035</v>
          </cell>
          <cell r="D716">
            <v>352</v>
          </cell>
          <cell r="E716">
            <v>19</v>
          </cell>
          <cell r="F716">
            <v>1406</v>
          </cell>
        </row>
        <row r="717">
          <cell r="B717" t="str">
            <v>Appointed</v>
          </cell>
          <cell r="C717">
            <v>89</v>
          </cell>
          <cell r="D717">
            <v>45</v>
          </cell>
          <cell r="E717">
            <v>4</v>
          </cell>
          <cell r="F717">
            <v>138</v>
          </cell>
        </row>
        <row r="718">
          <cell r="B718" t="str">
            <v>Not appointed</v>
          </cell>
          <cell r="C718">
            <v>946</v>
          </cell>
          <cell r="D718">
            <v>307</v>
          </cell>
          <cell r="E718">
            <v>15</v>
          </cell>
          <cell r="F718">
            <v>1268</v>
          </cell>
        </row>
        <row r="721">
          <cell r="B721" t="str">
            <v>Table 2.24: Non Civil Service Recruitment by Race</v>
          </cell>
        </row>
        <row r="723">
          <cell r="C723" t="str">
            <v>White</v>
          </cell>
          <cell r="D723" t="str">
            <v>BME</v>
          </cell>
          <cell r="E723" t="str">
            <v>Unknown/Prefer not to say</v>
          </cell>
          <cell r="F723" t="str">
            <v>Total</v>
          </cell>
        </row>
        <row r="724">
          <cell r="B724" t="str">
            <v>All applications received</v>
          </cell>
          <cell r="C724">
            <v>297</v>
          </cell>
          <cell r="D724">
            <v>347</v>
          </cell>
          <cell r="E724">
            <v>762</v>
          </cell>
          <cell r="F724">
            <v>1406</v>
          </cell>
        </row>
        <row r="725">
          <cell r="B725" t="str">
            <v>Successful at sift</v>
          </cell>
          <cell r="C725">
            <v>121</v>
          </cell>
          <cell r="D725">
            <v>126</v>
          </cell>
          <cell r="E725">
            <v>357</v>
          </cell>
          <cell r="F725">
            <v>604</v>
          </cell>
        </row>
        <row r="726">
          <cell r="B726" t="str">
            <v>Unsuccessful at sift</v>
          </cell>
          <cell r="C726">
            <v>163</v>
          </cell>
          <cell r="D726">
            <v>187</v>
          </cell>
          <cell r="E726">
            <v>340</v>
          </cell>
          <cell r="F726">
            <v>690</v>
          </cell>
        </row>
        <row r="727">
          <cell r="B727" t="str">
            <v>Unknown at sift or N/A</v>
          </cell>
          <cell r="C727">
            <v>13</v>
          </cell>
          <cell r="D727">
            <v>34</v>
          </cell>
          <cell r="E727">
            <v>65</v>
          </cell>
          <cell r="F727">
            <v>112</v>
          </cell>
        </row>
        <row r="728">
          <cell r="B728" t="str">
            <v>Unknown at assessment centre or N/A</v>
          </cell>
          <cell r="C728">
            <v>297</v>
          </cell>
          <cell r="D728">
            <v>347</v>
          </cell>
          <cell r="E728">
            <v>762</v>
          </cell>
          <cell r="F728">
            <v>1406</v>
          </cell>
        </row>
        <row r="729">
          <cell r="B729" t="str">
            <v>Successful at interview</v>
          </cell>
          <cell r="C729">
            <v>37</v>
          </cell>
          <cell r="D729">
            <v>21</v>
          </cell>
          <cell r="E729">
            <v>85</v>
          </cell>
          <cell r="F729">
            <v>143</v>
          </cell>
        </row>
        <row r="730">
          <cell r="B730" t="str">
            <v>Unsuccessful at interview</v>
          </cell>
          <cell r="C730">
            <v>64</v>
          </cell>
          <cell r="D730">
            <v>81</v>
          </cell>
          <cell r="E730">
            <v>208</v>
          </cell>
          <cell r="F730">
            <v>353</v>
          </cell>
        </row>
        <row r="731">
          <cell r="B731" t="str">
            <v>Unknown at interview or N/A</v>
          </cell>
          <cell r="C731">
            <v>196</v>
          </cell>
          <cell r="D731">
            <v>245</v>
          </cell>
          <cell r="E731">
            <v>469</v>
          </cell>
          <cell r="F731">
            <v>910</v>
          </cell>
        </row>
        <row r="732">
          <cell r="B732" t="str">
            <v>Unknown at special driving test or N/A</v>
          </cell>
          <cell r="C732">
            <v>297</v>
          </cell>
          <cell r="D732">
            <v>347</v>
          </cell>
          <cell r="E732">
            <v>762</v>
          </cell>
          <cell r="F732">
            <v>1406</v>
          </cell>
        </row>
        <row r="733">
          <cell r="B733" t="str">
            <v>Appointed</v>
          </cell>
          <cell r="C733">
            <v>35</v>
          </cell>
          <cell r="D733">
            <v>19</v>
          </cell>
          <cell r="E733">
            <v>84</v>
          </cell>
          <cell r="F733">
            <v>138</v>
          </cell>
        </row>
        <row r="734">
          <cell r="B734" t="str">
            <v>Not appointed</v>
          </cell>
          <cell r="C734">
            <v>262</v>
          </cell>
          <cell r="D734">
            <v>328</v>
          </cell>
          <cell r="E734">
            <v>678</v>
          </cell>
          <cell r="F734">
            <v>1268</v>
          </cell>
        </row>
        <row r="737">
          <cell r="B737" t="str">
            <v>Table 2.25: Non Civil Service Recruitment by Disabled Status</v>
          </cell>
        </row>
        <row r="739">
          <cell r="C739" t="str">
            <v>Non-disabled</v>
          </cell>
          <cell r="D739" t="str">
            <v>Disabled</v>
          </cell>
          <cell r="E739" t="str">
            <v>Unknown</v>
          </cell>
          <cell r="F739" t="str">
            <v>Total</v>
          </cell>
        </row>
        <row r="740">
          <cell r="B740" t="str">
            <v>All applications received</v>
          </cell>
          <cell r="C740">
            <v>1301</v>
          </cell>
          <cell r="D740">
            <v>48</v>
          </cell>
          <cell r="E740">
            <v>57</v>
          </cell>
          <cell r="F740">
            <v>1406</v>
          </cell>
        </row>
        <row r="741">
          <cell r="B741" t="str">
            <v>Successful at sift</v>
          </cell>
          <cell r="C741">
            <v>555</v>
          </cell>
          <cell r="D741">
            <v>24</v>
          </cell>
          <cell r="E741">
            <v>25</v>
          </cell>
          <cell r="F741">
            <v>604</v>
          </cell>
        </row>
        <row r="742">
          <cell r="B742" t="str">
            <v>Unsuccessful at sift</v>
          </cell>
          <cell r="C742">
            <v>646</v>
          </cell>
          <cell r="D742">
            <v>15</v>
          </cell>
          <cell r="E742">
            <v>29</v>
          </cell>
          <cell r="F742">
            <v>690</v>
          </cell>
        </row>
        <row r="743">
          <cell r="B743" t="str">
            <v>Unknown at sift or N/A</v>
          </cell>
          <cell r="C743">
            <v>100</v>
          </cell>
          <cell r="D743">
            <v>9</v>
          </cell>
          <cell r="E743">
            <v>3</v>
          </cell>
          <cell r="F743">
            <v>112</v>
          </cell>
        </row>
        <row r="744">
          <cell r="B744" t="str">
            <v>Unknown at assessment centre or N/A</v>
          </cell>
          <cell r="C744">
            <v>1301</v>
          </cell>
          <cell r="D744">
            <v>48</v>
          </cell>
          <cell r="E744">
            <v>57</v>
          </cell>
          <cell r="F744">
            <v>1406</v>
          </cell>
        </row>
        <row r="745">
          <cell r="B745" t="str">
            <v>Successful at interview</v>
          </cell>
          <cell r="C745">
            <v>129</v>
          </cell>
          <cell r="D745">
            <v>4</v>
          </cell>
          <cell r="E745">
            <v>10</v>
          </cell>
          <cell r="F745">
            <v>143</v>
          </cell>
        </row>
        <row r="746">
          <cell r="B746" t="str">
            <v>Unsuccessful at interview</v>
          </cell>
          <cell r="C746">
            <v>323</v>
          </cell>
          <cell r="D746">
            <v>15</v>
          </cell>
          <cell r="E746">
            <v>15</v>
          </cell>
          <cell r="F746">
            <v>353</v>
          </cell>
        </row>
        <row r="747">
          <cell r="B747" t="str">
            <v>Unknown at interview or N/A</v>
          </cell>
          <cell r="C747">
            <v>849</v>
          </cell>
          <cell r="D747">
            <v>29</v>
          </cell>
          <cell r="E747">
            <v>32</v>
          </cell>
          <cell r="F747">
            <v>910</v>
          </cell>
        </row>
        <row r="748">
          <cell r="B748" t="str">
            <v>Unknown at special driving test or N/A</v>
          </cell>
          <cell r="C748">
            <v>1301</v>
          </cell>
          <cell r="D748">
            <v>48</v>
          </cell>
          <cell r="E748">
            <v>57</v>
          </cell>
          <cell r="F748">
            <v>1406</v>
          </cell>
        </row>
        <row r="749">
          <cell r="B749" t="str">
            <v>Appointed</v>
          </cell>
          <cell r="C749">
            <v>125</v>
          </cell>
          <cell r="D749">
            <v>4</v>
          </cell>
          <cell r="E749">
            <v>9</v>
          </cell>
          <cell r="F749">
            <v>138</v>
          </cell>
        </row>
        <row r="750">
          <cell r="B750" t="str">
            <v>Not appointed</v>
          </cell>
          <cell r="C750">
            <v>1176</v>
          </cell>
          <cell r="D750">
            <v>44</v>
          </cell>
          <cell r="E750">
            <v>48</v>
          </cell>
          <cell r="F750">
            <v>1268</v>
          </cell>
        </row>
        <row r="753">
          <cell r="B753" t="str">
            <v>Table 2.26: Non Civil Service Recruitment by Job Role</v>
          </cell>
        </row>
        <row r="755">
          <cell r="C755" t="str">
            <v>Traffic</v>
          </cell>
          <cell r="D755" t="str">
            <v>Non Traffic</v>
          </cell>
          <cell r="E755" t="str">
            <v>Total</v>
          </cell>
        </row>
        <row r="756">
          <cell r="B756" t="str">
            <v>All applications received</v>
          </cell>
          <cell r="C756">
            <v>376</v>
          </cell>
          <cell r="D756">
            <v>1030</v>
          </cell>
          <cell r="E756">
            <v>1406</v>
          </cell>
        </row>
        <row r="757">
          <cell r="B757" t="str">
            <v>Successful at sift</v>
          </cell>
          <cell r="C757">
            <v>204</v>
          </cell>
          <cell r="D757">
            <v>400</v>
          </cell>
          <cell r="E757">
            <v>604</v>
          </cell>
        </row>
        <row r="758">
          <cell r="B758" t="str">
            <v>Unsuccessful at sift</v>
          </cell>
          <cell r="C758">
            <v>110</v>
          </cell>
          <cell r="D758">
            <v>580</v>
          </cell>
          <cell r="E758">
            <v>690</v>
          </cell>
        </row>
        <row r="759">
          <cell r="B759" t="str">
            <v>Unknown at sift or N/A</v>
          </cell>
          <cell r="C759">
            <v>62</v>
          </cell>
          <cell r="D759">
            <v>50</v>
          </cell>
          <cell r="E759">
            <v>112</v>
          </cell>
        </row>
        <row r="760">
          <cell r="B760" t="str">
            <v>Unknown at assessment centre or N/A</v>
          </cell>
          <cell r="C760">
            <v>376</v>
          </cell>
          <cell r="D760">
            <v>1030</v>
          </cell>
          <cell r="E760">
            <v>1406</v>
          </cell>
        </row>
        <row r="761">
          <cell r="B761" t="str">
            <v>Successful at interview</v>
          </cell>
          <cell r="C761">
            <v>14</v>
          </cell>
          <cell r="D761">
            <v>129</v>
          </cell>
          <cell r="E761">
            <v>143</v>
          </cell>
        </row>
        <row r="762">
          <cell r="B762" t="str">
            <v>Unsuccessful at interview</v>
          </cell>
          <cell r="C762">
            <v>150</v>
          </cell>
          <cell r="D762">
            <v>203</v>
          </cell>
          <cell r="E762">
            <v>353</v>
          </cell>
        </row>
        <row r="763">
          <cell r="B763" t="str">
            <v>Unknown at interview or N/A</v>
          </cell>
          <cell r="C763">
            <v>212</v>
          </cell>
          <cell r="D763">
            <v>698</v>
          </cell>
          <cell r="E763">
            <v>910</v>
          </cell>
        </row>
        <row r="764">
          <cell r="B764" t="str">
            <v>Unknown at special driving test or N/A</v>
          </cell>
          <cell r="C764">
            <v>376</v>
          </cell>
          <cell r="D764">
            <v>1030</v>
          </cell>
          <cell r="E764">
            <v>1406</v>
          </cell>
        </row>
        <row r="765">
          <cell r="B765" t="str">
            <v>Appointed</v>
          </cell>
          <cell r="C765">
            <v>14</v>
          </cell>
          <cell r="D765">
            <v>124</v>
          </cell>
          <cell r="E765">
            <v>138</v>
          </cell>
        </row>
        <row r="766">
          <cell r="B766" t="str">
            <v>Not appointed</v>
          </cell>
          <cell r="C766">
            <v>362</v>
          </cell>
          <cell r="D766">
            <v>906</v>
          </cell>
          <cell r="E766">
            <v>1268</v>
          </cell>
        </row>
        <row r="770">
          <cell r="B770" t="str">
            <v>3.  Performance Management</v>
          </cell>
        </row>
        <row r="772">
          <cell r="B772" t="str">
            <v>Tables in section 3 summarise data held by HA Human Resources on the personal development plans (PDPs) of staff that were recorded between 1st April 2012 and 31st March 2013.</v>
          </cell>
        </row>
        <row r="773">
          <cell r="B773" t="str">
            <v>These PDPs were matched to records for staff in post so that diversity analysis could be performed.</v>
          </cell>
        </row>
        <row r="775">
          <cell r="B775" t="str">
            <v>Table 3.1: PDP Ratings by Pay Band</v>
          </cell>
        </row>
        <row r="777">
          <cell r="C777" t="str">
            <v>PB1</v>
          </cell>
          <cell r="D777" t="str">
            <v>PB2</v>
          </cell>
          <cell r="E777" t="str">
            <v>PB3</v>
          </cell>
          <cell r="F777" t="str">
            <v>PB4</v>
          </cell>
          <cell r="G777" t="str">
            <v>PB5</v>
          </cell>
          <cell r="H777" t="str">
            <v>PB6</v>
          </cell>
          <cell r="I777" t="str">
            <v>PB7</v>
          </cell>
          <cell r="J777" t="str">
            <v>PB8</v>
          </cell>
          <cell r="K777" t="str">
            <v>TM1A</v>
          </cell>
          <cell r="L777" t="str">
            <v>TM1B</v>
          </cell>
          <cell r="M777" t="str">
            <v>TM2</v>
          </cell>
          <cell r="N777" t="str">
            <v>TM3</v>
          </cell>
          <cell r="O777" t="str">
            <v>Total</v>
          </cell>
        </row>
        <row r="778">
          <cell r="B778" t="str">
            <v>Outstanding</v>
          </cell>
          <cell r="C778">
            <v>0</v>
          </cell>
          <cell r="D778">
            <v>17</v>
          </cell>
          <cell r="E778">
            <v>43</v>
          </cell>
          <cell r="F778">
            <v>30</v>
          </cell>
          <cell r="G778">
            <v>39</v>
          </cell>
          <cell r="H778">
            <v>68</v>
          </cell>
          <cell r="I778">
            <v>5</v>
          </cell>
          <cell r="J778">
            <v>1</v>
          </cell>
          <cell r="K778">
            <v>26</v>
          </cell>
          <cell r="L778">
            <v>80</v>
          </cell>
          <cell r="M778">
            <v>39</v>
          </cell>
          <cell r="N778">
            <v>0</v>
          </cell>
          <cell r="O778">
            <v>348</v>
          </cell>
        </row>
        <row r="779">
          <cell r="B779" t="str">
            <v>Target performance</v>
          </cell>
          <cell r="C779">
            <v>2</v>
          </cell>
          <cell r="D779">
            <v>141</v>
          </cell>
          <cell r="E779">
            <v>223</v>
          </cell>
          <cell r="F779">
            <v>159</v>
          </cell>
          <cell r="G779">
            <v>213</v>
          </cell>
          <cell r="H779">
            <v>292</v>
          </cell>
          <cell r="I779">
            <v>20</v>
          </cell>
          <cell r="J779">
            <v>4</v>
          </cell>
          <cell r="K779">
            <v>199</v>
          </cell>
          <cell r="L779">
            <v>776</v>
          </cell>
          <cell r="M779">
            <v>126</v>
          </cell>
          <cell r="N779">
            <v>2</v>
          </cell>
          <cell r="O779">
            <v>2157</v>
          </cell>
        </row>
        <row r="780">
          <cell r="B780" t="str">
            <v>Developing</v>
          </cell>
          <cell r="C780">
            <v>0</v>
          </cell>
          <cell r="D780">
            <v>18</v>
          </cell>
          <cell r="E780">
            <v>9</v>
          </cell>
          <cell r="F780">
            <v>8</v>
          </cell>
          <cell r="G780">
            <v>16</v>
          </cell>
          <cell r="H780">
            <v>16</v>
          </cell>
          <cell r="I780">
            <v>0</v>
          </cell>
          <cell r="J780">
            <v>0</v>
          </cell>
          <cell r="K780">
            <v>22</v>
          </cell>
          <cell r="L780">
            <v>40</v>
          </cell>
          <cell r="M780">
            <v>18</v>
          </cell>
          <cell r="N780">
            <v>0</v>
          </cell>
          <cell r="O780">
            <v>147</v>
          </cell>
        </row>
        <row r="781">
          <cell r="B781" t="str">
            <v>Unacceptable</v>
          </cell>
          <cell r="C781">
            <v>0</v>
          </cell>
          <cell r="D781">
            <v>0</v>
          </cell>
          <cell r="E781">
            <v>0</v>
          </cell>
          <cell r="F781">
            <v>1</v>
          </cell>
          <cell r="G781">
            <v>1</v>
          </cell>
          <cell r="H781">
            <v>0</v>
          </cell>
          <cell r="I781">
            <v>0</v>
          </cell>
          <cell r="J781">
            <v>0</v>
          </cell>
          <cell r="K781">
            <v>1</v>
          </cell>
          <cell r="L781">
            <v>1</v>
          </cell>
          <cell r="M781">
            <v>0</v>
          </cell>
          <cell r="N781">
            <v>0</v>
          </cell>
          <cell r="O781">
            <v>4</v>
          </cell>
        </row>
        <row r="782">
          <cell r="B782" t="str">
            <v>Total</v>
          </cell>
          <cell r="C782">
            <v>2</v>
          </cell>
          <cell r="D782">
            <v>176</v>
          </cell>
          <cell r="E782">
            <v>275</v>
          </cell>
          <cell r="F782">
            <v>198</v>
          </cell>
          <cell r="G782">
            <v>269</v>
          </cell>
          <cell r="H782">
            <v>376</v>
          </cell>
          <cell r="I782">
            <v>25</v>
          </cell>
          <cell r="J782">
            <v>5</v>
          </cell>
          <cell r="K782">
            <v>248</v>
          </cell>
          <cell r="L782">
            <v>897</v>
          </cell>
          <cell r="M782">
            <v>183</v>
          </cell>
          <cell r="N782">
            <v>2</v>
          </cell>
          <cell r="O782">
            <v>2656</v>
          </cell>
        </row>
        <row r="785">
          <cell r="B785" t="str">
            <v>Table 3.2: PDP Ratings by Sex</v>
          </cell>
        </row>
        <row r="787">
          <cell r="B787" t="str">
            <v>Table 3.2(a): Summary of PDP Ratings by Sex</v>
          </cell>
        </row>
        <row r="788">
          <cell r="C788" t="str">
            <v>Male</v>
          </cell>
          <cell r="D788" t="str">
            <v>Female</v>
          </cell>
          <cell r="E788" t="str">
            <v>Total</v>
          </cell>
        </row>
        <row r="789">
          <cell r="B789" t="str">
            <v>Outstanding</v>
          </cell>
          <cell r="C789">
            <v>237</v>
          </cell>
          <cell r="D789">
            <v>111</v>
          </cell>
          <cell r="E789">
            <v>348</v>
          </cell>
        </row>
        <row r="790">
          <cell r="B790" t="str">
            <v>Target performance</v>
          </cell>
          <cell r="C790">
            <v>1522</v>
          </cell>
          <cell r="D790">
            <v>635</v>
          </cell>
          <cell r="E790">
            <v>2157</v>
          </cell>
        </row>
        <row r="791">
          <cell r="B791" t="str">
            <v>Developing</v>
          </cell>
          <cell r="C791">
            <v>115</v>
          </cell>
          <cell r="D791">
            <v>32</v>
          </cell>
          <cell r="E791">
            <v>147</v>
          </cell>
        </row>
        <row r="792">
          <cell r="B792" t="str">
            <v>Unacceptable</v>
          </cell>
          <cell r="C792">
            <v>3</v>
          </cell>
          <cell r="D792">
            <v>1</v>
          </cell>
          <cell r="E792">
            <v>4</v>
          </cell>
        </row>
        <row r="793">
          <cell r="B793" t="str">
            <v>Total</v>
          </cell>
          <cell r="C793">
            <v>1877</v>
          </cell>
          <cell r="D793">
            <v>779</v>
          </cell>
          <cell r="E793">
            <v>2656</v>
          </cell>
        </row>
        <row r="795">
          <cell r="B795" t="str">
            <v>Table 3.2(b): PDP Ratings by Sex and Pay Band</v>
          </cell>
        </row>
        <row r="796">
          <cell r="B796" t="str">
            <v>3.2(b)(i): PDP Ratings by Pay Band (Male)</v>
          </cell>
        </row>
        <row r="797">
          <cell r="C797" t="str">
            <v>PB1</v>
          </cell>
          <cell r="D797" t="str">
            <v>PB2</v>
          </cell>
          <cell r="E797" t="str">
            <v>PB3</v>
          </cell>
          <cell r="F797" t="str">
            <v>PB4</v>
          </cell>
          <cell r="G797" t="str">
            <v>PB5</v>
          </cell>
          <cell r="H797" t="str">
            <v>PB6</v>
          </cell>
          <cell r="I797" t="str">
            <v>PB7</v>
          </cell>
          <cell r="J797" t="str">
            <v>PB8</v>
          </cell>
          <cell r="K797" t="str">
            <v>TM1A</v>
          </cell>
          <cell r="L797" t="str">
            <v>TM1B</v>
          </cell>
          <cell r="M797" t="str">
            <v>TM2</v>
          </cell>
          <cell r="N797" t="str">
            <v>TM3</v>
          </cell>
          <cell r="O797" t="str">
            <v>Total</v>
          </cell>
        </row>
        <row r="798">
          <cell r="B798" t="str">
            <v>Outstanding</v>
          </cell>
          <cell r="C798">
            <v>0</v>
          </cell>
          <cell r="D798">
            <v>5</v>
          </cell>
          <cell r="E798">
            <v>20</v>
          </cell>
          <cell r="F798">
            <v>12</v>
          </cell>
          <cell r="G798">
            <v>25</v>
          </cell>
          <cell r="H798">
            <v>44</v>
          </cell>
          <cell r="I798">
            <v>4</v>
          </cell>
          <cell r="J798">
            <v>1</v>
          </cell>
          <cell r="K798">
            <v>17</v>
          </cell>
          <cell r="L798">
            <v>74</v>
          </cell>
          <cell r="M798">
            <v>35</v>
          </cell>
          <cell r="N798">
            <v>0</v>
          </cell>
          <cell r="O798">
            <v>237</v>
          </cell>
        </row>
        <row r="799">
          <cell r="B799" t="str">
            <v>Target performance</v>
          </cell>
          <cell r="C799">
            <v>0</v>
          </cell>
          <cell r="D799">
            <v>59</v>
          </cell>
          <cell r="E799">
            <v>95</v>
          </cell>
          <cell r="F799">
            <v>72</v>
          </cell>
          <cell r="G799">
            <v>122</v>
          </cell>
          <cell r="H799">
            <v>221</v>
          </cell>
          <cell r="I799">
            <v>14</v>
          </cell>
          <cell r="J799">
            <v>4</v>
          </cell>
          <cell r="K799">
            <v>144</v>
          </cell>
          <cell r="L799">
            <v>687</v>
          </cell>
          <cell r="M799">
            <v>103</v>
          </cell>
          <cell r="N799">
            <v>1</v>
          </cell>
          <cell r="O799">
            <v>1522</v>
          </cell>
        </row>
        <row r="800">
          <cell r="B800" t="str">
            <v>Developing</v>
          </cell>
          <cell r="C800">
            <v>0</v>
          </cell>
          <cell r="D800">
            <v>12</v>
          </cell>
          <cell r="E800">
            <v>6</v>
          </cell>
          <cell r="F800">
            <v>5</v>
          </cell>
          <cell r="G800">
            <v>12</v>
          </cell>
          <cell r="H800">
            <v>14</v>
          </cell>
          <cell r="I800">
            <v>0</v>
          </cell>
          <cell r="J800">
            <v>0</v>
          </cell>
          <cell r="K800">
            <v>16</v>
          </cell>
          <cell r="L800">
            <v>34</v>
          </cell>
          <cell r="M800">
            <v>16</v>
          </cell>
          <cell r="N800">
            <v>0</v>
          </cell>
          <cell r="O800">
            <v>115</v>
          </cell>
        </row>
        <row r="801">
          <cell r="B801" t="str">
            <v>Unacceptable</v>
          </cell>
          <cell r="C801">
            <v>0</v>
          </cell>
          <cell r="D801">
            <v>0</v>
          </cell>
          <cell r="E801">
            <v>0</v>
          </cell>
          <cell r="F801">
            <v>1</v>
          </cell>
          <cell r="G801">
            <v>1</v>
          </cell>
          <cell r="H801">
            <v>0</v>
          </cell>
          <cell r="I801">
            <v>0</v>
          </cell>
          <cell r="J801">
            <v>0</v>
          </cell>
          <cell r="K801">
            <v>0</v>
          </cell>
          <cell r="L801">
            <v>1</v>
          </cell>
          <cell r="M801">
            <v>0</v>
          </cell>
          <cell r="N801">
            <v>0</v>
          </cell>
          <cell r="O801">
            <v>3</v>
          </cell>
        </row>
        <row r="802">
          <cell r="B802" t="str">
            <v>Total</v>
          </cell>
          <cell r="C802">
            <v>0</v>
          </cell>
          <cell r="D802">
            <v>76</v>
          </cell>
          <cell r="E802">
            <v>121</v>
          </cell>
          <cell r="F802">
            <v>90</v>
          </cell>
          <cell r="G802">
            <v>160</v>
          </cell>
          <cell r="H802">
            <v>279</v>
          </cell>
          <cell r="I802">
            <v>18</v>
          </cell>
          <cell r="J802">
            <v>5</v>
          </cell>
          <cell r="K802">
            <v>177</v>
          </cell>
          <cell r="L802">
            <v>796</v>
          </cell>
          <cell r="M802">
            <v>154</v>
          </cell>
          <cell r="N802">
            <v>1</v>
          </cell>
          <cell r="O802">
            <v>1877</v>
          </cell>
        </row>
        <row r="804">
          <cell r="B804" t="str">
            <v>3.2(b)(ii): PDP Ratings by Pay Band (Female)</v>
          </cell>
        </row>
        <row r="805">
          <cell r="C805" t="str">
            <v>PB1</v>
          </cell>
          <cell r="D805" t="str">
            <v>PB2</v>
          </cell>
          <cell r="E805" t="str">
            <v>PB3</v>
          </cell>
          <cell r="F805" t="str">
            <v>PB4</v>
          </cell>
          <cell r="G805" t="str">
            <v>PB5</v>
          </cell>
          <cell r="H805" t="str">
            <v>PB6</v>
          </cell>
          <cell r="I805" t="str">
            <v>PB7</v>
          </cell>
          <cell r="J805" t="str">
            <v>PB8</v>
          </cell>
          <cell r="K805" t="str">
            <v>TM1A</v>
          </cell>
          <cell r="L805" t="str">
            <v>TM1B</v>
          </cell>
          <cell r="M805" t="str">
            <v>TM2</v>
          </cell>
          <cell r="N805" t="str">
            <v>TM3</v>
          </cell>
          <cell r="O805" t="str">
            <v>Total</v>
          </cell>
        </row>
        <row r="806">
          <cell r="B806" t="str">
            <v>Outstanding</v>
          </cell>
          <cell r="C806">
            <v>0</v>
          </cell>
          <cell r="D806">
            <v>12</v>
          </cell>
          <cell r="E806">
            <v>23</v>
          </cell>
          <cell r="F806">
            <v>18</v>
          </cell>
          <cell r="G806">
            <v>14</v>
          </cell>
          <cell r="H806">
            <v>24</v>
          </cell>
          <cell r="I806">
            <v>1</v>
          </cell>
          <cell r="J806">
            <v>0</v>
          </cell>
          <cell r="K806">
            <v>9</v>
          </cell>
          <cell r="L806">
            <v>6</v>
          </cell>
          <cell r="M806">
            <v>4</v>
          </cell>
          <cell r="N806">
            <v>0</v>
          </cell>
          <cell r="O806">
            <v>111</v>
          </cell>
        </row>
        <row r="807">
          <cell r="B807" t="str">
            <v>Target performance</v>
          </cell>
          <cell r="C807">
            <v>2</v>
          </cell>
          <cell r="D807">
            <v>82</v>
          </cell>
          <cell r="E807">
            <v>128</v>
          </cell>
          <cell r="F807">
            <v>87</v>
          </cell>
          <cell r="G807">
            <v>91</v>
          </cell>
          <cell r="H807">
            <v>71</v>
          </cell>
          <cell r="I807">
            <v>6</v>
          </cell>
          <cell r="J807">
            <v>0</v>
          </cell>
          <cell r="K807">
            <v>55</v>
          </cell>
          <cell r="L807">
            <v>89</v>
          </cell>
          <cell r="M807">
            <v>23</v>
          </cell>
          <cell r="N807">
            <v>1</v>
          </cell>
          <cell r="O807">
            <v>635</v>
          </cell>
        </row>
        <row r="808">
          <cell r="B808" t="str">
            <v>Developing</v>
          </cell>
          <cell r="C808">
            <v>0</v>
          </cell>
          <cell r="D808">
            <v>6</v>
          </cell>
          <cell r="E808">
            <v>3</v>
          </cell>
          <cell r="F808">
            <v>3</v>
          </cell>
          <cell r="G808">
            <v>4</v>
          </cell>
          <cell r="H808">
            <v>2</v>
          </cell>
          <cell r="I808">
            <v>0</v>
          </cell>
          <cell r="J808">
            <v>0</v>
          </cell>
          <cell r="K808">
            <v>6</v>
          </cell>
          <cell r="L808">
            <v>6</v>
          </cell>
          <cell r="M808">
            <v>2</v>
          </cell>
          <cell r="N808">
            <v>0</v>
          </cell>
          <cell r="O808">
            <v>32</v>
          </cell>
        </row>
        <row r="809">
          <cell r="B809" t="str">
            <v>Unacceptable</v>
          </cell>
          <cell r="C809">
            <v>0</v>
          </cell>
          <cell r="D809">
            <v>0</v>
          </cell>
          <cell r="E809">
            <v>0</v>
          </cell>
          <cell r="F809">
            <v>0</v>
          </cell>
          <cell r="G809">
            <v>0</v>
          </cell>
          <cell r="H809">
            <v>0</v>
          </cell>
          <cell r="I809">
            <v>0</v>
          </cell>
          <cell r="J809">
            <v>0</v>
          </cell>
          <cell r="K809">
            <v>1</v>
          </cell>
          <cell r="L809">
            <v>0</v>
          </cell>
          <cell r="M809">
            <v>0</v>
          </cell>
          <cell r="N809">
            <v>0</v>
          </cell>
          <cell r="O809">
            <v>1</v>
          </cell>
        </row>
        <row r="810">
          <cell r="B810" t="str">
            <v>Total</v>
          </cell>
          <cell r="C810">
            <v>2</v>
          </cell>
          <cell r="D810">
            <v>100</v>
          </cell>
          <cell r="E810">
            <v>154</v>
          </cell>
          <cell r="F810">
            <v>108</v>
          </cell>
          <cell r="G810">
            <v>109</v>
          </cell>
          <cell r="H810">
            <v>97</v>
          </cell>
          <cell r="I810">
            <v>7</v>
          </cell>
          <cell r="J810">
            <v>0</v>
          </cell>
          <cell r="K810">
            <v>71</v>
          </cell>
          <cell r="L810">
            <v>101</v>
          </cell>
          <cell r="M810">
            <v>29</v>
          </cell>
          <cell r="N810">
            <v>1</v>
          </cell>
          <cell r="O810">
            <v>779</v>
          </cell>
        </row>
        <row r="813">
          <cell r="B813" t="str">
            <v>Table 3.3: PDP Ratings by Race</v>
          </cell>
        </row>
        <row r="815">
          <cell r="B815" t="str">
            <v>Table 3.3(a): Summary of PDP Ratings by Race</v>
          </cell>
        </row>
        <row r="816">
          <cell r="C816" t="str">
            <v>White</v>
          </cell>
          <cell r="D816" t="str">
            <v>BME</v>
          </cell>
          <cell r="E816" t="str">
            <v>Unknown/Prefer not to say</v>
          </cell>
          <cell r="F816" t="str">
            <v>Total</v>
          </cell>
        </row>
        <row r="817">
          <cell r="B817" t="str">
            <v>Outstanding</v>
          </cell>
          <cell r="C817">
            <v>294</v>
          </cell>
          <cell r="D817">
            <v>13</v>
          </cell>
          <cell r="E817">
            <v>41</v>
          </cell>
          <cell r="F817">
            <v>348</v>
          </cell>
        </row>
        <row r="818">
          <cell r="B818" t="str">
            <v>Target performance</v>
          </cell>
          <cell r="C818">
            <v>1656</v>
          </cell>
          <cell r="D818">
            <v>163</v>
          </cell>
          <cell r="E818">
            <v>338</v>
          </cell>
          <cell r="F818">
            <v>2157</v>
          </cell>
        </row>
        <row r="819">
          <cell r="B819" t="str">
            <v>Developing</v>
          </cell>
          <cell r="C819">
            <v>105</v>
          </cell>
          <cell r="D819">
            <v>17</v>
          </cell>
          <cell r="E819">
            <v>25</v>
          </cell>
          <cell r="F819">
            <v>147</v>
          </cell>
        </row>
        <row r="820">
          <cell r="B820" t="str">
            <v>Unacceptable</v>
          </cell>
          <cell r="C820">
            <v>1</v>
          </cell>
          <cell r="D820">
            <v>0</v>
          </cell>
          <cell r="E820">
            <v>3</v>
          </cell>
          <cell r="F820">
            <v>4</v>
          </cell>
        </row>
        <row r="821">
          <cell r="B821" t="str">
            <v>Total</v>
          </cell>
          <cell r="C821">
            <v>2056</v>
          </cell>
          <cell r="D821">
            <v>193</v>
          </cell>
          <cell r="E821">
            <v>407</v>
          </cell>
          <cell r="F821">
            <v>2656</v>
          </cell>
        </row>
        <row r="823">
          <cell r="B823" t="str">
            <v>Table 3.3(b): PDP Ratings by Race and Pay Band</v>
          </cell>
        </row>
        <row r="824">
          <cell r="B824" t="str">
            <v>3.3(b)(i): PDP Ratings by Pay Band (White)</v>
          </cell>
        </row>
        <row r="825">
          <cell r="C825" t="str">
            <v>PB1</v>
          </cell>
          <cell r="D825" t="str">
            <v>PB2</v>
          </cell>
          <cell r="E825" t="str">
            <v>PB3</v>
          </cell>
          <cell r="F825" t="str">
            <v>PB4</v>
          </cell>
          <cell r="G825" t="str">
            <v>PB5</v>
          </cell>
          <cell r="H825" t="str">
            <v>PB6</v>
          </cell>
          <cell r="I825" t="str">
            <v>PB7</v>
          </cell>
          <cell r="J825" t="str">
            <v>PB8</v>
          </cell>
          <cell r="K825" t="str">
            <v>TM1A</v>
          </cell>
          <cell r="L825" t="str">
            <v>TM1B</v>
          </cell>
          <cell r="M825" t="str">
            <v>TM2</v>
          </cell>
          <cell r="N825" t="str">
            <v>TM3</v>
          </cell>
          <cell r="O825" t="str">
            <v>Total</v>
          </cell>
        </row>
        <row r="826">
          <cell r="B826" t="str">
            <v>Outstanding</v>
          </cell>
          <cell r="C826">
            <v>0</v>
          </cell>
          <cell r="D826">
            <v>14</v>
          </cell>
          <cell r="E826">
            <v>35</v>
          </cell>
          <cell r="F826">
            <v>27</v>
          </cell>
          <cell r="G826">
            <v>34</v>
          </cell>
          <cell r="H826">
            <v>58</v>
          </cell>
          <cell r="I826">
            <v>3</v>
          </cell>
          <cell r="J826">
            <v>0</v>
          </cell>
          <cell r="K826">
            <v>19</v>
          </cell>
          <cell r="L826">
            <v>69</v>
          </cell>
          <cell r="M826">
            <v>35</v>
          </cell>
          <cell r="N826">
            <v>0</v>
          </cell>
          <cell r="O826">
            <v>294</v>
          </cell>
        </row>
        <row r="827">
          <cell r="B827" t="str">
            <v>Target performance</v>
          </cell>
          <cell r="C827">
            <v>2</v>
          </cell>
          <cell r="D827">
            <v>91</v>
          </cell>
          <cell r="E827">
            <v>169</v>
          </cell>
          <cell r="F827">
            <v>132</v>
          </cell>
          <cell r="G827">
            <v>156</v>
          </cell>
          <cell r="H827">
            <v>220</v>
          </cell>
          <cell r="I827">
            <v>18</v>
          </cell>
          <cell r="J827">
            <v>4</v>
          </cell>
          <cell r="K827">
            <v>127</v>
          </cell>
          <cell r="L827">
            <v>621</v>
          </cell>
          <cell r="M827">
            <v>114</v>
          </cell>
          <cell r="N827">
            <v>2</v>
          </cell>
          <cell r="O827">
            <v>1656</v>
          </cell>
        </row>
        <row r="828">
          <cell r="B828" t="str">
            <v>Developing</v>
          </cell>
          <cell r="C828">
            <v>0</v>
          </cell>
          <cell r="D828">
            <v>7</v>
          </cell>
          <cell r="E828">
            <v>7</v>
          </cell>
          <cell r="F828">
            <v>7</v>
          </cell>
          <cell r="G828">
            <v>10</v>
          </cell>
          <cell r="H828">
            <v>9</v>
          </cell>
          <cell r="I828">
            <v>0</v>
          </cell>
          <cell r="J828">
            <v>0</v>
          </cell>
          <cell r="K828">
            <v>15</v>
          </cell>
          <cell r="L828">
            <v>33</v>
          </cell>
          <cell r="M828">
            <v>17</v>
          </cell>
          <cell r="N828">
            <v>0</v>
          </cell>
          <cell r="O828">
            <v>105</v>
          </cell>
        </row>
        <row r="829">
          <cell r="B829" t="str">
            <v>Unacceptable</v>
          </cell>
          <cell r="C829">
            <v>0</v>
          </cell>
          <cell r="D829">
            <v>0</v>
          </cell>
          <cell r="E829">
            <v>0</v>
          </cell>
          <cell r="F829">
            <v>0</v>
          </cell>
          <cell r="G829">
            <v>0</v>
          </cell>
          <cell r="H829">
            <v>0</v>
          </cell>
          <cell r="I829">
            <v>0</v>
          </cell>
          <cell r="J829">
            <v>0</v>
          </cell>
          <cell r="K829">
            <v>0</v>
          </cell>
          <cell r="L829">
            <v>1</v>
          </cell>
          <cell r="M829">
            <v>0</v>
          </cell>
          <cell r="N829">
            <v>0</v>
          </cell>
          <cell r="O829">
            <v>1</v>
          </cell>
        </row>
        <row r="830">
          <cell r="B830" t="str">
            <v>Total</v>
          </cell>
          <cell r="C830">
            <v>2</v>
          </cell>
          <cell r="D830">
            <v>112</v>
          </cell>
          <cell r="E830">
            <v>211</v>
          </cell>
          <cell r="F830">
            <v>166</v>
          </cell>
          <cell r="G830">
            <v>200</v>
          </cell>
          <cell r="H830">
            <v>287</v>
          </cell>
          <cell r="I830">
            <v>21</v>
          </cell>
          <cell r="J830">
            <v>4</v>
          </cell>
          <cell r="K830">
            <v>161</v>
          </cell>
          <cell r="L830">
            <v>724</v>
          </cell>
          <cell r="M830">
            <v>166</v>
          </cell>
          <cell r="N830">
            <v>2</v>
          </cell>
          <cell r="O830">
            <v>2056</v>
          </cell>
        </row>
        <row r="832">
          <cell r="B832" t="str">
            <v>3.3(b)(ii): PDP Ratings by Pay Band (BME)</v>
          </cell>
        </row>
        <row r="833">
          <cell r="C833" t="str">
            <v>PB1</v>
          </cell>
          <cell r="D833" t="str">
            <v>PB2</v>
          </cell>
          <cell r="E833" t="str">
            <v>PB3</v>
          </cell>
          <cell r="F833" t="str">
            <v>PB4</v>
          </cell>
          <cell r="G833" t="str">
            <v>PB5</v>
          </cell>
          <cell r="H833" t="str">
            <v>PB6</v>
          </cell>
          <cell r="I833" t="str">
            <v>PB7</v>
          </cell>
          <cell r="J833" t="str">
            <v>PB8</v>
          </cell>
          <cell r="K833" t="str">
            <v>TM1A</v>
          </cell>
          <cell r="L833" t="str">
            <v>TM1B</v>
          </cell>
          <cell r="M833" t="str">
            <v>TM2</v>
          </cell>
          <cell r="N833" t="str">
            <v>TM3</v>
          </cell>
          <cell r="O833" t="str">
            <v>Total</v>
          </cell>
        </row>
        <row r="834">
          <cell r="B834" t="str">
            <v>Outstanding</v>
          </cell>
          <cell r="C834">
            <v>0</v>
          </cell>
          <cell r="D834">
            <v>1</v>
          </cell>
          <cell r="E834">
            <v>2</v>
          </cell>
          <cell r="F834">
            <v>1</v>
          </cell>
          <cell r="G834">
            <v>2</v>
          </cell>
          <cell r="H834">
            <v>3</v>
          </cell>
          <cell r="I834">
            <v>1</v>
          </cell>
          <cell r="J834">
            <v>0</v>
          </cell>
          <cell r="K834">
            <v>1</v>
          </cell>
          <cell r="L834">
            <v>2</v>
          </cell>
          <cell r="M834">
            <v>0</v>
          </cell>
          <cell r="N834">
            <v>0</v>
          </cell>
          <cell r="O834">
            <v>13</v>
          </cell>
        </row>
        <row r="835">
          <cell r="B835" t="str">
            <v>Target performance</v>
          </cell>
          <cell r="C835">
            <v>0</v>
          </cell>
          <cell r="D835">
            <v>29</v>
          </cell>
          <cell r="E835">
            <v>24</v>
          </cell>
          <cell r="F835">
            <v>9</v>
          </cell>
          <cell r="G835">
            <v>18</v>
          </cell>
          <cell r="H835">
            <v>35</v>
          </cell>
          <cell r="I835">
            <v>0</v>
          </cell>
          <cell r="J835">
            <v>0</v>
          </cell>
          <cell r="K835">
            <v>9</v>
          </cell>
          <cell r="L835">
            <v>35</v>
          </cell>
          <cell r="M835">
            <v>4</v>
          </cell>
          <cell r="N835">
            <v>0</v>
          </cell>
          <cell r="O835">
            <v>163</v>
          </cell>
        </row>
        <row r="836">
          <cell r="B836" t="str">
            <v>Developing</v>
          </cell>
          <cell r="C836">
            <v>0</v>
          </cell>
          <cell r="D836">
            <v>4</v>
          </cell>
          <cell r="E836">
            <v>0</v>
          </cell>
          <cell r="F836">
            <v>1</v>
          </cell>
          <cell r="G836">
            <v>5</v>
          </cell>
          <cell r="H836">
            <v>5</v>
          </cell>
          <cell r="I836">
            <v>0</v>
          </cell>
          <cell r="J836">
            <v>0</v>
          </cell>
          <cell r="K836">
            <v>0</v>
          </cell>
          <cell r="L836">
            <v>2</v>
          </cell>
          <cell r="M836">
            <v>0</v>
          </cell>
          <cell r="N836">
            <v>0</v>
          </cell>
          <cell r="O836">
            <v>17</v>
          </cell>
        </row>
        <row r="837">
          <cell r="B837" t="str">
            <v>Unacceptable</v>
          </cell>
          <cell r="C837">
            <v>0</v>
          </cell>
          <cell r="D837">
            <v>0</v>
          </cell>
          <cell r="E837">
            <v>0</v>
          </cell>
          <cell r="F837">
            <v>0</v>
          </cell>
          <cell r="G837">
            <v>0</v>
          </cell>
          <cell r="H837">
            <v>0</v>
          </cell>
          <cell r="I837">
            <v>0</v>
          </cell>
          <cell r="J837">
            <v>0</v>
          </cell>
          <cell r="K837">
            <v>0</v>
          </cell>
          <cell r="L837">
            <v>0</v>
          </cell>
          <cell r="M837">
            <v>0</v>
          </cell>
          <cell r="N837">
            <v>0</v>
          </cell>
          <cell r="O837">
            <v>0</v>
          </cell>
        </row>
        <row r="838">
          <cell r="B838" t="str">
            <v>Total</v>
          </cell>
          <cell r="C838">
            <v>0</v>
          </cell>
          <cell r="D838">
            <v>34</v>
          </cell>
          <cell r="E838">
            <v>26</v>
          </cell>
          <cell r="F838">
            <v>11</v>
          </cell>
          <cell r="G838">
            <v>25</v>
          </cell>
          <cell r="H838">
            <v>43</v>
          </cell>
          <cell r="I838">
            <v>1</v>
          </cell>
          <cell r="J838">
            <v>0</v>
          </cell>
          <cell r="K838">
            <v>10</v>
          </cell>
          <cell r="L838">
            <v>39</v>
          </cell>
          <cell r="M838">
            <v>4</v>
          </cell>
          <cell r="N838">
            <v>0</v>
          </cell>
          <cell r="O838">
            <v>193</v>
          </cell>
        </row>
        <row r="840">
          <cell r="B840" t="str">
            <v>3.3(b)(iii): PDP Ratings by Pay Band (Unknown/Prefer not to say)</v>
          </cell>
        </row>
        <row r="841">
          <cell r="C841" t="str">
            <v>PB1</v>
          </cell>
          <cell r="D841" t="str">
            <v>PB2</v>
          </cell>
          <cell r="E841" t="str">
            <v>PB3</v>
          </cell>
          <cell r="F841" t="str">
            <v>PB4</v>
          </cell>
          <cell r="G841" t="str">
            <v>PB5</v>
          </cell>
          <cell r="H841" t="str">
            <v>PB6</v>
          </cell>
          <cell r="I841" t="str">
            <v>PB7</v>
          </cell>
          <cell r="J841" t="str">
            <v>PB8</v>
          </cell>
          <cell r="K841" t="str">
            <v>TM1A</v>
          </cell>
          <cell r="L841" t="str">
            <v>TM1B</v>
          </cell>
          <cell r="M841" t="str">
            <v>TM2</v>
          </cell>
          <cell r="N841" t="str">
            <v>TM3</v>
          </cell>
          <cell r="O841" t="str">
            <v>Total</v>
          </cell>
        </row>
        <row r="842">
          <cell r="B842" t="str">
            <v>Outstanding</v>
          </cell>
          <cell r="C842">
            <v>0</v>
          </cell>
          <cell r="D842">
            <v>2</v>
          </cell>
          <cell r="E842">
            <v>6</v>
          </cell>
          <cell r="F842">
            <v>2</v>
          </cell>
          <cell r="G842">
            <v>3</v>
          </cell>
          <cell r="H842">
            <v>7</v>
          </cell>
          <cell r="I842">
            <v>1</v>
          </cell>
          <cell r="J842">
            <v>1</v>
          </cell>
          <cell r="K842">
            <v>6</v>
          </cell>
          <cell r="L842">
            <v>9</v>
          </cell>
          <cell r="M842">
            <v>4</v>
          </cell>
          <cell r="N842">
            <v>0</v>
          </cell>
          <cell r="O842">
            <v>41</v>
          </cell>
        </row>
        <row r="843">
          <cell r="B843" t="str">
            <v>Target performance</v>
          </cell>
          <cell r="C843">
            <v>0</v>
          </cell>
          <cell r="D843">
            <v>21</v>
          </cell>
          <cell r="E843">
            <v>30</v>
          </cell>
          <cell r="F843">
            <v>18</v>
          </cell>
          <cell r="G843">
            <v>39</v>
          </cell>
          <cell r="H843">
            <v>37</v>
          </cell>
          <cell r="I843">
            <v>2</v>
          </cell>
          <cell r="J843">
            <v>0</v>
          </cell>
          <cell r="K843">
            <v>63</v>
          </cell>
          <cell r="L843">
            <v>120</v>
          </cell>
          <cell r="M843">
            <v>8</v>
          </cell>
          <cell r="N843">
            <v>0</v>
          </cell>
          <cell r="O843">
            <v>338</v>
          </cell>
        </row>
        <row r="844">
          <cell r="B844" t="str">
            <v>Developing</v>
          </cell>
          <cell r="C844">
            <v>0</v>
          </cell>
          <cell r="D844">
            <v>7</v>
          </cell>
          <cell r="E844">
            <v>2</v>
          </cell>
          <cell r="F844">
            <v>0</v>
          </cell>
          <cell r="G844">
            <v>1</v>
          </cell>
          <cell r="H844">
            <v>2</v>
          </cell>
          <cell r="I844">
            <v>0</v>
          </cell>
          <cell r="J844">
            <v>0</v>
          </cell>
          <cell r="K844">
            <v>7</v>
          </cell>
          <cell r="L844">
            <v>5</v>
          </cell>
          <cell r="M844">
            <v>1</v>
          </cell>
          <cell r="N844">
            <v>0</v>
          </cell>
          <cell r="O844">
            <v>25</v>
          </cell>
        </row>
        <row r="845">
          <cell r="B845" t="str">
            <v>Unacceptable</v>
          </cell>
          <cell r="C845">
            <v>0</v>
          </cell>
          <cell r="D845">
            <v>0</v>
          </cell>
          <cell r="E845">
            <v>0</v>
          </cell>
          <cell r="F845">
            <v>1</v>
          </cell>
          <cell r="G845">
            <v>1</v>
          </cell>
          <cell r="H845">
            <v>0</v>
          </cell>
          <cell r="I845">
            <v>0</v>
          </cell>
          <cell r="J845">
            <v>0</v>
          </cell>
          <cell r="K845">
            <v>1</v>
          </cell>
          <cell r="L845">
            <v>0</v>
          </cell>
          <cell r="M845">
            <v>0</v>
          </cell>
          <cell r="N845">
            <v>0</v>
          </cell>
          <cell r="O845">
            <v>3</v>
          </cell>
        </row>
        <row r="846">
          <cell r="B846" t="str">
            <v>Total</v>
          </cell>
          <cell r="C846">
            <v>0</v>
          </cell>
          <cell r="D846">
            <v>30</v>
          </cell>
          <cell r="E846">
            <v>38</v>
          </cell>
          <cell r="F846">
            <v>21</v>
          </cell>
          <cell r="G846">
            <v>44</v>
          </cell>
          <cell r="H846">
            <v>46</v>
          </cell>
          <cell r="I846">
            <v>3</v>
          </cell>
          <cell r="J846">
            <v>1</v>
          </cell>
          <cell r="K846">
            <v>77</v>
          </cell>
          <cell r="L846">
            <v>134</v>
          </cell>
          <cell r="M846">
            <v>13</v>
          </cell>
          <cell r="N846">
            <v>0</v>
          </cell>
          <cell r="O846">
            <v>407</v>
          </cell>
        </row>
        <row r="849">
          <cell r="B849" t="str">
            <v>3.4: PDP Ratings by Disabled Status</v>
          </cell>
        </row>
        <row r="851">
          <cell r="B851" t="str">
            <v>Table 3.4(a): Summary of PDP Ratings by Disabled Status</v>
          </cell>
        </row>
        <row r="852">
          <cell r="C852" t="str">
            <v>Non-disabled</v>
          </cell>
          <cell r="D852" t="str">
            <v>Disabled</v>
          </cell>
          <cell r="E852" t="str">
            <v>Unknown</v>
          </cell>
          <cell r="F852" t="str">
            <v>Total</v>
          </cell>
        </row>
        <row r="853">
          <cell r="B853" t="str">
            <v>Outstanding</v>
          </cell>
          <cell r="C853">
            <v>277</v>
          </cell>
          <cell r="D853">
            <v>14</v>
          </cell>
          <cell r="E853">
            <v>57</v>
          </cell>
          <cell r="F853">
            <v>348</v>
          </cell>
        </row>
        <row r="854">
          <cell r="B854" t="str">
            <v>Target performance</v>
          </cell>
          <cell r="C854">
            <v>1570</v>
          </cell>
          <cell r="D854">
            <v>115</v>
          </cell>
          <cell r="E854">
            <v>472</v>
          </cell>
          <cell r="F854">
            <v>2157</v>
          </cell>
        </row>
        <row r="855">
          <cell r="B855" t="str">
            <v>Developing</v>
          </cell>
          <cell r="C855">
            <v>103</v>
          </cell>
          <cell r="D855">
            <v>13</v>
          </cell>
          <cell r="E855">
            <v>31</v>
          </cell>
          <cell r="F855">
            <v>147</v>
          </cell>
        </row>
        <row r="856">
          <cell r="B856" t="str">
            <v>Unacceptable</v>
          </cell>
          <cell r="C856">
            <v>1</v>
          </cell>
          <cell r="D856">
            <v>0</v>
          </cell>
          <cell r="E856">
            <v>3</v>
          </cell>
          <cell r="F856">
            <v>4</v>
          </cell>
        </row>
        <row r="857">
          <cell r="B857" t="str">
            <v>Total</v>
          </cell>
          <cell r="C857">
            <v>1951</v>
          </cell>
          <cell r="D857">
            <v>142</v>
          </cell>
          <cell r="E857">
            <v>563</v>
          </cell>
          <cell r="F857">
            <v>2656</v>
          </cell>
        </row>
        <row r="859">
          <cell r="B859" t="str">
            <v>Table 3.4(b): PDP Ratings by Disabled Status and Pay Band</v>
          </cell>
        </row>
        <row r="860">
          <cell r="B860" t="str">
            <v>3.4(b)(i): PDP Ratings by Pay Band (Non-disabled)</v>
          </cell>
        </row>
        <row r="861">
          <cell r="C861" t="str">
            <v>PB1</v>
          </cell>
          <cell r="D861" t="str">
            <v>PB2</v>
          </cell>
          <cell r="E861" t="str">
            <v>PB3</v>
          </cell>
          <cell r="F861" t="str">
            <v>PB4</v>
          </cell>
          <cell r="G861" t="str">
            <v>PB5</v>
          </cell>
          <cell r="H861" t="str">
            <v>PB6</v>
          </cell>
          <cell r="I861" t="str">
            <v>PB7</v>
          </cell>
          <cell r="J861" t="str">
            <v>PB8</v>
          </cell>
          <cell r="K861" t="str">
            <v>TM1A</v>
          </cell>
          <cell r="L861" t="str">
            <v>TM1B</v>
          </cell>
          <cell r="M861" t="str">
            <v>TM2</v>
          </cell>
          <cell r="N861" t="str">
            <v>TM3</v>
          </cell>
          <cell r="O861" t="str">
            <v>Total</v>
          </cell>
        </row>
        <row r="862">
          <cell r="B862" t="str">
            <v>Outstanding</v>
          </cell>
          <cell r="C862">
            <v>0</v>
          </cell>
          <cell r="D862">
            <v>12</v>
          </cell>
          <cell r="E862">
            <v>29</v>
          </cell>
          <cell r="F862">
            <v>27</v>
          </cell>
          <cell r="G862">
            <v>31</v>
          </cell>
          <cell r="H862">
            <v>53</v>
          </cell>
          <cell r="I862">
            <v>4</v>
          </cell>
          <cell r="J862">
            <v>0</v>
          </cell>
          <cell r="K862">
            <v>19</v>
          </cell>
          <cell r="L862">
            <v>66</v>
          </cell>
          <cell r="M862">
            <v>36</v>
          </cell>
          <cell r="N862">
            <v>0</v>
          </cell>
          <cell r="O862">
            <v>277</v>
          </cell>
        </row>
        <row r="863">
          <cell r="B863" t="str">
            <v>Target performance</v>
          </cell>
          <cell r="C863">
            <v>2</v>
          </cell>
          <cell r="D863">
            <v>92</v>
          </cell>
          <cell r="E863">
            <v>154</v>
          </cell>
          <cell r="F863">
            <v>116</v>
          </cell>
          <cell r="G863">
            <v>147</v>
          </cell>
          <cell r="H863">
            <v>220</v>
          </cell>
          <cell r="I863">
            <v>15</v>
          </cell>
          <cell r="J863">
            <v>3</v>
          </cell>
          <cell r="K863">
            <v>142</v>
          </cell>
          <cell r="L863">
            <v>575</v>
          </cell>
          <cell r="M863">
            <v>103</v>
          </cell>
          <cell r="N863">
            <v>1</v>
          </cell>
          <cell r="O863">
            <v>1570</v>
          </cell>
        </row>
        <row r="864">
          <cell r="B864" t="str">
            <v>Developing</v>
          </cell>
          <cell r="C864">
            <v>0</v>
          </cell>
          <cell r="D864">
            <v>8</v>
          </cell>
          <cell r="E864">
            <v>7</v>
          </cell>
          <cell r="F864">
            <v>7</v>
          </cell>
          <cell r="G864">
            <v>15</v>
          </cell>
          <cell r="H864">
            <v>9</v>
          </cell>
          <cell r="I864">
            <v>0</v>
          </cell>
          <cell r="J864">
            <v>0</v>
          </cell>
          <cell r="K864">
            <v>12</v>
          </cell>
          <cell r="L864">
            <v>33</v>
          </cell>
          <cell r="M864">
            <v>12</v>
          </cell>
          <cell r="N864">
            <v>0</v>
          </cell>
          <cell r="O864">
            <v>103</v>
          </cell>
        </row>
        <row r="865">
          <cell r="B865" t="str">
            <v>Unacceptable</v>
          </cell>
          <cell r="C865">
            <v>0</v>
          </cell>
          <cell r="D865">
            <v>0</v>
          </cell>
          <cell r="E865">
            <v>0</v>
          </cell>
          <cell r="F865">
            <v>0</v>
          </cell>
          <cell r="G865">
            <v>0</v>
          </cell>
          <cell r="H865">
            <v>0</v>
          </cell>
          <cell r="I865">
            <v>0</v>
          </cell>
          <cell r="J865">
            <v>0</v>
          </cell>
          <cell r="K865">
            <v>0</v>
          </cell>
          <cell r="L865">
            <v>1</v>
          </cell>
          <cell r="M865">
            <v>0</v>
          </cell>
          <cell r="N865">
            <v>0</v>
          </cell>
          <cell r="O865">
            <v>1</v>
          </cell>
        </row>
        <row r="866">
          <cell r="B866" t="str">
            <v>Total</v>
          </cell>
          <cell r="C866">
            <v>2</v>
          </cell>
          <cell r="D866">
            <v>112</v>
          </cell>
          <cell r="E866">
            <v>190</v>
          </cell>
          <cell r="F866">
            <v>150</v>
          </cell>
          <cell r="G866">
            <v>193</v>
          </cell>
          <cell r="H866">
            <v>282</v>
          </cell>
          <cell r="I866">
            <v>19</v>
          </cell>
          <cell r="J866">
            <v>3</v>
          </cell>
          <cell r="K866">
            <v>173</v>
          </cell>
          <cell r="L866">
            <v>675</v>
          </cell>
          <cell r="M866">
            <v>151</v>
          </cell>
          <cell r="N866">
            <v>1</v>
          </cell>
          <cell r="O866">
            <v>1951</v>
          </cell>
        </row>
        <row r="868">
          <cell r="B868" t="str">
            <v>3.4(b)(ii): PDP Ratings by Pay Band (Disabled)</v>
          </cell>
        </row>
        <row r="869">
          <cell r="C869" t="str">
            <v>PB1</v>
          </cell>
          <cell r="D869" t="str">
            <v>PB2</v>
          </cell>
          <cell r="E869" t="str">
            <v>PB3</v>
          </cell>
          <cell r="F869" t="str">
            <v>PB4</v>
          </cell>
          <cell r="G869" t="str">
            <v>PB5</v>
          </cell>
          <cell r="H869" t="str">
            <v>PB6</v>
          </cell>
          <cell r="I869" t="str">
            <v>PB7</v>
          </cell>
          <cell r="J869" t="str">
            <v>PB8</v>
          </cell>
          <cell r="K869" t="str">
            <v>TM1A</v>
          </cell>
          <cell r="L869" t="str">
            <v>TM1B</v>
          </cell>
          <cell r="M869" t="str">
            <v>TM2</v>
          </cell>
          <cell r="N869" t="str">
            <v>TM3</v>
          </cell>
          <cell r="O869" t="str">
            <v>Total</v>
          </cell>
        </row>
        <row r="870">
          <cell r="B870" t="str">
            <v>Outstanding</v>
          </cell>
          <cell r="C870">
            <v>0</v>
          </cell>
          <cell r="D870">
            <v>2</v>
          </cell>
          <cell r="E870">
            <v>3</v>
          </cell>
          <cell r="F870">
            <v>0</v>
          </cell>
          <cell r="G870">
            <v>1</v>
          </cell>
          <cell r="H870">
            <v>2</v>
          </cell>
          <cell r="I870">
            <v>0</v>
          </cell>
          <cell r="J870">
            <v>0</v>
          </cell>
          <cell r="K870">
            <v>2</v>
          </cell>
          <cell r="L870">
            <v>3</v>
          </cell>
          <cell r="M870">
            <v>1</v>
          </cell>
          <cell r="N870">
            <v>0</v>
          </cell>
          <cell r="O870">
            <v>14</v>
          </cell>
        </row>
        <row r="871">
          <cell r="B871" t="str">
            <v>Target performance</v>
          </cell>
          <cell r="C871">
            <v>0</v>
          </cell>
          <cell r="D871">
            <v>20</v>
          </cell>
          <cell r="E871">
            <v>18</v>
          </cell>
          <cell r="F871">
            <v>12</v>
          </cell>
          <cell r="G871">
            <v>10</v>
          </cell>
          <cell r="H871">
            <v>13</v>
          </cell>
          <cell r="I871">
            <v>1</v>
          </cell>
          <cell r="J871">
            <v>0</v>
          </cell>
          <cell r="K871">
            <v>10</v>
          </cell>
          <cell r="L871">
            <v>22</v>
          </cell>
          <cell r="M871">
            <v>8</v>
          </cell>
          <cell r="N871">
            <v>1</v>
          </cell>
          <cell r="O871">
            <v>115</v>
          </cell>
        </row>
        <row r="872">
          <cell r="B872" t="str">
            <v>Developing</v>
          </cell>
          <cell r="C872">
            <v>0</v>
          </cell>
          <cell r="D872">
            <v>3</v>
          </cell>
          <cell r="E872">
            <v>0</v>
          </cell>
          <cell r="F872">
            <v>0</v>
          </cell>
          <cell r="G872">
            <v>0</v>
          </cell>
          <cell r="H872">
            <v>3</v>
          </cell>
          <cell r="I872">
            <v>0</v>
          </cell>
          <cell r="J872">
            <v>0</v>
          </cell>
          <cell r="K872">
            <v>3</v>
          </cell>
          <cell r="L872">
            <v>2</v>
          </cell>
          <cell r="M872">
            <v>2</v>
          </cell>
          <cell r="N872">
            <v>0</v>
          </cell>
          <cell r="O872">
            <v>13</v>
          </cell>
        </row>
        <row r="873">
          <cell r="B873" t="str">
            <v>Unacceptable</v>
          </cell>
          <cell r="C873">
            <v>0</v>
          </cell>
          <cell r="D873">
            <v>0</v>
          </cell>
          <cell r="E873">
            <v>0</v>
          </cell>
          <cell r="F873">
            <v>0</v>
          </cell>
          <cell r="G873">
            <v>0</v>
          </cell>
          <cell r="H873">
            <v>0</v>
          </cell>
          <cell r="I873">
            <v>0</v>
          </cell>
          <cell r="J873">
            <v>0</v>
          </cell>
          <cell r="K873">
            <v>0</v>
          </cell>
          <cell r="L873">
            <v>0</v>
          </cell>
          <cell r="M873">
            <v>0</v>
          </cell>
          <cell r="N873">
            <v>0</v>
          </cell>
          <cell r="O873">
            <v>0</v>
          </cell>
        </row>
        <row r="874">
          <cell r="B874" t="str">
            <v>Total</v>
          </cell>
          <cell r="C874">
            <v>0</v>
          </cell>
          <cell r="D874">
            <v>25</v>
          </cell>
          <cell r="E874">
            <v>21</v>
          </cell>
          <cell r="F874">
            <v>12</v>
          </cell>
          <cell r="G874">
            <v>11</v>
          </cell>
          <cell r="H874">
            <v>18</v>
          </cell>
          <cell r="I874">
            <v>1</v>
          </cell>
          <cell r="J874">
            <v>0</v>
          </cell>
          <cell r="K874">
            <v>15</v>
          </cell>
          <cell r="L874">
            <v>27</v>
          </cell>
          <cell r="M874">
            <v>11</v>
          </cell>
          <cell r="N874">
            <v>1</v>
          </cell>
          <cell r="O874">
            <v>142</v>
          </cell>
        </row>
        <row r="876">
          <cell r="B876" t="str">
            <v>3.4(b)(iii): PDP Ratings by Pay Band (Unknown)</v>
          </cell>
        </row>
        <row r="877">
          <cell r="C877" t="str">
            <v>PB1</v>
          </cell>
          <cell r="D877" t="str">
            <v>PB2</v>
          </cell>
          <cell r="E877" t="str">
            <v>PB3</v>
          </cell>
          <cell r="F877" t="str">
            <v>PB4</v>
          </cell>
          <cell r="G877" t="str">
            <v>PB5</v>
          </cell>
          <cell r="H877" t="str">
            <v>PB6</v>
          </cell>
          <cell r="I877" t="str">
            <v>PB7</v>
          </cell>
          <cell r="J877" t="str">
            <v>PB8</v>
          </cell>
          <cell r="K877" t="str">
            <v>TM1A</v>
          </cell>
          <cell r="L877" t="str">
            <v>TM1B</v>
          </cell>
          <cell r="M877" t="str">
            <v>TM2</v>
          </cell>
          <cell r="N877" t="str">
            <v>TM3</v>
          </cell>
          <cell r="O877" t="str">
            <v>Total</v>
          </cell>
        </row>
        <row r="878">
          <cell r="B878" t="str">
            <v>Outstanding</v>
          </cell>
          <cell r="C878">
            <v>0</v>
          </cell>
          <cell r="D878">
            <v>3</v>
          </cell>
          <cell r="E878">
            <v>11</v>
          </cell>
          <cell r="F878">
            <v>3</v>
          </cell>
          <cell r="G878">
            <v>7</v>
          </cell>
          <cell r="H878">
            <v>13</v>
          </cell>
          <cell r="I878">
            <v>1</v>
          </cell>
          <cell r="J878">
            <v>1</v>
          </cell>
          <cell r="K878">
            <v>5</v>
          </cell>
          <cell r="L878">
            <v>11</v>
          </cell>
          <cell r="M878">
            <v>2</v>
          </cell>
          <cell r="N878">
            <v>0</v>
          </cell>
          <cell r="O878">
            <v>57</v>
          </cell>
        </row>
        <row r="879">
          <cell r="B879" t="str">
            <v>Target performance</v>
          </cell>
          <cell r="C879">
            <v>0</v>
          </cell>
          <cell r="D879">
            <v>29</v>
          </cell>
          <cell r="E879">
            <v>51</v>
          </cell>
          <cell r="F879">
            <v>31</v>
          </cell>
          <cell r="G879">
            <v>56</v>
          </cell>
          <cell r="H879">
            <v>59</v>
          </cell>
          <cell r="I879">
            <v>4</v>
          </cell>
          <cell r="J879">
            <v>1</v>
          </cell>
          <cell r="K879">
            <v>47</v>
          </cell>
          <cell r="L879">
            <v>179</v>
          </cell>
          <cell r="M879">
            <v>15</v>
          </cell>
          <cell r="N879">
            <v>0</v>
          </cell>
          <cell r="O879">
            <v>472</v>
          </cell>
        </row>
        <row r="880">
          <cell r="B880" t="str">
            <v>Developing</v>
          </cell>
          <cell r="C880">
            <v>0</v>
          </cell>
          <cell r="D880">
            <v>7</v>
          </cell>
          <cell r="E880">
            <v>2</v>
          </cell>
          <cell r="F880">
            <v>1</v>
          </cell>
          <cell r="G880">
            <v>1</v>
          </cell>
          <cell r="H880">
            <v>4</v>
          </cell>
          <cell r="I880">
            <v>0</v>
          </cell>
          <cell r="J880">
            <v>0</v>
          </cell>
          <cell r="K880">
            <v>7</v>
          </cell>
          <cell r="L880">
            <v>5</v>
          </cell>
          <cell r="M880">
            <v>4</v>
          </cell>
          <cell r="N880">
            <v>0</v>
          </cell>
          <cell r="O880">
            <v>31</v>
          </cell>
        </row>
        <row r="881">
          <cell r="B881" t="str">
            <v>Unacceptable</v>
          </cell>
          <cell r="C881">
            <v>0</v>
          </cell>
          <cell r="D881">
            <v>0</v>
          </cell>
          <cell r="E881">
            <v>0</v>
          </cell>
          <cell r="F881">
            <v>1</v>
          </cell>
          <cell r="G881">
            <v>1</v>
          </cell>
          <cell r="H881">
            <v>0</v>
          </cell>
          <cell r="I881">
            <v>0</v>
          </cell>
          <cell r="J881">
            <v>0</v>
          </cell>
          <cell r="K881">
            <v>1</v>
          </cell>
          <cell r="L881">
            <v>0</v>
          </cell>
          <cell r="M881">
            <v>0</v>
          </cell>
          <cell r="N881">
            <v>0</v>
          </cell>
          <cell r="O881">
            <v>3</v>
          </cell>
        </row>
        <row r="882">
          <cell r="B882" t="str">
            <v>Total</v>
          </cell>
          <cell r="C882">
            <v>0</v>
          </cell>
          <cell r="D882">
            <v>39</v>
          </cell>
          <cell r="E882">
            <v>64</v>
          </cell>
          <cell r="F882">
            <v>36</v>
          </cell>
          <cell r="G882">
            <v>65</v>
          </cell>
          <cell r="H882">
            <v>76</v>
          </cell>
          <cell r="I882">
            <v>5</v>
          </cell>
          <cell r="J882">
            <v>2</v>
          </cell>
          <cell r="K882">
            <v>60</v>
          </cell>
          <cell r="L882">
            <v>195</v>
          </cell>
          <cell r="M882">
            <v>21</v>
          </cell>
          <cell r="N882">
            <v>0</v>
          </cell>
          <cell r="O882">
            <v>563</v>
          </cell>
        </row>
        <row r="885">
          <cell r="B885" t="str">
            <v>Table 3.5: PDP Ratings by Working Pattern</v>
          </cell>
        </row>
        <row r="887">
          <cell r="C887" t="str">
            <v>Full-time</v>
          </cell>
          <cell r="D887" t="str">
            <v>Part-time</v>
          </cell>
          <cell r="E887" t="str">
            <v>Total</v>
          </cell>
        </row>
        <row r="888">
          <cell r="B888" t="str">
            <v>Outstanding</v>
          </cell>
          <cell r="C888">
            <v>331</v>
          </cell>
          <cell r="D888">
            <v>17</v>
          </cell>
          <cell r="E888">
            <v>348</v>
          </cell>
        </row>
        <row r="889">
          <cell r="B889" t="str">
            <v>Target performance</v>
          </cell>
          <cell r="C889">
            <v>1920</v>
          </cell>
          <cell r="D889">
            <v>237</v>
          </cell>
          <cell r="E889">
            <v>2157</v>
          </cell>
        </row>
        <row r="890">
          <cell r="B890" t="str">
            <v>Developing</v>
          </cell>
          <cell r="C890">
            <v>136</v>
          </cell>
          <cell r="D890">
            <v>11</v>
          </cell>
          <cell r="E890">
            <v>147</v>
          </cell>
        </row>
        <row r="891">
          <cell r="B891" t="str">
            <v>Unacceptable</v>
          </cell>
          <cell r="C891">
            <v>3</v>
          </cell>
          <cell r="D891">
            <v>1</v>
          </cell>
          <cell r="E891">
            <v>4</v>
          </cell>
        </row>
        <row r="892">
          <cell r="B892" t="str">
            <v>Total</v>
          </cell>
          <cell r="C892">
            <v>2390</v>
          </cell>
          <cell r="D892">
            <v>266</v>
          </cell>
          <cell r="E892">
            <v>2656</v>
          </cell>
        </row>
        <row r="895">
          <cell r="B895" t="str">
            <v>Table 3.6: PDP Ratings by Job Role</v>
          </cell>
        </row>
        <row r="897">
          <cell r="C897" t="str">
            <v>Traffic</v>
          </cell>
          <cell r="D897" t="str">
            <v>Non Traffic</v>
          </cell>
          <cell r="E897" t="str">
            <v>Total</v>
          </cell>
        </row>
        <row r="898">
          <cell r="B898" t="str">
            <v>Outstanding</v>
          </cell>
          <cell r="C898">
            <v>146</v>
          </cell>
          <cell r="D898">
            <v>202</v>
          </cell>
          <cell r="E898">
            <v>348</v>
          </cell>
        </row>
        <row r="899">
          <cell r="B899" t="str">
            <v>Target performance</v>
          </cell>
          <cell r="C899">
            <v>1115</v>
          </cell>
          <cell r="D899">
            <v>1042</v>
          </cell>
          <cell r="E899">
            <v>2157</v>
          </cell>
        </row>
        <row r="900">
          <cell r="B900" t="str">
            <v>Developing</v>
          </cell>
          <cell r="C900">
            <v>80</v>
          </cell>
          <cell r="D900">
            <v>67</v>
          </cell>
          <cell r="E900">
            <v>147</v>
          </cell>
        </row>
        <row r="901">
          <cell r="B901" t="str">
            <v>Unacceptable</v>
          </cell>
          <cell r="C901">
            <v>2</v>
          </cell>
          <cell r="D901">
            <v>2</v>
          </cell>
          <cell r="E901">
            <v>4</v>
          </cell>
        </row>
        <row r="902">
          <cell r="B902" t="str">
            <v>Total</v>
          </cell>
          <cell r="C902">
            <v>1343</v>
          </cell>
          <cell r="D902">
            <v>1313</v>
          </cell>
          <cell r="E902">
            <v>2656</v>
          </cell>
        </row>
        <row r="905">
          <cell r="B905" t="str">
            <v>Table 3.7: PDP Ratings by Age Group</v>
          </cell>
        </row>
        <row r="907">
          <cell r="C907" t="str">
            <v>Under 20</v>
          </cell>
          <cell r="D907" t="str">
            <v>20-24</v>
          </cell>
          <cell r="E907" t="str">
            <v>25-29</v>
          </cell>
          <cell r="F907" t="str">
            <v>30-34</v>
          </cell>
          <cell r="G907" t="str">
            <v>35-39</v>
          </cell>
          <cell r="H907" t="str">
            <v>40-44</v>
          </cell>
          <cell r="I907" t="str">
            <v>45-49</v>
          </cell>
          <cell r="J907" t="str">
            <v>50-54</v>
          </cell>
          <cell r="K907" t="str">
            <v>55-59</v>
          </cell>
          <cell r="L907" t="str">
            <v>60-64</v>
          </cell>
          <cell r="M907" t="str">
            <v>65 and over</v>
          </cell>
          <cell r="N907" t="str">
            <v>Total</v>
          </cell>
        </row>
        <row r="908">
          <cell r="B908" t="str">
            <v>Outstanding</v>
          </cell>
          <cell r="C908">
            <v>0</v>
          </cell>
          <cell r="D908">
            <v>2</v>
          </cell>
          <cell r="E908">
            <v>26</v>
          </cell>
          <cell r="F908">
            <v>49</v>
          </cell>
          <cell r="G908">
            <v>46</v>
          </cell>
          <cell r="H908">
            <v>57</v>
          </cell>
          <cell r="I908">
            <v>62</v>
          </cell>
          <cell r="J908">
            <v>52</v>
          </cell>
          <cell r="K908">
            <v>32</v>
          </cell>
          <cell r="L908">
            <v>20</v>
          </cell>
          <cell r="M908">
            <v>2</v>
          </cell>
          <cell r="N908">
            <v>348</v>
          </cell>
        </row>
        <row r="909">
          <cell r="B909" t="str">
            <v>Target performance</v>
          </cell>
          <cell r="C909">
            <v>0</v>
          </cell>
          <cell r="D909">
            <v>10</v>
          </cell>
          <cell r="E909">
            <v>119</v>
          </cell>
          <cell r="F909">
            <v>251</v>
          </cell>
          <cell r="G909">
            <v>224</v>
          </cell>
          <cell r="H909">
            <v>317</v>
          </cell>
          <cell r="I909">
            <v>382</v>
          </cell>
          <cell r="J909">
            <v>367</v>
          </cell>
          <cell r="K909">
            <v>308</v>
          </cell>
          <cell r="L909">
            <v>142</v>
          </cell>
          <cell r="M909">
            <v>37</v>
          </cell>
          <cell r="N909">
            <v>2157</v>
          </cell>
        </row>
        <row r="910">
          <cell r="B910" t="str">
            <v>Developing</v>
          </cell>
          <cell r="C910">
            <v>0</v>
          </cell>
          <cell r="D910">
            <v>1</v>
          </cell>
          <cell r="E910">
            <v>6</v>
          </cell>
          <cell r="F910">
            <v>12</v>
          </cell>
          <cell r="G910">
            <v>12</v>
          </cell>
          <cell r="H910">
            <v>28</v>
          </cell>
          <cell r="I910">
            <v>16</v>
          </cell>
          <cell r="J910">
            <v>23</v>
          </cell>
          <cell r="K910">
            <v>24</v>
          </cell>
          <cell r="L910">
            <v>20</v>
          </cell>
          <cell r="M910">
            <v>5</v>
          </cell>
          <cell r="N910">
            <v>147</v>
          </cell>
        </row>
        <row r="911">
          <cell r="B911" t="str">
            <v>Unacceptable</v>
          </cell>
          <cell r="C911">
            <v>0</v>
          </cell>
          <cell r="D911">
            <v>0</v>
          </cell>
          <cell r="E911">
            <v>0</v>
          </cell>
          <cell r="F911">
            <v>0</v>
          </cell>
          <cell r="G911">
            <v>1</v>
          </cell>
          <cell r="H911">
            <v>0</v>
          </cell>
          <cell r="I911">
            <v>0</v>
          </cell>
          <cell r="J911">
            <v>1</v>
          </cell>
          <cell r="K911">
            <v>0</v>
          </cell>
          <cell r="L911">
            <v>1</v>
          </cell>
          <cell r="M911">
            <v>1</v>
          </cell>
          <cell r="N911">
            <v>4</v>
          </cell>
        </row>
        <row r="912">
          <cell r="B912" t="str">
            <v>Total</v>
          </cell>
          <cell r="C912">
            <v>0</v>
          </cell>
          <cell r="D912">
            <v>13</v>
          </cell>
          <cell r="E912">
            <v>151</v>
          </cell>
          <cell r="F912">
            <v>312</v>
          </cell>
          <cell r="G912">
            <v>283</v>
          </cell>
          <cell r="H912">
            <v>402</v>
          </cell>
          <cell r="I912">
            <v>460</v>
          </cell>
          <cell r="J912">
            <v>443</v>
          </cell>
          <cell r="K912">
            <v>364</v>
          </cell>
          <cell r="L912">
            <v>183</v>
          </cell>
          <cell r="M912">
            <v>45</v>
          </cell>
          <cell r="N912">
            <v>2656</v>
          </cell>
        </row>
        <row r="916">
          <cell r="B916" t="str">
            <v>4.  Learning and Development</v>
          </cell>
        </row>
        <row r="918">
          <cell r="B918" t="str">
            <v>Tables in section 4 summarise data held by HA on the training centrally recorded by staff in post between 1st April 2012 and 31st March 2013.</v>
          </cell>
        </row>
        <row r="919">
          <cell r="B919" t="str">
            <v>These records were matched to those for staff in post, so that analysis by diversity group could be performed.</v>
          </cell>
        </row>
        <row r="920">
          <cell r="B920" t="str">
            <v>Averages were calculated by dividing the number of training days recorded for a specific group by the number of members of staff in post in the same group.</v>
          </cell>
        </row>
        <row r="922">
          <cell r="B922" t="str">
            <v>Table 4.1: Training Recorded by Pay Band</v>
          </cell>
        </row>
        <row r="924">
          <cell r="C924" t="str">
            <v>PB1</v>
          </cell>
          <cell r="D924" t="str">
            <v>PB2</v>
          </cell>
          <cell r="E924" t="str">
            <v>PB3</v>
          </cell>
          <cell r="F924" t="str">
            <v>PB4</v>
          </cell>
          <cell r="G924" t="str">
            <v>PB5</v>
          </cell>
          <cell r="H924" t="str">
            <v>PB6</v>
          </cell>
          <cell r="I924" t="str">
            <v>PB7</v>
          </cell>
          <cell r="J924" t="str">
            <v>PB8</v>
          </cell>
          <cell r="K924" t="str">
            <v>TM1A</v>
          </cell>
          <cell r="L924" t="str">
            <v>TM1B</v>
          </cell>
          <cell r="M924" t="str">
            <v>TM2</v>
          </cell>
          <cell r="N924" t="str">
            <v>TM3</v>
          </cell>
          <cell r="O924" t="str">
            <v>Total</v>
          </cell>
        </row>
        <row r="925">
          <cell r="B925" t="str">
            <v>Total Number of Training Days</v>
          </cell>
          <cell r="C925">
            <v>0</v>
          </cell>
          <cell r="D925">
            <v>109</v>
          </cell>
          <cell r="E925">
            <v>348</v>
          </cell>
          <cell r="F925">
            <v>279</v>
          </cell>
          <cell r="G925">
            <v>481</v>
          </cell>
          <cell r="H925">
            <v>694</v>
          </cell>
          <cell r="I925">
            <v>300</v>
          </cell>
          <cell r="J925">
            <v>85</v>
          </cell>
          <cell r="K925">
            <v>436</v>
          </cell>
          <cell r="L925">
            <v>2138</v>
          </cell>
          <cell r="M925">
            <v>313</v>
          </cell>
          <cell r="N925">
            <v>52</v>
          </cell>
          <cell r="O925">
            <v>5235</v>
          </cell>
        </row>
        <row r="926">
          <cell r="B926" t="str">
            <v>Average Number of Training Days</v>
          </cell>
          <cell r="C926">
            <v>0</v>
          </cell>
          <cell r="D926">
            <v>0.5561224489795918</v>
          </cell>
          <cell r="E926">
            <v>1.140983606557377</v>
          </cell>
          <cell r="F926">
            <v>1.2916666666666667</v>
          </cell>
          <cell r="G926">
            <v>1.5874587458745875</v>
          </cell>
          <cell r="H926">
            <v>1.580865603644647</v>
          </cell>
          <cell r="I926">
            <v>1.477832512315271</v>
          </cell>
          <cell r="J926">
            <v>1.25</v>
          </cell>
          <cell r="K926">
            <v>1.6641221374045803</v>
          </cell>
          <cell r="L926">
            <v>2.2041237113402063</v>
          </cell>
          <cell r="M926">
            <v>1.6134020618556701</v>
          </cell>
          <cell r="N926">
            <v>1.1818181818181819</v>
          </cell>
          <cell r="O926">
            <v>1.6349156777014366</v>
          </cell>
        </row>
        <row r="929">
          <cell r="B929" t="str">
            <v>Table 4.2: Training Recorded by Sex</v>
          </cell>
        </row>
        <row r="931">
          <cell r="C931" t="str">
            <v>Male</v>
          </cell>
          <cell r="D931" t="str">
            <v>Female</v>
          </cell>
          <cell r="E931" t="str">
            <v>Total</v>
          </cell>
        </row>
        <row r="932">
          <cell r="B932" t="str">
            <v>Total Number of Training Days</v>
          </cell>
          <cell r="C932">
            <v>3859</v>
          </cell>
          <cell r="D932">
            <v>1376</v>
          </cell>
          <cell r="E932">
            <v>5235</v>
          </cell>
        </row>
        <row r="933">
          <cell r="B933" t="str">
            <v>Average Number of Training Days</v>
          </cell>
          <cell r="C933">
            <v>1.6866258741258742</v>
          </cell>
          <cell r="D933">
            <v>1.5054704595185995</v>
          </cell>
          <cell r="E933">
            <v>1.6349156777014366</v>
          </cell>
        </row>
        <row r="936">
          <cell r="B936" t="str">
            <v>Table 4.3: Training Recorded by Race</v>
          </cell>
        </row>
        <row r="938">
          <cell r="C938" t="str">
            <v>White</v>
          </cell>
          <cell r="D938" t="str">
            <v>BME</v>
          </cell>
          <cell r="E938" t="str">
            <v>Unknown/Prefer not to say</v>
          </cell>
          <cell r="F938" t="str">
            <v>Total</v>
          </cell>
        </row>
        <row r="939">
          <cell r="B939" t="str">
            <v>Total Number of Training Days</v>
          </cell>
          <cell r="C939">
            <v>4003</v>
          </cell>
          <cell r="D939">
            <v>392</v>
          </cell>
          <cell r="E939">
            <v>840</v>
          </cell>
          <cell r="F939">
            <v>5235</v>
          </cell>
        </row>
        <row r="940">
          <cell r="B940" t="str">
            <v>Average Number of Training Days</v>
          </cell>
          <cell r="C940">
            <v>1.618681763040841</v>
          </cell>
          <cell r="D940">
            <v>1.6065573770491803</v>
          </cell>
          <cell r="E940">
            <v>1.731958762886598</v>
          </cell>
          <cell r="F940">
            <v>1.6349156777014366</v>
          </cell>
        </row>
        <row r="943">
          <cell r="B943" t="str">
            <v>Table 4.4: Training Recorded by Disabled Status</v>
          </cell>
        </row>
        <row r="945">
          <cell r="C945" t="str">
            <v>Non-disabled</v>
          </cell>
          <cell r="D945" t="str">
            <v>Disabled</v>
          </cell>
          <cell r="E945" t="str">
            <v>Unknown</v>
          </cell>
          <cell r="F945" t="str">
            <v>Total</v>
          </cell>
        </row>
        <row r="946">
          <cell r="B946" t="str">
            <v>Total Number of Training Days</v>
          </cell>
          <cell r="C946">
            <v>3911</v>
          </cell>
          <cell r="D946">
            <v>209</v>
          </cell>
          <cell r="E946">
            <v>1115</v>
          </cell>
          <cell r="F946">
            <v>5235</v>
          </cell>
        </row>
        <row r="947">
          <cell r="B947" t="str">
            <v>Average Number of Training Days</v>
          </cell>
          <cell r="C947">
            <v>1.6670929241261723</v>
          </cell>
          <cell r="D947">
            <v>1.2080924855491328</v>
          </cell>
          <cell r="E947">
            <v>1.6325036603221084</v>
          </cell>
          <cell r="F947">
            <v>1.6349156777014366</v>
          </cell>
        </row>
        <row r="950">
          <cell r="B950" t="str">
            <v>Table 4.5: Training Recorded by Working Pattern</v>
          </cell>
        </row>
        <row r="952">
          <cell r="C952" t="str">
            <v>Full-time</v>
          </cell>
          <cell r="D952" t="str">
            <v>Part-time</v>
          </cell>
          <cell r="E952" t="str">
            <v>Total</v>
          </cell>
        </row>
        <row r="953">
          <cell r="B953" t="str">
            <v>Total Number of Training Days</v>
          </cell>
          <cell r="C953">
            <v>4939</v>
          </cell>
          <cell r="D953">
            <v>296</v>
          </cell>
          <cell r="E953">
            <v>5235</v>
          </cell>
        </row>
        <row r="954">
          <cell r="B954" t="str">
            <v>Average Number of Training Days</v>
          </cell>
          <cell r="C954">
            <v>1.717315716272601</v>
          </cell>
          <cell r="D954">
            <v>0.9079754601226994</v>
          </cell>
          <cell r="E954">
            <v>1.6349156777014366</v>
          </cell>
        </row>
        <row r="957">
          <cell r="B957" t="str">
            <v>Table 4.6: Training Recorded by Job Role</v>
          </cell>
        </row>
        <row r="959">
          <cell r="C959" t="str">
            <v>Traffic</v>
          </cell>
          <cell r="D959" t="str">
            <v>Non Traffic</v>
          </cell>
          <cell r="E959" t="str">
            <v>Total</v>
          </cell>
        </row>
        <row r="960">
          <cell r="B960" t="str">
            <v>Total Number of Training Days</v>
          </cell>
          <cell r="C960">
            <v>2988</v>
          </cell>
          <cell r="D960">
            <v>2247</v>
          </cell>
          <cell r="E960">
            <v>5235</v>
          </cell>
        </row>
        <row r="961">
          <cell r="B961" t="str">
            <v>Average Number of Training Days</v>
          </cell>
          <cell r="C961">
            <v>2.0067159167226327</v>
          </cell>
          <cell r="D961">
            <v>1.3117338003502628</v>
          </cell>
          <cell r="E961">
            <v>1.6349156777014366</v>
          </cell>
        </row>
        <row r="964">
          <cell r="B964" t="str">
            <v>Table 4.7: Training Recorded by Age Group</v>
          </cell>
        </row>
        <row r="966">
          <cell r="C966" t="str">
            <v>Under 20</v>
          </cell>
          <cell r="D966" t="str">
            <v>20-24</v>
          </cell>
          <cell r="E966" t="str">
            <v>25-29</v>
          </cell>
          <cell r="F966" t="str">
            <v>30-34</v>
          </cell>
          <cell r="G966" t="str">
            <v>35-39</v>
          </cell>
          <cell r="H966" t="str">
            <v>40-44</v>
          </cell>
          <cell r="I966" t="str">
            <v>45-49</v>
          </cell>
          <cell r="J966" t="str">
            <v>50-54</v>
          </cell>
          <cell r="K966" t="str">
            <v>55-59</v>
          </cell>
          <cell r="L966" t="str">
            <v>60-64</v>
          </cell>
          <cell r="M966" t="str">
            <v>65 and over</v>
          </cell>
          <cell r="N966" t="str">
            <v>Total</v>
          </cell>
        </row>
        <row r="967">
          <cell r="B967" t="str">
            <v>Total Number of Training Days</v>
          </cell>
          <cell r="C967">
            <v>0</v>
          </cell>
          <cell r="D967">
            <v>20</v>
          </cell>
          <cell r="E967">
            <v>360</v>
          </cell>
          <cell r="F967">
            <v>1021</v>
          </cell>
          <cell r="G967">
            <v>587</v>
          </cell>
          <cell r="H967">
            <v>748</v>
          </cell>
          <cell r="I967">
            <v>815</v>
          </cell>
          <cell r="J967">
            <v>723</v>
          </cell>
          <cell r="K967">
            <v>601</v>
          </cell>
          <cell r="L967">
            <v>285</v>
          </cell>
          <cell r="M967">
            <v>75</v>
          </cell>
          <cell r="N967">
            <v>5235</v>
          </cell>
        </row>
        <row r="968">
          <cell r="B968" t="str">
            <v>Average Number of Training Days</v>
          </cell>
          <cell r="C968">
            <v>0</v>
          </cell>
          <cell r="D968">
            <v>1</v>
          </cell>
          <cell r="E968">
            <v>2.1818181818181817</v>
          </cell>
          <cell r="F968">
            <v>2.679790026246719</v>
          </cell>
          <cell r="G968">
            <v>1.7680722891566265</v>
          </cell>
          <cell r="H968">
            <v>1.5422680412371135</v>
          </cell>
          <cell r="I968">
            <v>1.4872262773722629</v>
          </cell>
          <cell r="J968">
            <v>1.3314917127071824</v>
          </cell>
          <cell r="K968">
            <v>1.365909090909091</v>
          </cell>
          <cell r="L968">
            <v>1.25</v>
          </cell>
          <cell r="M968">
            <v>1.25</v>
          </cell>
          <cell r="N968">
            <v>1.6349156777014366</v>
          </cell>
        </row>
        <row r="972">
          <cell r="B972" t="str">
            <v>5.  Cessations</v>
          </cell>
        </row>
        <row r="974">
          <cell r="B974" t="str">
            <v>Tables in section 5 summarise data on staff who left HA between 1st April 2012 and 31st March 2013. These staff were grouped by their reason for leaving:</v>
          </cell>
        </row>
        <row r="975">
          <cell r="B975" t="str">
            <v>Voluntary cessations can include: resignations, voluntary exit schemes, career breaks, retirement (including retirement for medical reasons), and transfers to other government departments.</v>
          </cell>
        </row>
        <row r="976">
          <cell r="B976" t="str">
            <v>Other cessations can include: cessation due to the ending of a contract (casual/fixed term), terminations of contracts, redundancies, deceased staff, and those who failed to complete a probation period.</v>
          </cell>
        </row>
        <row r="979">
          <cell r="B979" t="str">
            <v>Table 5.1: Ceased Employment by Pay Band</v>
          </cell>
        </row>
        <row r="981">
          <cell r="C981" t="str">
            <v>PB1</v>
          </cell>
          <cell r="D981" t="str">
            <v>PB2</v>
          </cell>
          <cell r="E981" t="str">
            <v>PB3</v>
          </cell>
          <cell r="F981" t="str">
            <v>PB4</v>
          </cell>
          <cell r="G981" t="str">
            <v>PB5</v>
          </cell>
          <cell r="H981" t="str">
            <v>PB6</v>
          </cell>
          <cell r="I981" t="str">
            <v>PB7</v>
          </cell>
          <cell r="J981" t="str">
            <v>PB8</v>
          </cell>
          <cell r="K981" t="str">
            <v>TM1A</v>
          </cell>
          <cell r="L981" t="str">
            <v>TM1B</v>
          </cell>
          <cell r="M981" t="str">
            <v>TM2</v>
          </cell>
          <cell r="N981" t="str">
            <v>TM3</v>
          </cell>
          <cell r="O981" t="str">
            <v>Total</v>
          </cell>
        </row>
        <row r="982">
          <cell r="B982" t="str">
            <v>Voluntary</v>
          </cell>
          <cell r="C982">
            <v>0</v>
          </cell>
          <cell r="D982">
            <v>16</v>
          </cell>
          <cell r="E982">
            <v>23</v>
          </cell>
          <cell r="F982">
            <v>16</v>
          </cell>
          <cell r="G982">
            <v>7</v>
          </cell>
          <cell r="H982">
            <v>30</v>
          </cell>
          <cell r="I982">
            <v>22</v>
          </cell>
          <cell r="J982">
            <v>5</v>
          </cell>
          <cell r="K982">
            <v>25</v>
          </cell>
          <cell r="L982">
            <v>36</v>
          </cell>
          <cell r="M982">
            <v>11</v>
          </cell>
          <cell r="N982">
            <v>1</v>
          </cell>
          <cell r="O982">
            <v>192</v>
          </cell>
        </row>
        <row r="983">
          <cell r="B983" t="str">
            <v>Other</v>
          </cell>
          <cell r="C983">
            <v>0</v>
          </cell>
          <cell r="D983">
            <v>1</v>
          </cell>
          <cell r="E983">
            <v>2</v>
          </cell>
          <cell r="F983">
            <v>0</v>
          </cell>
          <cell r="G983">
            <v>2</v>
          </cell>
          <cell r="H983">
            <v>0</v>
          </cell>
          <cell r="I983">
            <v>0</v>
          </cell>
          <cell r="J983">
            <v>0</v>
          </cell>
          <cell r="K983">
            <v>0</v>
          </cell>
          <cell r="L983">
            <v>5</v>
          </cell>
          <cell r="M983">
            <v>2</v>
          </cell>
          <cell r="N983">
            <v>0</v>
          </cell>
          <cell r="O983">
            <v>12</v>
          </cell>
        </row>
        <row r="984">
          <cell r="B984" t="str">
            <v>Total</v>
          </cell>
          <cell r="C984">
            <v>0</v>
          </cell>
          <cell r="D984">
            <v>17</v>
          </cell>
          <cell r="E984">
            <v>25</v>
          </cell>
          <cell r="F984">
            <v>16</v>
          </cell>
          <cell r="G984">
            <v>9</v>
          </cell>
          <cell r="H984">
            <v>30</v>
          </cell>
          <cell r="I984">
            <v>22</v>
          </cell>
          <cell r="J984">
            <v>5</v>
          </cell>
          <cell r="K984">
            <v>25</v>
          </cell>
          <cell r="L984">
            <v>41</v>
          </cell>
          <cell r="M984">
            <v>13</v>
          </cell>
          <cell r="N984">
            <v>1</v>
          </cell>
          <cell r="O984">
            <v>204</v>
          </cell>
        </row>
        <row r="987">
          <cell r="B987" t="str">
            <v>Table 5.2: Ceased Employment by Sex</v>
          </cell>
        </row>
        <row r="989">
          <cell r="C989" t="str">
            <v>Male</v>
          </cell>
          <cell r="D989" t="str">
            <v>Female</v>
          </cell>
          <cell r="E989" t="str">
            <v>Total</v>
          </cell>
        </row>
        <row r="990">
          <cell r="B990" t="str">
            <v>Voluntary</v>
          </cell>
          <cell r="C990">
            <v>133</v>
          </cell>
          <cell r="D990">
            <v>59</v>
          </cell>
          <cell r="E990">
            <v>192</v>
          </cell>
        </row>
        <row r="991">
          <cell r="B991" t="str">
            <v>Other</v>
          </cell>
          <cell r="C991">
            <v>9</v>
          </cell>
          <cell r="D991">
            <v>3</v>
          </cell>
          <cell r="E991">
            <v>12</v>
          </cell>
        </row>
        <row r="992">
          <cell r="B992" t="str">
            <v>Total</v>
          </cell>
          <cell r="C992">
            <v>142</v>
          </cell>
          <cell r="D992">
            <v>62</v>
          </cell>
          <cell r="E992">
            <v>204</v>
          </cell>
        </row>
        <row r="995">
          <cell r="B995" t="str">
            <v>Table 5.3: Ceased Employment by Race</v>
          </cell>
        </row>
        <row r="997">
          <cell r="C997" t="str">
            <v>White</v>
          </cell>
          <cell r="D997" t="str">
            <v>BME</v>
          </cell>
          <cell r="E997" t="str">
            <v>Unknown/Prefer not to say</v>
          </cell>
          <cell r="F997" t="str">
            <v>Total</v>
          </cell>
        </row>
        <row r="998">
          <cell r="B998" t="str">
            <v>Voluntary</v>
          </cell>
          <cell r="C998">
            <v>147</v>
          </cell>
          <cell r="D998">
            <v>13</v>
          </cell>
          <cell r="E998">
            <v>32</v>
          </cell>
          <cell r="F998">
            <v>192</v>
          </cell>
        </row>
        <row r="999">
          <cell r="B999" t="str">
            <v>Other</v>
          </cell>
          <cell r="C999">
            <v>10</v>
          </cell>
          <cell r="D999">
            <v>1</v>
          </cell>
          <cell r="E999">
            <v>1</v>
          </cell>
          <cell r="F999">
            <v>12</v>
          </cell>
        </row>
        <row r="1000">
          <cell r="B1000" t="str">
            <v>Total</v>
          </cell>
          <cell r="C1000">
            <v>157</v>
          </cell>
          <cell r="D1000">
            <v>14</v>
          </cell>
          <cell r="E1000">
            <v>33</v>
          </cell>
          <cell r="F1000">
            <v>204</v>
          </cell>
        </row>
        <row r="1003">
          <cell r="B1003" t="str">
            <v>Table 5.4: Ceased Employment by Disabled Status</v>
          </cell>
        </row>
        <row r="1005">
          <cell r="C1005" t="str">
            <v>Non-disabled</v>
          </cell>
          <cell r="D1005" t="str">
            <v>Disabled</v>
          </cell>
          <cell r="E1005" t="str">
            <v>Unknown</v>
          </cell>
          <cell r="F1005" t="str">
            <v>Total</v>
          </cell>
        </row>
        <row r="1006">
          <cell r="B1006" t="str">
            <v>Voluntary</v>
          </cell>
          <cell r="C1006">
            <v>141</v>
          </cell>
          <cell r="D1006">
            <v>8</v>
          </cell>
          <cell r="E1006">
            <v>43</v>
          </cell>
          <cell r="F1006">
            <v>192</v>
          </cell>
        </row>
        <row r="1007">
          <cell r="B1007" t="str">
            <v>Other</v>
          </cell>
          <cell r="C1007">
            <v>7</v>
          </cell>
          <cell r="D1007">
            <v>1</v>
          </cell>
          <cell r="E1007">
            <v>4</v>
          </cell>
          <cell r="F1007">
            <v>12</v>
          </cell>
        </row>
        <row r="1008">
          <cell r="B1008" t="str">
            <v>Total</v>
          </cell>
          <cell r="C1008">
            <v>148</v>
          </cell>
          <cell r="D1008">
            <v>9</v>
          </cell>
          <cell r="E1008">
            <v>47</v>
          </cell>
          <cell r="F1008">
            <v>204</v>
          </cell>
        </row>
        <row r="1011">
          <cell r="B1011" t="str">
            <v>Table 5.5: Ceased Employment by Working Pattern</v>
          </cell>
        </row>
        <row r="1013">
          <cell r="C1013" t="str">
            <v>Full-time</v>
          </cell>
          <cell r="D1013" t="str">
            <v>Part-time</v>
          </cell>
          <cell r="E1013" t="str">
            <v>Total</v>
          </cell>
        </row>
        <row r="1014">
          <cell r="B1014" t="str">
            <v>Voluntary</v>
          </cell>
          <cell r="C1014">
            <v>160</v>
          </cell>
          <cell r="D1014">
            <v>32</v>
          </cell>
          <cell r="E1014">
            <v>192</v>
          </cell>
        </row>
        <row r="1015">
          <cell r="B1015" t="str">
            <v>Other</v>
          </cell>
          <cell r="C1015">
            <v>12</v>
          </cell>
          <cell r="D1015">
            <v>0</v>
          </cell>
          <cell r="E1015">
            <v>12</v>
          </cell>
        </row>
        <row r="1016">
          <cell r="B1016" t="str">
            <v>Total</v>
          </cell>
          <cell r="C1016">
            <v>172</v>
          </cell>
          <cell r="D1016">
            <v>32</v>
          </cell>
          <cell r="E1016">
            <v>204</v>
          </cell>
        </row>
        <row r="1019">
          <cell r="B1019" t="str">
            <v>Table 5.6: Ceased Employment by Job Role</v>
          </cell>
        </row>
        <row r="1021">
          <cell r="C1021" t="str">
            <v>Traffic</v>
          </cell>
          <cell r="D1021" t="str">
            <v>Non Traffic</v>
          </cell>
          <cell r="E1021" t="str">
            <v>Total</v>
          </cell>
        </row>
        <row r="1022">
          <cell r="B1022" t="str">
            <v>Voluntary</v>
          </cell>
          <cell r="C1022">
            <v>73</v>
          </cell>
          <cell r="D1022">
            <v>119</v>
          </cell>
          <cell r="E1022">
            <v>192</v>
          </cell>
        </row>
        <row r="1023">
          <cell r="B1023" t="str">
            <v>Other</v>
          </cell>
          <cell r="C1023">
            <v>7</v>
          </cell>
          <cell r="D1023">
            <v>5</v>
          </cell>
          <cell r="E1023">
            <v>12</v>
          </cell>
        </row>
        <row r="1024">
          <cell r="B1024" t="str">
            <v>Total</v>
          </cell>
          <cell r="C1024">
            <v>80</v>
          </cell>
          <cell r="D1024">
            <v>124</v>
          </cell>
          <cell r="E1024">
            <v>204</v>
          </cell>
        </row>
        <row r="1027">
          <cell r="B1027" t="str">
            <v>Table 5.7: Ceased Employment by Age Group</v>
          </cell>
        </row>
        <row r="1029">
          <cell r="C1029" t="str">
            <v>Under 20</v>
          </cell>
          <cell r="D1029" t="str">
            <v>20-24</v>
          </cell>
          <cell r="E1029" t="str">
            <v>25-29</v>
          </cell>
          <cell r="F1029" t="str">
            <v>30-34</v>
          </cell>
          <cell r="G1029" t="str">
            <v>35-39</v>
          </cell>
          <cell r="H1029" t="str">
            <v>40-44</v>
          </cell>
          <cell r="I1029" t="str">
            <v>45-49</v>
          </cell>
          <cell r="J1029" t="str">
            <v>50-54</v>
          </cell>
          <cell r="K1029" t="str">
            <v>55-59</v>
          </cell>
          <cell r="L1029" t="str">
            <v>60-64</v>
          </cell>
          <cell r="M1029" t="str">
            <v>65 and over</v>
          </cell>
          <cell r="N1029" t="str">
            <v>Total</v>
          </cell>
        </row>
        <row r="1030">
          <cell r="B1030" t="str">
            <v>Voluntary</v>
          </cell>
          <cell r="C1030">
            <v>0</v>
          </cell>
          <cell r="D1030">
            <v>0</v>
          </cell>
          <cell r="E1030">
            <v>13</v>
          </cell>
          <cell r="F1030">
            <v>37</v>
          </cell>
          <cell r="G1030">
            <v>27</v>
          </cell>
          <cell r="H1030">
            <v>20</v>
          </cell>
          <cell r="I1030">
            <v>19</v>
          </cell>
          <cell r="J1030">
            <v>18</v>
          </cell>
          <cell r="K1030">
            <v>15</v>
          </cell>
          <cell r="L1030">
            <v>29</v>
          </cell>
          <cell r="M1030">
            <v>14</v>
          </cell>
          <cell r="N1030">
            <v>192</v>
          </cell>
        </row>
        <row r="1031">
          <cell r="B1031" t="str">
            <v>Other</v>
          </cell>
          <cell r="C1031">
            <v>0</v>
          </cell>
          <cell r="D1031">
            <v>0</v>
          </cell>
          <cell r="E1031">
            <v>0</v>
          </cell>
          <cell r="F1031">
            <v>0</v>
          </cell>
          <cell r="G1031">
            <v>0</v>
          </cell>
          <cell r="H1031">
            <v>0</v>
          </cell>
          <cell r="I1031">
            <v>3</v>
          </cell>
          <cell r="J1031">
            <v>3</v>
          </cell>
          <cell r="K1031">
            <v>2</v>
          </cell>
          <cell r="L1031">
            <v>2</v>
          </cell>
          <cell r="M1031">
            <v>2</v>
          </cell>
          <cell r="N1031">
            <v>12</v>
          </cell>
        </row>
        <row r="1032">
          <cell r="B1032" t="str">
            <v>Total</v>
          </cell>
          <cell r="C1032">
            <v>0</v>
          </cell>
          <cell r="D1032">
            <v>0</v>
          </cell>
          <cell r="E1032">
            <v>13</v>
          </cell>
          <cell r="F1032">
            <v>37</v>
          </cell>
          <cell r="G1032">
            <v>27</v>
          </cell>
          <cell r="H1032">
            <v>20</v>
          </cell>
          <cell r="I1032">
            <v>22</v>
          </cell>
          <cell r="J1032">
            <v>21</v>
          </cell>
          <cell r="K1032">
            <v>17</v>
          </cell>
          <cell r="L1032">
            <v>31</v>
          </cell>
          <cell r="M1032">
            <v>16</v>
          </cell>
          <cell r="N1032">
            <v>204</v>
          </cell>
        </row>
        <row r="1036">
          <cell r="B1036" t="str">
            <v>6. Sickness Absence</v>
          </cell>
        </row>
        <row r="1038">
          <cell r="B1038" t="str">
            <v>Tables in section 6 summarise data recorded by HA Human Resources on the incidences of sickness absence taken between 1st April 2012 and 31st March 2013.</v>
          </cell>
        </row>
        <row r="1039">
          <cell r="B1039" t="str">
            <v>These records were matched with those for staff in post (including those on long term sickness, but excluding those on other long term leave), to allow diversity analysis to be performed.</v>
          </cell>
        </row>
        <row r="1041">
          <cell r="B1041" t="str">
            <v>Please note that where individual members of staff have taken substantial periods of sick leave, this may have a significant impact upon the average figures for their group.</v>
          </cell>
        </row>
        <row r="1043">
          <cell r="B1043" t="str">
            <v>Table 6.1: Sickness Absence by Pay Band</v>
          </cell>
        </row>
        <row r="1045">
          <cell r="C1045" t="str">
            <v>PB1-2</v>
          </cell>
          <cell r="D1045" t="str">
            <v>PB3</v>
          </cell>
          <cell r="E1045" t="str">
            <v>PB4</v>
          </cell>
          <cell r="F1045" t="str">
            <v>PB5</v>
          </cell>
          <cell r="G1045" t="str">
            <v>PB6</v>
          </cell>
          <cell r="H1045" t="str">
            <v>PB7</v>
          </cell>
          <cell r="I1045" t="str">
            <v>PB8</v>
          </cell>
          <cell r="J1045" t="str">
            <v>TM1A</v>
          </cell>
          <cell r="K1045" t="str">
            <v>TM1B</v>
          </cell>
          <cell r="L1045" t="str">
            <v>TM2</v>
          </cell>
          <cell r="M1045" t="str">
            <v>TM3</v>
          </cell>
          <cell r="N1045" t="str">
            <v>Total</v>
          </cell>
        </row>
        <row r="1046">
          <cell r="B1046" t="str">
            <v>Total sickness absence (days)</v>
          </cell>
          <cell r="C1046">
            <v>2830</v>
          </cell>
          <cell r="D1046">
            <v>1773.5599970817566</v>
          </cell>
          <cell r="E1046">
            <v>1413.2200013697147</v>
          </cell>
          <cell r="F1046">
            <v>1881.8699984550476</v>
          </cell>
          <cell r="G1046">
            <v>2015.8699992001057</v>
          </cell>
          <cell r="H1046">
            <v>613.5</v>
          </cell>
          <cell r="I1046">
            <v>372.5</v>
          </cell>
          <cell r="J1046">
            <v>2904.6499989032745</v>
          </cell>
          <cell r="K1046">
            <v>12744.779999017715</v>
          </cell>
          <cell r="L1046">
            <v>1402</v>
          </cell>
          <cell r="M1046">
            <v>80</v>
          </cell>
          <cell r="N1046">
            <v>28032.269994437695</v>
          </cell>
        </row>
        <row r="1047">
          <cell r="B1047" t="str">
            <v>Average sickness absence (days)</v>
          </cell>
          <cell r="C1047">
            <v>13.7</v>
          </cell>
          <cell r="D1047">
            <v>5.795947702881557</v>
          </cell>
          <cell r="E1047">
            <v>6.394660639681967</v>
          </cell>
          <cell r="F1047">
            <v>6.090194169757436</v>
          </cell>
          <cell r="G1047">
            <v>4.550496612189855</v>
          </cell>
          <cell r="H1047">
            <v>3.0073529411764706</v>
          </cell>
          <cell r="I1047">
            <v>5.398550724637682</v>
          </cell>
          <cell r="J1047">
            <v>10.96094339208783</v>
          </cell>
          <cell r="K1047">
            <v>12.821710260581202</v>
          </cell>
          <cell r="L1047">
            <v>7.18974358974359</v>
          </cell>
          <cell r="M1047">
            <v>1.8181818181818181</v>
          </cell>
          <cell r="N1047">
            <v>8.606776172685814</v>
          </cell>
        </row>
        <row r="1048">
          <cell r="B1048" t="str">
            <v>% of staff with sickness absence</v>
          </cell>
          <cell r="C1048">
            <v>0.734</v>
          </cell>
          <cell r="D1048">
            <v>0.6405228758169934</v>
          </cell>
          <cell r="E1048">
            <v>0.5565610859728507</v>
          </cell>
          <cell r="F1048">
            <v>0.5210355987055016</v>
          </cell>
          <cell r="G1048">
            <v>0.435665914221219</v>
          </cell>
          <cell r="H1048">
            <v>0.30392156862745096</v>
          </cell>
          <cell r="I1048">
            <v>0.2608695652173913</v>
          </cell>
          <cell r="J1048">
            <v>0.7433962264150943</v>
          </cell>
          <cell r="K1048">
            <v>0.7233400402414487</v>
          </cell>
          <cell r="L1048">
            <v>0.5384615384615384</v>
          </cell>
          <cell r="M1048">
            <v>0.20454545454545456</v>
          </cell>
          <cell r="N1048">
            <v>0.5941050046054651</v>
          </cell>
        </row>
        <row r="1051">
          <cell r="B1051" t="str">
            <v>Table 6.2: Sickness Absence by Sex</v>
          </cell>
        </row>
        <row r="1053">
          <cell r="C1053" t="str">
            <v>Male</v>
          </cell>
          <cell r="D1053" t="str">
            <v>Female</v>
          </cell>
          <cell r="E1053" t="str">
            <v>Total</v>
          </cell>
        </row>
        <row r="1054">
          <cell r="B1054" t="str">
            <v>Total sickness absence (days)</v>
          </cell>
          <cell r="C1054">
            <v>19448.21999579668</v>
          </cell>
          <cell r="D1054">
            <v>8584.049998641014</v>
          </cell>
          <cell r="E1054">
            <v>28032.269994437695</v>
          </cell>
        </row>
        <row r="1055">
          <cell r="B1055" t="str">
            <v>Average sickness absence (days)</v>
          </cell>
          <cell r="C1055">
            <v>8.350459422840997</v>
          </cell>
          <cell r="D1055">
            <v>9.25005387784592</v>
          </cell>
          <cell r="E1055">
            <v>8.606776172685814</v>
          </cell>
        </row>
        <row r="1056">
          <cell r="B1056" t="str">
            <v>% of staff with sickness absence</v>
          </cell>
          <cell r="C1056">
            <v>0.5714899098325461</v>
          </cell>
          <cell r="D1056">
            <v>0.6508620689655172</v>
          </cell>
          <cell r="E1056">
            <v>0.5941050046054651</v>
          </cell>
        </row>
        <row r="1059">
          <cell r="B1059" t="str">
            <v>Table 6.3: Sickness Absence by Race</v>
          </cell>
        </row>
        <row r="1061">
          <cell r="C1061" t="str">
            <v>White</v>
          </cell>
          <cell r="D1061" t="str">
            <v>BME</v>
          </cell>
          <cell r="E1061" t="str">
            <v>Unknown/Prefer not to say</v>
          </cell>
          <cell r="F1061" t="str">
            <v>Total</v>
          </cell>
        </row>
        <row r="1062">
          <cell r="B1062" t="str">
            <v>Total sickness absence (days)</v>
          </cell>
          <cell r="C1062">
            <v>20791.19999447465</v>
          </cell>
          <cell r="D1062">
            <v>2471.8999996185303</v>
          </cell>
          <cell r="E1062">
            <v>4769.170000344515</v>
          </cell>
          <cell r="F1062">
            <v>28032.269994437695</v>
          </cell>
        </row>
        <row r="1063">
          <cell r="B1063" t="str">
            <v>Average sickness absence (days)</v>
          </cell>
          <cell r="C1063">
            <v>8.283346611344482</v>
          </cell>
          <cell r="D1063">
            <v>9.927309235415784</v>
          </cell>
          <cell r="E1063">
            <v>9.576646587037178</v>
          </cell>
          <cell r="F1063">
            <v>8.606776172685814</v>
          </cell>
        </row>
        <row r="1064">
          <cell r="B1064" t="str">
            <v>% of staff with sickness absence</v>
          </cell>
          <cell r="C1064">
            <v>0.5924302788844622</v>
          </cell>
          <cell r="D1064">
            <v>0.5622489959839357</v>
          </cell>
          <cell r="E1064">
            <v>0.6184738955823293</v>
          </cell>
          <cell r="F1064">
            <v>0.5941050046054651</v>
          </cell>
        </row>
        <row r="1067">
          <cell r="B1067" t="str">
            <v>Table 6.4: Sickness Absence by Disabled Status</v>
          </cell>
        </row>
        <row r="1069">
          <cell r="C1069" t="str">
            <v>Non-disabled</v>
          </cell>
          <cell r="D1069" t="str">
            <v>Disabled</v>
          </cell>
          <cell r="E1069" t="str">
            <v>Unknown</v>
          </cell>
          <cell r="F1069" t="str">
            <v>Total</v>
          </cell>
        </row>
        <row r="1070">
          <cell r="B1070" t="str">
            <v>Total sickness absence (days)</v>
          </cell>
          <cell r="C1070">
            <v>18827.809998184443</v>
          </cell>
          <cell r="D1070">
            <v>3098.2199968099594</v>
          </cell>
          <cell r="E1070">
            <v>6106.239999443293</v>
          </cell>
          <cell r="F1070">
            <v>28032.269994437695</v>
          </cell>
        </row>
        <row r="1071">
          <cell r="B1071" t="str">
            <v>Average sickness absence (days)</v>
          </cell>
          <cell r="C1071">
            <v>7.920828775003972</v>
          </cell>
          <cell r="D1071">
            <v>17.212333315610884</v>
          </cell>
          <cell r="E1071">
            <v>8.723199999204704</v>
          </cell>
          <cell r="F1071">
            <v>8.606776172685814</v>
          </cell>
        </row>
        <row r="1072">
          <cell r="B1072" t="str">
            <v>% of staff with sickness absence</v>
          </cell>
          <cell r="C1072">
            <v>0.5784602440050484</v>
          </cell>
          <cell r="D1072">
            <v>0.7833333333333333</v>
          </cell>
          <cell r="E1072">
            <v>0.5985714285714285</v>
          </cell>
          <cell r="F1072">
            <v>0.5941050046054651</v>
          </cell>
        </row>
        <row r="1075">
          <cell r="B1075" t="str">
            <v>Table 6.5: Sickness Absence by Working Pattern</v>
          </cell>
        </row>
        <row r="1077">
          <cell r="C1077" t="str">
            <v>Full-time</v>
          </cell>
          <cell r="D1077" t="str">
            <v>Part-time</v>
          </cell>
          <cell r="E1077" t="str">
            <v>Total</v>
          </cell>
        </row>
        <row r="1078">
          <cell r="B1078" t="str">
            <v>Total sickness absence (days)</v>
          </cell>
          <cell r="C1078">
            <v>25517.769997775555</v>
          </cell>
          <cell r="D1078">
            <v>2514.49999666214</v>
          </cell>
          <cell r="E1078">
            <v>28032.269994437695</v>
          </cell>
        </row>
        <row r="1079">
          <cell r="B1079" t="str">
            <v>Average sickness absence (days)</v>
          </cell>
          <cell r="C1079">
            <v>8.724023930863437</v>
          </cell>
          <cell r="D1079">
            <v>7.573795170669096</v>
          </cell>
          <cell r="E1079">
            <v>8.606776172685814</v>
          </cell>
        </row>
        <row r="1080">
          <cell r="B1080" t="str">
            <v>% of staff with sickness absence</v>
          </cell>
          <cell r="C1080">
            <v>0.5928205128205128</v>
          </cell>
          <cell r="D1080">
            <v>0.6054216867469879</v>
          </cell>
          <cell r="E1080">
            <v>0.5941050046054651</v>
          </cell>
        </row>
        <row r="1083">
          <cell r="B1083" t="str">
            <v>Table 6.6: Sickness Absence by Job Role</v>
          </cell>
        </row>
        <row r="1085">
          <cell r="C1085" t="str">
            <v>Traffic</v>
          </cell>
          <cell r="D1085" t="str">
            <v>Non Traffic</v>
          </cell>
          <cell r="E1085" t="str">
            <v>Total</v>
          </cell>
        </row>
        <row r="1086">
          <cell r="B1086" t="str">
            <v>Total sickness absence (days)</v>
          </cell>
          <cell r="C1086">
            <v>17153.42999792099</v>
          </cell>
          <cell r="D1086">
            <v>10878.839996516705</v>
          </cell>
          <cell r="E1086">
            <v>28032.269994437695</v>
          </cell>
        </row>
        <row r="1087">
          <cell r="B1087" t="str">
            <v>Average sickness absence (days)</v>
          </cell>
          <cell r="C1087">
            <v>11.307468686829921</v>
          </cell>
          <cell r="D1087">
            <v>6.25220689454983</v>
          </cell>
          <cell r="E1087">
            <v>8.606776172685814</v>
          </cell>
        </row>
        <row r="1088">
          <cell r="B1088" t="str">
            <v>% of staff with sickness absence</v>
          </cell>
          <cell r="C1088">
            <v>0.6822676334871457</v>
          </cell>
          <cell r="D1088">
            <v>0.5172413793103449</v>
          </cell>
          <cell r="E1088">
            <v>0.5941050046054651</v>
          </cell>
        </row>
        <row r="1091">
          <cell r="B1091" t="str">
            <v>Table 6.7: Sickness Absence by Age Group</v>
          </cell>
        </row>
        <row r="1093">
          <cell r="C1093" t="str">
            <v>Under 20</v>
          </cell>
          <cell r="D1093" t="str">
            <v>20-24</v>
          </cell>
          <cell r="E1093" t="str">
            <v>25-29</v>
          </cell>
          <cell r="F1093" t="str">
            <v>30-34</v>
          </cell>
          <cell r="G1093" t="str">
            <v>35-39</v>
          </cell>
          <cell r="H1093" t="str">
            <v>40-44</v>
          </cell>
          <cell r="I1093" t="str">
            <v>45-49</v>
          </cell>
          <cell r="J1093" t="str">
            <v>50-54</v>
          </cell>
          <cell r="K1093" t="str">
            <v>55-59</v>
          </cell>
          <cell r="L1093" t="str">
            <v>60-64</v>
          </cell>
          <cell r="M1093" t="str">
            <v>65 and over</v>
          </cell>
          <cell r="N1093" t="str">
            <v>Total</v>
          </cell>
        </row>
        <row r="1094">
          <cell r="B1094" t="str">
            <v>Total sickness absence (days)</v>
          </cell>
          <cell r="C1094">
            <v>0</v>
          </cell>
          <cell r="D1094">
            <v>34</v>
          </cell>
          <cell r="E1094">
            <v>850.7599996328354</v>
          </cell>
          <cell r="F1094">
            <v>2303.6800009012222</v>
          </cell>
          <cell r="G1094">
            <v>2079.109998971224</v>
          </cell>
          <cell r="H1094">
            <v>3768.8599996566772</v>
          </cell>
          <cell r="I1094">
            <v>5541.980001360178</v>
          </cell>
          <cell r="J1094">
            <v>5426.829997062683</v>
          </cell>
          <cell r="K1094">
            <v>4472.809997558594</v>
          </cell>
          <cell r="L1094">
            <v>2833.239999294281</v>
          </cell>
          <cell r="M1094">
            <v>721</v>
          </cell>
          <cell r="N1094">
            <v>28032.269994437695</v>
          </cell>
        </row>
        <row r="1095">
          <cell r="B1095" t="str">
            <v>Average sickness absence (days)</v>
          </cell>
          <cell r="C1095">
            <v>0</v>
          </cell>
          <cell r="D1095">
            <v>1.7</v>
          </cell>
          <cell r="E1095">
            <v>5.09437125528644</v>
          </cell>
          <cell r="F1095">
            <v>5.937319589951604</v>
          </cell>
          <cell r="G1095">
            <v>6.206298504391713</v>
          </cell>
          <cell r="H1095">
            <v>7.660284552147718</v>
          </cell>
          <cell r="I1095">
            <v>9.914096603506579</v>
          </cell>
          <cell r="J1095">
            <v>9.831213762794716</v>
          </cell>
          <cell r="K1095">
            <v>9.93957777235243</v>
          </cell>
          <cell r="L1095">
            <v>12.107863244847355</v>
          </cell>
          <cell r="M1095">
            <v>12.016666666666667</v>
          </cell>
          <cell r="N1095">
            <v>8.606776172685814</v>
          </cell>
        </row>
        <row r="1096">
          <cell r="B1096" t="str">
            <v>% of staff with sickness absence</v>
          </cell>
          <cell r="C1096">
            <v>0</v>
          </cell>
          <cell r="D1096">
            <v>0.55</v>
          </cell>
          <cell r="E1096">
            <v>0.5808383233532934</v>
          </cell>
          <cell r="F1096">
            <v>0.6005154639175257</v>
          </cell>
          <cell r="G1096">
            <v>0.6298507462686567</v>
          </cell>
          <cell r="H1096">
            <v>0.6280487804878049</v>
          </cell>
          <cell r="I1096">
            <v>0.5867620751341681</v>
          </cell>
          <cell r="J1096">
            <v>0.572463768115942</v>
          </cell>
          <cell r="K1096">
            <v>0.5844444444444444</v>
          </cell>
          <cell r="L1096">
            <v>0.5854700854700855</v>
          </cell>
          <cell r="M1096">
            <v>0.5</v>
          </cell>
          <cell r="N1096">
            <v>0.5941050046054651</v>
          </cell>
        </row>
      </sheetData>
      <sheetData sheetId="4">
        <row r="4">
          <cell r="D4">
            <v>32</v>
          </cell>
          <cell r="G4">
            <v>292</v>
          </cell>
          <cell r="I4">
            <v>260</v>
          </cell>
        </row>
        <row r="9">
          <cell r="D9" t="e">
            <v>#N/A</v>
          </cell>
        </row>
        <row r="41">
          <cell r="D41"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Report"/>
      <sheetName val="AnnexTables"/>
      <sheetName val="AgencyRadarChart"/>
      <sheetName val="AgencyRadarChart (2)"/>
      <sheetName val="RadarChart"/>
      <sheetName val="AgencyRadarChart2"/>
      <sheetName val="RadarCharts"/>
      <sheetName val="Charts"/>
      <sheetName val="Charts2"/>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PMR_Dir"/>
      <sheetName val="Training"/>
      <sheetName val="Grievances&amp;Discipline"/>
      <sheetName val="Sexuality&amp;Belief"/>
      <sheetName val="Overallsummary"/>
      <sheetName val="VC"/>
    </sheetNames>
    <sheetDataSet>
      <sheetData sheetId="0">
        <row r="40">
          <cell r="R40">
            <v>0.00784</v>
          </cell>
        </row>
      </sheetData>
      <sheetData sheetId="8">
        <row r="485">
          <cell r="C485" t="str">
            <v>Average No. of Days Training</v>
          </cell>
        </row>
        <row r="486">
          <cell r="B486" t="str">
            <v>White</v>
          </cell>
          <cell r="C486">
            <v>0</v>
          </cell>
        </row>
        <row r="487">
          <cell r="B487" t="str">
            <v>Mixed</v>
          </cell>
          <cell r="C487">
            <v>0</v>
          </cell>
        </row>
        <row r="488">
          <cell r="B488" t="str">
            <v>Asian</v>
          </cell>
          <cell r="C488">
            <v>0</v>
          </cell>
        </row>
        <row r="489">
          <cell r="B489" t="str">
            <v>Black</v>
          </cell>
          <cell r="C489">
            <v>0</v>
          </cell>
        </row>
        <row r="490">
          <cell r="B490" t="str">
            <v>Chinese</v>
          </cell>
          <cell r="C490">
            <v>0</v>
          </cell>
        </row>
      </sheetData>
      <sheetData sheetId="31">
        <row r="5">
          <cell r="B5" t="str">
            <v>crobert1</v>
          </cell>
        </row>
        <row r="6">
          <cell r="B6">
            <v>40309.51579861111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AnnexTables"/>
      <sheetName val="RadarChart1"/>
      <sheetName val="RadarChart1 (2)"/>
      <sheetName val="RadarChart1 (3)"/>
      <sheetName val="AgencyRadarChart"/>
      <sheetName val="AgencyRadarChart (2)"/>
      <sheetName val="RadarCharts"/>
      <sheetName val="Charts"/>
      <sheetName val="Location_SIP"/>
      <sheetName val="Location_Recruitment"/>
      <sheetName val="SiP - Population-PB Analysis"/>
      <sheetName val="SiP - Across-PB Analysis"/>
      <sheetName val="SiP - Age-Population"/>
      <sheetName val="SiP - Age-Diversity"/>
      <sheetName val="SiP - YonYAnalysis"/>
      <sheetName val="Recruitment-Internal"/>
      <sheetName val="Recruitment-External"/>
      <sheetName val="Recruitmenst-All"/>
      <sheetName val="Sift"/>
      <sheetName val="ACs"/>
      <sheetName val="Interview"/>
      <sheetName val="Appointment"/>
      <sheetName val="Cessations"/>
      <sheetName val="PMRs"/>
      <sheetName val="Training"/>
      <sheetName val="Grievances&amp;Disciplin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21"/>
    <pageSetUpPr fitToPage="1"/>
  </sheetPr>
  <dimension ref="B2:Q81"/>
  <sheetViews>
    <sheetView showGridLines="0" tabSelected="1" workbookViewId="0" topLeftCell="A1">
      <selection activeCell="B5" sqref="B5:D6"/>
    </sheetView>
  </sheetViews>
  <sheetFormatPr defaultColWidth="9.140625" defaultRowHeight="12.75"/>
  <cols>
    <col min="1" max="1" width="2.00390625" style="0" customWidth="1"/>
    <col min="2" max="2" width="3.7109375" style="0" customWidth="1"/>
    <col min="3" max="3" width="9.140625" style="9" customWidth="1"/>
  </cols>
  <sheetData>
    <row r="2" ht="18">
      <c r="B2" s="2" t="s">
        <v>50</v>
      </c>
    </row>
    <row r="3" ht="9.75" customHeight="1">
      <c r="B3" s="2"/>
    </row>
    <row r="4" ht="12.75" customHeight="1">
      <c r="B4" s="14" t="s">
        <v>242</v>
      </c>
    </row>
    <row r="5" ht="12.75" customHeight="1">
      <c r="B5" s="14"/>
    </row>
    <row r="6" ht="12.75" customHeight="1">
      <c r="B6" s="14"/>
    </row>
    <row r="7" spans="2:17" ht="27" customHeight="1">
      <c r="B7" s="160" t="s">
        <v>4</v>
      </c>
      <c r="C7" s="161"/>
      <c r="D7" s="161"/>
      <c r="E7" s="161"/>
      <c r="F7" s="161"/>
      <c r="G7" s="161"/>
      <c r="H7" s="161"/>
      <c r="I7" s="161"/>
      <c r="J7" s="161"/>
      <c r="K7" s="161"/>
      <c r="L7" s="161"/>
      <c r="M7" s="161"/>
      <c r="N7" s="161"/>
      <c r="O7" s="161"/>
      <c r="P7" s="161"/>
      <c r="Q7" s="161"/>
    </row>
    <row r="8" ht="12" customHeight="1">
      <c r="B8" s="2"/>
    </row>
    <row r="9" ht="14.25">
      <c r="B9" s="10" t="s">
        <v>0</v>
      </c>
    </row>
    <row r="10" ht="15">
      <c r="B10" s="4"/>
    </row>
    <row r="11" ht="15">
      <c r="B11" s="8" t="str">
        <f>TitleB</f>
        <v>Demographic charts: recruits, staff in post and leavers</v>
      </c>
    </row>
    <row r="12" ht="15">
      <c r="B12" s="1"/>
    </row>
    <row r="13" ht="15">
      <c r="B13" s="8" t="s">
        <v>25</v>
      </c>
    </row>
    <row r="14" spans="2:3" ht="12.75">
      <c r="B14" s="7"/>
      <c r="C14" s="9" t="s">
        <v>12</v>
      </c>
    </row>
    <row r="15" spans="2:3" ht="15">
      <c r="B15" s="4"/>
      <c r="C15" s="9" t="s">
        <v>13</v>
      </c>
    </row>
    <row r="16" spans="2:3" ht="15">
      <c r="B16" s="4"/>
      <c r="C16" s="9" t="s">
        <v>14</v>
      </c>
    </row>
    <row r="17" spans="2:3" ht="15">
      <c r="B17" s="4"/>
      <c r="C17" s="9" t="s">
        <v>15</v>
      </c>
    </row>
    <row r="18" spans="2:3" ht="15">
      <c r="B18" s="4"/>
      <c r="C18" s="9" t="s">
        <v>16</v>
      </c>
    </row>
    <row r="19" spans="2:3" ht="15">
      <c r="B19" s="4"/>
      <c r="C19" s="9" t="s">
        <v>17</v>
      </c>
    </row>
    <row r="20" spans="2:3" ht="15">
      <c r="B20" s="4"/>
      <c r="C20" s="9" t="s">
        <v>18</v>
      </c>
    </row>
    <row r="21" spans="2:3" ht="15">
      <c r="B21" s="4"/>
      <c r="C21" s="9" t="s">
        <v>19</v>
      </c>
    </row>
    <row r="22" spans="2:3" ht="15">
      <c r="B22" s="4"/>
      <c r="C22" s="9" t="s">
        <v>26</v>
      </c>
    </row>
    <row r="23" spans="2:3" ht="15">
      <c r="B23" s="4"/>
      <c r="C23" s="9" t="s">
        <v>27</v>
      </c>
    </row>
    <row r="24" spans="2:3" ht="15">
      <c r="B24" s="4"/>
      <c r="C24" s="9" t="s">
        <v>38</v>
      </c>
    </row>
    <row r="25" spans="2:3" ht="15">
      <c r="B25" s="4"/>
      <c r="C25" s="9" t="s">
        <v>39</v>
      </c>
    </row>
    <row r="26" spans="2:3" ht="15">
      <c r="B26" s="4"/>
      <c r="C26" s="9" t="s">
        <v>40</v>
      </c>
    </row>
    <row r="27" spans="2:3" ht="12.75">
      <c r="B27" s="6"/>
      <c r="C27" s="9" t="s">
        <v>41</v>
      </c>
    </row>
    <row r="28" ht="12.75">
      <c r="B28" s="6"/>
    </row>
    <row r="29" ht="15">
      <c r="B29" s="8" t="s">
        <v>45</v>
      </c>
    </row>
    <row r="30" spans="2:3" ht="12.75">
      <c r="B30" s="7"/>
      <c r="C30" s="9" t="s">
        <v>1</v>
      </c>
    </row>
    <row r="31" spans="2:3" ht="15">
      <c r="B31" s="4"/>
      <c r="C31" s="9" t="s">
        <v>5</v>
      </c>
    </row>
    <row r="32" spans="2:3" ht="15">
      <c r="B32" s="4"/>
      <c r="C32" s="9" t="s">
        <v>6</v>
      </c>
    </row>
    <row r="33" spans="2:3" ht="15">
      <c r="B33" s="4"/>
      <c r="C33" s="9" t="s">
        <v>20</v>
      </c>
    </row>
    <row r="34" spans="2:3" ht="15">
      <c r="B34" s="4"/>
      <c r="C34" s="9" t="s">
        <v>28</v>
      </c>
    </row>
    <row r="35" spans="2:3" ht="15">
      <c r="B35" s="4"/>
      <c r="C35" s="9" t="s">
        <v>29</v>
      </c>
    </row>
    <row r="36" spans="2:3" ht="15">
      <c r="B36" s="4"/>
      <c r="C36" s="9" t="s">
        <v>231</v>
      </c>
    </row>
    <row r="37" spans="2:3" ht="15">
      <c r="B37" s="4"/>
      <c r="C37" s="9" t="s">
        <v>232</v>
      </c>
    </row>
    <row r="38" spans="2:3" ht="15">
      <c r="B38" s="4"/>
      <c r="C38" s="9" t="s">
        <v>233</v>
      </c>
    </row>
    <row r="39" spans="2:3" ht="15">
      <c r="B39" s="4"/>
      <c r="C39" s="9" t="s">
        <v>234</v>
      </c>
    </row>
    <row r="40" spans="2:3" ht="15">
      <c r="B40" s="1"/>
      <c r="C40" s="9" t="s">
        <v>235</v>
      </c>
    </row>
    <row r="41" spans="2:3" ht="15">
      <c r="B41" s="4"/>
      <c r="C41" s="9" t="s">
        <v>237</v>
      </c>
    </row>
    <row r="42" spans="2:3" ht="15">
      <c r="B42" s="4"/>
      <c r="C42" s="9" t="s">
        <v>238</v>
      </c>
    </row>
    <row r="43" spans="2:3" ht="15">
      <c r="B43" s="4"/>
      <c r="C43" s="9" t="s">
        <v>239</v>
      </c>
    </row>
    <row r="44" spans="2:3" ht="15">
      <c r="B44" s="4"/>
      <c r="C44" s="9" t="s">
        <v>240</v>
      </c>
    </row>
    <row r="45" spans="2:3" ht="15">
      <c r="B45" s="1"/>
      <c r="C45" s="9" t="s">
        <v>241</v>
      </c>
    </row>
    <row r="46" ht="15">
      <c r="B46" s="1"/>
    </row>
    <row r="47" ht="15">
      <c r="B47" s="8" t="s">
        <v>48</v>
      </c>
    </row>
    <row r="48" spans="2:3" ht="12.75">
      <c r="B48" s="7"/>
      <c r="C48" s="9" t="s">
        <v>243</v>
      </c>
    </row>
    <row r="49" spans="2:3" ht="15">
      <c r="B49" s="4"/>
      <c r="C49" s="9" t="s">
        <v>192</v>
      </c>
    </row>
    <row r="50" spans="2:3" ht="15">
      <c r="B50" s="4"/>
      <c r="C50" s="9" t="s">
        <v>197</v>
      </c>
    </row>
    <row r="51" spans="2:3" ht="15">
      <c r="B51" s="4"/>
      <c r="C51" s="9" t="s">
        <v>244</v>
      </c>
    </row>
    <row r="52" spans="2:3" ht="15">
      <c r="B52" s="4"/>
      <c r="C52" s="9" t="s">
        <v>245</v>
      </c>
    </row>
    <row r="53" spans="2:3" ht="15">
      <c r="B53" s="4"/>
      <c r="C53" s="9" t="s">
        <v>210</v>
      </c>
    </row>
    <row r="54" spans="2:3" ht="15">
      <c r="B54" s="1"/>
      <c r="C54" s="9" t="s">
        <v>211</v>
      </c>
    </row>
    <row r="55" ht="15">
      <c r="B55" s="1"/>
    </row>
    <row r="56" ht="15">
      <c r="B56" s="8" t="s">
        <v>46</v>
      </c>
    </row>
    <row r="57" spans="2:3" ht="12.75">
      <c r="B57" s="7"/>
      <c r="C57" s="9" t="s">
        <v>7</v>
      </c>
    </row>
    <row r="58" spans="2:3" ht="15">
      <c r="B58" s="4"/>
      <c r="C58" s="9" t="s">
        <v>8</v>
      </c>
    </row>
    <row r="59" spans="2:3" ht="15">
      <c r="B59" s="4"/>
      <c r="C59" s="9" t="s">
        <v>9</v>
      </c>
    </row>
    <row r="60" spans="2:3" ht="15">
      <c r="B60" s="4"/>
      <c r="C60" s="9" t="s">
        <v>42</v>
      </c>
    </row>
    <row r="61" spans="2:3" ht="15">
      <c r="B61" s="4"/>
      <c r="C61" s="9" t="s">
        <v>30</v>
      </c>
    </row>
    <row r="62" spans="2:3" ht="15">
      <c r="B62" s="1"/>
      <c r="C62" s="9" t="s">
        <v>31</v>
      </c>
    </row>
    <row r="63" spans="2:3" ht="15">
      <c r="B63" s="1"/>
      <c r="C63" s="9" t="s">
        <v>32</v>
      </c>
    </row>
    <row r="64" ht="15">
      <c r="B64" s="1"/>
    </row>
    <row r="65" ht="15">
      <c r="B65" s="8" t="s">
        <v>49</v>
      </c>
    </row>
    <row r="66" spans="2:3" ht="12.75">
      <c r="B66" s="7"/>
      <c r="C66" s="9" t="s">
        <v>2</v>
      </c>
    </row>
    <row r="67" spans="2:3" ht="15">
      <c r="B67" s="4"/>
      <c r="C67" s="9" t="s">
        <v>10</v>
      </c>
    </row>
    <row r="68" spans="2:3" ht="15">
      <c r="B68" s="1"/>
      <c r="C68" s="9" t="s">
        <v>11</v>
      </c>
    </row>
    <row r="69" spans="2:3" ht="15">
      <c r="B69" s="1"/>
      <c r="C69" s="9" t="s">
        <v>43</v>
      </c>
    </row>
    <row r="70" spans="2:3" ht="15">
      <c r="B70" s="1"/>
      <c r="C70" s="9" t="s">
        <v>33</v>
      </c>
    </row>
    <row r="71" spans="2:3" ht="15">
      <c r="B71" s="1"/>
      <c r="C71" s="9" t="s">
        <v>34</v>
      </c>
    </row>
    <row r="72" spans="2:3" ht="15">
      <c r="B72" s="1"/>
      <c r="C72" s="9" t="s">
        <v>35</v>
      </c>
    </row>
    <row r="73" ht="15">
      <c r="B73" s="1"/>
    </row>
    <row r="74" ht="15">
      <c r="B74" s="8" t="s">
        <v>47</v>
      </c>
    </row>
    <row r="75" ht="15" customHeight="1">
      <c r="C75" s="9" t="s">
        <v>21</v>
      </c>
    </row>
    <row r="76" ht="15" customHeight="1">
      <c r="C76" s="9" t="s">
        <v>22</v>
      </c>
    </row>
    <row r="77" ht="15" customHeight="1">
      <c r="C77" s="9" t="s">
        <v>23</v>
      </c>
    </row>
    <row r="78" ht="15" customHeight="1">
      <c r="C78" s="9" t="s">
        <v>44</v>
      </c>
    </row>
    <row r="79" ht="15" customHeight="1">
      <c r="C79" s="9" t="s">
        <v>24</v>
      </c>
    </row>
    <row r="80" ht="15" customHeight="1">
      <c r="C80" s="9" t="s">
        <v>36</v>
      </c>
    </row>
    <row r="81" ht="15" customHeight="1">
      <c r="C81" s="9" t="s">
        <v>37</v>
      </c>
    </row>
  </sheetData>
  <mergeCells count="1">
    <mergeCell ref="B7:Q7"/>
  </mergeCells>
  <hyperlinks>
    <hyperlink ref="B13" location="Title1" display="1.  Demographics"/>
    <hyperlink ref="B47" location="Title3" display="Title3"/>
    <hyperlink ref="B56" location="Title4" display="Title4"/>
    <hyperlink ref="B65" location="Title5" display="Title5"/>
    <hyperlink ref="B11" location="TitleB" display="TitleB"/>
    <hyperlink ref="B29" location="Title2" display="Title2"/>
    <hyperlink ref="B74" location="'6. Sickness Absence'!A1" display="'6. Sickness Absence'!A1"/>
  </hyperlinks>
  <printOptions/>
  <pageMargins left="0.24" right="0.75" top="0.2" bottom="0.22" header="0.19" footer="0.16"/>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codeName="Sheet5">
    <tabColor indexed="26"/>
  </sheetPr>
  <dimension ref="A2:V61"/>
  <sheetViews>
    <sheetView showGridLines="0" workbookViewId="0" topLeftCell="A1">
      <selection activeCell="A1" sqref="A1"/>
    </sheetView>
  </sheetViews>
  <sheetFormatPr defaultColWidth="9.140625" defaultRowHeight="12.75"/>
  <cols>
    <col min="1" max="1" width="4.57421875" style="0" customWidth="1"/>
    <col min="4" max="4" width="35.57421875" style="0" customWidth="1"/>
    <col min="6" max="6" width="35.57421875" style="0" customWidth="1"/>
    <col min="8" max="8" width="35.57421875" style="0" customWidth="1"/>
    <col min="11" max="11" width="15.00390625" style="0" customWidth="1"/>
  </cols>
  <sheetData>
    <row r="2" ht="19.5">
      <c r="B2" s="5" t="s">
        <v>3</v>
      </c>
    </row>
    <row r="3" ht="12.75">
      <c r="B3" s="11"/>
    </row>
    <row r="4" spans="1:22" ht="12.75">
      <c r="A4" s="112"/>
      <c r="B4" s="112"/>
      <c r="C4" s="112"/>
      <c r="D4" s="112"/>
      <c r="E4" s="112"/>
      <c r="F4" s="112"/>
      <c r="G4" s="112"/>
      <c r="H4" s="112"/>
      <c r="I4" s="112"/>
      <c r="J4" s="112"/>
      <c r="K4" s="112"/>
      <c r="L4" s="112"/>
      <c r="M4" s="113"/>
      <c r="N4" s="113"/>
      <c r="O4" s="113"/>
      <c r="P4" s="113"/>
      <c r="Q4" s="113"/>
      <c r="R4" s="113"/>
      <c r="S4" s="113"/>
      <c r="T4" s="113"/>
      <c r="U4" s="113"/>
      <c r="V4" s="113"/>
    </row>
    <row r="5" spans="1:22" ht="13.5" thickBot="1">
      <c r="A5" s="112"/>
      <c r="B5" s="112"/>
      <c r="C5" s="112"/>
      <c r="D5" s="112"/>
      <c r="E5" s="112"/>
      <c r="F5" s="112"/>
      <c r="G5" s="112"/>
      <c r="H5" s="112"/>
      <c r="I5" s="112"/>
      <c r="J5" s="112"/>
      <c r="K5" s="112"/>
      <c r="L5" s="112"/>
      <c r="M5" s="113"/>
      <c r="N5" s="113"/>
      <c r="O5" s="113"/>
      <c r="P5" s="113"/>
      <c r="Q5" s="113"/>
      <c r="R5" s="113"/>
      <c r="S5" s="113"/>
      <c r="T5" s="114" t="str">
        <f>"Recruits ("&amp;IF(U10="",0,U10)&amp;")"</f>
        <v>Recruits (313)</v>
      </c>
      <c r="U5" s="113"/>
      <c r="V5" s="113"/>
    </row>
    <row r="6" spans="1:22" ht="12.75">
      <c r="A6" s="112"/>
      <c r="B6" s="112"/>
      <c r="C6" s="112"/>
      <c r="D6" s="112"/>
      <c r="E6" s="112"/>
      <c r="F6" s="162" t="str">
        <f>T23</f>
        <v>Staff in Post (3202)</v>
      </c>
      <c r="G6" s="112"/>
      <c r="H6" s="112"/>
      <c r="I6" s="112"/>
      <c r="J6" s="112"/>
      <c r="K6" s="112"/>
      <c r="L6" s="112"/>
      <c r="M6" s="113"/>
      <c r="N6" s="113"/>
      <c r="O6" s="113"/>
      <c r="P6" s="113"/>
      <c r="Q6" s="113"/>
      <c r="R6" s="113"/>
      <c r="S6" s="113"/>
      <c r="T6" s="115"/>
      <c r="U6" s="116" t="s">
        <v>57</v>
      </c>
      <c r="V6" s="113"/>
    </row>
    <row r="7" spans="1:22" ht="18">
      <c r="A7" s="112"/>
      <c r="B7" s="112"/>
      <c r="C7" s="112"/>
      <c r="D7" s="117" t="str">
        <f>T5</f>
        <v>Recruits (313)</v>
      </c>
      <c r="E7" s="112"/>
      <c r="F7" s="163"/>
      <c r="G7" s="112"/>
      <c r="H7" s="117" t="str">
        <f>T41</f>
        <v>Leavers (204)</v>
      </c>
      <c r="I7" s="112"/>
      <c r="J7" s="112"/>
      <c r="K7" s="112"/>
      <c r="L7" s="112"/>
      <c r="M7" s="113"/>
      <c r="N7" s="113"/>
      <c r="O7" s="113"/>
      <c r="P7" s="113"/>
      <c r="Q7" s="113"/>
      <c r="R7" s="113"/>
      <c r="S7" s="113"/>
      <c r="T7" s="118" t="s">
        <v>55</v>
      </c>
      <c r="U7" s="119">
        <v>188</v>
      </c>
      <c r="V7" s="113"/>
    </row>
    <row r="8" spans="1:22" ht="15.75">
      <c r="A8" s="112"/>
      <c r="B8" s="112"/>
      <c r="C8" s="112"/>
      <c r="D8" s="120" t="s">
        <v>246</v>
      </c>
      <c r="E8" s="112"/>
      <c r="F8" s="120" t="s">
        <v>246</v>
      </c>
      <c r="G8" s="112"/>
      <c r="H8" s="120" t="s">
        <v>246</v>
      </c>
      <c r="I8" s="112"/>
      <c r="J8" s="112"/>
      <c r="K8" s="112"/>
      <c r="L8" s="112"/>
      <c r="M8" s="113"/>
      <c r="N8" s="113"/>
      <c r="O8" s="113"/>
      <c r="P8" s="113"/>
      <c r="Q8" s="113"/>
      <c r="R8" s="113"/>
      <c r="S8" s="113"/>
      <c r="T8" s="121" t="s">
        <v>56</v>
      </c>
      <c r="U8" s="122">
        <v>115</v>
      </c>
      <c r="V8" s="113"/>
    </row>
    <row r="9" spans="1:22" ht="12.75">
      <c r="A9" s="112"/>
      <c r="B9" s="112"/>
      <c r="C9" s="112"/>
      <c r="D9" s="123"/>
      <c r="E9" s="112"/>
      <c r="F9" s="123"/>
      <c r="G9" s="112"/>
      <c r="H9" s="123"/>
      <c r="I9" s="112"/>
      <c r="J9" s="112"/>
      <c r="K9" s="112"/>
      <c r="L9" s="112"/>
      <c r="M9" s="113"/>
      <c r="N9" s="113"/>
      <c r="O9" s="113"/>
      <c r="P9" s="113"/>
      <c r="Q9" s="113"/>
      <c r="R9" s="113"/>
      <c r="S9" s="113"/>
      <c r="T9" s="124" t="s">
        <v>85</v>
      </c>
      <c r="U9" s="125">
        <v>10</v>
      </c>
      <c r="V9" s="113"/>
    </row>
    <row r="10" spans="1:22" ht="13.5" thickBot="1">
      <c r="A10" s="112"/>
      <c r="B10" s="112"/>
      <c r="C10" s="112"/>
      <c r="D10" s="123"/>
      <c r="E10" s="112"/>
      <c r="F10" s="123"/>
      <c r="G10" s="112"/>
      <c r="H10" s="123"/>
      <c r="I10" s="112"/>
      <c r="J10" s="126" t="s">
        <v>247</v>
      </c>
      <c r="K10" s="112"/>
      <c r="L10" s="112"/>
      <c r="M10" s="113"/>
      <c r="N10" s="113"/>
      <c r="O10" s="113"/>
      <c r="P10" s="113"/>
      <c r="Q10" s="113"/>
      <c r="R10" s="113"/>
      <c r="S10" s="113"/>
      <c r="T10" s="127" t="s">
        <v>57</v>
      </c>
      <c r="U10" s="128">
        <v>313</v>
      </c>
      <c r="V10" s="113"/>
    </row>
    <row r="11" spans="1:22" ht="13.5" thickBot="1">
      <c r="A11" s="112"/>
      <c r="B11" s="112"/>
      <c r="C11" s="112"/>
      <c r="D11" s="123"/>
      <c r="E11" s="112"/>
      <c r="F11" s="123"/>
      <c r="G11" s="112"/>
      <c r="H11" s="123"/>
      <c r="I11" s="112"/>
      <c r="J11" s="129"/>
      <c r="K11" s="130" t="str">
        <f>T25</f>
        <v>Male</v>
      </c>
      <c r="L11" s="112"/>
      <c r="M11" s="113"/>
      <c r="N11" s="113"/>
      <c r="O11" s="113"/>
      <c r="P11" s="113"/>
      <c r="Q11" s="113"/>
      <c r="R11" s="113"/>
      <c r="S11" s="113"/>
      <c r="T11" s="113"/>
      <c r="U11" s="113"/>
      <c r="V11" s="113"/>
    </row>
    <row r="12" spans="1:22" ht="12.75">
      <c r="A12" s="112"/>
      <c r="B12" s="112"/>
      <c r="C12" s="112"/>
      <c r="D12" s="123"/>
      <c r="E12" s="112"/>
      <c r="F12" s="123"/>
      <c r="G12" s="112"/>
      <c r="H12" s="123"/>
      <c r="I12" s="112"/>
      <c r="J12" s="131"/>
      <c r="K12" s="130" t="str">
        <f>T26</f>
        <v>Female</v>
      </c>
      <c r="L12" s="112"/>
      <c r="M12" s="113"/>
      <c r="N12" s="113"/>
      <c r="O12" s="113"/>
      <c r="P12" s="113"/>
      <c r="Q12" s="113"/>
      <c r="R12" s="113"/>
      <c r="S12" s="113"/>
      <c r="T12" s="115"/>
      <c r="U12" s="116" t="s">
        <v>57</v>
      </c>
      <c r="V12" s="113"/>
    </row>
    <row r="13" spans="1:22" ht="12.75">
      <c r="A13" s="112"/>
      <c r="B13" s="112"/>
      <c r="C13" s="112"/>
      <c r="D13" s="123"/>
      <c r="E13" s="112"/>
      <c r="F13" s="123"/>
      <c r="G13" s="112"/>
      <c r="H13" s="123"/>
      <c r="I13" s="112"/>
      <c r="J13" s="132"/>
      <c r="K13" s="130" t="str">
        <f>T27</f>
        <v>Unknown</v>
      </c>
      <c r="L13" s="112"/>
      <c r="M13" s="113"/>
      <c r="N13" s="113"/>
      <c r="O13" s="113"/>
      <c r="P13" s="113"/>
      <c r="Q13" s="113"/>
      <c r="R13" s="113"/>
      <c r="S13" s="113"/>
      <c r="T13" s="118" t="s">
        <v>77</v>
      </c>
      <c r="U13" s="119">
        <v>83</v>
      </c>
      <c r="V13" s="113"/>
    </row>
    <row r="14" spans="1:22" ht="12.75">
      <c r="A14" s="112"/>
      <c r="B14" s="112"/>
      <c r="C14" s="112"/>
      <c r="D14" s="123"/>
      <c r="E14" s="112"/>
      <c r="F14" s="123"/>
      <c r="G14" s="112"/>
      <c r="H14" s="123"/>
      <c r="I14" s="112"/>
      <c r="J14" s="112"/>
      <c r="K14" s="112"/>
      <c r="L14" s="112"/>
      <c r="M14" s="113"/>
      <c r="N14" s="113"/>
      <c r="O14" s="113"/>
      <c r="P14" s="113"/>
      <c r="Q14" s="113"/>
      <c r="R14" s="113"/>
      <c r="S14" s="113"/>
      <c r="T14" s="121" t="s">
        <v>78</v>
      </c>
      <c r="U14" s="122">
        <v>48</v>
      </c>
      <c r="V14" s="113"/>
    </row>
    <row r="15" spans="1:22" ht="12.75">
      <c r="A15" s="112"/>
      <c r="B15" s="112"/>
      <c r="C15" s="112"/>
      <c r="D15" s="123"/>
      <c r="E15" s="112"/>
      <c r="F15" s="123"/>
      <c r="G15" s="112"/>
      <c r="H15" s="123"/>
      <c r="I15" s="112"/>
      <c r="J15" s="112"/>
      <c r="K15" s="112"/>
      <c r="L15" s="112"/>
      <c r="M15" s="113"/>
      <c r="N15" s="113"/>
      <c r="O15" s="113"/>
      <c r="P15" s="113"/>
      <c r="Q15" s="113"/>
      <c r="R15" s="113"/>
      <c r="S15" s="113"/>
      <c r="T15" s="124" t="s">
        <v>85</v>
      </c>
      <c r="U15" s="125">
        <v>182</v>
      </c>
      <c r="V15" s="113"/>
    </row>
    <row r="16" spans="1:22" ht="13.5" thickBot="1">
      <c r="A16" s="112"/>
      <c r="B16" s="112"/>
      <c r="C16" s="112"/>
      <c r="D16" s="123"/>
      <c r="E16" s="112"/>
      <c r="F16" s="123"/>
      <c r="G16" s="112"/>
      <c r="H16" s="123"/>
      <c r="I16" s="112"/>
      <c r="J16" s="112"/>
      <c r="K16" s="112"/>
      <c r="L16" s="112"/>
      <c r="M16" s="113"/>
      <c r="N16" s="113"/>
      <c r="O16" s="113"/>
      <c r="P16" s="113"/>
      <c r="Q16" s="113"/>
      <c r="R16" s="113"/>
      <c r="S16" s="113"/>
      <c r="T16" s="127" t="s">
        <v>57</v>
      </c>
      <c r="U16" s="128">
        <v>313</v>
      </c>
      <c r="V16" s="113"/>
    </row>
    <row r="17" spans="1:22" ht="13.5" thickBot="1">
      <c r="A17" s="112"/>
      <c r="B17" s="112"/>
      <c r="C17" s="112"/>
      <c r="D17" s="123"/>
      <c r="E17" s="112"/>
      <c r="F17" s="123"/>
      <c r="G17" s="112"/>
      <c r="H17" s="123"/>
      <c r="I17" s="112"/>
      <c r="J17" s="112"/>
      <c r="K17" s="112"/>
      <c r="L17" s="112"/>
      <c r="M17" s="113"/>
      <c r="N17" s="113"/>
      <c r="O17" s="113"/>
      <c r="P17" s="113"/>
      <c r="Q17" s="113"/>
      <c r="R17" s="113"/>
      <c r="S17" s="113"/>
      <c r="T17" s="113"/>
      <c r="U17" s="113"/>
      <c r="V17" s="113"/>
    </row>
    <row r="18" spans="1:22" ht="12.75">
      <c r="A18" s="112"/>
      <c r="B18" s="112"/>
      <c r="C18" s="112"/>
      <c r="D18" s="123"/>
      <c r="E18" s="112"/>
      <c r="F18" s="123"/>
      <c r="G18" s="112"/>
      <c r="H18" s="123"/>
      <c r="I18" s="112"/>
      <c r="J18" s="112"/>
      <c r="K18" s="112"/>
      <c r="L18" s="112"/>
      <c r="M18" s="113"/>
      <c r="N18" s="113"/>
      <c r="O18" s="113"/>
      <c r="P18" s="113"/>
      <c r="Q18" s="113"/>
      <c r="R18" s="113"/>
      <c r="S18" s="113"/>
      <c r="T18" s="115"/>
      <c r="U18" s="116" t="s">
        <v>57</v>
      </c>
      <c r="V18" s="113"/>
    </row>
    <row r="19" spans="1:22" ht="12.75">
      <c r="A19" s="112"/>
      <c r="B19" s="112"/>
      <c r="C19" s="112"/>
      <c r="D19" s="123"/>
      <c r="E19" s="112"/>
      <c r="F19" s="123"/>
      <c r="G19" s="112"/>
      <c r="H19" s="123"/>
      <c r="I19" s="112"/>
      <c r="J19" s="112"/>
      <c r="K19" s="112"/>
      <c r="L19" s="112"/>
      <c r="M19" s="113"/>
      <c r="N19" s="113"/>
      <c r="O19" s="113"/>
      <c r="P19" s="113"/>
      <c r="Q19" s="113"/>
      <c r="R19" s="113"/>
      <c r="S19" s="113"/>
      <c r="T19" s="118" t="s">
        <v>83</v>
      </c>
      <c r="U19" s="119">
        <v>284</v>
      </c>
      <c r="V19" s="113"/>
    </row>
    <row r="20" spans="1:22" ht="12.75">
      <c r="A20" s="112"/>
      <c r="B20" s="112"/>
      <c r="C20" s="112"/>
      <c r="D20" s="123"/>
      <c r="E20" s="112"/>
      <c r="F20" s="123"/>
      <c r="G20" s="112"/>
      <c r="H20" s="123"/>
      <c r="I20" s="112"/>
      <c r="J20" s="112"/>
      <c r="K20" s="112"/>
      <c r="L20" s="112"/>
      <c r="M20" s="113"/>
      <c r="N20" s="113"/>
      <c r="O20" s="113"/>
      <c r="P20" s="113"/>
      <c r="Q20" s="113"/>
      <c r="R20" s="113"/>
      <c r="S20" s="113"/>
      <c r="T20" s="121" t="s">
        <v>84</v>
      </c>
      <c r="U20" s="122">
        <v>8</v>
      </c>
      <c r="V20" s="113"/>
    </row>
    <row r="21" spans="1:22" ht="12.75">
      <c r="A21" s="112"/>
      <c r="B21" s="112"/>
      <c r="C21" s="112"/>
      <c r="D21" s="133"/>
      <c r="E21" s="112"/>
      <c r="F21" s="133"/>
      <c r="G21" s="112"/>
      <c r="H21" s="133"/>
      <c r="I21" s="112"/>
      <c r="J21" s="112"/>
      <c r="K21" s="112"/>
      <c r="L21" s="112"/>
      <c r="M21" s="113"/>
      <c r="N21" s="113"/>
      <c r="O21" s="113"/>
      <c r="P21" s="113"/>
      <c r="Q21" s="113"/>
      <c r="R21" s="113"/>
      <c r="S21" s="113"/>
      <c r="T21" s="124" t="s">
        <v>85</v>
      </c>
      <c r="U21" s="125">
        <v>21</v>
      </c>
      <c r="V21" s="113"/>
    </row>
    <row r="22" spans="1:22" ht="16.5" thickBot="1">
      <c r="A22" s="112"/>
      <c r="B22" s="112"/>
      <c r="C22" s="112"/>
      <c r="D22" s="120" t="s">
        <v>248</v>
      </c>
      <c r="E22" s="112"/>
      <c r="F22" s="120" t="s">
        <v>248</v>
      </c>
      <c r="G22" s="112"/>
      <c r="H22" s="120" t="s">
        <v>248</v>
      </c>
      <c r="I22" s="112"/>
      <c r="J22" s="112"/>
      <c r="K22" s="112"/>
      <c r="L22" s="112"/>
      <c r="M22" s="113"/>
      <c r="N22" s="113"/>
      <c r="O22" s="113"/>
      <c r="P22" s="113"/>
      <c r="Q22" s="113"/>
      <c r="R22" s="113"/>
      <c r="S22" s="113"/>
      <c r="T22" s="127" t="s">
        <v>57</v>
      </c>
      <c r="U22" s="128">
        <v>313</v>
      </c>
      <c r="V22" s="113"/>
    </row>
    <row r="23" spans="1:22" ht="13.5" thickBot="1">
      <c r="A23" s="112"/>
      <c r="B23" s="112"/>
      <c r="C23" s="112"/>
      <c r="D23" s="123"/>
      <c r="E23" s="112"/>
      <c r="F23" s="123"/>
      <c r="G23" s="112"/>
      <c r="H23" s="123"/>
      <c r="I23" s="112"/>
      <c r="J23" s="112"/>
      <c r="K23" s="112"/>
      <c r="L23" s="112"/>
      <c r="M23" s="113"/>
      <c r="N23" s="113"/>
      <c r="O23" s="113"/>
      <c r="P23" s="113"/>
      <c r="Q23" s="113"/>
      <c r="R23" s="113"/>
      <c r="S23" s="113"/>
      <c r="T23" s="114" t="str">
        <f>"Staff in Post ("&amp;IF(U28="",0,U28)&amp;")"</f>
        <v>Staff in Post (3202)</v>
      </c>
      <c r="U23" s="113"/>
      <c r="V23" s="113"/>
    </row>
    <row r="24" spans="1:22" ht="12.75">
      <c r="A24" s="112"/>
      <c r="B24" s="112"/>
      <c r="C24" s="112"/>
      <c r="D24" s="123"/>
      <c r="E24" s="112"/>
      <c r="F24" s="123"/>
      <c r="G24" s="112"/>
      <c r="H24" s="123"/>
      <c r="I24" s="112"/>
      <c r="J24" s="126" t="s">
        <v>247</v>
      </c>
      <c r="K24" s="112"/>
      <c r="L24" s="112"/>
      <c r="M24" s="113"/>
      <c r="N24" s="113"/>
      <c r="O24" s="113"/>
      <c r="P24" s="113"/>
      <c r="Q24" s="113"/>
      <c r="R24" s="113"/>
      <c r="S24" s="113"/>
      <c r="T24" s="134"/>
      <c r="U24" s="116" t="s">
        <v>57</v>
      </c>
      <c r="V24" s="113"/>
    </row>
    <row r="25" spans="1:22" ht="12.75">
      <c r="A25" s="112"/>
      <c r="B25" s="112"/>
      <c r="C25" s="112"/>
      <c r="D25" s="123"/>
      <c r="E25" s="112"/>
      <c r="F25" s="123"/>
      <c r="G25" s="112"/>
      <c r="H25" s="123"/>
      <c r="I25" s="112"/>
      <c r="J25" s="135"/>
      <c r="K25" s="130" t="str">
        <f>T31</f>
        <v>White</v>
      </c>
      <c r="L25" s="112"/>
      <c r="M25" s="113"/>
      <c r="N25" s="113"/>
      <c r="O25" s="113"/>
      <c r="P25" s="113"/>
      <c r="Q25" s="113"/>
      <c r="R25" s="113"/>
      <c r="S25" s="113"/>
      <c r="T25" s="118" t="s">
        <v>55</v>
      </c>
      <c r="U25" s="119">
        <v>2288</v>
      </c>
      <c r="V25" s="113"/>
    </row>
    <row r="26" spans="1:22" ht="12.75">
      <c r="A26" s="112"/>
      <c r="B26" s="112"/>
      <c r="C26" s="112"/>
      <c r="D26" s="123"/>
      <c r="E26" s="112"/>
      <c r="F26" s="123"/>
      <c r="G26" s="112"/>
      <c r="H26" s="123"/>
      <c r="I26" s="112"/>
      <c r="J26" s="136"/>
      <c r="K26" s="130" t="str">
        <f>T32</f>
        <v>BME</v>
      </c>
      <c r="L26" s="112"/>
      <c r="M26" s="113"/>
      <c r="N26" s="113"/>
      <c r="O26" s="113"/>
      <c r="P26" s="113"/>
      <c r="Q26" s="113"/>
      <c r="R26" s="113"/>
      <c r="S26" s="113"/>
      <c r="T26" s="121" t="s">
        <v>56</v>
      </c>
      <c r="U26" s="122">
        <v>914</v>
      </c>
      <c r="V26" s="113"/>
    </row>
    <row r="27" spans="1:22" ht="12.75">
      <c r="A27" s="112"/>
      <c r="B27" s="112"/>
      <c r="C27" s="112"/>
      <c r="D27" s="123"/>
      <c r="E27" s="112"/>
      <c r="F27" s="123"/>
      <c r="G27" s="112"/>
      <c r="H27" s="123"/>
      <c r="I27" s="112"/>
      <c r="J27" s="132"/>
      <c r="K27" s="130" t="str">
        <f>T33</f>
        <v>Unknown</v>
      </c>
      <c r="L27" s="112"/>
      <c r="M27" s="113"/>
      <c r="N27" s="113"/>
      <c r="O27" s="113"/>
      <c r="P27" s="113"/>
      <c r="Q27" s="113"/>
      <c r="R27" s="113"/>
      <c r="S27" s="113"/>
      <c r="T27" s="124" t="s">
        <v>85</v>
      </c>
      <c r="U27" s="125">
        <v>0</v>
      </c>
      <c r="V27" s="113"/>
    </row>
    <row r="28" spans="1:22" ht="13.5" thickBot="1">
      <c r="A28" s="112"/>
      <c r="B28" s="112"/>
      <c r="C28" s="112"/>
      <c r="D28" s="123"/>
      <c r="E28" s="112"/>
      <c r="F28" s="123"/>
      <c r="G28" s="112"/>
      <c r="H28" s="123"/>
      <c r="I28" s="112"/>
      <c r="J28" s="112"/>
      <c r="K28" s="112"/>
      <c r="L28" s="112"/>
      <c r="M28" s="113"/>
      <c r="N28" s="113"/>
      <c r="O28" s="113"/>
      <c r="P28" s="113"/>
      <c r="Q28" s="113"/>
      <c r="R28" s="113"/>
      <c r="S28" s="113"/>
      <c r="T28" s="127" t="s">
        <v>57</v>
      </c>
      <c r="U28" s="128">
        <v>3202</v>
      </c>
      <c r="V28" s="113"/>
    </row>
    <row r="29" spans="1:22" ht="13.5" thickBot="1">
      <c r="A29" s="112"/>
      <c r="B29" s="112"/>
      <c r="C29" s="112"/>
      <c r="D29" s="123"/>
      <c r="E29" s="112"/>
      <c r="F29" s="123"/>
      <c r="G29" s="112"/>
      <c r="H29" s="123"/>
      <c r="I29" s="112"/>
      <c r="J29" s="112"/>
      <c r="K29" s="112"/>
      <c r="L29" s="112"/>
      <c r="M29" s="113"/>
      <c r="N29" s="113"/>
      <c r="O29" s="113"/>
      <c r="P29" s="113"/>
      <c r="Q29" s="113"/>
      <c r="R29" s="113"/>
      <c r="S29" s="113"/>
      <c r="T29" s="113"/>
      <c r="U29" s="113"/>
      <c r="V29" s="113"/>
    </row>
    <row r="30" spans="1:22" ht="12.75">
      <c r="A30" s="112"/>
      <c r="B30" s="112"/>
      <c r="C30" s="112"/>
      <c r="D30" s="123"/>
      <c r="E30" s="112"/>
      <c r="F30" s="123"/>
      <c r="G30" s="112"/>
      <c r="H30" s="123"/>
      <c r="I30" s="112"/>
      <c r="J30" s="112"/>
      <c r="K30" s="112"/>
      <c r="L30" s="112"/>
      <c r="M30" s="113"/>
      <c r="N30" s="113"/>
      <c r="O30" s="113"/>
      <c r="P30" s="113"/>
      <c r="Q30" s="113"/>
      <c r="R30" s="113"/>
      <c r="S30" s="113"/>
      <c r="T30" s="134"/>
      <c r="U30" s="116" t="s">
        <v>57</v>
      </c>
      <c r="V30" s="113"/>
    </row>
    <row r="31" spans="1:22" ht="12.75">
      <c r="A31" s="112"/>
      <c r="B31" s="112"/>
      <c r="C31" s="112"/>
      <c r="D31" s="123"/>
      <c r="E31" s="112"/>
      <c r="F31" s="123"/>
      <c r="G31" s="112"/>
      <c r="H31" s="123"/>
      <c r="I31" s="112"/>
      <c r="J31" s="112"/>
      <c r="K31" s="112"/>
      <c r="L31" s="112"/>
      <c r="M31" s="113"/>
      <c r="N31" s="113"/>
      <c r="O31" s="113"/>
      <c r="P31" s="113"/>
      <c r="Q31" s="113"/>
      <c r="R31" s="113"/>
      <c r="S31" s="113"/>
      <c r="T31" s="118" t="s">
        <v>77</v>
      </c>
      <c r="U31" s="119">
        <v>2473</v>
      </c>
      <c r="V31" s="113"/>
    </row>
    <row r="32" spans="1:22" ht="12.75">
      <c r="A32" s="112"/>
      <c r="B32" s="112"/>
      <c r="C32" s="112"/>
      <c r="D32" s="123"/>
      <c r="E32" s="112"/>
      <c r="F32" s="123"/>
      <c r="G32" s="112"/>
      <c r="H32" s="123"/>
      <c r="I32" s="112"/>
      <c r="J32" s="112"/>
      <c r="K32" s="112"/>
      <c r="L32" s="112"/>
      <c r="M32" s="113"/>
      <c r="N32" s="113"/>
      <c r="O32" s="113"/>
      <c r="P32" s="113"/>
      <c r="Q32" s="113"/>
      <c r="R32" s="113"/>
      <c r="S32" s="113"/>
      <c r="T32" s="121" t="s">
        <v>78</v>
      </c>
      <c r="U32" s="122">
        <v>244</v>
      </c>
      <c r="V32" s="113"/>
    </row>
    <row r="33" spans="1:22" ht="12.75">
      <c r="A33" s="112"/>
      <c r="B33" s="112"/>
      <c r="C33" s="112"/>
      <c r="D33" s="123"/>
      <c r="E33" s="112"/>
      <c r="F33" s="123"/>
      <c r="G33" s="112"/>
      <c r="H33" s="123"/>
      <c r="I33" s="112"/>
      <c r="J33" s="112"/>
      <c r="K33" s="112"/>
      <c r="L33" s="112"/>
      <c r="M33" s="113"/>
      <c r="N33" s="113"/>
      <c r="O33" s="113"/>
      <c r="P33" s="113"/>
      <c r="Q33" s="113"/>
      <c r="R33" s="113"/>
      <c r="S33" s="113"/>
      <c r="T33" s="124" t="s">
        <v>85</v>
      </c>
      <c r="U33" s="125">
        <v>485</v>
      </c>
      <c r="V33" s="113"/>
    </row>
    <row r="34" spans="1:22" ht="13.5" thickBot="1">
      <c r="A34" s="112"/>
      <c r="B34" s="112"/>
      <c r="C34" s="112"/>
      <c r="D34" s="123"/>
      <c r="E34" s="112"/>
      <c r="F34" s="123"/>
      <c r="G34" s="112"/>
      <c r="H34" s="123"/>
      <c r="I34" s="112"/>
      <c r="J34" s="112"/>
      <c r="K34" s="112"/>
      <c r="L34" s="112"/>
      <c r="M34" s="113"/>
      <c r="N34" s="113"/>
      <c r="O34" s="113"/>
      <c r="P34" s="113"/>
      <c r="Q34" s="113"/>
      <c r="R34" s="113"/>
      <c r="S34" s="113"/>
      <c r="T34" s="127" t="s">
        <v>57</v>
      </c>
      <c r="U34" s="128">
        <v>3202</v>
      </c>
      <c r="V34" s="113"/>
    </row>
    <row r="35" spans="1:22" ht="13.5" thickBot="1">
      <c r="A35" s="112"/>
      <c r="B35" s="112"/>
      <c r="C35" s="112"/>
      <c r="D35" s="133"/>
      <c r="E35" s="112"/>
      <c r="F35" s="133"/>
      <c r="G35" s="112"/>
      <c r="H35" s="133"/>
      <c r="I35" s="112"/>
      <c r="J35" s="112"/>
      <c r="K35" s="112"/>
      <c r="L35" s="112"/>
      <c r="M35" s="113"/>
      <c r="N35" s="113"/>
      <c r="O35" s="113"/>
      <c r="P35" s="113"/>
      <c r="Q35" s="113"/>
      <c r="R35" s="113"/>
      <c r="S35" s="113"/>
      <c r="T35" s="113"/>
      <c r="U35" s="113"/>
      <c r="V35" s="113"/>
    </row>
    <row r="36" spans="1:22" ht="15.75">
      <c r="A36" s="112"/>
      <c r="B36" s="112"/>
      <c r="C36" s="112"/>
      <c r="D36" s="120" t="s">
        <v>249</v>
      </c>
      <c r="E36" s="112"/>
      <c r="F36" s="120" t="s">
        <v>249</v>
      </c>
      <c r="G36" s="112"/>
      <c r="H36" s="120" t="s">
        <v>249</v>
      </c>
      <c r="I36" s="112"/>
      <c r="J36" s="112"/>
      <c r="K36" s="112"/>
      <c r="L36" s="112"/>
      <c r="M36" s="113"/>
      <c r="N36" s="113"/>
      <c r="O36" s="113"/>
      <c r="P36" s="113"/>
      <c r="Q36" s="113"/>
      <c r="R36" s="113"/>
      <c r="S36" s="113"/>
      <c r="T36" s="134"/>
      <c r="U36" s="116" t="s">
        <v>57</v>
      </c>
      <c r="V36" s="113"/>
    </row>
    <row r="37" spans="1:22" ht="12.75">
      <c r="A37" s="112"/>
      <c r="B37" s="112"/>
      <c r="C37" s="112"/>
      <c r="D37" s="123"/>
      <c r="E37" s="112"/>
      <c r="F37" s="123"/>
      <c r="G37" s="112"/>
      <c r="H37" s="123"/>
      <c r="I37" s="112"/>
      <c r="J37" s="112"/>
      <c r="K37" s="112"/>
      <c r="L37" s="112"/>
      <c r="M37" s="113"/>
      <c r="N37" s="113"/>
      <c r="O37" s="113"/>
      <c r="P37" s="113"/>
      <c r="Q37" s="113"/>
      <c r="R37" s="113"/>
      <c r="S37" s="113"/>
      <c r="T37" s="118" t="s">
        <v>83</v>
      </c>
      <c r="U37" s="119">
        <v>2346</v>
      </c>
      <c r="V37" s="113"/>
    </row>
    <row r="38" spans="1:22" ht="12.75">
      <c r="A38" s="112"/>
      <c r="B38" s="112"/>
      <c r="C38" s="112"/>
      <c r="D38" s="123"/>
      <c r="E38" s="112"/>
      <c r="F38" s="123"/>
      <c r="G38" s="112"/>
      <c r="H38" s="123"/>
      <c r="I38" s="112"/>
      <c r="J38" s="126" t="s">
        <v>247</v>
      </c>
      <c r="K38" s="112"/>
      <c r="L38" s="112"/>
      <c r="M38" s="113"/>
      <c r="N38" s="113"/>
      <c r="O38" s="113"/>
      <c r="P38" s="113"/>
      <c r="Q38" s="113"/>
      <c r="R38" s="113"/>
      <c r="S38" s="113"/>
      <c r="T38" s="121" t="s">
        <v>84</v>
      </c>
      <c r="U38" s="122">
        <v>173</v>
      </c>
      <c r="V38" s="113"/>
    </row>
    <row r="39" spans="1:22" ht="12.75">
      <c r="A39" s="112"/>
      <c r="B39" s="112"/>
      <c r="C39" s="112"/>
      <c r="D39" s="123"/>
      <c r="E39" s="112"/>
      <c r="F39" s="123"/>
      <c r="G39" s="112"/>
      <c r="H39" s="123"/>
      <c r="I39" s="112"/>
      <c r="J39" s="137"/>
      <c r="K39" s="130" t="str">
        <f>T37</f>
        <v>Non-disabled</v>
      </c>
      <c r="L39" s="112"/>
      <c r="M39" s="113"/>
      <c r="N39" s="113"/>
      <c r="O39" s="113"/>
      <c r="P39" s="113"/>
      <c r="Q39" s="113"/>
      <c r="R39" s="113"/>
      <c r="S39" s="113"/>
      <c r="T39" s="124" t="s">
        <v>85</v>
      </c>
      <c r="U39" s="125">
        <v>683</v>
      </c>
      <c r="V39" s="113"/>
    </row>
    <row r="40" spans="1:22" ht="13.5" thickBot="1">
      <c r="A40" s="112"/>
      <c r="B40" s="112"/>
      <c r="C40" s="112"/>
      <c r="D40" s="123"/>
      <c r="E40" s="112"/>
      <c r="F40" s="123"/>
      <c r="G40" s="112"/>
      <c r="H40" s="123"/>
      <c r="I40" s="112"/>
      <c r="J40" s="138"/>
      <c r="K40" s="130" t="str">
        <f>T38</f>
        <v>Disabled</v>
      </c>
      <c r="L40" s="112"/>
      <c r="M40" s="113"/>
      <c r="N40" s="113"/>
      <c r="O40" s="113"/>
      <c r="P40" s="113"/>
      <c r="Q40" s="113"/>
      <c r="R40" s="113"/>
      <c r="S40" s="113"/>
      <c r="T40" s="127" t="s">
        <v>57</v>
      </c>
      <c r="U40" s="128">
        <v>3202</v>
      </c>
      <c r="V40" s="113"/>
    </row>
    <row r="41" spans="1:22" ht="13.5" thickBot="1">
      <c r="A41" s="112"/>
      <c r="B41" s="112"/>
      <c r="C41" s="112"/>
      <c r="D41" s="123"/>
      <c r="E41" s="112"/>
      <c r="F41" s="123"/>
      <c r="G41" s="112"/>
      <c r="H41" s="123"/>
      <c r="I41" s="112"/>
      <c r="J41" s="132"/>
      <c r="K41" s="130" t="str">
        <f>T39</f>
        <v>Unknown</v>
      </c>
      <c r="L41" s="112"/>
      <c r="M41" s="113"/>
      <c r="N41" s="113"/>
      <c r="O41" s="113"/>
      <c r="P41" s="113"/>
      <c r="Q41" s="113"/>
      <c r="R41" s="113"/>
      <c r="S41" s="113"/>
      <c r="T41" s="114" t="str">
        <f>"Leavers ("&amp;IF(U46="",0,U46)&amp;")"</f>
        <v>Leavers (204)</v>
      </c>
      <c r="U41" s="113"/>
      <c r="V41" s="113"/>
    </row>
    <row r="42" spans="1:22" ht="12.75">
      <c r="A42" s="112"/>
      <c r="B42" s="112"/>
      <c r="C42" s="112"/>
      <c r="D42" s="123"/>
      <c r="E42" s="112"/>
      <c r="F42" s="123"/>
      <c r="G42" s="112"/>
      <c r="H42" s="123"/>
      <c r="I42" s="112"/>
      <c r="J42" s="112"/>
      <c r="K42" s="112"/>
      <c r="L42" s="112"/>
      <c r="M42" s="113"/>
      <c r="N42" s="113"/>
      <c r="O42" s="113"/>
      <c r="P42" s="113"/>
      <c r="Q42" s="113"/>
      <c r="R42" s="113"/>
      <c r="S42" s="113"/>
      <c r="T42" s="134"/>
      <c r="U42" s="116" t="s">
        <v>57</v>
      </c>
      <c r="V42" s="113"/>
    </row>
    <row r="43" spans="1:22" ht="12.75">
      <c r="A43" s="112"/>
      <c r="B43" s="112"/>
      <c r="C43" s="112"/>
      <c r="D43" s="123"/>
      <c r="E43" s="112"/>
      <c r="F43" s="123"/>
      <c r="G43" s="112"/>
      <c r="H43" s="123"/>
      <c r="I43" s="112"/>
      <c r="J43" s="112"/>
      <c r="K43" s="112"/>
      <c r="L43" s="112"/>
      <c r="M43" s="113"/>
      <c r="N43" s="113"/>
      <c r="O43" s="113"/>
      <c r="P43" s="113"/>
      <c r="Q43" s="113"/>
      <c r="R43" s="113"/>
      <c r="S43" s="113"/>
      <c r="T43" s="118" t="s">
        <v>55</v>
      </c>
      <c r="U43" s="119">
        <v>142</v>
      </c>
      <c r="V43" s="113"/>
    </row>
    <row r="44" spans="1:22" ht="12.75">
      <c r="A44" s="112"/>
      <c r="B44" s="112"/>
      <c r="C44" s="112"/>
      <c r="D44" s="123"/>
      <c r="E44" s="112"/>
      <c r="F44" s="123"/>
      <c r="G44" s="112"/>
      <c r="H44" s="123"/>
      <c r="I44" s="112"/>
      <c r="J44" s="112"/>
      <c r="K44" s="112"/>
      <c r="L44" s="112"/>
      <c r="M44" s="113"/>
      <c r="N44" s="113"/>
      <c r="O44" s="113"/>
      <c r="P44" s="113"/>
      <c r="Q44" s="113"/>
      <c r="R44" s="113"/>
      <c r="S44" s="113"/>
      <c r="T44" s="121" t="s">
        <v>56</v>
      </c>
      <c r="U44" s="122">
        <v>62</v>
      </c>
      <c r="V44" s="113"/>
    </row>
    <row r="45" spans="1:22" ht="12.75">
      <c r="A45" s="112"/>
      <c r="B45" s="112"/>
      <c r="C45" s="112"/>
      <c r="D45" s="123"/>
      <c r="E45" s="112"/>
      <c r="F45" s="123"/>
      <c r="G45" s="112"/>
      <c r="H45" s="123"/>
      <c r="I45" s="112"/>
      <c r="J45" s="112"/>
      <c r="K45" s="112"/>
      <c r="L45" s="112"/>
      <c r="M45" s="113"/>
      <c r="N45" s="113"/>
      <c r="O45" s="113"/>
      <c r="P45" s="113"/>
      <c r="Q45" s="113"/>
      <c r="R45" s="113"/>
      <c r="S45" s="113"/>
      <c r="T45" s="124" t="s">
        <v>85</v>
      </c>
      <c r="U45" s="125">
        <v>0</v>
      </c>
      <c r="V45" s="113"/>
    </row>
    <row r="46" spans="1:22" ht="13.5" thickBot="1">
      <c r="A46" s="112"/>
      <c r="B46" s="112"/>
      <c r="C46" s="112"/>
      <c r="D46" s="123"/>
      <c r="E46" s="112"/>
      <c r="F46" s="123"/>
      <c r="G46" s="112"/>
      <c r="H46" s="123"/>
      <c r="I46" s="112"/>
      <c r="J46" s="112"/>
      <c r="K46" s="112"/>
      <c r="L46" s="112"/>
      <c r="M46" s="113"/>
      <c r="N46" s="113"/>
      <c r="O46" s="113"/>
      <c r="P46" s="113"/>
      <c r="Q46" s="113"/>
      <c r="R46" s="113"/>
      <c r="S46" s="113"/>
      <c r="T46" s="127" t="s">
        <v>57</v>
      </c>
      <c r="U46" s="128">
        <v>204</v>
      </c>
      <c r="V46" s="113"/>
    </row>
    <row r="47" spans="1:22" ht="13.5" thickBot="1">
      <c r="A47" s="112"/>
      <c r="B47" s="112"/>
      <c r="C47" s="112"/>
      <c r="D47" s="139"/>
      <c r="E47" s="112"/>
      <c r="F47" s="139"/>
      <c r="G47" s="112"/>
      <c r="H47" s="139"/>
      <c r="I47" s="112"/>
      <c r="J47" s="112"/>
      <c r="K47" s="112"/>
      <c r="L47" s="112"/>
      <c r="M47" s="113"/>
      <c r="N47" s="113"/>
      <c r="O47" s="113"/>
      <c r="P47" s="113"/>
      <c r="Q47" s="113"/>
      <c r="R47" s="113"/>
      <c r="S47" s="113"/>
      <c r="T47" s="113"/>
      <c r="U47" s="113"/>
      <c r="V47" s="113"/>
    </row>
    <row r="48" spans="1:22" ht="12.75">
      <c r="A48" s="112"/>
      <c r="B48" s="112"/>
      <c r="C48" s="112"/>
      <c r="D48" s="139"/>
      <c r="E48" s="112"/>
      <c r="F48" s="139"/>
      <c r="G48" s="112"/>
      <c r="H48" s="139"/>
      <c r="I48" s="112"/>
      <c r="J48" s="112"/>
      <c r="K48" s="112"/>
      <c r="L48" s="112"/>
      <c r="M48" s="113"/>
      <c r="N48" s="113"/>
      <c r="O48" s="113"/>
      <c r="P48" s="113"/>
      <c r="Q48" s="113"/>
      <c r="R48" s="113"/>
      <c r="S48" s="113"/>
      <c r="T48" s="134"/>
      <c r="U48" s="116" t="s">
        <v>57</v>
      </c>
      <c r="V48" s="113"/>
    </row>
    <row r="49" spans="1:22" ht="12.75">
      <c r="A49" s="112"/>
      <c r="B49" s="112"/>
      <c r="C49" s="112"/>
      <c r="D49" s="140"/>
      <c r="E49" s="112"/>
      <c r="F49" s="139"/>
      <c r="G49" s="112"/>
      <c r="H49" s="140"/>
      <c r="I49" s="112"/>
      <c r="J49" s="112"/>
      <c r="K49" s="112"/>
      <c r="L49" s="112"/>
      <c r="M49" s="113"/>
      <c r="N49" s="113"/>
      <c r="O49" s="113"/>
      <c r="P49" s="113"/>
      <c r="Q49" s="113"/>
      <c r="R49" s="113"/>
      <c r="S49" s="113"/>
      <c r="T49" s="118" t="s">
        <v>77</v>
      </c>
      <c r="U49" s="119">
        <v>157</v>
      </c>
      <c r="V49" s="113"/>
    </row>
    <row r="50" spans="1:22" ht="12.75">
      <c r="A50" s="112"/>
      <c r="B50" s="112"/>
      <c r="C50" s="112"/>
      <c r="D50" s="112"/>
      <c r="E50" s="112"/>
      <c r="F50" s="140"/>
      <c r="G50" s="112"/>
      <c r="H50" s="112"/>
      <c r="I50" s="112"/>
      <c r="J50" s="112"/>
      <c r="K50" s="112"/>
      <c r="L50" s="112"/>
      <c r="M50" s="113"/>
      <c r="N50" s="113"/>
      <c r="O50" s="113"/>
      <c r="P50" s="113"/>
      <c r="Q50" s="113"/>
      <c r="R50" s="113"/>
      <c r="S50" s="113"/>
      <c r="T50" s="121" t="s">
        <v>78</v>
      </c>
      <c r="U50" s="122">
        <v>14</v>
      </c>
      <c r="V50" s="113"/>
    </row>
    <row r="51" spans="1:22" ht="12.75">
      <c r="A51" s="112"/>
      <c r="B51" s="112"/>
      <c r="C51" s="112"/>
      <c r="D51" s="112"/>
      <c r="E51" s="112"/>
      <c r="F51" s="112"/>
      <c r="G51" s="112"/>
      <c r="H51" s="112"/>
      <c r="I51" s="112"/>
      <c r="J51" s="112"/>
      <c r="K51" s="112"/>
      <c r="L51" s="112"/>
      <c r="M51" s="113"/>
      <c r="N51" s="113"/>
      <c r="O51" s="113"/>
      <c r="P51" s="113"/>
      <c r="Q51" s="113"/>
      <c r="R51" s="113"/>
      <c r="S51" s="113"/>
      <c r="T51" s="124" t="s">
        <v>85</v>
      </c>
      <c r="U51" s="125">
        <v>33</v>
      </c>
      <c r="V51" s="113"/>
    </row>
    <row r="52" spans="1:22" ht="13.5" thickBot="1">
      <c r="A52" s="112"/>
      <c r="B52" s="112"/>
      <c r="C52" s="112"/>
      <c r="D52" s="112"/>
      <c r="E52" s="112"/>
      <c r="F52" s="112"/>
      <c r="G52" s="112"/>
      <c r="H52" s="112"/>
      <c r="I52" s="112"/>
      <c r="J52" s="112"/>
      <c r="K52" s="112"/>
      <c r="L52" s="112"/>
      <c r="M52" s="113"/>
      <c r="N52" s="113"/>
      <c r="O52" s="113"/>
      <c r="P52" s="113"/>
      <c r="Q52" s="113"/>
      <c r="R52" s="113"/>
      <c r="S52" s="113"/>
      <c r="T52" s="127" t="s">
        <v>57</v>
      </c>
      <c r="U52" s="128">
        <v>204</v>
      </c>
      <c r="V52" s="113"/>
    </row>
    <row r="53" spans="1:22" ht="13.5" thickBot="1">
      <c r="A53" s="112"/>
      <c r="B53" s="112"/>
      <c r="C53" s="112"/>
      <c r="D53" s="112"/>
      <c r="E53" s="112"/>
      <c r="F53" s="112"/>
      <c r="G53" s="112"/>
      <c r="H53" s="112"/>
      <c r="I53" s="112"/>
      <c r="J53" s="112"/>
      <c r="K53" s="112"/>
      <c r="L53" s="112"/>
      <c r="M53" s="113"/>
      <c r="N53" s="113"/>
      <c r="O53" s="113"/>
      <c r="P53" s="113"/>
      <c r="Q53" s="113"/>
      <c r="R53" s="113"/>
      <c r="S53" s="113"/>
      <c r="T53" s="113"/>
      <c r="U53" s="113"/>
      <c r="V53" s="113"/>
    </row>
    <row r="54" spans="1:22" ht="12.75">
      <c r="A54" s="112"/>
      <c r="B54" s="112"/>
      <c r="C54" s="112"/>
      <c r="D54" s="112"/>
      <c r="E54" s="112"/>
      <c r="F54" s="112"/>
      <c r="G54" s="112"/>
      <c r="H54" s="112"/>
      <c r="I54" s="112"/>
      <c r="J54" s="112"/>
      <c r="K54" s="112"/>
      <c r="L54" s="112"/>
      <c r="M54" s="113"/>
      <c r="N54" s="113"/>
      <c r="O54" s="113"/>
      <c r="P54" s="113"/>
      <c r="Q54" s="113"/>
      <c r="R54" s="113"/>
      <c r="S54" s="113"/>
      <c r="T54" s="134"/>
      <c r="U54" s="116" t="s">
        <v>57</v>
      </c>
      <c r="V54" s="113"/>
    </row>
    <row r="55" spans="1:22" ht="12.75">
      <c r="A55" s="112"/>
      <c r="B55" s="112"/>
      <c r="C55" s="112"/>
      <c r="D55" s="112"/>
      <c r="E55" s="112"/>
      <c r="F55" s="112"/>
      <c r="G55" s="112"/>
      <c r="H55" s="112"/>
      <c r="I55" s="112"/>
      <c r="J55" s="112"/>
      <c r="K55" s="112"/>
      <c r="L55" s="112"/>
      <c r="M55" s="113"/>
      <c r="N55" s="113"/>
      <c r="O55" s="113"/>
      <c r="P55" s="113"/>
      <c r="Q55" s="113"/>
      <c r="R55" s="113"/>
      <c r="S55" s="113"/>
      <c r="T55" s="118" t="s">
        <v>83</v>
      </c>
      <c r="U55" s="119">
        <v>148</v>
      </c>
      <c r="V55" s="113"/>
    </row>
    <row r="56" spans="1:22" ht="12.75">
      <c r="A56" s="112"/>
      <c r="B56" s="112"/>
      <c r="C56" s="112"/>
      <c r="D56" s="112"/>
      <c r="E56" s="112"/>
      <c r="F56" s="112"/>
      <c r="G56" s="112"/>
      <c r="H56" s="112"/>
      <c r="I56" s="112"/>
      <c r="J56" s="112"/>
      <c r="K56" s="112"/>
      <c r="L56" s="112"/>
      <c r="M56" s="113"/>
      <c r="N56" s="113"/>
      <c r="O56" s="113"/>
      <c r="P56" s="113"/>
      <c r="Q56" s="113"/>
      <c r="R56" s="113"/>
      <c r="S56" s="113"/>
      <c r="T56" s="121" t="s">
        <v>84</v>
      </c>
      <c r="U56" s="122">
        <v>9</v>
      </c>
      <c r="V56" s="113"/>
    </row>
    <row r="57" spans="1:22" ht="12.75">
      <c r="A57" s="112"/>
      <c r="B57" s="112"/>
      <c r="C57" s="112"/>
      <c r="D57" s="112"/>
      <c r="E57" s="112"/>
      <c r="F57" s="112"/>
      <c r="G57" s="112"/>
      <c r="H57" s="112"/>
      <c r="I57" s="112"/>
      <c r="J57" s="112"/>
      <c r="K57" s="112"/>
      <c r="L57" s="112"/>
      <c r="M57" s="113"/>
      <c r="N57" s="113"/>
      <c r="O57" s="113"/>
      <c r="P57" s="113"/>
      <c r="Q57" s="113"/>
      <c r="R57" s="113"/>
      <c r="S57" s="113"/>
      <c r="T57" s="124" t="s">
        <v>85</v>
      </c>
      <c r="U57" s="125">
        <v>47</v>
      </c>
      <c r="V57" s="113"/>
    </row>
    <row r="58" spans="1:22" ht="13.5" thickBot="1">
      <c r="A58" s="112"/>
      <c r="B58" s="112"/>
      <c r="C58" s="112"/>
      <c r="D58" s="112"/>
      <c r="E58" s="112"/>
      <c r="F58" s="112"/>
      <c r="G58" s="112"/>
      <c r="H58" s="112"/>
      <c r="I58" s="112"/>
      <c r="J58" s="112"/>
      <c r="K58" s="112"/>
      <c r="L58" s="112"/>
      <c r="M58" s="113"/>
      <c r="N58" s="113"/>
      <c r="O58" s="113"/>
      <c r="P58" s="113"/>
      <c r="Q58" s="113"/>
      <c r="R58" s="113"/>
      <c r="S58" s="113"/>
      <c r="T58" s="127" t="s">
        <v>57</v>
      </c>
      <c r="U58" s="128">
        <v>204</v>
      </c>
      <c r="V58" s="113"/>
    </row>
    <row r="59" spans="1:22" ht="12.75">
      <c r="A59" s="113"/>
      <c r="B59" s="113"/>
      <c r="C59" s="113"/>
      <c r="D59" s="113"/>
      <c r="E59" s="113"/>
      <c r="F59" s="113"/>
      <c r="G59" s="113"/>
      <c r="H59" s="113"/>
      <c r="I59" s="113"/>
      <c r="J59" s="113"/>
      <c r="K59" s="113"/>
      <c r="L59" s="113"/>
      <c r="M59" s="113"/>
      <c r="N59" s="113"/>
      <c r="O59" s="113"/>
      <c r="P59" s="113"/>
      <c r="Q59" s="113"/>
      <c r="R59" s="113"/>
      <c r="S59" s="113"/>
      <c r="T59" s="113"/>
      <c r="U59" s="113"/>
      <c r="V59" s="113"/>
    </row>
    <row r="60" spans="1:22" ht="12.75">
      <c r="A60" s="113"/>
      <c r="B60" s="113"/>
      <c r="C60" s="113"/>
      <c r="D60" s="113"/>
      <c r="E60" s="113"/>
      <c r="F60" s="113"/>
      <c r="G60" s="113"/>
      <c r="H60" s="113"/>
      <c r="I60" s="113"/>
      <c r="J60" s="113"/>
      <c r="K60" s="113"/>
      <c r="L60" s="113"/>
      <c r="M60" s="113"/>
      <c r="N60" s="113"/>
      <c r="O60" s="113"/>
      <c r="P60" s="113"/>
      <c r="Q60" s="113"/>
      <c r="R60" s="113"/>
      <c r="S60" s="113"/>
      <c r="T60" s="113"/>
      <c r="U60" s="113"/>
      <c r="V60" s="113"/>
    </row>
    <row r="61" spans="1:22" ht="12.75">
      <c r="A61" s="113"/>
      <c r="B61" s="113"/>
      <c r="C61" s="113"/>
      <c r="D61" s="113"/>
      <c r="E61" s="113"/>
      <c r="F61" s="113"/>
      <c r="G61" s="113"/>
      <c r="H61" s="113"/>
      <c r="I61" s="113"/>
      <c r="J61" s="113"/>
      <c r="K61" s="113"/>
      <c r="L61" s="113"/>
      <c r="M61" s="113"/>
      <c r="N61" s="113"/>
      <c r="O61" s="113"/>
      <c r="P61" s="113"/>
      <c r="Q61" s="113"/>
      <c r="R61" s="113"/>
      <c r="S61" s="113"/>
      <c r="T61" s="113"/>
      <c r="U61" s="113"/>
      <c r="V61" s="113"/>
    </row>
  </sheetData>
  <mergeCells count="1">
    <mergeCell ref="F6:F7"/>
  </mergeCells>
  <printOptions/>
  <pageMargins left="0.75" right="0.75" top="0.74" bottom="0.61" header="0.5" footer="0.5"/>
  <pageSetup horizontalDpi="600" verticalDpi="600" orientation="landscape" paperSize="9" scale="64" r:id="rId2"/>
  <headerFooter alignWithMargins="0">
    <oddHeader>&amp;C&amp;F&amp;RB. Charts</oddHeader>
    <oddFooter>&amp;LIn House Analytical Consultancy&amp;R&amp;P</oddFooter>
  </headerFooter>
  <colBreaks count="1" manualBreakCount="1">
    <brk id="12" min="1" max="54" man="1"/>
  </colBreaks>
  <drawing r:id="rId1"/>
</worksheet>
</file>

<file path=xl/worksheets/sheet3.xml><?xml version="1.0" encoding="utf-8"?>
<worksheet xmlns="http://schemas.openxmlformats.org/spreadsheetml/2006/main" xmlns:r="http://schemas.openxmlformats.org/officeDocument/2006/relationships">
  <sheetPr codeName="Sheet3">
    <tabColor indexed="43"/>
    <pageSetUpPr fitToPage="1"/>
  </sheetPr>
  <dimension ref="B2:O405"/>
  <sheetViews>
    <sheetView showGridLines="0" workbookViewId="0" topLeftCell="A1">
      <selection activeCell="A1" sqref="A1"/>
    </sheetView>
  </sheetViews>
  <sheetFormatPr defaultColWidth="9.140625" defaultRowHeight="12.75"/>
  <cols>
    <col min="1" max="1" width="1.28515625" style="3" customWidth="1"/>
    <col min="2" max="2" width="28.7109375" style="3" customWidth="1"/>
    <col min="3" max="6" width="10.7109375" style="3" customWidth="1"/>
    <col min="7" max="7" width="11.140625" style="3" customWidth="1"/>
    <col min="8" max="15" width="10.7109375" style="3" customWidth="1"/>
    <col min="16" max="16384" width="9.140625" style="3" customWidth="1"/>
  </cols>
  <sheetData>
    <row r="2" spans="2:15" ht="12.75">
      <c r="B2" s="15"/>
      <c r="C2" s="16"/>
      <c r="D2" s="16"/>
      <c r="E2" s="16"/>
      <c r="F2" s="16"/>
      <c r="G2" s="16"/>
      <c r="H2" s="16"/>
      <c r="I2" s="16"/>
      <c r="J2" s="16"/>
      <c r="K2" s="16"/>
      <c r="L2" s="16"/>
      <c r="M2" s="16"/>
      <c r="N2" s="16"/>
      <c r="O2" s="16"/>
    </row>
    <row r="3" spans="2:15" ht="19.5">
      <c r="B3" s="18" t="s">
        <v>51</v>
      </c>
      <c r="C3" s="16"/>
      <c r="D3" s="16"/>
      <c r="E3" s="16"/>
      <c r="F3" s="16"/>
      <c r="G3" s="16"/>
      <c r="H3" s="16"/>
      <c r="I3" s="16"/>
      <c r="J3" s="16"/>
      <c r="K3" s="16"/>
      <c r="L3" s="16"/>
      <c r="M3" s="16"/>
      <c r="N3" s="16"/>
      <c r="O3" s="16"/>
    </row>
    <row r="4" spans="2:15" ht="12.75">
      <c r="B4" s="15"/>
      <c r="C4" s="16"/>
      <c r="D4" s="16"/>
      <c r="E4" s="16"/>
      <c r="F4" s="16"/>
      <c r="G4" s="16"/>
      <c r="H4" s="16"/>
      <c r="I4" s="16"/>
      <c r="J4" s="16"/>
      <c r="K4" s="16"/>
      <c r="L4" s="16"/>
      <c r="M4" s="16"/>
      <c r="N4" s="16"/>
      <c r="O4" s="16"/>
    </row>
    <row r="5" spans="2:15" ht="12.75">
      <c r="B5" s="19" t="s">
        <v>52</v>
      </c>
      <c r="C5" s="16"/>
      <c r="D5" s="16"/>
      <c r="E5" s="16"/>
      <c r="F5" s="16"/>
      <c r="G5" s="16"/>
      <c r="H5" s="16"/>
      <c r="I5" s="16"/>
      <c r="J5" s="16"/>
      <c r="K5" s="16"/>
      <c r="L5" s="16"/>
      <c r="M5" s="16"/>
      <c r="N5" s="16"/>
      <c r="O5" s="16"/>
    </row>
    <row r="6" spans="2:15" ht="12.75">
      <c r="B6" s="19" t="s">
        <v>53</v>
      </c>
      <c r="C6" s="16"/>
      <c r="D6" s="16"/>
      <c r="E6" s="16"/>
      <c r="F6" s="16"/>
      <c r="G6" s="16"/>
      <c r="H6" s="16"/>
      <c r="I6" s="16"/>
      <c r="J6" s="16"/>
      <c r="K6" s="16"/>
      <c r="L6" s="16"/>
      <c r="M6" s="16"/>
      <c r="N6" s="16"/>
      <c r="O6" s="16"/>
    </row>
    <row r="7" spans="2:15" ht="12.75">
      <c r="B7" s="15"/>
      <c r="C7" s="16"/>
      <c r="D7" s="16"/>
      <c r="E7" s="16"/>
      <c r="F7" s="16"/>
      <c r="G7" s="16"/>
      <c r="H7" s="16"/>
      <c r="I7" s="16"/>
      <c r="J7" s="16"/>
      <c r="K7" s="16"/>
      <c r="L7" s="16"/>
      <c r="M7" s="16"/>
      <c r="N7" s="16"/>
      <c r="O7" s="16"/>
    </row>
    <row r="8" spans="2:15" ht="18">
      <c r="B8" s="20" t="s">
        <v>12</v>
      </c>
      <c r="C8" s="16"/>
      <c r="D8" s="16"/>
      <c r="E8" s="16"/>
      <c r="F8" s="16"/>
      <c r="G8" s="16"/>
      <c r="H8" s="16"/>
      <c r="I8" s="16"/>
      <c r="J8" s="16"/>
      <c r="K8" s="16"/>
      <c r="L8" s="16"/>
      <c r="M8" s="16"/>
      <c r="N8" s="16"/>
      <c r="O8" s="16"/>
    </row>
    <row r="9" spans="2:15" ht="12.75">
      <c r="B9" s="15"/>
      <c r="C9" s="16"/>
      <c r="D9" s="16"/>
      <c r="E9" s="16"/>
      <c r="F9" s="16"/>
      <c r="G9" s="16"/>
      <c r="H9" s="16"/>
      <c r="I9" s="16"/>
      <c r="J9" s="16"/>
      <c r="K9" s="16"/>
      <c r="L9" s="16"/>
      <c r="M9" s="16"/>
      <c r="N9" s="16"/>
      <c r="O9" s="16"/>
    </row>
    <row r="10" spans="2:15" ht="16.5" thickBot="1">
      <c r="B10" s="21" t="s">
        <v>54</v>
      </c>
      <c r="C10" s="16"/>
      <c r="D10" s="16"/>
      <c r="E10" s="16"/>
      <c r="F10" s="16"/>
      <c r="G10" s="16"/>
      <c r="H10" s="16"/>
      <c r="I10" s="16"/>
      <c r="J10" s="16"/>
      <c r="K10" s="16"/>
      <c r="L10" s="16"/>
      <c r="M10" s="16"/>
      <c r="N10" s="16"/>
      <c r="O10" s="16"/>
    </row>
    <row r="11" spans="2:15" ht="12.75">
      <c r="B11" s="22"/>
      <c r="C11" s="23" t="s">
        <v>55</v>
      </c>
      <c r="D11" s="24" t="s">
        <v>56</v>
      </c>
      <c r="E11" s="25" t="s">
        <v>57</v>
      </c>
      <c r="F11" s="26"/>
      <c r="G11" s="16"/>
      <c r="H11" s="16"/>
      <c r="I11" s="16"/>
      <c r="J11" s="16"/>
      <c r="K11" s="16"/>
      <c r="L11" s="16"/>
      <c r="M11" s="16"/>
      <c r="N11" s="16"/>
      <c r="O11" s="16"/>
    </row>
    <row r="12" spans="2:15" ht="12.75">
      <c r="B12" s="27" t="s">
        <v>58</v>
      </c>
      <c r="C12" s="28">
        <v>129</v>
      </c>
      <c r="D12" s="29">
        <v>107</v>
      </c>
      <c r="E12" s="30">
        <v>236</v>
      </c>
      <c r="F12" s="31"/>
      <c r="G12" s="16"/>
      <c r="H12" s="16"/>
      <c r="I12" s="16"/>
      <c r="J12" s="16"/>
      <c r="K12" s="16"/>
      <c r="L12" s="16"/>
      <c r="M12" s="16"/>
      <c r="N12" s="16"/>
      <c r="O12" s="16"/>
    </row>
    <row r="13" spans="2:15" ht="12.75">
      <c r="B13" s="32" t="s">
        <v>59</v>
      </c>
      <c r="C13" s="33">
        <v>310</v>
      </c>
      <c r="D13" s="34">
        <v>211</v>
      </c>
      <c r="E13" s="35">
        <v>521</v>
      </c>
      <c r="F13" s="31"/>
      <c r="G13" s="16"/>
      <c r="H13" s="16"/>
      <c r="I13" s="16"/>
      <c r="J13" s="16"/>
      <c r="K13" s="16"/>
      <c r="L13" s="16"/>
      <c r="M13" s="16"/>
      <c r="N13" s="16"/>
      <c r="O13" s="16"/>
    </row>
    <row r="14" spans="2:15" ht="12.75">
      <c r="B14" s="32" t="s">
        <v>60</v>
      </c>
      <c r="C14" s="33">
        <v>109</v>
      </c>
      <c r="D14" s="34">
        <v>54</v>
      </c>
      <c r="E14" s="35">
        <v>163</v>
      </c>
      <c r="F14" s="31"/>
      <c r="G14" s="16"/>
      <c r="H14" s="16"/>
      <c r="I14" s="16"/>
      <c r="J14" s="16"/>
      <c r="K14" s="16"/>
      <c r="L14" s="16"/>
      <c r="M14" s="16"/>
      <c r="N14" s="16"/>
      <c r="O14" s="16"/>
    </row>
    <row r="15" spans="2:15" ht="12.75">
      <c r="B15" s="32" t="s">
        <v>61</v>
      </c>
      <c r="C15" s="33">
        <v>131</v>
      </c>
      <c r="D15" s="34">
        <v>72</v>
      </c>
      <c r="E15" s="35">
        <v>203</v>
      </c>
      <c r="F15" s="31"/>
      <c r="G15" s="16"/>
      <c r="H15" s="16"/>
      <c r="I15" s="16"/>
      <c r="J15" s="16"/>
      <c r="K15" s="16"/>
      <c r="L15" s="16"/>
      <c r="M15" s="16"/>
      <c r="N15" s="16"/>
      <c r="O15" s="16"/>
    </row>
    <row r="16" spans="2:15" ht="12.75">
      <c r="B16" s="32" t="s">
        <v>62</v>
      </c>
      <c r="C16" s="33">
        <v>27</v>
      </c>
      <c r="D16" s="34">
        <v>25</v>
      </c>
      <c r="E16" s="35">
        <v>52</v>
      </c>
      <c r="F16" s="31"/>
      <c r="G16" s="16"/>
      <c r="H16" s="16"/>
      <c r="I16" s="16"/>
      <c r="J16" s="16"/>
      <c r="K16" s="16"/>
      <c r="L16" s="16"/>
      <c r="M16" s="16"/>
      <c r="N16" s="16"/>
      <c r="O16" s="16"/>
    </row>
    <row r="17" spans="2:15" ht="12.75">
      <c r="B17" s="32" t="s">
        <v>63</v>
      </c>
      <c r="C17" s="33">
        <v>148</v>
      </c>
      <c r="D17" s="34">
        <v>86</v>
      </c>
      <c r="E17" s="35">
        <v>234</v>
      </c>
      <c r="F17" s="31"/>
      <c r="G17" s="16"/>
      <c r="H17" s="16"/>
      <c r="I17" s="16"/>
      <c r="J17" s="16"/>
      <c r="K17" s="16"/>
      <c r="L17" s="16"/>
      <c r="M17" s="16"/>
      <c r="N17" s="16"/>
      <c r="O17" s="16"/>
    </row>
    <row r="18" spans="2:15" ht="12.75">
      <c r="B18" s="32" t="s">
        <v>64</v>
      </c>
      <c r="C18" s="33">
        <v>23</v>
      </c>
      <c r="D18" s="34">
        <v>11</v>
      </c>
      <c r="E18" s="35">
        <v>34</v>
      </c>
      <c r="F18" s="31"/>
      <c r="G18" s="16"/>
      <c r="H18" s="16"/>
      <c r="I18" s="16"/>
      <c r="J18" s="16"/>
      <c r="K18" s="16"/>
      <c r="L18" s="16"/>
      <c r="M18" s="16"/>
      <c r="N18" s="16"/>
      <c r="O18" s="16"/>
    </row>
    <row r="19" spans="2:15" ht="12.75">
      <c r="B19" s="32" t="s">
        <v>65</v>
      </c>
      <c r="C19" s="33">
        <v>123</v>
      </c>
      <c r="D19" s="34">
        <v>74</v>
      </c>
      <c r="E19" s="35">
        <v>197</v>
      </c>
      <c r="F19" s="31"/>
      <c r="G19" s="16"/>
      <c r="H19" s="16"/>
      <c r="I19" s="16"/>
      <c r="J19" s="16"/>
      <c r="K19" s="16"/>
      <c r="L19" s="16"/>
      <c r="M19" s="16"/>
      <c r="N19" s="16"/>
      <c r="O19" s="16"/>
    </row>
    <row r="20" spans="2:15" ht="12.75">
      <c r="B20" s="32" t="s">
        <v>66</v>
      </c>
      <c r="C20" s="33">
        <v>30</v>
      </c>
      <c r="D20" s="34">
        <v>18</v>
      </c>
      <c r="E20" s="35">
        <v>48</v>
      </c>
      <c r="F20" s="31"/>
      <c r="G20" s="16"/>
      <c r="H20" s="16"/>
      <c r="I20" s="16"/>
      <c r="J20" s="16"/>
      <c r="K20" s="16"/>
      <c r="L20" s="16"/>
      <c r="M20" s="16"/>
      <c r="N20" s="16"/>
      <c r="O20" s="16"/>
    </row>
    <row r="21" spans="2:15" ht="12.75">
      <c r="B21" s="32" t="s">
        <v>67</v>
      </c>
      <c r="C21" s="33">
        <v>87</v>
      </c>
      <c r="D21" s="34">
        <v>22</v>
      </c>
      <c r="E21" s="35">
        <v>109</v>
      </c>
      <c r="F21" s="31"/>
      <c r="G21" s="16"/>
      <c r="H21" s="16"/>
      <c r="I21" s="16"/>
      <c r="J21" s="16"/>
      <c r="K21" s="16"/>
      <c r="L21" s="16"/>
      <c r="M21" s="16"/>
      <c r="N21" s="16"/>
      <c r="O21" s="16"/>
    </row>
    <row r="22" spans="2:15" ht="12.75">
      <c r="B22" s="32" t="s">
        <v>68</v>
      </c>
      <c r="C22" s="33">
        <v>219</v>
      </c>
      <c r="D22" s="34">
        <v>41</v>
      </c>
      <c r="E22" s="35">
        <v>260</v>
      </c>
      <c r="F22" s="31"/>
      <c r="G22" s="16"/>
      <c r="H22" s="16"/>
      <c r="I22" s="16"/>
      <c r="J22" s="16"/>
      <c r="K22" s="16"/>
      <c r="L22" s="16"/>
      <c r="M22" s="16"/>
      <c r="N22" s="16"/>
      <c r="O22" s="16"/>
    </row>
    <row r="23" spans="2:15" ht="12.75">
      <c r="B23" s="32" t="s">
        <v>69</v>
      </c>
      <c r="C23" s="33">
        <v>148</v>
      </c>
      <c r="D23" s="34">
        <v>41</v>
      </c>
      <c r="E23" s="35">
        <v>189</v>
      </c>
      <c r="F23" s="31"/>
      <c r="G23" s="16"/>
      <c r="H23" s="16"/>
      <c r="I23" s="16"/>
      <c r="J23" s="16"/>
      <c r="K23" s="16"/>
      <c r="L23" s="16"/>
      <c r="M23" s="16"/>
      <c r="N23" s="16"/>
      <c r="O23" s="16"/>
    </row>
    <row r="24" spans="2:15" ht="12.75">
      <c r="B24" s="32" t="s">
        <v>70</v>
      </c>
      <c r="C24" s="33">
        <v>236</v>
      </c>
      <c r="D24" s="34">
        <v>38</v>
      </c>
      <c r="E24" s="35">
        <v>274</v>
      </c>
      <c r="F24" s="31"/>
      <c r="G24" s="16"/>
      <c r="H24" s="16"/>
      <c r="I24" s="16"/>
      <c r="J24" s="16"/>
      <c r="K24" s="16"/>
      <c r="L24" s="16"/>
      <c r="M24" s="16"/>
      <c r="N24" s="16"/>
      <c r="O24" s="16"/>
    </row>
    <row r="25" spans="2:15" ht="12.75">
      <c r="B25" s="32" t="s">
        <v>71</v>
      </c>
      <c r="C25" s="33">
        <v>256</v>
      </c>
      <c r="D25" s="34">
        <v>53</v>
      </c>
      <c r="E25" s="35">
        <v>309</v>
      </c>
      <c r="F25" s="31"/>
      <c r="G25" s="16"/>
      <c r="H25" s="16"/>
      <c r="I25" s="16"/>
      <c r="J25" s="16"/>
      <c r="K25" s="16"/>
      <c r="L25" s="16"/>
      <c r="M25" s="16"/>
      <c r="N25" s="16"/>
      <c r="O25" s="16"/>
    </row>
    <row r="26" spans="2:15" ht="12.75">
      <c r="B26" s="32" t="s">
        <v>72</v>
      </c>
      <c r="C26" s="33">
        <v>140</v>
      </c>
      <c r="D26" s="34">
        <v>24</v>
      </c>
      <c r="E26" s="35">
        <v>164</v>
      </c>
      <c r="F26" s="31"/>
      <c r="G26" s="16"/>
      <c r="H26" s="16"/>
      <c r="I26" s="16"/>
      <c r="J26" s="16"/>
      <c r="K26" s="16"/>
      <c r="L26" s="16"/>
      <c r="M26" s="16"/>
      <c r="N26" s="16"/>
      <c r="O26" s="16"/>
    </row>
    <row r="27" spans="2:15" ht="12.75">
      <c r="B27" s="36" t="s">
        <v>73</v>
      </c>
      <c r="C27" s="37">
        <v>172</v>
      </c>
      <c r="D27" s="38">
        <v>37</v>
      </c>
      <c r="E27" s="39">
        <v>209</v>
      </c>
      <c r="F27" s="31"/>
      <c r="G27" s="16"/>
      <c r="H27" s="16"/>
      <c r="I27" s="16"/>
      <c r="J27" s="16"/>
      <c r="K27" s="16"/>
      <c r="L27" s="16"/>
      <c r="M27" s="16"/>
      <c r="N27" s="16"/>
      <c r="O27" s="16"/>
    </row>
    <row r="28" spans="2:15" ht="13.5" thickBot="1">
      <c r="B28" s="40" t="s">
        <v>57</v>
      </c>
      <c r="C28" s="41">
        <v>2288</v>
      </c>
      <c r="D28" s="42">
        <v>914</v>
      </c>
      <c r="E28" s="43">
        <v>3202</v>
      </c>
      <c r="F28" s="31"/>
      <c r="G28" s="16"/>
      <c r="H28" s="16"/>
      <c r="I28" s="16"/>
      <c r="J28" s="16"/>
      <c r="K28" s="16"/>
      <c r="L28" s="16"/>
      <c r="M28" s="16"/>
      <c r="N28" s="16"/>
      <c r="O28" s="16"/>
    </row>
    <row r="29" spans="2:15" ht="12.75">
      <c r="B29" s="15"/>
      <c r="C29" s="16"/>
      <c r="D29" s="16"/>
      <c r="E29" s="16"/>
      <c r="F29" s="16"/>
      <c r="G29" s="16"/>
      <c r="H29" s="16"/>
      <c r="I29" s="16"/>
      <c r="J29" s="16"/>
      <c r="K29" s="16"/>
      <c r="L29" s="16"/>
      <c r="M29" s="16"/>
      <c r="N29" s="16"/>
      <c r="O29" s="16"/>
    </row>
    <row r="30" spans="2:15" ht="16.5" thickBot="1">
      <c r="B30" s="21" t="s">
        <v>74</v>
      </c>
      <c r="C30" s="16"/>
      <c r="D30" s="16"/>
      <c r="E30" s="16"/>
      <c r="F30" s="16"/>
      <c r="G30" s="16"/>
      <c r="H30" s="16"/>
      <c r="I30" s="16"/>
      <c r="J30" s="16"/>
      <c r="K30" s="16"/>
      <c r="L30" s="16"/>
      <c r="M30" s="16"/>
      <c r="N30" s="16"/>
      <c r="O30" s="16"/>
    </row>
    <row r="31" spans="2:15" ht="12.75">
      <c r="B31" s="22"/>
      <c r="C31" s="23" t="s">
        <v>55</v>
      </c>
      <c r="D31" s="44" t="s">
        <v>56</v>
      </c>
      <c r="E31" s="16"/>
      <c r="F31" s="16"/>
      <c r="G31" s="16"/>
      <c r="H31" s="16"/>
      <c r="I31" s="16"/>
      <c r="J31" s="16"/>
      <c r="K31" s="16"/>
      <c r="L31" s="16"/>
      <c r="M31" s="16"/>
      <c r="N31" s="16"/>
      <c r="O31" s="16"/>
    </row>
    <row r="32" spans="2:15" ht="12.75">
      <c r="B32" s="27" t="s">
        <v>58</v>
      </c>
      <c r="C32" s="45">
        <v>0.5466101694915254</v>
      </c>
      <c r="D32" s="46">
        <v>0.4533898305084746</v>
      </c>
      <c r="E32" s="16"/>
      <c r="F32" s="16"/>
      <c r="G32" s="16"/>
      <c r="H32" s="16"/>
      <c r="I32" s="16"/>
      <c r="J32" s="16"/>
      <c r="K32" s="16"/>
      <c r="L32" s="16"/>
      <c r="M32" s="16"/>
      <c r="N32" s="16"/>
      <c r="O32" s="16"/>
    </row>
    <row r="33" spans="2:15" ht="12.75">
      <c r="B33" s="32" t="s">
        <v>59</v>
      </c>
      <c r="C33" s="47">
        <v>0.5950095969289827</v>
      </c>
      <c r="D33" s="48">
        <v>0.4049904030710173</v>
      </c>
      <c r="E33" s="16"/>
      <c r="F33" s="16"/>
      <c r="G33" s="16"/>
      <c r="H33" s="16"/>
      <c r="I33" s="16"/>
      <c r="J33" s="16"/>
      <c r="K33" s="16"/>
      <c r="L33" s="16"/>
      <c r="M33" s="16"/>
      <c r="N33" s="16"/>
      <c r="O33" s="16"/>
    </row>
    <row r="34" spans="2:15" ht="12.75">
      <c r="B34" s="32" t="s">
        <v>60</v>
      </c>
      <c r="C34" s="47">
        <v>0.6687116564417178</v>
      </c>
      <c r="D34" s="48">
        <v>0.3312883435582822</v>
      </c>
      <c r="E34" s="16"/>
      <c r="F34" s="16"/>
      <c r="G34" s="16"/>
      <c r="H34" s="16"/>
      <c r="I34" s="16"/>
      <c r="J34" s="16"/>
      <c r="K34" s="16"/>
      <c r="L34" s="16"/>
      <c r="M34" s="16"/>
      <c r="N34" s="16"/>
      <c r="O34" s="16"/>
    </row>
    <row r="35" spans="2:15" ht="12.75">
      <c r="B35" s="32" t="s">
        <v>61</v>
      </c>
      <c r="C35" s="47">
        <v>0.645320197044335</v>
      </c>
      <c r="D35" s="48">
        <v>0.35467980295566504</v>
      </c>
      <c r="E35" s="16"/>
      <c r="F35" s="16"/>
      <c r="G35" s="16"/>
      <c r="H35" s="16"/>
      <c r="I35" s="16"/>
      <c r="J35" s="16"/>
      <c r="K35" s="16"/>
      <c r="L35" s="16"/>
      <c r="M35" s="16"/>
      <c r="N35" s="16"/>
      <c r="O35" s="16"/>
    </row>
    <row r="36" spans="2:15" ht="12.75">
      <c r="B36" s="32" t="s">
        <v>62</v>
      </c>
      <c r="C36" s="47">
        <v>0.5192307692307693</v>
      </c>
      <c r="D36" s="48">
        <v>0.4807692307692308</v>
      </c>
      <c r="E36" s="16"/>
      <c r="F36" s="16"/>
      <c r="G36" s="16"/>
      <c r="H36" s="16"/>
      <c r="I36" s="16"/>
      <c r="J36" s="16"/>
      <c r="K36" s="16"/>
      <c r="L36" s="16"/>
      <c r="M36" s="16"/>
      <c r="N36" s="16"/>
      <c r="O36" s="16"/>
    </row>
    <row r="37" spans="2:15" ht="12.75">
      <c r="B37" s="32" t="s">
        <v>63</v>
      </c>
      <c r="C37" s="47">
        <v>0.6324786324786325</v>
      </c>
      <c r="D37" s="48">
        <v>0.36752136752136755</v>
      </c>
      <c r="E37" s="16"/>
      <c r="F37" s="16"/>
      <c r="G37" s="16"/>
      <c r="H37" s="16"/>
      <c r="I37" s="16"/>
      <c r="J37" s="16"/>
      <c r="K37" s="16"/>
      <c r="L37" s="16"/>
      <c r="M37" s="16"/>
      <c r="N37" s="16"/>
      <c r="O37" s="16"/>
    </row>
    <row r="38" spans="2:15" ht="12.75">
      <c r="B38" s="32" t="s">
        <v>64</v>
      </c>
      <c r="C38" s="47">
        <v>0.6764705882352942</v>
      </c>
      <c r="D38" s="48">
        <v>0.3235294117647059</v>
      </c>
      <c r="E38" s="16"/>
      <c r="F38" s="16"/>
      <c r="G38" s="16"/>
      <c r="H38" s="16"/>
      <c r="I38" s="16"/>
      <c r="J38" s="16"/>
      <c r="K38" s="16"/>
      <c r="L38" s="16"/>
      <c r="M38" s="16"/>
      <c r="N38" s="16"/>
      <c r="O38" s="16"/>
    </row>
    <row r="39" spans="2:15" ht="12.75">
      <c r="B39" s="32" t="s">
        <v>65</v>
      </c>
      <c r="C39" s="47">
        <v>0.6243654822335025</v>
      </c>
      <c r="D39" s="48">
        <v>0.3756345177664975</v>
      </c>
      <c r="E39" s="16"/>
      <c r="F39" s="16"/>
      <c r="G39" s="16"/>
      <c r="H39" s="16"/>
      <c r="I39" s="16"/>
      <c r="J39" s="16"/>
      <c r="K39" s="16"/>
      <c r="L39" s="16"/>
      <c r="M39" s="16"/>
      <c r="N39" s="16"/>
      <c r="O39" s="16"/>
    </row>
    <row r="40" spans="2:15" ht="12.75">
      <c r="B40" s="32" t="s">
        <v>66</v>
      </c>
      <c r="C40" s="47">
        <v>0.625</v>
      </c>
      <c r="D40" s="48">
        <v>0.375</v>
      </c>
      <c r="E40" s="16"/>
      <c r="F40" s="16"/>
      <c r="G40" s="16"/>
      <c r="H40" s="16"/>
      <c r="I40" s="16"/>
      <c r="J40" s="16"/>
      <c r="K40" s="16"/>
      <c r="L40" s="16"/>
      <c r="M40" s="16"/>
      <c r="N40" s="16"/>
      <c r="O40" s="16"/>
    </row>
    <row r="41" spans="2:15" ht="12.75">
      <c r="B41" s="32" t="s">
        <v>67</v>
      </c>
      <c r="C41" s="47">
        <v>0.7981651376146789</v>
      </c>
      <c r="D41" s="48">
        <v>0.2018348623853211</v>
      </c>
      <c r="E41" s="16"/>
      <c r="F41" s="16"/>
      <c r="G41" s="16"/>
      <c r="H41" s="16"/>
      <c r="I41" s="16"/>
      <c r="J41" s="16"/>
      <c r="K41" s="16"/>
      <c r="L41" s="16"/>
      <c r="M41" s="16"/>
      <c r="N41" s="16"/>
      <c r="O41" s="16"/>
    </row>
    <row r="42" spans="2:15" ht="12.75">
      <c r="B42" s="32" t="s">
        <v>68</v>
      </c>
      <c r="C42" s="47">
        <v>0.8423076923076923</v>
      </c>
      <c r="D42" s="48">
        <v>0.1576923076923077</v>
      </c>
      <c r="E42" s="16"/>
      <c r="F42" s="16"/>
      <c r="G42" s="16"/>
      <c r="H42" s="16"/>
      <c r="I42" s="16"/>
      <c r="J42" s="16"/>
      <c r="K42" s="16"/>
      <c r="L42" s="16"/>
      <c r="M42" s="16"/>
      <c r="N42" s="16"/>
      <c r="O42" s="16"/>
    </row>
    <row r="43" spans="2:15" ht="12.75">
      <c r="B43" s="32" t="s">
        <v>69</v>
      </c>
      <c r="C43" s="47">
        <v>0.783068783068783</v>
      </c>
      <c r="D43" s="48">
        <v>0.21693121693121692</v>
      </c>
      <c r="E43" s="16"/>
      <c r="F43" s="16"/>
      <c r="G43" s="16"/>
      <c r="H43" s="16"/>
      <c r="I43" s="16"/>
      <c r="J43" s="16"/>
      <c r="K43" s="16"/>
      <c r="L43" s="16"/>
      <c r="M43" s="16"/>
      <c r="N43" s="16"/>
      <c r="O43" s="16"/>
    </row>
    <row r="44" spans="2:15" ht="12.75">
      <c r="B44" s="32" t="s">
        <v>70</v>
      </c>
      <c r="C44" s="47">
        <v>0.8613138686131386</v>
      </c>
      <c r="D44" s="48">
        <v>0.1386861313868613</v>
      </c>
      <c r="E44" s="16"/>
      <c r="F44" s="16"/>
      <c r="G44" s="16"/>
      <c r="H44" s="16"/>
      <c r="I44" s="16"/>
      <c r="J44" s="16"/>
      <c r="K44" s="16"/>
      <c r="L44" s="16"/>
      <c r="M44" s="16"/>
      <c r="N44" s="16"/>
      <c r="O44" s="16"/>
    </row>
    <row r="45" spans="2:15" ht="12.75">
      <c r="B45" s="32" t="s">
        <v>71</v>
      </c>
      <c r="C45" s="47">
        <v>0.8284789644012945</v>
      </c>
      <c r="D45" s="48">
        <v>0.1715210355987055</v>
      </c>
      <c r="E45" s="16"/>
      <c r="F45" s="16"/>
      <c r="G45" s="16"/>
      <c r="H45" s="16"/>
      <c r="I45" s="16"/>
      <c r="J45" s="16"/>
      <c r="K45" s="16"/>
      <c r="L45" s="16"/>
      <c r="M45" s="16"/>
      <c r="N45" s="16"/>
      <c r="O45" s="16"/>
    </row>
    <row r="46" spans="2:15" ht="12.75">
      <c r="B46" s="32" t="s">
        <v>72</v>
      </c>
      <c r="C46" s="47">
        <v>0.8536585365853658</v>
      </c>
      <c r="D46" s="48">
        <v>0.14634146341463414</v>
      </c>
      <c r="E46" s="16"/>
      <c r="F46" s="16"/>
      <c r="G46" s="16"/>
      <c r="H46" s="16"/>
      <c r="I46" s="16"/>
      <c r="J46" s="16"/>
      <c r="K46" s="16"/>
      <c r="L46" s="16"/>
      <c r="M46" s="16"/>
      <c r="N46" s="16"/>
      <c r="O46" s="16"/>
    </row>
    <row r="47" spans="2:15" ht="13.5" thickBot="1">
      <c r="B47" s="49" t="s">
        <v>73</v>
      </c>
      <c r="C47" s="50">
        <v>0.8229665071770335</v>
      </c>
      <c r="D47" s="51">
        <v>0.17703349282296652</v>
      </c>
      <c r="E47" s="16"/>
      <c r="F47" s="16"/>
      <c r="G47" s="16"/>
      <c r="H47" s="16"/>
      <c r="I47" s="16"/>
      <c r="J47" s="16"/>
      <c r="K47" s="16"/>
      <c r="L47" s="16"/>
      <c r="M47" s="16"/>
      <c r="N47" s="16"/>
      <c r="O47" s="16"/>
    </row>
    <row r="48" spans="2:15" ht="12.75">
      <c r="B48" s="15"/>
      <c r="C48" s="16"/>
      <c r="D48" s="16"/>
      <c r="E48" s="16"/>
      <c r="F48" s="16"/>
      <c r="G48" s="16"/>
      <c r="H48" s="16"/>
      <c r="I48" s="16"/>
      <c r="J48" s="16"/>
      <c r="K48" s="16"/>
      <c r="L48" s="16"/>
      <c r="M48" s="16"/>
      <c r="N48" s="16"/>
      <c r="O48" s="16"/>
    </row>
    <row r="49" spans="2:15" ht="16.5" thickBot="1">
      <c r="B49" s="21" t="s">
        <v>75</v>
      </c>
      <c r="C49" s="16"/>
      <c r="D49" s="16"/>
      <c r="E49" s="16"/>
      <c r="F49" s="16"/>
      <c r="G49" s="16"/>
      <c r="H49" s="16"/>
      <c r="I49" s="16"/>
      <c r="J49" s="16"/>
      <c r="K49" s="16"/>
      <c r="L49" s="16"/>
      <c r="M49" s="16"/>
      <c r="N49" s="16"/>
      <c r="O49" s="16"/>
    </row>
    <row r="50" spans="2:15" ht="12.75">
      <c r="B50" s="22"/>
      <c r="C50" s="23" t="s">
        <v>55</v>
      </c>
      <c r="D50" s="44" t="s">
        <v>56</v>
      </c>
      <c r="E50" s="16"/>
      <c r="F50" s="16"/>
      <c r="G50" s="16"/>
      <c r="H50" s="16"/>
      <c r="I50" s="16"/>
      <c r="J50" s="16"/>
      <c r="K50" s="16"/>
      <c r="L50" s="16"/>
      <c r="M50" s="16"/>
      <c r="N50" s="16"/>
      <c r="O50" s="16"/>
    </row>
    <row r="51" spans="2:15" ht="12.75">
      <c r="B51" s="27" t="s">
        <v>58</v>
      </c>
      <c r="C51" s="45">
        <v>0.4991924488821744</v>
      </c>
      <c r="D51" s="46">
        <v>0.5008075511178256</v>
      </c>
      <c r="E51" s="16"/>
      <c r="F51" s="16"/>
      <c r="G51" s="16"/>
      <c r="H51" s="16"/>
      <c r="I51" s="16"/>
      <c r="J51" s="16"/>
      <c r="K51" s="16"/>
      <c r="L51" s="16"/>
      <c r="M51" s="16"/>
      <c r="N51" s="16"/>
      <c r="O51" s="16"/>
    </row>
    <row r="52" spans="2:15" ht="12.75">
      <c r="B52" s="32" t="s">
        <v>59</v>
      </c>
      <c r="C52" s="47">
        <v>0.4988642932675361</v>
      </c>
      <c r="D52" s="48">
        <v>0.5011357067324639</v>
      </c>
      <c r="E52" s="16"/>
      <c r="F52" s="16"/>
      <c r="G52" s="16"/>
      <c r="H52" s="16"/>
      <c r="I52" s="16"/>
      <c r="J52" s="16"/>
      <c r="K52" s="16"/>
      <c r="L52" s="16"/>
      <c r="M52" s="16"/>
      <c r="N52" s="16"/>
      <c r="O52" s="16"/>
    </row>
    <row r="53" spans="2:15" ht="12.75">
      <c r="B53" s="32" t="s">
        <v>60</v>
      </c>
      <c r="C53" s="47">
        <v>0.5020401854714065</v>
      </c>
      <c r="D53" s="48">
        <v>0.4979598145285935</v>
      </c>
      <c r="E53" s="16"/>
      <c r="F53" s="16"/>
      <c r="G53" s="16"/>
      <c r="H53" s="16"/>
      <c r="I53" s="16"/>
      <c r="J53" s="16"/>
      <c r="K53" s="16"/>
      <c r="L53" s="16"/>
      <c r="M53" s="16"/>
      <c r="N53" s="16"/>
      <c r="O53" s="16"/>
    </row>
    <row r="54" spans="2:15" ht="12.75">
      <c r="B54" s="32" t="s">
        <v>61</v>
      </c>
      <c r="C54" s="47">
        <v>0.49370982304080896</v>
      </c>
      <c r="D54" s="48">
        <v>0.5062901769591911</v>
      </c>
      <c r="E54" s="16"/>
      <c r="F54" s="16"/>
      <c r="G54" s="16"/>
      <c r="H54" s="16"/>
      <c r="I54" s="16"/>
      <c r="J54" s="16"/>
      <c r="K54" s="16"/>
      <c r="L54" s="16"/>
      <c r="M54" s="16"/>
      <c r="N54" s="16"/>
      <c r="O54" s="16"/>
    </row>
    <row r="55" spans="2:15" ht="12.75">
      <c r="B55" s="32" t="s">
        <v>62</v>
      </c>
      <c r="C55" s="47">
        <v>0.4920004315925766</v>
      </c>
      <c r="D55" s="48">
        <v>0.5079995684074234</v>
      </c>
      <c r="E55" s="16"/>
      <c r="F55" s="16"/>
      <c r="G55" s="16"/>
      <c r="H55" s="16"/>
      <c r="I55" s="16"/>
      <c r="J55" s="16"/>
      <c r="K55" s="16"/>
      <c r="L55" s="16"/>
      <c r="M55" s="16"/>
      <c r="N55" s="16"/>
      <c r="O55" s="16"/>
    </row>
    <row r="56" spans="2:15" ht="12.75">
      <c r="B56" s="32" t="s">
        <v>63</v>
      </c>
      <c r="C56" s="47">
        <v>0.49943504243459047</v>
      </c>
      <c r="D56" s="48">
        <v>0.5005649575654095</v>
      </c>
      <c r="E56" s="16"/>
      <c r="F56" s="16"/>
      <c r="G56" s="16"/>
      <c r="H56" s="16"/>
      <c r="I56" s="16"/>
      <c r="J56" s="16"/>
      <c r="K56" s="16"/>
      <c r="L56" s="16"/>
      <c r="M56" s="16"/>
      <c r="N56" s="16"/>
      <c r="O56" s="16"/>
    </row>
    <row r="57" spans="2:15" ht="12.75">
      <c r="B57" s="32" t="s">
        <v>64</v>
      </c>
      <c r="C57" s="47">
        <v>0.49854383435529537</v>
      </c>
      <c r="D57" s="48">
        <v>0.5014561656447046</v>
      </c>
      <c r="E57" s="16"/>
      <c r="F57" s="16"/>
      <c r="G57" s="16"/>
      <c r="H57" s="16"/>
      <c r="I57" s="16"/>
      <c r="J57" s="16"/>
      <c r="K57" s="16"/>
      <c r="L57" s="16"/>
      <c r="M57" s="16"/>
      <c r="N57" s="16"/>
      <c r="O57" s="16"/>
    </row>
    <row r="58" spans="2:15" ht="12.75">
      <c r="B58" s="32" t="s">
        <v>65</v>
      </c>
      <c r="C58" s="47">
        <v>0.5011357973421927</v>
      </c>
      <c r="D58" s="48">
        <v>0.4988642026578073</v>
      </c>
      <c r="E58" s="16"/>
      <c r="F58" s="16"/>
      <c r="G58" s="16"/>
      <c r="H58" s="16"/>
      <c r="I58" s="16"/>
      <c r="J58" s="16"/>
      <c r="K58" s="16"/>
      <c r="L58" s="16"/>
      <c r="M58" s="16"/>
      <c r="N58" s="16"/>
      <c r="O58" s="16"/>
    </row>
    <row r="59" spans="2:15" ht="12.75">
      <c r="B59" s="32" t="s">
        <v>66</v>
      </c>
      <c r="C59" s="47">
        <v>0.4988642932675361</v>
      </c>
      <c r="D59" s="48">
        <v>0.5011357067324639</v>
      </c>
      <c r="E59" s="16"/>
      <c r="F59" s="16"/>
      <c r="G59" s="16"/>
      <c r="H59" s="16"/>
      <c r="I59" s="16"/>
      <c r="J59" s="16"/>
      <c r="K59" s="16"/>
      <c r="L59" s="16"/>
      <c r="M59" s="16"/>
      <c r="N59" s="16"/>
      <c r="O59" s="16"/>
    </row>
    <row r="60" spans="2:15" ht="12.75">
      <c r="B60" s="32" t="s">
        <v>67</v>
      </c>
      <c r="C60" s="47">
        <v>0.49928828374516726</v>
      </c>
      <c r="D60" s="48">
        <v>0.5007117162548328</v>
      </c>
      <c r="E60" s="16"/>
      <c r="F60" s="16"/>
      <c r="G60" s="16"/>
      <c r="H60" s="16"/>
      <c r="I60" s="16"/>
      <c r="J60" s="16"/>
      <c r="K60" s="16"/>
      <c r="L60" s="16"/>
      <c r="M60" s="16"/>
      <c r="N60" s="16"/>
      <c r="O60" s="16"/>
    </row>
    <row r="61" spans="2:15" ht="12.75">
      <c r="B61" s="32" t="s">
        <v>68</v>
      </c>
      <c r="C61" s="47">
        <v>0.49766253658269743</v>
      </c>
      <c r="D61" s="48">
        <v>0.5023374634173026</v>
      </c>
      <c r="E61" s="16"/>
      <c r="F61" s="16"/>
      <c r="G61" s="16"/>
      <c r="H61" s="16"/>
      <c r="I61" s="16"/>
      <c r="J61" s="16"/>
      <c r="K61" s="16"/>
      <c r="L61" s="16"/>
      <c r="M61" s="16"/>
      <c r="N61" s="16"/>
      <c r="O61" s="16"/>
    </row>
    <row r="62" spans="2:15" ht="12.75">
      <c r="B62" s="32" t="s">
        <v>69</v>
      </c>
      <c r="C62" s="47">
        <v>0.4985874007248053</v>
      </c>
      <c r="D62" s="48">
        <v>0.5014125992751947</v>
      </c>
      <c r="E62" s="16"/>
      <c r="F62" s="16"/>
      <c r="G62" s="16"/>
      <c r="H62" s="16"/>
      <c r="I62" s="16"/>
      <c r="J62" s="16"/>
      <c r="K62" s="16"/>
      <c r="L62" s="16"/>
      <c r="M62" s="16"/>
      <c r="N62" s="16"/>
      <c r="O62" s="16"/>
    </row>
    <row r="63" spans="2:15" ht="12.75">
      <c r="B63" s="32" t="s">
        <v>70</v>
      </c>
      <c r="C63" s="47">
        <v>0.49821620223702073</v>
      </c>
      <c r="D63" s="48">
        <v>0.5017837977629792</v>
      </c>
      <c r="E63" s="16"/>
      <c r="F63" s="16"/>
      <c r="G63" s="16"/>
      <c r="H63" s="16"/>
      <c r="I63" s="16"/>
      <c r="J63" s="16"/>
      <c r="K63" s="16"/>
      <c r="L63" s="16"/>
      <c r="M63" s="16"/>
      <c r="N63" s="16"/>
      <c r="O63" s="16"/>
    </row>
    <row r="64" spans="2:15" ht="12.75">
      <c r="B64" s="32" t="s">
        <v>71</v>
      </c>
      <c r="C64" s="47">
        <v>0.49839269271530084</v>
      </c>
      <c r="D64" s="48">
        <v>0.5016073072846992</v>
      </c>
      <c r="E64" s="16"/>
      <c r="F64" s="16"/>
      <c r="G64" s="16"/>
      <c r="H64" s="16"/>
      <c r="I64" s="16"/>
      <c r="J64" s="16"/>
      <c r="K64" s="16"/>
      <c r="L64" s="16"/>
      <c r="M64" s="16"/>
      <c r="N64" s="16"/>
      <c r="O64" s="16"/>
    </row>
    <row r="65" spans="2:15" ht="12.75">
      <c r="B65" s="32" t="s">
        <v>72</v>
      </c>
      <c r="C65" s="47">
        <v>0.49834311980906415</v>
      </c>
      <c r="D65" s="48">
        <v>0.5016568801909359</v>
      </c>
      <c r="E65" s="16"/>
      <c r="F65" s="16"/>
      <c r="G65" s="16"/>
      <c r="H65" s="16"/>
      <c r="I65" s="16"/>
      <c r="J65" s="16"/>
      <c r="K65" s="16"/>
      <c r="L65" s="16"/>
      <c r="M65" s="16"/>
      <c r="N65" s="16"/>
      <c r="O65" s="16"/>
    </row>
    <row r="66" spans="2:15" ht="13.5" thickBot="1">
      <c r="B66" s="49" t="s">
        <v>73</v>
      </c>
      <c r="C66" s="50">
        <v>0.5002989594230028</v>
      </c>
      <c r="D66" s="51">
        <v>0.4997010405769972</v>
      </c>
      <c r="E66" s="16"/>
      <c r="F66" s="16"/>
      <c r="G66" s="16"/>
      <c r="H66" s="16"/>
      <c r="I66" s="16"/>
      <c r="J66" s="16"/>
      <c r="K66" s="16"/>
      <c r="L66" s="16"/>
      <c r="M66" s="16"/>
      <c r="N66" s="16"/>
      <c r="O66" s="16"/>
    </row>
    <row r="67" spans="2:15" ht="12.75">
      <c r="B67" s="15"/>
      <c r="C67" s="16"/>
      <c r="D67" s="16"/>
      <c r="E67" s="16"/>
      <c r="F67" s="16"/>
      <c r="G67" s="16"/>
      <c r="H67" s="16"/>
      <c r="I67" s="16"/>
      <c r="J67" s="16"/>
      <c r="K67" s="16"/>
      <c r="L67" s="16"/>
      <c r="M67" s="16"/>
      <c r="N67" s="16"/>
      <c r="O67" s="16"/>
    </row>
    <row r="68" spans="2:15" ht="12.75">
      <c r="B68" s="15"/>
      <c r="C68" s="16"/>
      <c r="D68" s="16"/>
      <c r="E68" s="16"/>
      <c r="F68" s="16"/>
      <c r="G68" s="16"/>
      <c r="H68" s="16"/>
      <c r="I68" s="16"/>
      <c r="J68" s="16"/>
      <c r="K68" s="16"/>
      <c r="L68" s="16"/>
      <c r="M68" s="16"/>
      <c r="N68" s="16"/>
      <c r="O68" s="16"/>
    </row>
    <row r="69" spans="2:15" ht="18">
      <c r="B69" s="20" t="s">
        <v>13</v>
      </c>
      <c r="C69" s="16"/>
      <c r="D69" s="16"/>
      <c r="E69" s="16"/>
      <c r="F69" s="16"/>
      <c r="G69" s="16"/>
      <c r="H69" s="16"/>
      <c r="I69" s="16"/>
      <c r="J69" s="16"/>
      <c r="K69" s="16"/>
      <c r="L69" s="16"/>
      <c r="M69" s="16"/>
      <c r="N69" s="16"/>
      <c r="O69" s="16"/>
    </row>
    <row r="70" spans="2:15" ht="12.75">
      <c r="B70" s="15"/>
      <c r="C70" s="16"/>
      <c r="D70" s="16"/>
      <c r="E70" s="16"/>
      <c r="F70" s="16"/>
      <c r="G70" s="16"/>
      <c r="H70" s="16"/>
      <c r="I70" s="16"/>
      <c r="J70" s="16"/>
      <c r="K70" s="16"/>
      <c r="L70" s="16"/>
      <c r="M70" s="16"/>
      <c r="N70" s="16"/>
      <c r="O70" s="16"/>
    </row>
    <row r="71" spans="2:15" ht="16.5" thickBot="1">
      <c r="B71" s="21" t="s">
        <v>76</v>
      </c>
      <c r="C71" s="16"/>
      <c r="D71" s="16"/>
      <c r="E71" s="16"/>
      <c r="F71" s="16"/>
      <c r="G71" s="16"/>
      <c r="H71" s="16"/>
      <c r="I71" s="16"/>
      <c r="J71" s="16"/>
      <c r="K71" s="16"/>
      <c r="L71" s="16"/>
      <c r="M71" s="16"/>
      <c r="N71" s="16"/>
      <c r="O71" s="16"/>
    </row>
    <row r="72" spans="2:15" ht="38.25">
      <c r="B72" s="22"/>
      <c r="C72" s="23" t="s">
        <v>77</v>
      </c>
      <c r="D72" s="52" t="s">
        <v>78</v>
      </c>
      <c r="E72" s="24" t="s">
        <v>79</v>
      </c>
      <c r="F72" s="25" t="s">
        <v>57</v>
      </c>
      <c r="G72" s="16"/>
      <c r="H72" s="16"/>
      <c r="I72" s="16"/>
      <c r="J72" s="16"/>
      <c r="K72" s="16"/>
      <c r="L72" s="16"/>
      <c r="M72" s="16"/>
      <c r="N72" s="16"/>
      <c r="O72" s="16"/>
    </row>
    <row r="73" spans="2:15" ht="12.75">
      <c r="B73" s="27" t="s">
        <v>58</v>
      </c>
      <c r="C73" s="28">
        <v>175</v>
      </c>
      <c r="D73" s="53">
        <v>23</v>
      </c>
      <c r="E73" s="29">
        <v>38</v>
      </c>
      <c r="F73" s="30">
        <v>236</v>
      </c>
      <c r="G73" s="16"/>
      <c r="H73" s="16"/>
      <c r="I73" s="16"/>
      <c r="J73" s="16"/>
      <c r="K73" s="16"/>
      <c r="L73" s="16"/>
      <c r="M73" s="16"/>
      <c r="N73" s="16"/>
      <c r="O73" s="16"/>
    </row>
    <row r="74" spans="2:15" ht="12.75">
      <c r="B74" s="32" t="s">
        <v>59</v>
      </c>
      <c r="C74" s="33">
        <v>351</v>
      </c>
      <c r="D74" s="54">
        <v>95</v>
      </c>
      <c r="E74" s="34">
        <v>75</v>
      </c>
      <c r="F74" s="35">
        <v>521</v>
      </c>
      <c r="G74" s="16"/>
      <c r="H74" s="16"/>
      <c r="I74" s="16"/>
      <c r="J74" s="16"/>
      <c r="K74" s="16"/>
      <c r="L74" s="16"/>
      <c r="M74" s="16"/>
      <c r="N74" s="16"/>
      <c r="O74" s="16"/>
    </row>
    <row r="75" spans="2:15" ht="12.75">
      <c r="B75" s="32" t="s">
        <v>60</v>
      </c>
      <c r="C75" s="33">
        <v>143</v>
      </c>
      <c r="D75" s="54">
        <v>6</v>
      </c>
      <c r="E75" s="34">
        <v>14</v>
      </c>
      <c r="F75" s="35">
        <v>163</v>
      </c>
      <c r="G75" s="16"/>
      <c r="H75" s="16"/>
      <c r="I75" s="16"/>
      <c r="J75" s="16"/>
      <c r="K75" s="16"/>
      <c r="L75" s="16"/>
      <c r="M75" s="16"/>
      <c r="N75" s="16"/>
      <c r="O75" s="16"/>
    </row>
    <row r="76" spans="2:15" ht="12.75">
      <c r="B76" s="32" t="s">
        <v>61</v>
      </c>
      <c r="C76" s="33">
        <v>137</v>
      </c>
      <c r="D76" s="54">
        <v>26</v>
      </c>
      <c r="E76" s="34">
        <v>40</v>
      </c>
      <c r="F76" s="35">
        <v>203</v>
      </c>
      <c r="G76" s="16"/>
      <c r="H76" s="16"/>
      <c r="I76" s="16"/>
      <c r="J76" s="16"/>
      <c r="K76" s="16"/>
      <c r="L76" s="16"/>
      <c r="M76" s="16"/>
      <c r="N76" s="16"/>
      <c r="O76" s="16"/>
    </row>
    <row r="77" spans="2:15" ht="12.75">
      <c r="B77" s="32" t="s">
        <v>62</v>
      </c>
      <c r="C77" s="33">
        <v>49</v>
      </c>
      <c r="D77" s="54">
        <v>1</v>
      </c>
      <c r="E77" s="34">
        <v>2</v>
      </c>
      <c r="F77" s="35">
        <v>52</v>
      </c>
      <c r="G77" s="16"/>
      <c r="H77" s="16"/>
      <c r="I77" s="16"/>
      <c r="J77" s="16"/>
      <c r="K77" s="16"/>
      <c r="L77" s="16"/>
      <c r="M77" s="16"/>
      <c r="N77" s="16"/>
      <c r="O77" s="16"/>
    </row>
    <row r="78" spans="2:15" ht="12.75">
      <c r="B78" s="32" t="s">
        <v>63</v>
      </c>
      <c r="C78" s="33">
        <v>188</v>
      </c>
      <c r="D78" s="54">
        <v>13</v>
      </c>
      <c r="E78" s="34">
        <v>33</v>
      </c>
      <c r="F78" s="35">
        <v>234</v>
      </c>
      <c r="G78" s="16"/>
      <c r="H78" s="16"/>
      <c r="I78" s="16"/>
      <c r="J78" s="16"/>
      <c r="K78" s="16"/>
      <c r="L78" s="16"/>
      <c r="M78" s="16"/>
      <c r="N78" s="16"/>
      <c r="O78" s="16"/>
    </row>
    <row r="79" spans="2:15" ht="12.75">
      <c r="B79" s="32" t="s">
        <v>64</v>
      </c>
      <c r="C79" s="33">
        <v>21</v>
      </c>
      <c r="D79" s="54">
        <v>8</v>
      </c>
      <c r="E79" s="34">
        <v>5</v>
      </c>
      <c r="F79" s="35">
        <v>34</v>
      </c>
      <c r="G79" s="16"/>
      <c r="H79" s="16"/>
      <c r="I79" s="16"/>
      <c r="J79" s="16"/>
      <c r="K79" s="16"/>
      <c r="L79" s="16"/>
      <c r="M79" s="16"/>
      <c r="N79" s="16"/>
      <c r="O79" s="16"/>
    </row>
    <row r="80" spans="2:15" ht="12.75">
      <c r="B80" s="32" t="s">
        <v>65</v>
      </c>
      <c r="C80" s="33">
        <v>164</v>
      </c>
      <c r="D80" s="54">
        <v>11</v>
      </c>
      <c r="E80" s="34">
        <v>22</v>
      </c>
      <c r="F80" s="35">
        <v>197</v>
      </c>
      <c r="G80" s="16"/>
      <c r="H80" s="16"/>
      <c r="I80" s="16"/>
      <c r="J80" s="16"/>
      <c r="K80" s="16"/>
      <c r="L80" s="16"/>
      <c r="M80" s="16"/>
      <c r="N80" s="16"/>
      <c r="O80" s="16"/>
    </row>
    <row r="81" spans="2:15" ht="12.75">
      <c r="B81" s="32" t="s">
        <v>66</v>
      </c>
      <c r="C81" s="33">
        <v>39</v>
      </c>
      <c r="D81" s="54">
        <v>2</v>
      </c>
      <c r="E81" s="34">
        <v>7</v>
      </c>
      <c r="F81" s="35">
        <v>48</v>
      </c>
      <c r="G81" s="16"/>
      <c r="H81" s="16"/>
      <c r="I81" s="16"/>
      <c r="J81" s="16"/>
      <c r="K81" s="16"/>
      <c r="L81" s="16"/>
      <c r="M81" s="16"/>
      <c r="N81" s="16"/>
      <c r="O81" s="16"/>
    </row>
    <row r="82" spans="2:15" ht="12.75">
      <c r="B82" s="32" t="s">
        <v>67</v>
      </c>
      <c r="C82" s="33">
        <v>77</v>
      </c>
      <c r="D82" s="54">
        <v>4</v>
      </c>
      <c r="E82" s="34">
        <v>28</v>
      </c>
      <c r="F82" s="35">
        <v>109</v>
      </c>
      <c r="G82" s="16"/>
      <c r="H82" s="16"/>
      <c r="I82" s="16"/>
      <c r="J82" s="16"/>
      <c r="K82" s="16"/>
      <c r="L82" s="16"/>
      <c r="M82" s="16"/>
      <c r="N82" s="16"/>
      <c r="O82" s="16"/>
    </row>
    <row r="83" spans="2:15" ht="12.75">
      <c r="B83" s="32" t="s">
        <v>68</v>
      </c>
      <c r="C83" s="33">
        <v>177</v>
      </c>
      <c r="D83" s="54">
        <v>20</v>
      </c>
      <c r="E83" s="34">
        <v>63</v>
      </c>
      <c r="F83" s="35">
        <v>260</v>
      </c>
      <c r="G83" s="16"/>
      <c r="H83" s="16"/>
      <c r="I83" s="16"/>
      <c r="J83" s="16"/>
      <c r="K83" s="16"/>
      <c r="L83" s="16"/>
      <c r="M83" s="16"/>
      <c r="N83" s="16"/>
      <c r="O83" s="16"/>
    </row>
    <row r="84" spans="2:15" ht="12.75">
      <c r="B84" s="32" t="s">
        <v>69</v>
      </c>
      <c r="C84" s="33">
        <v>151</v>
      </c>
      <c r="D84" s="54">
        <v>3</v>
      </c>
      <c r="E84" s="34">
        <v>35</v>
      </c>
      <c r="F84" s="35">
        <v>189</v>
      </c>
      <c r="G84" s="16"/>
      <c r="H84" s="16"/>
      <c r="I84" s="16"/>
      <c r="J84" s="16"/>
      <c r="K84" s="16"/>
      <c r="L84" s="16"/>
      <c r="M84" s="16"/>
      <c r="N84" s="16"/>
      <c r="O84" s="16"/>
    </row>
    <row r="85" spans="2:15" ht="12.75">
      <c r="B85" s="32" t="s">
        <v>70</v>
      </c>
      <c r="C85" s="33">
        <v>230</v>
      </c>
      <c r="D85" s="54">
        <v>8</v>
      </c>
      <c r="E85" s="34">
        <v>36</v>
      </c>
      <c r="F85" s="35">
        <v>274</v>
      </c>
      <c r="G85" s="16"/>
      <c r="H85" s="16"/>
      <c r="I85" s="16"/>
      <c r="J85" s="16"/>
      <c r="K85" s="16"/>
      <c r="L85" s="16"/>
      <c r="M85" s="16"/>
      <c r="N85" s="16"/>
      <c r="O85" s="16"/>
    </row>
    <row r="86" spans="2:15" ht="12.75">
      <c r="B86" s="32" t="s">
        <v>71</v>
      </c>
      <c r="C86" s="33">
        <v>256</v>
      </c>
      <c r="D86" s="54">
        <v>11</v>
      </c>
      <c r="E86" s="34">
        <v>42</v>
      </c>
      <c r="F86" s="35">
        <v>309</v>
      </c>
      <c r="G86" s="16"/>
      <c r="H86" s="16"/>
      <c r="I86" s="16"/>
      <c r="J86" s="16"/>
      <c r="K86" s="16"/>
      <c r="L86" s="16"/>
      <c r="M86" s="16"/>
      <c r="N86" s="16"/>
      <c r="O86" s="16"/>
    </row>
    <row r="87" spans="2:15" ht="12.75">
      <c r="B87" s="32" t="s">
        <v>72</v>
      </c>
      <c r="C87" s="33">
        <v>141</v>
      </c>
      <c r="D87" s="54">
        <v>3</v>
      </c>
      <c r="E87" s="34">
        <v>20</v>
      </c>
      <c r="F87" s="35">
        <v>164</v>
      </c>
      <c r="G87" s="16"/>
      <c r="H87" s="16"/>
      <c r="I87" s="16"/>
      <c r="J87" s="16"/>
      <c r="K87" s="16"/>
      <c r="L87" s="16"/>
      <c r="M87" s="16"/>
      <c r="N87" s="16"/>
      <c r="O87" s="16"/>
    </row>
    <row r="88" spans="2:15" ht="12.75">
      <c r="B88" s="36" t="s">
        <v>73</v>
      </c>
      <c r="C88" s="37">
        <v>174</v>
      </c>
      <c r="D88" s="55">
        <v>10</v>
      </c>
      <c r="E88" s="38">
        <v>25</v>
      </c>
      <c r="F88" s="39">
        <v>209</v>
      </c>
      <c r="G88" s="16"/>
      <c r="H88" s="16"/>
      <c r="I88" s="16"/>
      <c r="J88" s="16"/>
      <c r="K88" s="16"/>
      <c r="L88" s="16"/>
      <c r="M88" s="16"/>
      <c r="N88" s="16"/>
      <c r="O88" s="16"/>
    </row>
    <row r="89" spans="2:15" ht="13.5" thickBot="1">
      <c r="B89" s="40" t="s">
        <v>57</v>
      </c>
      <c r="C89" s="41">
        <v>2473</v>
      </c>
      <c r="D89" s="56">
        <v>244</v>
      </c>
      <c r="E89" s="42">
        <v>485</v>
      </c>
      <c r="F89" s="43">
        <v>3202</v>
      </c>
      <c r="G89" s="16"/>
      <c r="H89" s="16"/>
      <c r="I89" s="16"/>
      <c r="J89" s="16"/>
      <c r="K89" s="16"/>
      <c r="L89" s="16"/>
      <c r="M89" s="16"/>
      <c r="N89" s="16"/>
      <c r="O89" s="16"/>
    </row>
    <row r="90" spans="2:15" ht="12.75">
      <c r="B90" s="15"/>
      <c r="C90" s="16"/>
      <c r="D90" s="16"/>
      <c r="E90" s="16"/>
      <c r="F90" s="16"/>
      <c r="G90" s="16"/>
      <c r="H90" s="16"/>
      <c r="I90" s="16"/>
      <c r="J90" s="16"/>
      <c r="K90" s="16"/>
      <c r="L90" s="16"/>
      <c r="M90" s="16"/>
      <c r="N90" s="16"/>
      <c r="O90" s="16"/>
    </row>
    <row r="91" spans="2:15" ht="16.5" thickBot="1">
      <c r="B91" s="21" t="s">
        <v>80</v>
      </c>
      <c r="C91" s="16"/>
      <c r="D91" s="16"/>
      <c r="E91" s="16"/>
      <c r="F91" s="16"/>
      <c r="G91" s="16"/>
      <c r="H91" s="16"/>
      <c r="I91" s="16"/>
      <c r="J91" s="16"/>
      <c r="K91" s="16"/>
      <c r="L91" s="16"/>
      <c r="M91" s="16"/>
      <c r="N91" s="16"/>
      <c r="O91" s="16"/>
    </row>
    <row r="92" spans="2:15" ht="38.25">
      <c r="B92" s="22"/>
      <c r="C92" s="23" t="s">
        <v>77</v>
      </c>
      <c r="D92" s="52" t="s">
        <v>78</v>
      </c>
      <c r="E92" s="44" t="s">
        <v>79</v>
      </c>
      <c r="F92" s="16"/>
      <c r="G92" s="16"/>
      <c r="H92" s="16"/>
      <c r="I92" s="16"/>
      <c r="J92" s="16"/>
      <c r="K92" s="16"/>
      <c r="L92" s="16"/>
      <c r="M92" s="16"/>
      <c r="N92" s="16"/>
      <c r="O92" s="16"/>
    </row>
    <row r="93" spans="2:15" ht="12.75">
      <c r="B93" s="27" t="s">
        <v>58</v>
      </c>
      <c r="C93" s="45">
        <v>0.7415254237288136</v>
      </c>
      <c r="D93" s="57">
        <v>0.09745762711864407</v>
      </c>
      <c r="E93" s="46">
        <v>0.16101694915254236</v>
      </c>
      <c r="F93" s="16"/>
      <c r="G93" s="16"/>
      <c r="H93" s="16"/>
      <c r="I93" s="16"/>
      <c r="J93" s="16"/>
      <c r="K93" s="16"/>
      <c r="L93" s="16"/>
      <c r="M93" s="16"/>
      <c r="N93" s="16"/>
      <c r="O93" s="16"/>
    </row>
    <row r="94" spans="2:15" ht="12.75">
      <c r="B94" s="32" t="s">
        <v>59</v>
      </c>
      <c r="C94" s="47">
        <v>0.6737044145873321</v>
      </c>
      <c r="D94" s="58">
        <v>0.18234165067178504</v>
      </c>
      <c r="E94" s="48">
        <v>0.14395393474088292</v>
      </c>
      <c r="F94" s="16"/>
      <c r="G94" s="16"/>
      <c r="H94" s="16"/>
      <c r="I94" s="16"/>
      <c r="J94" s="16"/>
      <c r="K94" s="16"/>
      <c r="L94" s="16"/>
      <c r="M94" s="16"/>
      <c r="N94" s="16"/>
      <c r="O94" s="16"/>
    </row>
    <row r="95" spans="2:15" ht="12.75">
      <c r="B95" s="32" t="s">
        <v>60</v>
      </c>
      <c r="C95" s="47">
        <v>0.8773006134969326</v>
      </c>
      <c r="D95" s="58">
        <v>0.03680981595092025</v>
      </c>
      <c r="E95" s="48">
        <v>0.08588957055214724</v>
      </c>
      <c r="F95" s="16"/>
      <c r="G95" s="16"/>
      <c r="H95" s="16"/>
      <c r="I95" s="16"/>
      <c r="J95" s="16"/>
      <c r="K95" s="16"/>
      <c r="L95" s="16"/>
      <c r="M95" s="16"/>
      <c r="N95" s="16"/>
      <c r="O95" s="16"/>
    </row>
    <row r="96" spans="2:15" ht="12.75">
      <c r="B96" s="32" t="s">
        <v>61</v>
      </c>
      <c r="C96" s="47">
        <v>0.6748768472906403</v>
      </c>
      <c r="D96" s="58">
        <v>0.12807881773399016</v>
      </c>
      <c r="E96" s="48">
        <v>0.19704433497536947</v>
      </c>
      <c r="F96" s="16"/>
      <c r="G96" s="16"/>
      <c r="H96" s="16"/>
      <c r="I96" s="16"/>
      <c r="J96" s="16"/>
      <c r="K96" s="16"/>
      <c r="L96" s="16"/>
      <c r="M96" s="16"/>
      <c r="N96" s="16"/>
      <c r="O96" s="16"/>
    </row>
    <row r="97" spans="2:15" ht="12.75">
      <c r="B97" s="32" t="s">
        <v>62</v>
      </c>
      <c r="C97" s="47">
        <v>0.9423076923076923</v>
      </c>
      <c r="D97" s="58">
        <v>0.019230769230769232</v>
      </c>
      <c r="E97" s="48">
        <v>0.038461538461538464</v>
      </c>
      <c r="F97" s="16"/>
      <c r="G97" s="16"/>
      <c r="H97" s="16"/>
      <c r="I97" s="16"/>
      <c r="J97" s="16"/>
      <c r="K97" s="16"/>
      <c r="L97" s="16"/>
      <c r="M97" s="16"/>
      <c r="N97" s="16"/>
      <c r="O97" s="16"/>
    </row>
    <row r="98" spans="2:15" ht="12.75">
      <c r="B98" s="32" t="s">
        <v>63</v>
      </c>
      <c r="C98" s="47">
        <v>0.8034188034188035</v>
      </c>
      <c r="D98" s="58">
        <v>0.05555555555555555</v>
      </c>
      <c r="E98" s="48">
        <v>0.14102564102564102</v>
      </c>
      <c r="F98" s="16"/>
      <c r="G98" s="16"/>
      <c r="H98" s="16"/>
      <c r="I98" s="16"/>
      <c r="J98" s="16"/>
      <c r="K98" s="16"/>
      <c r="L98" s="16"/>
      <c r="M98" s="16"/>
      <c r="N98" s="16"/>
      <c r="O98" s="16"/>
    </row>
    <row r="99" spans="2:15" ht="12.75">
      <c r="B99" s="32" t="s">
        <v>64</v>
      </c>
      <c r="C99" s="47">
        <v>0.6176470588235294</v>
      </c>
      <c r="D99" s="58">
        <v>0.23529411764705882</v>
      </c>
      <c r="E99" s="48">
        <v>0.14705882352941177</v>
      </c>
      <c r="F99" s="16"/>
      <c r="G99" s="16"/>
      <c r="H99" s="16"/>
      <c r="I99" s="16"/>
      <c r="J99" s="16"/>
      <c r="K99" s="16"/>
      <c r="L99" s="16"/>
      <c r="M99" s="16"/>
      <c r="N99" s="16"/>
      <c r="O99" s="16"/>
    </row>
    <row r="100" spans="2:15" ht="12.75">
      <c r="B100" s="32" t="s">
        <v>65</v>
      </c>
      <c r="C100" s="47">
        <v>0.8324873096446701</v>
      </c>
      <c r="D100" s="58">
        <v>0.05583756345177665</v>
      </c>
      <c r="E100" s="48">
        <v>0.1116751269035533</v>
      </c>
      <c r="F100" s="16"/>
      <c r="G100" s="16"/>
      <c r="H100" s="16"/>
      <c r="I100" s="16"/>
      <c r="J100" s="16"/>
      <c r="K100" s="16"/>
      <c r="L100" s="16"/>
      <c r="M100" s="16"/>
      <c r="N100" s="16"/>
      <c r="O100" s="16"/>
    </row>
    <row r="101" spans="2:15" ht="12.75">
      <c r="B101" s="32" t="s">
        <v>66</v>
      </c>
      <c r="C101" s="47">
        <v>0.8125</v>
      </c>
      <c r="D101" s="58">
        <v>0.041666666666666664</v>
      </c>
      <c r="E101" s="48">
        <v>0.14583333333333334</v>
      </c>
      <c r="F101" s="16"/>
      <c r="G101" s="16"/>
      <c r="H101" s="16"/>
      <c r="I101" s="16"/>
      <c r="J101" s="16"/>
      <c r="K101" s="16"/>
      <c r="L101" s="16"/>
      <c r="M101" s="16"/>
      <c r="N101" s="16"/>
      <c r="O101" s="16"/>
    </row>
    <row r="102" spans="2:15" ht="12.75">
      <c r="B102" s="32" t="s">
        <v>67</v>
      </c>
      <c r="C102" s="47">
        <v>0.7064220183486238</v>
      </c>
      <c r="D102" s="58">
        <v>0.03669724770642202</v>
      </c>
      <c r="E102" s="48">
        <v>0.25688073394495414</v>
      </c>
      <c r="F102" s="16"/>
      <c r="G102" s="16"/>
      <c r="H102" s="16"/>
      <c r="I102" s="16"/>
      <c r="J102" s="16"/>
      <c r="K102" s="16"/>
      <c r="L102" s="16"/>
      <c r="M102" s="16"/>
      <c r="N102" s="16"/>
      <c r="O102" s="16"/>
    </row>
    <row r="103" spans="2:15" ht="12.75">
      <c r="B103" s="32" t="s">
        <v>68</v>
      </c>
      <c r="C103" s="47">
        <v>0.6807692307692308</v>
      </c>
      <c r="D103" s="58">
        <v>0.07692307692307693</v>
      </c>
      <c r="E103" s="48">
        <v>0.2423076923076923</v>
      </c>
      <c r="F103" s="16"/>
      <c r="G103" s="16"/>
      <c r="H103" s="16"/>
      <c r="I103" s="16"/>
      <c r="J103" s="16"/>
      <c r="K103" s="16"/>
      <c r="L103" s="16"/>
      <c r="M103" s="16"/>
      <c r="N103" s="16"/>
      <c r="O103" s="16"/>
    </row>
    <row r="104" spans="2:15" ht="12.75">
      <c r="B104" s="32" t="s">
        <v>69</v>
      </c>
      <c r="C104" s="47">
        <v>0.798941798941799</v>
      </c>
      <c r="D104" s="58">
        <v>0.015873015873015872</v>
      </c>
      <c r="E104" s="48">
        <v>0.18518518518518517</v>
      </c>
      <c r="F104" s="16"/>
      <c r="G104" s="16"/>
      <c r="H104" s="16"/>
      <c r="I104" s="16"/>
      <c r="J104" s="16"/>
      <c r="K104" s="16"/>
      <c r="L104" s="16"/>
      <c r="M104" s="16"/>
      <c r="N104" s="16"/>
      <c r="O104" s="16"/>
    </row>
    <row r="105" spans="2:15" ht="12.75">
      <c r="B105" s="32" t="s">
        <v>70</v>
      </c>
      <c r="C105" s="47">
        <v>0.8394160583941606</v>
      </c>
      <c r="D105" s="58">
        <v>0.029197080291970802</v>
      </c>
      <c r="E105" s="48">
        <v>0.13138686131386862</v>
      </c>
      <c r="F105" s="16"/>
      <c r="G105" s="16"/>
      <c r="H105" s="16"/>
      <c r="I105" s="16"/>
      <c r="J105" s="16"/>
      <c r="K105" s="16"/>
      <c r="L105" s="16"/>
      <c r="M105" s="16"/>
      <c r="N105" s="16"/>
      <c r="O105" s="16"/>
    </row>
    <row r="106" spans="2:15" ht="12.75">
      <c r="B106" s="32" t="s">
        <v>71</v>
      </c>
      <c r="C106" s="47">
        <v>0.8284789644012945</v>
      </c>
      <c r="D106" s="58">
        <v>0.03559870550161812</v>
      </c>
      <c r="E106" s="48">
        <v>0.13592233009708737</v>
      </c>
      <c r="F106" s="16"/>
      <c r="G106" s="16"/>
      <c r="H106" s="16"/>
      <c r="I106" s="16"/>
      <c r="J106" s="16"/>
      <c r="K106" s="16"/>
      <c r="L106" s="16"/>
      <c r="M106" s="16"/>
      <c r="N106" s="16"/>
      <c r="O106" s="16"/>
    </row>
    <row r="107" spans="2:15" ht="12.75">
      <c r="B107" s="32" t="s">
        <v>72</v>
      </c>
      <c r="C107" s="47">
        <v>0.8597560975609756</v>
      </c>
      <c r="D107" s="58">
        <v>0.018292682926829267</v>
      </c>
      <c r="E107" s="48">
        <v>0.12195121951219512</v>
      </c>
      <c r="F107" s="16"/>
      <c r="G107" s="16"/>
      <c r="H107" s="16"/>
      <c r="I107" s="16"/>
      <c r="J107" s="16"/>
      <c r="K107" s="16"/>
      <c r="L107" s="16"/>
      <c r="M107" s="16"/>
      <c r="N107" s="16"/>
      <c r="O107" s="16"/>
    </row>
    <row r="108" spans="2:15" ht="13.5" thickBot="1">
      <c r="B108" s="49" t="s">
        <v>73</v>
      </c>
      <c r="C108" s="50">
        <v>0.8325358851674641</v>
      </c>
      <c r="D108" s="59">
        <v>0.04784688995215311</v>
      </c>
      <c r="E108" s="51">
        <v>0.11961722488038277</v>
      </c>
      <c r="F108" s="16"/>
      <c r="G108" s="16"/>
      <c r="H108" s="16"/>
      <c r="I108" s="16"/>
      <c r="J108" s="16"/>
      <c r="K108" s="16"/>
      <c r="L108" s="16"/>
      <c r="M108" s="16"/>
      <c r="N108" s="16"/>
      <c r="O108" s="16"/>
    </row>
    <row r="109" spans="2:15" ht="12.75">
      <c r="B109" s="15"/>
      <c r="C109" s="16"/>
      <c r="D109" s="16"/>
      <c r="E109" s="16"/>
      <c r="F109" s="16"/>
      <c r="G109" s="16"/>
      <c r="H109" s="16"/>
      <c r="I109" s="16"/>
      <c r="J109" s="16"/>
      <c r="K109" s="16"/>
      <c r="L109" s="16"/>
      <c r="M109" s="16"/>
      <c r="N109" s="16"/>
      <c r="O109" s="16"/>
    </row>
    <row r="110" spans="2:15" ht="16.5" thickBot="1">
      <c r="B110" s="21" t="s">
        <v>81</v>
      </c>
      <c r="C110" s="16"/>
      <c r="D110" s="16"/>
      <c r="E110" s="16"/>
      <c r="F110" s="16"/>
      <c r="G110" s="16"/>
      <c r="H110" s="16"/>
      <c r="I110" s="16"/>
      <c r="J110" s="16"/>
      <c r="K110" s="16"/>
      <c r="L110" s="16"/>
      <c r="M110" s="16"/>
      <c r="N110" s="16"/>
      <c r="O110" s="16"/>
    </row>
    <row r="111" spans="2:15" ht="12.75">
      <c r="B111" s="22"/>
      <c r="C111" s="23" t="s">
        <v>77</v>
      </c>
      <c r="D111" s="44" t="s">
        <v>78</v>
      </c>
      <c r="E111" s="16"/>
      <c r="F111" s="16"/>
      <c r="G111" s="16"/>
      <c r="H111" s="16"/>
      <c r="I111" s="16"/>
      <c r="J111" s="16"/>
      <c r="K111" s="16"/>
      <c r="L111" s="16"/>
      <c r="M111" s="16"/>
      <c r="N111" s="16"/>
      <c r="O111" s="16"/>
    </row>
    <row r="112" spans="2:15" ht="12.75">
      <c r="B112" s="27" t="s">
        <v>58</v>
      </c>
      <c r="C112" s="45">
        <v>0.880199890343149</v>
      </c>
      <c r="D112" s="46">
        <v>0.11980010965685095</v>
      </c>
      <c r="E112" s="16"/>
      <c r="F112" s="16"/>
      <c r="G112" s="16"/>
      <c r="H112" s="16"/>
      <c r="I112" s="16"/>
      <c r="J112" s="16"/>
      <c r="K112" s="16"/>
      <c r="L112" s="16"/>
      <c r="M112" s="16"/>
      <c r="N112" s="16"/>
      <c r="O112" s="16"/>
    </row>
    <row r="113" spans="2:15" ht="12.75">
      <c r="B113" s="32" t="s">
        <v>59</v>
      </c>
      <c r="C113" s="47">
        <v>0.8092966415615351</v>
      </c>
      <c r="D113" s="48">
        <v>0.1907033584384648</v>
      </c>
      <c r="E113" s="16"/>
      <c r="F113" s="16"/>
      <c r="G113" s="16"/>
      <c r="H113" s="16"/>
      <c r="I113" s="16"/>
      <c r="J113" s="16"/>
      <c r="K113" s="16"/>
      <c r="L113" s="16"/>
      <c r="M113" s="16"/>
      <c r="N113" s="16"/>
      <c r="O113" s="16"/>
    </row>
    <row r="114" spans="2:15" ht="12.75">
      <c r="B114" s="32" t="s">
        <v>60</v>
      </c>
      <c r="C114" s="47">
        <v>0.9183445787398588</v>
      </c>
      <c r="D114" s="48">
        <v>0.08165542126014123</v>
      </c>
      <c r="E114" s="16"/>
      <c r="F114" s="16"/>
      <c r="G114" s="16"/>
      <c r="H114" s="16"/>
      <c r="I114" s="16"/>
      <c r="J114" s="16"/>
      <c r="K114" s="16"/>
      <c r="L114" s="16"/>
      <c r="M114" s="16"/>
      <c r="N114" s="16"/>
      <c r="O114" s="16"/>
    </row>
    <row r="115" spans="2:15" ht="12.75">
      <c r="B115" s="32" t="s">
        <v>61</v>
      </c>
      <c r="C115" s="47">
        <v>0.8175361141206212</v>
      </c>
      <c r="D115" s="48">
        <v>0.18246388587937884</v>
      </c>
      <c r="E115" s="16"/>
      <c r="F115" s="16"/>
      <c r="G115" s="16"/>
      <c r="H115" s="16"/>
      <c r="I115" s="16"/>
      <c r="J115" s="16"/>
      <c r="K115" s="16"/>
      <c r="L115" s="16"/>
      <c r="M115" s="16"/>
      <c r="N115" s="16"/>
      <c r="O115" s="16"/>
    </row>
    <row r="116" spans="2:15" ht="12.75">
      <c r="B116" s="32" t="s">
        <v>62</v>
      </c>
      <c r="C116" s="47">
        <v>0.9829995684074234</v>
      </c>
      <c r="D116" s="48">
        <v>0.01700043159257661</v>
      </c>
      <c r="E116" s="16"/>
      <c r="F116" s="16"/>
      <c r="G116" s="16"/>
      <c r="H116" s="16"/>
      <c r="I116" s="16"/>
      <c r="J116" s="16"/>
      <c r="K116" s="16"/>
      <c r="L116" s="16"/>
      <c r="M116" s="16"/>
      <c r="N116" s="16"/>
      <c r="O116" s="16"/>
    </row>
    <row r="117" spans="2:15" ht="12.75">
      <c r="B117" s="32" t="s">
        <v>63</v>
      </c>
      <c r="C117" s="47">
        <v>0.8700671622228315</v>
      </c>
      <c r="D117" s="48">
        <v>0.12993283777716846</v>
      </c>
      <c r="E117" s="16"/>
      <c r="F117" s="16"/>
      <c r="G117" s="16"/>
      <c r="H117" s="16"/>
      <c r="I117" s="16"/>
      <c r="J117" s="16"/>
      <c r="K117" s="16"/>
      <c r="L117" s="16"/>
      <c r="M117" s="16"/>
      <c r="N117" s="16"/>
      <c r="O117" s="16"/>
    </row>
    <row r="118" spans="2:15" ht="12.75">
      <c r="B118" s="32" t="s">
        <v>64</v>
      </c>
      <c r="C118" s="47">
        <v>0.6205621980147663</v>
      </c>
      <c r="D118" s="48">
        <v>0.37943780198523375</v>
      </c>
      <c r="E118" s="16"/>
      <c r="F118" s="16"/>
      <c r="G118" s="16"/>
      <c r="H118" s="16"/>
      <c r="I118" s="16"/>
      <c r="J118" s="16"/>
      <c r="K118" s="16"/>
      <c r="L118" s="16"/>
      <c r="M118" s="16"/>
      <c r="N118" s="16"/>
      <c r="O118" s="16"/>
    </row>
    <row r="119" spans="2:15" ht="12.75">
      <c r="B119" s="32" t="s">
        <v>65</v>
      </c>
      <c r="C119" s="47">
        <v>0.8522129360465116</v>
      </c>
      <c r="D119" s="48">
        <v>0.14778706395348837</v>
      </c>
      <c r="E119" s="16"/>
      <c r="F119" s="16"/>
      <c r="G119" s="16"/>
      <c r="H119" s="16"/>
      <c r="I119" s="16"/>
      <c r="J119" s="16"/>
      <c r="K119" s="16"/>
      <c r="L119" s="16"/>
      <c r="M119" s="16"/>
      <c r="N119" s="16"/>
      <c r="O119" s="16"/>
    </row>
    <row r="120" spans="2:15" ht="12.75">
      <c r="B120" s="32" t="s">
        <v>66</v>
      </c>
      <c r="C120" s="47">
        <v>0.8092966415615351</v>
      </c>
      <c r="D120" s="48">
        <v>0.1907033584384648</v>
      </c>
      <c r="E120" s="16"/>
      <c r="F120" s="16"/>
      <c r="G120" s="16"/>
      <c r="H120" s="16"/>
      <c r="I120" s="16"/>
      <c r="J120" s="16"/>
      <c r="K120" s="16"/>
      <c r="L120" s="16"/>
      <c r="M120" s="16"/>
      <c r="N120" s="16"/>
      <c r="O120" s="16"/>
    </row>
    <row r="121" spans="2:15" ht="12.75">
      <c r="B121" s="32" t="s">
        <v>67</v>
      </c>
      <c r="C121" s="47">
        <v>0.8990845859524</v>
      </c>
      <c r="D121" s="48">
        <v>0.10091541404759992</v>
      </c>
      <c r="E121" s="16"/>
      <c r="F121" s="16"/>
      <c r="G121" s="16"/>
      <c r="H121" s="16"/>
      <c r="I121" s="16"/>
      <c r="J121" s="16"/>
      <c r="K121" s="16"/>
      <c r="L121" s="16"/>
      <c r="M121" s="16"/>
      <c r="N121" s="16"/>
      <c r="O121" s="16"/>
    </row>
    <row r="122" spans="2:15" ht="12.75">
      <c r="B122" s="32" t="s">
        <v>68</v>
      </c>
      <c r="C122" s="47">
        <v>0.9256418041082027</v>
      </c>
      <c r="D122" s="48">
        <v>0.07435819589179728</v>
      </c>
      <c r="E122" s="16"/>
      <c r="F122" s="16"/>
      <c r="G122" s="16"/>
      <c r="H122" s="16"/>
      <c r="I122" s="16"/>
      <c r="J122" s="16"/>
      <c r="K122" s="16"/>
      <c r="L122" s="16"/>
      <c r="M122" s="16"/>
      <c r="N122" s="16"/>
      <c r="O122" s="16"/>
    </row>
    <row r="123" spans="2:15" ht="12.75">
      <c r="B123" s="32" t="s">
        <v>69</v>
      </c>
      <c r="C123" s="47">
        <v>0.9171736129129512</v>
      </c>
      <c r="D123" s="48">
        <v>0.08282638708704876</v>
      </c>
      <c r="E123" s="16"/>
      <c r="F123" s="16"/>
      <c r="G123" s="16"/>
      <c r="H123" s="16"/>
      <c r="I123" s="16"/>
      <c r="J123" s="16"/>
      <c r="K123" s="16"/>
      <c r="L123" s="16"/>
      <c r="M123" s="16"/>
      <c r="N123" s="16"/>
      <c r="O123" s="16"/>
    </row>
    <row r="124" spans="2:15" ht="12.75">
      <c r="B124" s="32" t="s">
        <v>70</v>
      </c>
      <c r="C124" s="47">
        <v>0.9089704963255102</v>
      </c>
      <c r="D124" s="48">
        <v>0.09102950367448977</v>
      </c>
      <c r="E124" s="16"/>
      <c r="F124" s="16"/>
      <c r="G124" s="16"/>
      <c r="H124" s="16"/>
      <c r="I124" s="16"/>
      <c r="J124" s="16"/>
      <c r="K124" s="16"/>
      <c r="L124" s="16"/>
      <c r="M124" s="16"/>
      <c r="N124" s="16"/>
      <c r="O124" s="16"/>
    </row>
    <row r="125" spans="2:15" ht="12.75">
      <c r="B125" s="32" t="s">
        <v>71</v>
      </c>
      <c r="C125" s="47">
        <v>0.7614924231671114</v>
      </c>
      <c r="D125" s="48">
        <v>0.23850757683288853</v>
      </c>
      <c r="E125" s="16"/>
      <c r="F125" s="16"/>
      <c r="G125" s="16"/>
      <c r="H125" s="16"/>
      <c r="I125" s="16"/>
      <c r="J125" s="16"/>
      <c r="K125" s="16"/>
      <c r="L125" s="16"/>
      <c r="M125" s="16"/>
      <c r="N125" s="16"/>
      <c r="O125" s="16"/>
    </row>
    <row r="126" spans="2:15" ht="12.75">
      <c r="B126" s="32" t="s">
        <v>72</v>
      </c>
      <c r="C126" s="47">
        <v>0.9557553274387252</v>
      </c>
      <c r="D126" s="48">
        <v>0.0442446725612748</v>
      </c>
      <c r="E126" s="16"/>
      <c r="F126" s="16"/>
      <c r="G126" s="16"/>
      <c r="H126" s="16"/>
      <c r="I126" s="16"/>
      <c r="J126" s="16"/>
      <c r="K126" s="16"/>
      <c r="L126" s="16"/>
      <c r="M126" s="16"/>
      <c r="N126" s="16"/>
      <c r="O126" s="16"/>
    </row>
    <row r="127" spans="2:15" ht="13.5" thickBot="1">
      <c r="B127" s="49" t="s">
        <v>73</v>
      </c>
      <c r="C127" s="50">
        <v>0.8273887898016932</v>
      </c>
      <c r="D127" s="51">
        <v>0.17261121019830683</v>
      </c>
      <c r="E127" s="16"/>
      <c r="F127" s="16"/>
      <c r="G127" s="16"/>
      <c r="H127" s="16"/>
      <c r="I127" s="16"/>
      <c r="J127" s="16"/>
      <c r="K127" s="16"/>
      <c r="L127" s="16"/>
      <c r="M127" s="16"/>
      <c r="N127" s="16"/>
      <c r="O127" s="16"/>
    </row>
    <row r="128" spans="2:15" ht="12.75">
      <c r="B128" s="15"/>
      <c r="C128" s="16"/>
      <c r="D128" s="16"/>
      <c r="E128" s="16"/>
      <c r="F128" s="16"/>
      <c r="G128" s="16"/>
      <c r="H128" s="16"/>
      <c r="I128" s="16"/>
      <c r="J128" s="16"/>
      <c r="K128" s="16"/>
      <c r="L128" s="16"/>
      <c r="M128" s="16"/>
      <c r="N128" s="16"/>
      <c r="O128" s="16"/>
    </row>
    <row r="129" spans="2:15" ht="12.75">
      <c r="B129" s="15"/>
      <c r="C129" s="16"/>
      <c r="D129" s="16"/>
      <c r="E129" s="16"/>
      <c r="F129" s="16"/>
      <c r="G129" s="16"/>
      <c r="H129" s="16"/>
      <c r="I129" s="16"/>
      <c r="J129" s="16"/>
      <c r="K129" s="16"/>
      <c r="L129" s="16"/>
      <c r="M129" s="16"/>
      <c r="N129" s="16"/>
      <c r="O129" s="16"/>
    </row>
    <row r="130" spans="2:15" ht="18">
      <c r="B130" s="20" t="s">
        <v>14</v>
      </c>
      <c r="C130" s="16"/>
      <c r="D130" s="16"/>
      <c r="E130" s="16"/>
      <c r="F130" s="16"/>
      <c r="G130" s="16"/>
      <c r="H130" s="16"/>
      <c r="I130" s="16"/>
      <c r="J130" s="16"/>
      <c r="K130" s="16"/>
      <c r="L130" s="16"/>
      <c r="M130" s="16"/>
      <c r="N130" s="16"/>
      <c r="O130" s="16"/>
    </row>
    <row r="131" spans="2:15" ht="12.75">
      <c r="B131" s="15"/>
      <c r="C131" s="16"/>
      <c r="D131" s="16"/>
      <c r="E131" s="16"/>
      <c r="F131" s="16"/>
      <c r="G131" s="16"/>
      <c r="H131" s="16"/>
      <c r="I131" s="16"/>
      <c r="J131" s="16"/>
      <c r="K131" s="16"/>
      <c r="L131" s="16"/>
      <c r="M131" s="16"/>
      <c r="N131" s="16"/>
      <c r="O131" s="16"/>
    </row>
    <row r="132" spans="2:15" ht="16.5" thickBot="1">
      <c r="B132" s="21" t="s">
        <v>82</v>
      </c>
      <c r="C132" s="16"/>
      <c r="D132" s="16"/>
      <c r="E132" s="16"/>
      <c r="F132" s="16"/>
      <c r="G132" s="16"/>
      <c r="H132" s="16"/>
      <c r="I132" s="16"/>
      <c r="J132" s="16"/>
      <c r="K132" s="16"/>
      <c r="L132" s="16"/>
      <c r="M132" s="16"/>
      <c r="N132" s="16"/>
      <c r="O132" s="16"/>
    </row>
    <row r="133" spans="2:15" ht="25.5">
      <c r="B133" s="22"/>
      <c r="C133" s="23" t="s">
        <v>83</v>
      </c>
      <c r="D133" s="52" t="s">
        <v>84</v>
      </c>
      <c r="E133" s="24" t="s">
        <v>85</v>
      </c>
      <c r="F133" s="25" t="s">
        <v>57</v>
      </c>
      <c r="G133" s="16"/>
      <c r="H133" s="16"/>
      <c r="I133" s="16"/>
      <c r="J133" s="16"/>
      <c r="K133" s="16"/>
      <c r="L133" s="16"/>
      <c r="M133" s="16"/>
      <c r="N133" s="16"/>
      <c r="O133" s="16"/>
    </row>
    <row r="134" spans="2:15" s="12" customFormat="1" ht="12.75">
      <c r="B134" s="27" t="s">
        <v>58</v>
      </c>
      <c r="C134" s="28">
        <v>169</v>
      </c>
      <c r="D134" s="53">
        <v>13</v>
      </c>
      <c r="E134" s="29">
        <v>54</v>
      </c>
      <c r="F134" s="30">
        <v>236</v>
      </c>
      <c r="G134" s="16"/>
      <c r="H134" s="16"/>
      <c r="I134" s="16"/>
      <c r="J134" s="16"/>
      <c r="K134" s="16"/>
      <c r="L134" s="16"/>
      <c r="M134" s="16"/>
      <c r="N134" s="16"/>
      <c r="O134" s="16"/>
    </row>
    <row r="135" spans="2:15" s="12" customFormat="1" ht="12.75">
      <c r="B135" s="32" t="s">
        <v>59</v>
      </c>
      <c r="C135" s="33">
        <v>373</v>
      </c>
      <c r="D135" s="54">
        <v>38</v>
      </c>
      <c r="E135" s="34">
        <v>110</v>
      </c>
      <c r="F135" s="35">
        <v>521</v>
      </c>
      <c r="G135" s="16"/>
      <c r="H135" s="16"/>
      <c r="I135" s="16"/>
      <c r="J135" s="16"/>
      <c r="K135" s="16"/>
      <c r="L135" s="16"/>
      <c r="M135" s="16"/>
      <c r="N135" s="16"/>
      <c r="O135" s="16"/>
    </row>
    <row r="136" spans="2:15" s="12" customFormat="1" ht="12.75">
      <c r="B136" s="32" t="s">
        <v>60</v>
      </c>
      <c r="C136" s="33">
        <v>122</v>
      </c>
      <c r="D136" s="54">
        <v>11</v>
      </c>
      <c r="E136" s="34">
        <v>30</v>
      </c>
      <c r="F136" s="35">
        <v>163</v>
      </c>
      <c r="G136" s="16"/>
      <c r="H136" s="16"/>
      <c r="I136" s="16"/>
      <c r="J136" s="16"/>
      <c r="K136" s="16"/>
      <c r="L136" s="16"/>
      <c r="M136" s="16"/>
      <c r="N136" s="16"/>
      <c r="O136" s="16"/>
    </row>
    <row r="137" spans="2:15" s="12" customFormat="1" ht="12.75">
      <c r="B137" s="32" t="s">
        <v>61</v>
      </c>
      <c r="C137" s="33">
        <v>127</v>
      </c>
      <c r="D137" s="54">
        <v>5</v>
      </c>
      <c r="E137" s="34">
        <v>71</v>
      </c>
      <c r="F137" s="35">
        <v>203</v>
      </c>
      <c r="G137" s="16"/>
      <c r="H137" s="16"/>
      <c r="I137" s="16"/>
      <c r="J137" s="16"/>
      <c r="K137" s="16"/>
      <c r="L137" s="16"/>
      <c r="M137" s="16"/>
      <c r="N137" s="16"/>
      <c r="O137" s="16"/>
    </row>
    <row r="138" spans="2:15" s="12" customFormat="1" ht="12.75">
      <c r="B138" s="32" t="s">
        <v>62</v>
      </c>
      <c r="C138" s="33">
        <v>40</v>
      </c>
      <c r="D138" s="54">
        <v>0</v>
      </c>
      <c r="E138" s="34">
        <v>12</v>
      </c>
      <c r="F138" s="35">
        <v>52</v>
      </c>
      <c r="G138" s="16"/>
      <c r="H138" s="16"/>
      <c r="I138" s="16"/>
      <c r="J138" s="16"/>
      <c r="K138" s="16"/>
      <c r="L138" s="16"/>
      <c r="M138" s="16"/>
      <c r="N138" s="16"/>
      <c r="O138" s="16"/>
    </row>
    <row r="139" spans="2:15" s="12" customFormat="1" ht="12.75">
      <c r="B139" s="32" t="s">
        <v>63</v>
      </c>
      <c r="C139" s="33">
        <v>172</v>
      </c>
      <c r="D139" s="54">
        <v>15</v>
      </c>
      <c r="E139" s="34">
        <v>47</v>
      </c>
      <c r="F139" s="35">
        <v>234</v>
      </c>
      <c r="G139" s="16"/>
      <c r="H139" s="16"/>
      <c r="I139" s="16"/>
      <c r="J139" s="16"/>
      <c r="K139" s="16"/>
      <c r="L139" s="16"/>
      <c r="M139" s="16"/>
      <c r="N139" s="16"/>
      <c r="O139" s="16"/>
    </row>
    <row r="140" spans="2:15" s="12" customFormat="1" ht="12.75">
      <c r="B140" s="32" t="s">
        <v>64</v>
      </c>
      <c r="C140" s="33">
        <v>24</v>
      </c>
      <c r="D140" s="54">
        <v>3</v>
      </c>
      <c r="E140" s="34">
        <v>7</v>
      </c>
      <c r="F140" s="35">
        <v>34</v>
      </c>
      <c r="G140" s="16"/>
      <c r="H140" s="16"/>
      <c r="I140" s="16"/>
      <c r="J140" s="16"/>
      <c r="K140" s="16"/>
      <c r="L140" s="16"/>
      <c r="M140" s="16"/>
      <c r="N140" s="16"/>
      <c r="O140" s="16"/>
    </row>
    <row r="141" spans="2:15" s="12" customFormat="1" ht="12.75">
      <c r="B141" s="32" t="s">
        <v>65</v>
      </c>
      <c r="C141" s="33">
        <v>145</v>
      </c>
      <c r="D141" s="54">
        <v>15</v>
      </c>
      <c r="E141" s="34">
        <v>37</v>
      </c>
      <c r="F141" s="35">
        <v>197</v>
      </c>
      <c r="G141" s="16"/>
      <c r="H141" s="16"/>
      <c r="I141" s="16"/>
      <c r="J141" s="16"/>
      <c r="K141" s="16"/>
      <c r="L141" s="16"/>
      <c r="M141" s="16"/>
      <c r="N141" s="16"/>
      <c r="O141" s="16"/>
    </row>
    <row r="142" spans="2:15" s="12" customFormat="1" ht="12.75">
      <c r="B142" s="32" t="s">
        <v>66</v>
      </c>
      <c r="C142" s="33">
        <v>34</v>
      </c>
      <c r="D142" s="54">
        <v>8</v>
      </c>
      <c r="E142" s="34">
        <v>6</v>
      </c>
      <c r="F142" s="35">
        <v>48</v>
      </c>
      <c r="G142" s="16"/>
      <c r="H142" s="16"/>
      <c r="I142" s="16"/>
      <c r="J142" s="16"/>
      <c r="K142" s="16"/>
      <c r="L142" s="16"/>
      <c r="M142" s="16"/>
      <c r="N142" s="16"/>
      <c r="O142" s="16"/>
    </row>
    <row r="143" spans="2:15" s="12" customFormat="1" ht="12.75">
      <c r="B143" s="32" t="s">
        <v>67</v>
      </c>
      <c r="C143" s="33">
        <v>82</v>
      </c>
      <c r="D143" s="54">
        <v>5</v>
      </c>
      <c r="E143" s="34">
        <v>22</v>
      </c>
      <c r="F143" s="35">
        <v>109</v>
      </c>
      <c r="G143" s="16"/>
      <c r="H143" s="16"/>
      <c r="I143" s="16"/>
      <c r="J143" s="16"/>
      <c r="K143" s="16"/>
      <c r="L143" s="16"/>
      <c r="M143" s="16"/>
      <c r="N143" s="16"/>
      <c r="O143" s="16"/>
    </row>
    <row r="144" spans="2:15" s="12" customFormat="1" ht="12.75">
      <c r="B144" s="32" t="s">
        <v>68</v>
      </c>
      <c r="C144" s="33">
        <v>192</v>
      </c>
      <c r="D144" s="54">
        <v>8</v>
      </c>
      <c r="E144" s="34">
        <v>60</v>
      </c>
      <c r="F144" s="35">
        <v>260</v>
      </c>
      <c r="G144" s="16"/>
      <c r="H144" s="16"/>
      <c r="I144" s="16"/>
      <c r="J144" s="16"/>
      <c r="K144" s="16"/>
      <c r="L144" s="16"/>
      <c r="M144" s="16"/>
      <c r="N144" s="16"/>
      <c r="O144" s="16"/>
    </row>
    <row r="145" spans="2:15" s="12" customFormat="1" ht="12.75">
      <c r="B145" s="32" t="s">
        <v>69</v>
      </c>
      <c r="C145" s="33">
        <v>124</v>
      </c>
      <c r="D145" s="54">
        <v>6</v>
      </c>
      <c r="E145" s="34">
        <v>59</v>
      </c>
      <c r="F145" s="35">
        <v>189</v>
      </c>
      <c r="G145" s="16"/>
      <c r="H145" s="16"/>
      <c r="I145" s="16"/>
      <c r="J145" s="16"/>
      <c r="K145" s="16"/>
      <c r="L145" s="16"/>
      <c r="M145" s="16"/>
      <c r="N145" s="16"/>
      <c r="O145" s="16"/>
    </row>
    <row r="146" spans="2:15" s="12" customFormat="1" ht="12.75">
      <c r="B146" s="32" t="s">
        <v>70</v>
      </c>
      <c r="C146" s="33">
        <v>233</v>
      </c>
      <c r="D146" s="54">
        <v>13</v>
      </c>
      <c r="E146" s="34">
        <v>28</v>
      </c>
      <c r="F146" s="35">
        <v>274</v>
      </c>
      <c r="G146" s="16"/>
      <c r="H146" s="16"/>
      <c r="I146" s="16"/>
      <c r="J146" s="16"/>
      <c r="K146" s="16"/>
      <c r="L146" s="16"/>
      <c r="M146" s="16"/>
      <c r="N146" s="16"/>
      <c r="O146" s="16"/>
    </row>
    <row r="147" spans="2:15" s="12" customFormat="1" ht="12.75">
      <c r="B147" s="32" t="s">
        <v>71</v>
      </c>
      <c r="C147" s="33">
        <v>215</v>
      </c>
      <c r="D147" s="54">
        <v>13</v>
      </c>
      <c r="E147" s="34">
        <v>81</v>
      </c>
      <c r="F147" s="35">
        <v>309</v>
      </c>
      <c r="G147" s="16"/>
      <c r="H147" s="16"/>
      <c r="I147" s="16"/>
      <c r="J147" s="16"/>
      <c r="K147" s="16"/>
      <c r="L147" s="16"/>
      <c r="M147" s="16"/>
      <c r="N147" s="16"/>
      <c r="O147" s="16"/>
    </row>
    <row r="148" spans="2:15" s="12" customFormat="1" ht="12.75">
      <c r="B148" s="32" t="s">
        <v>72</v>
      </c>
      <c r="C148" s="33">
        <v>142</v>
      </c>
      <c r="D148" s="54">
        <v>7</v>
      </c>
      <c r="E148" s="34">
        <v>15</v>
      </c>
      <c r="F148" s="35">
        <v>164</v>
      </c>
      <c r="G148" s="16"/>
      <c r="H148" s="16"/>
      <c r="I148" s="16"/>
      <c r="J148" s="16"/>
      <c r="K148" s="16"/>
      <c r="L148" s="16"/>
      <c r="M148" s="16"/>
      <c r="N148" s="16"/>
      <c r="O148" s="16"/>
    </row>
    <row r="149" spans="2:15" s="12" customFormat="1" ht="12.75">
      <c r="B149" s="36" t="s">
        <v>73</v>
      </c>
      <c r="C149" s="37">
        <v>152</v>
      </c>
      <c r="D149" s="55">
        <v>13</v>
      </c>
      <c r="E149" s="38">
        <v>44</v>
      </c>
      <c r="F149" s="39">
        <v>209</v>
      </c>
      <c r="G149" s="16"/>
      <c r="H149" s="16"/>
      <c r="I149" s="16"/>
      <c r="J149" s="16"/>
      <c r="K149" s="16"/>
      <c r="L149" s="16"/>
      <c r="M149" s="16"/>
      <c r="N149" s="16"/>
      <c r="O149" s="16"/>
    </row>
    <row r="150" spans="2:15" s="12" customFormat="1" ht="13.5" thickBot="1">
      <c r="B150" s="40" t="s">
        <v>57</v>
      </c>
      <c r="C150" s="41">
        <v>2346</v>
      </c>
      <c r="D150" s="56">
        <v>173</v>
      </c>
      <c r="E150" s="42">
        <v>683</v>
      </c>
      <c r="F150" s="43">
        <v>3202</v>
      </c>
      <c r="G150" s="16"/>
      <c r="H150" s="16"/>
      <c r="I150" s="16"/>
      <c r="J150" s="16"/>
      <c r="K150" s="16"/>
      <c r="L150" s="16"/>
      <c r="M150" s="16"/>
      <c r="N150" s="16"/>
      <c r="O150" s="16"/>
    </row>
    <row r="151" spans="2:15" s="12" customFormat="1" ht="12.75">
      <c r="B151" s="15"/>
      <c r="C151" s="16"/>
      <c r="D151" s="16"/>
      <c r="E151" s="16"/>
      <c r="F151" s="16"/>
      <c r="G151" s="16"/>
      <c r="H151" s="16"/>
      <c r="I151" s="16"/>
      <c r="J151" s="16"/>
      <c r="K151" s="16"/>
      <c r="L151" s="16"/>
      <c r="M151" s="16"/>
      <c r="N151" s="16"/>
      <c r="O151" s="16"/>
    </row>
    <row r="152" spans="2:15" s="12" customFormat="1" ht="16.5" thickBot="1">
      <c r="B152" s="21" t="s">
        <v>86</v>
      </c>
      <c r="C152" s="16"/>
      <c r="D152" s="16"/>
      <c r="E152" s="16"/>
      <c r="F152" s="16"/>
      <c r="G152" s="16"/>
      <c r="H152" s="16"/>
      <c r="I152" s="16"/>
      <c r="J152" s="16"/>
      <c r="K152" s="16"/>
      <c r="L152" s="16"/>
      <c r="M152" s="16"/>
      <c r="N152" s="16"/>
      <c r="O152" s="16"/>
    </row>
    <row r="153" spans="2:15" s="12" customFormat="1" ht="25.5">
      <c r="B153" s="22"/>
      <c r="C153" s="23" t="s">
        <v>83</v>
      </c>
      <c r="D153" s="52" t="s">
        <v>84</v>
      </c>
      <c r="E153" s="44" t="s">
        <v>85</v>
      </c>
      <c r="F153" s="16"/>
      <c r="G153" s="16"/>
      <c r="H153" s="16"/>
      <c r="I153" s="16"/>
      <c r="J153" s="16"/>
      <c r="K153" s="16"/>
      <c r="L153" s="16"/>
      <c r="M153" s="16"/>
      <c r="N153" s="16"/>
      <c r="O153" s="16"/>
    </row>
    <row r="154" spans="2:15" s="12" customFormat="1" ht="12.75">
      <c r="B154" s="27" t="s">
        <v>58</v>
      </c>
      <c r="C154" s="45">
        <v>0.7161016949152542</v>
      </c>
      <c r="D154" s="57">
        <v>0.05508474576271186</v>
      </c>
      <c r="E154" s="46">
        <v>0.2288135593220339</v>
      </c>
      <c r="F154" s="16"/>
      <c r="G154" s="16"/>
      <c r="H154" s="16"/>
      <c r="I154" s="16"/>
      <c r="J154" s="16"/>
      <c r="K154" s="16"/>
      <c r="L154" s="16"/>
      <c r="M154" s="16"/>
      <c r="N154" s="16"/>
      <c r="O154" s="16"/>
    </row>
    <row r="155" spans="2:15" s="12" customFormat="1" ht="12.75">
      <c r="B155" s="32" t="s">
        <v>59</v>
      </c>
      <c r="C155" s="47">
        <v>0.7159309021113244</v>
      </c>
      <c r="D155" s="58">
        <v>0.07293666026871401</v>
      </c>
      <c r="E155" s="48">
        <v>0.21113243761996162</v>
      </c>
      <c r="F155" s="16"/>
      <c r="G155" s="16"/>
      <c r="H155" s="16"/>
      <c r="I155" s="16"/>
      <c r="J155" s="16"/>
      <c r="K155" s="16"/>
      <c r="L155" s="16"/>
      <c r="M155" s="16"/>
      <c r="N155" s="16"/>
      <c r="O155" s="16"/>
    </row>
    <row r="156" spans="2:15" s="12" customFormat="1" ht="12.75">
      <c r="B156" s="32" t="s">
        <v>60</v>
      </c>
      <c r="C156" s="47">
        <v>0.7484662576687117</v>
      </c>
      <c r="D156" s="58">
        <v>0.06748466257668712</v>
      </c>
      <c r="E156" s="48">
        <v>0.18404907975460122</v>
      </c>
      <c r="F156" s="16"/>
      <c r="G156" s="16"/>
      <c r="H156" s="16"/>
      <c r="I156" s="16"/>
      <c r="J156" s="16"/>
      <c r="K156" s="16"/>
      <c r="L156" s="16"/>
      <c r="M156" s="16"/>
      <c r="N156" s="16"/>
      <c r="O156" s="16"/>
    </row>
    <row r="157" spans="2:15" s="12" customFormat="1" ht="12.75">
      <c r="B157" s="32" t="s">
        <v>61</v>
      </c>
      <c r="C157" s="47">
        <v>0.625615763546798</v>
      </c>
      <c r="D157" s="58">
        <v>0.024630541871921183</v>
      </c>
      <c r="E157" s="48">
        <v>0.3497536945812808</v>
      </c>
      <c r="F157" s="16"/>
      <c r="G157" s="16"/>
      <c r="H157" s="16"/>
      <c r="I157" s="16"/>
      <c r="J157" s="16"/>
      <c r="K157" s="16"/>
      <c r="L157" s="16"/>
      <c r="M157" s="16"/>
      <c r="N157" s="16"/>
      <c r="O157" s="16"/>
    </row>
    <row r="158" spans="2:15" s="12" customFormat="1" ht="12.75">
      <c r="B158" s="32" t="s">
        <v>62</v>
      </c>
      <c r="C158" s="47">
        <v>0.7692307692307693</v>
      </c>
      <c r="D158" s="58">
        <v>0</v>
      </c>
      <c r="E158" s="48">
        <v>0.23076923076923078</v>
      </c>
      <c r="F158" s="16"/>
      <c r="G158" s="16"/>
      <c r="H158" s="16"/>
      <c r="I158" s="16"/>
      <c r="J158" s="16"/>
      <c r="K158" s="16"/>
      <c r="L158" s="16"/>
      <c r="M158" s="16"/>
      <c r="N158" s="16"/>
      <c r="O158" s="16"/>
    </row>
    <row r="159" spans="2:15" s="12" customFormat="1" ht="12.75">
      <c r="B159" s="32" t="s">
        <v>63</v>
      </c>
      <c r="C159" s="47">
        <v>0.7350427350427351</v>
      </c>
      <c r="D159" s="58">
        <v>0.0641025641025641</v>
      </c>
      <c r="E159" s="48">
        <v>0.20085470085470086</v>
      </c>
      <c r="F159" s="16"/>
      <c r="G159" s="16"/>
      <c r="H159" s="16"/>
      <c r="I159" s="16"/>
      <c r="J159" s="16"/>
      <c r="K159" s="16"/>
      <c r="L159" s="16"/>
      <c r="M159" s="16"/>
      <c r="N159" s="16"/>
      <c r="O159" s="16"/>
    </row>
    <row r="160" spans="2:15" s="12" customFormat="1" ht="12.75">
      <c r="B160" s="32" t="s">
        <v>64</v>
      </c>
      <c r="C160" s="47">
        <v>0.7058823529411765</v>
      </c>
      <c r="D160" s="58">
        <v>0.08823529411764706</v>
      </c>
      <c r="E160" s="48">
        <v>0.20588235294117646</v>
      </c>
      <c r="F160" s="16"/>
      <c r="G160" s="16"/>
      <c r="H160" s="16"/>
      <c r="I160" s="16"/>
      <c r="J160" s="16"/>
      <c r="K160" s="16"/>
      <c r="L160" s="16"/>
      <c r="M160" s="16"/>
      <c r="N160" s="16"/>
      <c r="O160" s="16"/>
    </row>
    <row r="161" spans="2:15" s="12" customFormat="1" ht="12.75">
      <c r="B161" s="32" t="s">
        <v>65</v>
      </c>
      <c r="C161" s="47">
        <v>0.7360406091370558</v>
      </c>
      <c r="D161" s="58">
        <v>0.07614213197969544</v>
      </c>
      <c r="E161" s="48">
        <v>0.18781725888324874</v>
      </c>
      <c r="F161" s="16"/>
      <c r="G161" s="16"/>
      <c r="H161" s="16"/>
      <c r="I161" s="16"/>
      <c r="J161" s="16"/>
      <c r="K161" s="16"/>
      <c r="L161" s="16"/>
      <c r="M161" s="16"/>
      <c r="N161" s="16"/>
      <c r="O161" s="16"/>
    </row>
    <row r="162" spans="2:15" s="12" customFormat="1" ht="12.75">
      <c r="B162" s="32" t="s">
        <v>66</v>
      </c>
      <c r="C162" s="47">
        <v>0.7083333333333334</v>
      </c>
      <c r="D162" s="58">
        <v>0.16666666666666666</v>
      </c>
      <c r="E162" s="48">
        <v>0.125</v>
      </c>
      <c r="F162" s="16"/>
      <c r="G162" s="16"/>
      <c r="H162" s="16"/>
      <c r="I162" s="16"/>
      <c r="J162" s="16"/>
      <c r="K162" s="16"/>
      <c r="L162" s="16"/>
      <c r="M162" s="16"/>
      <c r="N162" s="16"/>
      <c r="O162" s="16"/>
    </row>
    <row r="163" spans="2:15" s="12" customFormat="1" ht="12.75">
      <c r="B163" s="32" t="s">
        <v>67</v>
      </c>
      <c r="C163" s="47">
        <v>0.7522935779816514</v>
      </c>
      <c r="D163" s="58">
        <v>0.045871559633027525</v>
      </c>
      <c r="E163" s="48">
        <v>0.2018348623853211</v>
      </c>
      <c r="F163" s="16"/>
      <c r="G163" s="16"/>
      <c r="H163" s="16"/>
      <c r="I163" s="16"/>
      <c r="J163" s="16"/>
      <c r="K163" s="16"/>
      <c r="L163" s="16"/>
      <c r="M163" s="16"/>
      <c r="N163" s="16"/>
      <c r="O163" s="16"/>
    </row>
    <row r="164" spans="2:15" s="12" customFormat="1" ht="12.75">
      <c r="B164" s="32" t="s">
        <v>68</v>
      </c>
      <c r="C164" s="47">
        <v>0.7384615384615385</v>
      </c>
      <c r="D164" s="58">
        <v>0.03076923076923077</v>
      </c>
      <c r="E164" s="48">
        <v>0.23076923076923078</v>
      </c>
      <c r="F164" s="16"/>
      <c r="G164" s="16"/>
      <c r="H164" s="16"/>
      <c r="I164" s="16"/>
      <c r="J164" s="16"/>
      <c r="K164" s="16"/>
      <c r="L164" s="16"/>
      <c r="M164" s="16"/>
      <c r="N164" s="16"/>
      <c r="O164" s="16"/>
    </row>
    <row r="165" spans="2:15" s="12" customFormat="1" ht="12.75">
      <c r="B165" s="32" t="s">
        <v>69</v>
      </c>
      <c r="C165" s="47">
        <v>0.656084656084656</v>
      </c>
      <c r="D165" s="58">
        <v>0.031746031746031744</v>
      </c>
      <c r="E165" s="48">
        <v>0.31216931216931215</v>
      </c>
      <c r="F165" s="16"/>
      <c r="G165" s="16"/>
      <c r="H165" s="16"/>
      <c r="I165" s="16"/>
      <c r="J165" s="16"/>
      <c r="K165" s="16"/>
      <c r="L165" s="16"/>
      <c r="M165" s="16"/>
      <c r="N165" s="16"/>
      <c r="O165" s="16"/>
    </row>
    <row r="166" spans="2:15" s="12" customFormat="1" ht="12.75">
      <c r="B166" s="32" t="s">
        <v>70</v>
      </c>
      <c r="C166" s="47">
        <v>0.8503649635036497</v>
      </c>
      <c r="D166" s="58">
        <v>0.04744525547445255</v>
      </c>
      <c r="E166" s="48">
        <v>0.10218978102189781</v>
      </c>
      <c r="F166" s="16"/>
      <c r="G166" s="16"/>
      <c r="H166" s="16"/>
      <c r="I166" s="16"/>
      <c r="J166" s="16"/>
      <c r="K166" s="16"/>
      <c r="L166" s="16"/>
      <c r="M166" s="16"/>
      <c r="N166" s="16"/>
      <c r="O166" s="16"/>
    </row>
    <row r="167" spans="2:15" s="12" customFormat="1" ht="12.75">
      <c r="B167" s="32" t="s">
        <v>71</v>
      </c>
      <c r="C167" s="47">
        <v>0.6957928802588996</v>
      </c>
      <c r="D167" s="58">
        <v>0.042071197411003236</v>
      </c>
      <c r="E167" s="48">
        <v>0.2621359223300971</v>
      </c>
      <c r="F167" s="16"/>
      <c r="G167" s="16"/>
      <c r="H167" s="16"/>
      <c r="I167" s="16"/>
      <c r="J167" s="16"/>
      <c r="K167" s="16"/>
      <c r="L167" s="16"/>
      <c r="M167" s="16"/>
      <c r="N167" s="16"/>
      <c r="O167" s="16"/>
    </row>
    <row r="168" spans="2:15" s="12" customFormat="1" ht="12.75">
      <c r="B168" s="32" t="s">
        <v>72</v>
      </c>
      <c r="C168" s="47">
        <v>0.8658536585365854</v>
      </c>
      <c r="D168" s="58">
        <v>0.042682926829268296</v>
      </c>
      <c r="E168" s="48">
        <v>0.09146341463414634</v>
      </c>
      <c r="F168" s="16"/>
      <c r="G168" s="16"/>
      <c r="H168" s="16"/>
      <c r="I168" s="16"/>
      <c r="J168" s="16"/>
      <c r="K168" s="16"/>
      <c r="L168" s="16"/>
      <c r="M168" s="16"/>
      <c r="N168" s="16"/>
      <c r="O168" s="16"/>
    </row>
    <row r="169" spans="2:15" s="12" customFormat="1" ht="13.5" thickBot="1">
      <c r="B169" s="49" t="s">
        <v>73</v>
      </c>
      <c r="C169" s="50">
        <v>0.7272727272727273</v>
      </c>
      <c r="D169" s="59">
        <v>0.06220095693779904</v>
      </c>
      <c r="E169" s="51">
        <v>0.21052631578947367</v>
      </c>
      <c r="F169" s="16"/>
      <c r="G169" s="16"/>
      <c r="H169" s="16"/>
      <c r="I169" s="16"/>
      <c r="J169" s="16"/>
      <c r="K169" s="16"/>
      <c r="L169" s="16"/>
      <c r="M169" s="16"/>
      <c r="N169" s="16"/>
      <c r="O169" s="16"/>
    </row>
    <row r="170" spans="2:15" s="12" customFormat="1" ht="12.75">
      <c r="B170" s="15"/>
      <c r="C170" s="16"/>
      <c r="D170" s="16"/>
      <c r="E170" s="16"/>
      <c r="F170" s="16"/>
      <c r="G170" s="16"/>
      <c r="H170" s="16"/>
      <c r="I170" s="16"/>
      <c r="J170" s="16"/>
      <c r="K170" s="16"/>
      <c r="L170" s="16"/>
      <c r="M170" s="16"/>
      <c r="N170" s="16"/>
      <c r="O170" s="16"/>
    </row>
    <row r="171" spans="2:15" s="12" customFormat="1" ht="16.5" thickBot="1">
      <c r="B171" s="21" t="s">
        <v>87</v>
      </c>
      <c r="C171" s="16"/>
      <c r="D171" s="16"/>
      <c r="E171" s="16"/>
      <c r="F171" s="16"/>
      <c r="G171" s="16"/>
      <c r="H171" s="16"/>
      <c r="I171" s="16"/>
      <c r="J171" s="16"/>
      <c r="K171" s="16"/>
      <c r="L171" s="16"/>
      <c r="M171" s="16"/>
      <c r="N171" s="16"/>
      <c r="O171" s="16"/>
    </row>
    <row r="172" spans="2:15" s="12" customFormat="1" ht="25.5">
      <c r="B172" s="22"/>
      <c r="C172" s="23" t="s">
        <v>83</v>
      </c>
      <c r="D172" s="44" t="s">
        <v>84</v>
      </c>
      <c r="E172" s="16"/>
      <c r="F172" s="16"/>
      <c r="G172" s="16"/>
      <c r="H172" s="16"/>
      <c r="I172" s="16"/>
      <c r="J172" s="16"/>
      <c r="K172" s="16"/>
      <c r="L172" s="16"/>
      <c r="M172" s="16"/>
      <c r="N172" s="16"/>
      <c r="O172" s="16"/>
    </row>
    <row r="173" spans="2:15" s="12" customFormat="1" ht="12.75">
      <c r="B173" s="27" t="s">
        <v>58</v>
      </c>
      <c r="C173" s="45">
        <v>0.8077995423340961</v>
      </c>
      <c r="D173" s="46">
        <v>0.19220045766590388</v>
      </c>
      <c r="E173" s="16"/>
      <c r="F173" s="16"/>
      <c r="G173" s="16"/>
      <c r="H173" s="16"/>
      <c r="I173" s="16"/>
      <c r="J173" s="16"/>
      <c r="K173" s="16"/>
      <c r="L173" s="16"/>
      <c r="M173" s="16"/>
      <c r="N173" s="16"/>
      <c r="O173" s="16"/>
    </row>
    <row r="174" spans="2:15" s="12" customFormat="1" ht="12.75">
      <c r="B174" s="32" t="s">
        <v>59</v>
      </c>
      <c r="C174" s="47">
        <v>0.7866295382446246</v>
      </c>
      <c r="D174" s="48">
        <v>0.21337046175537538</v>
      </c>
      <c r="E174" s="16"/>
      <c r="F174" s="16"/>
      <c r="G174" s="16"/>
      <c r="H174" s="16"/>
      <c r="I174" s="16"/>
      <c r="J174" s="16"/>
      <c r="K174" s="16"/>
      <c r="L174" s="16"/>
      <c r="M174" s="16"/>
      <c r="N174" s="16"/>
      <c r="O174" s="16"/>
    </row>
    <row r="175" spans="2:15" s="12" customFormat="1" ht="12.75">
      <c r="B175" s="32" t="s">
        <v>60</v>
      </c>
      <c r="C175" s="47">
        <v>0.821347477869889</v>
      </c>
      <c r="D175" s="48">
        <v>0.178652522130111</v>
      </c>
      <c r="E175" s="16"/>
      <c r="F175" s="16"/>
      <c r="G175" s="16"/>
      <c r="H175" s="16"/>
      <c r="I175" s="16"/>
      <c r="J175" s="16"/>
      <c r="K175" s="16"/>
      <c r="L175" s="16"/>
      <c r="M175" s="16"/>
      <c r="N175" s="16"/>
      <c r="O175" s="16"/>
    </row>
    <row r="176" spans="2:15" s="12" customFormat="1" ht="12.75">
      <c r="B176" s="32" t="s">
        <v>61</v>
      </c>
      <c r="C176" s="47">
        <v>0.8377925243770314</v>
      </c>
      <c r="D176" s="48">
        <v>0.16220747562296858</v>
      </c>
      <c r="E176" s="16"/>
      <c r="F176" s="16"/>
      <c r="G176" s="16"/>
      <c r="H176" s="16"/>
      <c r="I176" s="16"/>
      <c r="J176" s="16"/>
      <c r="K176" s="16"/>
      <c r="L176" s="16"/>
      <c r="M176" s="16"/>
      <c r="N176" s="16"/>
      <c r="O176" s="16"/>
    </row>
    <row r="177" spans="2:15" s="12" customFormat="1" ht="12.75">
      <c r="B177" s="32" t="s">
        <v>62</v>
      </c>
      <c r="C177" s="47">
        <v>0.7523003884333189</v>
      </c>
      <c r="D177" s="48">
        <v>0.24769961156668105</v>
      </c>
      <c r="E177" s="16"/>
      <c r="F177" s="16"/>
      <c r="G177" s="16"/>
      <c r="H177" s="16"/>
      <c r="I177" s="16"/>
      <c r="J177" s="16"/>
      <c r="K177" s="16"/>
      <c r="L177" s="16"/>
      <c r="M177" s="16"/>
      <c r="N177" s="16"/>
      <c r="O177" s="16"/>
    </row>
    <row r="178" spans="2:15" s="12" customFormat="1" ht="12.75">
      <c r="B178" s="32" t="s">
        <v>63</v>
      </c>
      <c r="C178" s="47">
        <v>0.7916863355596846</v>
      </c>
      <c r="D178" s="48">
        <v>0.20831366444031538</v>
      </c>
      <c r="E178" s="16"/>
      <c r="F178" s="16"/>
      <c r="G178" s="16"/>
      <c r="H178" s="16"/>
      <c r="I178" s="16"/>
      <c r="J178" s="16"/>
      <c r="K178" s="16"/>
      <c r="L178" s="16"/>
      <c r="M178" s="16"/>
      <c r="N178" s="16"/>
      <c r="O178" s="16"/>
    </row>
    <row r="179" spans="2:15" s="12" customFormat="1" ht="12.75">
      <c r="B179" s="32" t="s">
        <v>64</v>
      </c>
      <c r="C179" s="47">
        <v>0.8267913286664698</v>
      </c>
      <c r="D179" s="48">
        <v>0.1732086713335302</v>
      </c>
      <c r="E179" s="16"/>
      <c r="F179" s="16"/>
      <c r="G179" s="16"/>
      <c r="H179" s="16"/>
      <c r="I179" s="16"/>
      <c r="J179" s="16"/>
      <c r="K179" s="16"/>
      <c r="L179" s="16"/>
      <c r="M179" s="16"/>
      <c r="N179" s="16"/>
      <c r="O179" s="16"/>
    </row>
    <row r="180" spans="2:15" s="12" customFormat="1" ht="12.75">
      <c r="B180" s="32" t="s">
        <v>65</v>
      </c>
      <c r="C180" s="47">
        <v>0.7819134136212624</v>
      </c>
      <c r="D180" s="48">
        <v>0.21808658637873754</v>
      </c>
      <c r="E180" s="16"/>
      <c r="F180" s="16"/>
      <c r="G180" s="16"/>
      <c r="H180" s="16"/>
      <c r="I180" s="16"/>
      <c r="J180" s="16"/>
      <c r="K180" s="16"/>
      <c r="L180" s="16"/>
      <c r="M180" s="16"/>
      <c r="N180" s="16"/>
      <c r="O180" s="16"/>
    </row>
    <row r="181" spans="2:15" s="12" customFormat="1" ht="12.75">
      <c r="B181" s="32" t="s">
        <v>66</v>
      </c>
      <c r="C181" s="47">
        <v>0.7866295382446246</v>
      </c>
      <c r="D181" s="48">
        <v>0.21337046175537538</v>
      </c>
      <c r="E181" s="16"/>
      <c r="F181" s="16"/>
      <c r="G181" s="16"/>
      <c r="H181" s="16"/>
      <c r="I181" s="16"/>
      <c r="J181" s="16"/>
      <c r="K181" s="16"/>
      <c r="L181" s="16"/>
      <c r="M181" s="16"/>
      <c r="N181" s="16"/>
      <c r="O181" s="16"/>
    </row>
    <row r="182" spans="2:15" s="12" customFormat="1" ht="12.75">
      <c r="B182" s="32" t="s">
        <v>67</v>
      </c>
      <c r="C182" s="47">
        <v>0.7731245587493697</v>
      </c>
      <c r="D182" s="48">
        <v>0.22687544125063036</v>
      </c>
      <c r="E182" s="16"/>
      <c r="F182" s="16"/>
      <c r="G182" s="16"/>
      <c r="H182" s="16"/>
      <c r="I182" s="16"/>
      <c r="J182" s="16"/>
      <c r="K182" s="16"/>
      <c r="L182" s="16"/>
      <c r="M182" s="16"/>
      <c r="N182" s="16"/>
      <c r="O182" s="16"/>
    </row>
    <row r="183" spans="2:15" s="12" customFormat="1" ht="12.75">
      <c r="B183" s="32" t="s">
        <v>68</v>
      </c>
      <c r="C183" s="47">
        <v>0.8009119006591724</v>
      </c>
      <c r="D183" s="48">
        <v>0.19908809934082766</v>
      </c>
      <c r="E183" s="16"/>
      <c r="F183" s="16"/>
      <c r="G183" s="16"/>
      <c r="H183" s="16"/>
      <c r="I183" s="16"/>
      <c r="J183" s="16"/>
      <c r="K183" s="16"/>
      <c r="L183" s="16"/>
      <c r="M183" s="16"/>
      <c r="N183" s="16"/>
      <c r="O183" s="16"/>
    </row>
    <row r="184" spans="2:15" s="12" customFormat="1" ht="12.75">
      <c r="B184" s="32" t="s">
        <v>69</v>
      </c>
      <c r="C184" s="47">
        <v>0.7767300871308505</v>
      </c>
      <c r="D184" s="48">
        <v>0.22326991286914952</v>
      </c>
      <c r="E184" s="16"/>
      <c r="F184" s="16"/>
      <c r="G184" s="16"/>
      <c r="H184" s="16"/>
      <c r="I184" s="16"/>
      <c r="J184" s="16"/>
      <c r="K184" s="16"/>
      <c r="L184" s="16"/>
      <c r="M184" s="16"/>
      <c r="N184" s="16"/>
      <c r="O184" s="16"/>
    </row>
    <row r="185" spans="2:15" s="12" customFormat="1" ht="12.75">
      <c r="B185" s="32" t="s">
        <v>70</v>
      </c>
      <c r="C185" s="47">
        <v>0.782871489838581</v>
      </c>
      <c r="D185" s="48">
        <v>0.21712851016141893</v>
      </c>
      <c r="E185" s="16"/>
      <c r="F185" s="16"/>
      <c r="G185" s="16"/>
      <c r="H185" s="16"/>
      <c r="I185" s="16"/>
      <c r="J185" s="16"/>
      <c r="K185" s="16"/>
      <c r="L185" s="16"/>
      <c r="M185" s="16"/>
      <c r="N185" s="16"/>
      <c r="O185" s="16"/>
    </row>
    <row r="186" spans="2:15" s="12" customFormat="1" ht="12.75">
      <c r="B186" s="32" t="s">
        <v>71</v>
      </c>
      <c r="C186" s="47">
        <v>0.8197798780381869</v>
      </c>
      <c r="D186" s="48">
        <v>0.18022012196181308</v>
      </c>
      <c r="E186" s="16"/>
      <c r="F186" s="16"/>
      <c r="G186" s="16"/>
      <c r="H186" s="16"/>
      <c r="I186" s="16"/>
      <c r="J186" s="16"/>
      <c r="K186" s="16"/>
      <c r="L186" s="16"/>
      <c r="M186" s="16"/>
      <c r="N186" s="16"/>
      <c r="O186" s="16"/>
    </row>
    <row r="187" spans="2:15" s="12" customFormat="1" ht="12.75">
      <c r="B187" s="32" t="s">
        <v>72</v>
      </c>
      <c r="C187" s="47">
        <v>0.786522778236752</v>
      </c>
      <c r="D187" s="48">
        <v>0.21347722176324796</v>
      </c>
      <c r="E187" s="16"/>
      <c r="F187" s="16"/>
      <c r="G187" s="16"/>
      <c r="H187" s="16"/>
      <c r="I187" s="16"/>
      <c r="J187" s="16"/>
      <c r="K187" s="16"/>
      <c r="L187" s="16"/>
      <c r="M187" s="16"/>
      <c r="N187" s="16"/>
      <c r="O187" s="16"/>
    </row>
    <row r="188" spans="2:15" s="12" customFormat="1" ht="13.5" thickBot="1">
      <c r="B188" s="49" t="s">
        <v>73</v>
      </c>
      <c r="C188" s="50">
        <v>0.7809893740020921</v>
      </c>
      <c r="D188" s="51">
        <v>0.21901062599790783</v>
      </c>
      <c r="E188" s="16"/>
      <c r="F188" s="16"/>
      <c r="G188" s="16"/>
      <c r="H188" s="16"/>
      <c r="I188" s="16"/>
      <c r="J188" s="16"/>
      <c r="K188" s="16"/>
      <c r="L188" s="16"/>
      <c r="M188" s="16"/>
      <c r="N188" s="16"/>
      <c r="O188" s="16"/>
    </row>
    <row r="189" spans="2:15" s="12" customFormat="1" ht="12.75">
      <c r="B189" s="15"/>
      <c r="C189" s="16"/>
      <c r="D189" s="16"/>
      <c r="E189" s="16"/>
      <c r="F189" s="16"/>
      <c r="G189" s="16"/>
      <c r="H189" s="16"/>
      <c r="I189" s="16"/>
      <c r="J189" s="16"/>
      <c r="K189" s="16"/>
      <c r="L189" s="16"/>
      <c r="M189" s="16"/>
      <c r="N189" s="16"/>
      <c r="O189" s="16"/>
    </row>
    <row r="190" spans="2:15" s="12" customFormat="1" ht="12.75">
      <c r="B190" s="15"/>
      <c r="C190" s="16"/>
      <c r="D190" s="16"/>
      <c r="E190" s="16"/>
      <c r="F190" s="16"/>
      <c r="G190" s="16"/>
      <c r="H190" s="16"/>
      <c r="I190" s="16"/>
      <c r="J190" s="16"/>
      <c r="K190" s="16"/>
      <c r="L190" s="16"/>
      <c r="M190" s="16"/>
      <c r="N190" s="16"/>
      <c r="O190" s="16"/>
    </row>
    <row r="191" spans="2:15" s="12" customFormat="1" ht="18">
      <c r="B191" s="20" t="s">
        <v>15</v>
      </c>
      <c r="C191" s="16"/>
      <c r="D191" s="16"/>
      <c r="E191" s="16"/>
      <c r="F191" s="16"/>
      <c r="G191" s="16"/>
      <c r="H191" s="16"/>
      <c r="I191" s="16"/>
      <c r="J191" s="16"/>
      <c r="K191" s="16"/>
      <c r="L191" s="16"/>
      <c r="M191" s="16"/>
      <c r="N191" s="16"/>
      <c r="O191" s="16"/>
    </row>
    <row r="192" spans="2:15" s="12" customFormat="1" ht="12.75">
      <c r="B192" s="15"/>
      <c r="C192" s="16"/>
      <c r="D192" s="16"/>
      <c r="E192" s="16"/>
      <c r="F192" s="16"/>
      <c r="G192" s="16"/>
      <c r="H192" s="16"/>
      <c r="I192" s="16"/>
      <c r="J192" s="16"/>
      <c r="K192" s="16"/>
      <c r="L192" s="16"/>
      <c r="M192" s="16"/>
      <c r="N192" s="16"/>
      <c r="O192" s="16"/>
    </row>
    <row r="193" spans="2:15" s="12" customFormat="1" ht="16.5" thickBot="1">
      <c r="B193" s="21" t="s">
        <v>88</v>
      </c>
      <c r="C193" s="16"/>
      <c r="D193" s="16"/>
      <c r="E193" s="16"/>
      <c r="F193" s="16"/>
      <c r="G193" s="16"/>
      <c r="H193" s="16"/>
      <c r="I193" s="16"/>
      <c r="J193" s="16"/>
      <c r="K193" s="16"/>
      <c r="L193" s="16"/>
      <c r="M193" s="16"/>
      <c r="N193" s="16"/>
      <c r="O193" s="16"/>
    </row>
    <row r="194" spans="2:15" s="12" customFormat="1" ht="12.75">
      <c r="B194" s="22"/>
      <c r="C194" s="60" t="s">
        <v>89</v>
      </c>
      <c r="D194" s="16"/>
      <c r="E194" s="16"/>
      <c r="F194" s="16"/>
      <c r="G194" s="16"/>
      <c r="H194" s="16"/>
      <c r="I194" s="16"/>
      <c r="J194" s="16"/>
      <c r="K194" s="16"/>
      <c r="L194" s="16"/>
      <c r="M194" s="16"/>
      <c r="N194" s="16"/>
      <c r="O194" s="16"/>
    </row>
    <row r="195" spans="2:15" s="12" customFormat="1" ht="12.75">
      <c r="B195" s="27" t="s">
        <v>90</v>
      </c>
      <c r="C195" s="61">
        <v>2</v>
      </c>
      <c r="D195" s="16"/>
      <c r="E195" s="16"/>
      <c r="F195" s="16"/>
      <c r="G195" s="16"/>
      <c r="H195" s="16"/>
      <c r="I195" s="16"/>
      <c r="J195" s="16"/>
      <c r="K195" s="16"/>
      <c r="L195" s="16"/>
      <c r="M195" s="16"/>
      <c r="N195" s="16"/>
      <c r="O195" s="16"/>
    </row>
    <row r="196" spans="2:15" s="12" customFormat="1" ht="12.75">
      <c r="B196" s="32" t="s">
        <v>91</v>
      </c>
      <c r="C196" s="62">
        <v>196</v>
      </c>
      <c r="D196" s="16"/>
      <c r="E196" s="16"/>
      <c r="F196" s="16"/>
      <c r="G196" s="16"/>
      <c r="H196" s="16"/>
      <c r="I196" s="16"/>
      <c r="J196" s="16"/>
      <c r="K196" s="16"/>
      <c r="L196" s="16"/>
      <c r="M196" s="16"/>
      <c r="N196" s="16"/>
      <c r="O196" s="16"/>
    </row>
    <row r="197" spans="2:15" s="12" customFormat="1" ht="12.75">
      <c r="B197" s="32" t="s">
        <v>92</v>
      </c>
      <c r="C197" s="62">
        <v>305</v>
      </c>
      <c r="D197" s="16"/>
      <c r="E197" s="16"/>
      <c r="F197" s="16"/>
      <c r="G197" s="16"/>
      <c r="H197" s="16"/>
      <c r="I197" s="16"/>
      <c r="J197" s="16"/>
      <c r="K197" s="16"/>
      <c r="L197" s="16"/>
      <c r="M197" s="16"/>
      <c r="N197" s="16"/>
      <c r="O197" s="16"/>
    </row>
    <row r="198" spans="2:15" s="12" customFormat="1" ht="12.75">
      <c r="B198" s="32" t="s">
        <v>93</v>
      </c>
      <c r="C198" s="62">
        <v>216</v>
      </c>
      <c r="D198" s="16"/>
      <c r="E198" s="16"/>
      <c r="F198" s="16"/>
      <c r="G198" s="16"/>
      <c r="H198" s="16"/>
      <c r="I198" s="16"/>
      <c r="J198" s="16"/>
      <c r="K198" s="16"/>
      <c r="L198" s="16"/>
      <c r="M198" s="16"/>
      <c r="N198" s="16"/>
      <c r="O198" s="16"/>
    </row>
    <row r="199" spans="2:15" s="12" customFormat="1" ht="12.75">
      <c r="B199" s="32" t="s">
        <v>94</v>
      </c>
      <c r="C199" s="62">
        <v>303</v>
      </c>
      <c r="D199" s="16"/>
      <c r="E199" s="16"/>
      <c r="F199" s="16"/>
      <c r="G199" s="16"/>
      <c r="H199" s="16"/>
      <c r="I199" s="16"/>
      <c r="J199" s="16"/>
      <c r="K199" s="16"/>
      <c r="L199" s="16"/>
      <c r="M199" s="16"/>
      <c r="N199" s="16"/>
      <c r="O199" s="16"/>
    </row>
    <row r="200" spans="2:15" s="12" customFormat="1" ht="12.75">
      <c r="B200" s="32" t="s">
        <v>95</v>
      </c>
      <c r="C200" s="62">
        <v>439</v>
      </c>
      <c r="D200" s="16"/>
      <c r="E200" s="16"/>
      <c r="F200" s="16"/>
      <c r="G200" s="16"/>
      <c r="H200" s="16"/>
      <c r="I200" s="16"/>
      <c r="J200" s="16"/>
      <c r="K200" s="16"/>
      <c r="L200" s="16"/>
      <c r="M200" s="16"/>
      <c r="N200" s="16"/>
      <c r="O200" s="16"/>
    </row>
    <row r="201" spans="2:15" s="12" customFormat="1" ht="12.75">
      <c r="B201" s="32" t="s">
        <v>96</v>
      </c>
      <c r="C201" s="62">
        <v>203</v>
      </c>
      <c r="D201" s="16"/>
      <c r="E201" s="16"/>
      <c r="F201" s="16"/>
      <c r="G201" s="16"/>
      <c r="H201" s="16"/>
      <c r="I201" s="16"/>
      <c r="J201" s="16"/>
      <c r="K201" s="16"/>
      <c r="L201" s="16"/>
      <c r="M201" s="16"/>
      <c r="N201" s="16"/>
      <c r="O201" s="16"/>
    </row>
    <row r="202" spans="2:15" s="12" customFormat="1" ht="12.75">
      <c r="B202" s="32" t="s">
        <v>97</v>
      </c>
      <c r="C202" s="62">
        <v>68</v>
      </c>
      <c r="D202" s="16"/>
      <c r="E202" s="16"/>
      <c r="F202" s="16"/>
      <c r="G202" s="16"/>
      <c r="H202" s="16"/>
      <c r="I202" s="16"/>
      <c r="J202" s="16"/>
      <c r="K202" s="16"/>
      <c r="L202" s="16"/>
      <c r="M202" s="16"/>
      <c r="N202" s="16"/>
      <c r="O202" s="16"/>
    </row>
    <row r="203" spans="2:15" s="12" customFormat="1" ht="12.75">
      <c r="B203" s="32" t="s">
        <v>98</v>
      </c>
      <c r="C203" s="62">
        <v>262</v>
      </c>
      <c r="D203" s="16"/>
      <c r="E203" s="16"/>
      <c r="F203" s="16"/>
      <c r="G203" s="16"/>
      <c r="H203" s="16"/>
      <c r="I203" s="16"/>
      <c r="J203" s="16"/>
      <c r="K203" s="16"/>
      <c r="L203" s="16"/>
      <c r="M203" s="16"/>
      <c r="N203" s="16"/>
      <c r="O203" s="16"/>
    </row>
    <row r="204" spans="2:15" s="12" customFormat="1" ht="12.75">
      <c r="B204" s="32" t="s">
        <v>99</v>
      </c>
      <c r="C204" s="62">
        <v>970</v>
      </c>
      <c r="D204" s="16"/>
      <c r="E204" s="16"/>
      <c r="F204" s="16"/>
      <c r="G204" s="16"/>
      <c r="H204" s="16"/>
      <c r="I204" s="16"/>
      <c r="J204" s="16"/>
      <c r="K204" s="16"/>
      <c r="L204" s="16"/>
      <c r="M204" s="16"/>
      <c r="N204" s="16"/>
      <c r="O204" s="16"/>
    </row>
    <row r="205" spans="2:15" s="12" customFormat="1" ht="12.75">
      <c r="B205" s="32" t="s">
        <v>100</v>
      </c>
      <c r="C205" s="62">
        <v>194</v>
      </c>
      <c r="D205" s="16"/>
      <c r="E205" s="16"/>
      <c r="F205" s="16"/>
      <c r="G205" s="16"/>
      <c r="H205" s="16"/>
      <c r="I205" s="16"/>
      <c r="J205" s="16"/>
      <c r="K205" s="16"/>
      <c r="L205" s="16"/>
      <c r="M205" s="16"/>
      <c r="N205" s="16"/>
      <c r="O205" s="16"/>
    </row>
    <row r="206" spans="2:15" s="12" customFormat="1" ht="12.75">
      <c r="B206" s="36" t="s">
        <v>101</v>
      </c>
      <c r="C206" s="63">
        <v>44</v>
      </c>
      <c r="D206" s="16"/>
      <c r="E206" s="16"/>
      <c r="F206" s="16"/>
      <c r="G206" s="16"/>
      <c r="H206" s="16"/>
      <c r="I206" s="16"/>
      <c r="J206" s="16"/>
      <c r="K206" s="16"/>
      <c r="L206" s="16"/>
      <c r="M206" s="16"/>
      <c r="N206" s="16"/>
      <c r="O206" s="16"/>
    </row>
    <row r="207" spans="2:15" s="12" customFormat="1" ht="13.5" thickBot="1">
      <c r="B207" s="40" t="s">
        <v>57</v>
      </c>
      <c r="C207" s="64">
        <v>3202</v>
      </c>
      <c r="D207" s="16"/>
      <c r="E207" s="16"/>
      <c r="F207" s="16"/>
      <c r="G207" s="16"/>
      <c r="H207" s="16"/>
      <c r="I207" s="16"/>
      <c r="J207" s="16"/>
      <c r="K207" s="16"/>
      <c r="L207" s="16"/>
      <c r="M207" s="16"/>
      <c r="N207" s="16"/>
      <c r="O207" s="16"/>
    </row>
    <row r="208" spans="2:15" s="12" customFormat="1" ht="12.75">
      <c r="B208" s="65"/>
      <c r="C208" s="31"/>
      <c r="D208" s="16"/>
      <c r="E208" s="16"/>
      <c r="F208" s="16"/>
      <c r="G208" s="16"/>
      <c r="H208" s="16"/>
      <c r="I208" s="16"/>
      <c r="J208" s="16"/>
      <c r="K208" s="16"/>
      <c r="L208" s="16"/>
      <c r="M208" s="16"/>
      <c r="N208" s="16"/>
      <c r="O208" s="16"/>
    </row>
    <row r="209" spans="2:15" s="12" customFormat="1" ht="16.5" thickBot="1">
      <c r="B209" s="21" t="s">
        <v>102</v>
      </c>
      <c r="C209" s="16"/>
      <c r="D209" s="16"/>
      <c r="E209" s="16"/>
      <c r="F209" s="16"/>
      <c r="G209" s="16"/>
      <c r="H209" s="16"/>
      <c r="I209" s="16"/>
      <c r="J209" s="16"/>
      <c r="K209" s="16"/>
      <c r="L209" s="16"/>
      <c r="M209" s="16"/>
      <c r="N209" s="16"/>
      <c r="O209" s="16"/>
    </row>
    <row r="210" spans="2:15" s="12" customFormat="1" ht="25.5">
      <c r="B210" s="22"/>
      <c r="C210" s="60" t="s">
        <v>103</v>
      </c>
      <c r="D210" s="16"/>
      <c r="E210" s="16"/>
      <c r="F210" s="16"/>
      <c r="G210" s="16"/>
      <c r="H210" s="16"/>
      <c r="I210" s="16"/>
      <c r="J210" s="16"/>
      <c r="K210" s="16"/>
      <c r="L210" s="16"/>
      <c r="M210" s="16"/>
      <c r="N210" s="16"/>
      <c r="O210" s="16"/>
    </row>
    <row r="211" spans="2:15" s="12" customFormat="1" ht="12.75">
      <c r="B211" s="27" t="s">
        <v>90</v>
      </c>
      <c r="C211" s="61">
        <v>1.5405404567718506</v>
      </c>
      <c r="D211" s="16"/>
      <c r="E211" s="16"/>
      <c r="F211" s="16"/>
      <c r="G211" s="16"/>
      <c r="H211" s="16"/>
      <c r="I211" s="16"/>
      <c r="J211" s="16"/>
      <c r="K211" s="16"/>
      <c r="L211" s="16"/>
      <c r="M211" s="16"/>
      <c r="N211" s="16"/>
      <c r="O211" s="16"/>
    </row>
    <row r="212" spans="2:15" s="12" customFormat="1" ht="12.75">
      <c r="B212" s="32" t="s">
        <v>91</v>
      </c>
      <c r="C212" s="62">
        <v>179.3391876220703</v>
      </c>
      <c r="D212" s="16"/>
      <c r="E212" s="16"/>
      <c r="F212" s="16"/>
      <c r="G212" s="16"/>
      <c r="H212" s="16"/>
      <c r="I212" s="16"/>
      <c r="J212" s="16"/>
      <c r="K212" s="16"/>
      <c r="L212" s="16"/>
      <c r="M212" s="16"/>
      <c r="N212" s="16"/>
      <c r="O212" s="16"/>
    </row>
    <row r="213" spans="2:15" s="12" customFormat="1" ht="12.75">
      <c r="B213" s="32" t="s">
        <v>92</v>
      </c>
      <c r="C213" s="62">
        <v>287.2252197265625</v>
      </c>
      <c r="D213" s="16"/>
      <c r="E213" s="16"/>
      <c r="F213" s="16"/>
      <c r="G213" s="16"/>
      <c r="H213" s="16"/>
      <c r="I213" s="16"/>
      <c r="J213" s="16"/>
      <c r="K213" s="16"/>
      <c r="L213" s="16"/>
      <c r="M213" s="16"/>
      <c r="N213" s="16"/>
      <c r="O213" s="16"/>
    </row>
    <row r="214" spans="2:15" s="12" customFormat="1" ht="12.75">
      <c r="B214" s="32" t="s">
        <v>93</v>
      </c>
      <c r="C214" s="62">
        <v>204.1662139892578</v>
      </c>
      <c r="D214" s="16"/>
      <c r="E214" s="16"/>
      <c r="F214" s="16"/>
      <c r="G214" s="16"/>
      <c r="H214" s="16"/>
      <c r="I214" s="16"/>
      <c r="J214" s="16"/>
      <c r="K214" s="16"/>
      <c r="L214" s="16"/>
      <c r="M214" s="16"/>
      <c r="N214" s="16"/>
      <c r="O214" s="16"/>
    </row>
    <row r="215" spans="2:15" s="12" customFormat="1" ht="12.75">
      <c r="B215" s="32" t="s">
        <v>94</v>
      </c>
      <c r="C215" s="62">
        <v>292.57574462890625</v>
      </c>
      <c r="D215" s="16"/>
      <c r="E215" s="16"/>
      <c r="F215" s="16"/>
      <c r="G215" s="16"/>
      <c r="H215" s="16"/>
      <c r="I215" s="16"/>
      <c r="J215" s="16"/>
      <c r="K215" s="16"/>
      <c r="L215" s="16"/>
      <c r="M215" s="16"/>
      <c r="N215" s="16"/>
      <c r="O215" s="16"/>
    </row>
    <row r="216" spans="2:15" s="12" customFormat="1" ht="12.75">
      <c r="B216" s="32" t="s">
        <v>95</v>
      </c>
      <c r="C216" s="62">
        <v>423.4514465332031</v>
      </c>
      <c r="D216" s="16"/>
      <c r="E216" s="16"/>
      <c r="F216" s="16"/>
      <c r="G216" s="16"/>
      <c r="H216" s="16"/>
      <c r="I216" s="16"/>
      <c r="J216" s="16"/>
      <c r="K216" s="16"/>
      <c r="L216" s="16"/>
      <c r="M216" s="16"/>
      <c r="N216" s="16"/>
      <c r="O216" s="16"/>
    </row>
    <row r="217" spans="2:15" s="12" customFormat="1" ht="12.75">
      <c r="B217" s="32" t="s">
        <v>96</v>
      </c>
      <c r="C217" s="62">
        <v>196.6797332763672</v>
      </c>
      <c r="D217" s="16"/>
      <c r="E217" s="16"/>
      <c r="F217" s="16"/>
      <c r="G217" s="16"/>
      <c r="H217" s="16"/>
      <c r="I217" s="16"/>
      <c r="J217" s="16"/>
      <c r="K217" s="16"/>
      <c r="L217" s="16"/>
      <c r="M217" s="16"/>
      <c r="N217" s="16"/>
      <c r="O217" s="16"/>
    </row>
    <row r="218" spans="2:15" s="12" customFormat="1" ht="12.75">
      <c r="B218" s="32" t="s">
        <v>97</v>
      </c>
      <c r="C218" s="62">
        <v>66.60810852050781</v>
      </c>
      <c r="D218" s="16"/>
      <c r="E218" s="16"/>
      <c r="F218" s="16"/>
      <c r="G218" s="16"/>
      <c r="H218" s="16"/>
      <c r="I218" s="16"/>
      <c r="J218" s="16"/>
      <c r="K218" s="16"/>
      <c r="L218" s="16"/>
      <c r="M218" s="16"/>
      <c r="N218" s="16"/>
      <c r="O218" s="16"/>
    </row>
    <row r="219" spans="2:15" s="12" customFormat="1" ht="12.75">
      <c r="B219" s="32" t="s">
        <v>98</v>
      </c>
      <c r="C219" s="62">
        <v>255.1824188232422</v>
      </c>
      <c r="D219" s="16"/>
      <c r="E219" s="16"/>
      <c r="F219" s="16"/>
      <c r="G219" s="16"/>
      <c r="H219" s="16"/>
      <c r="I219" s="16"/>
      <c r="J219" s="16"/>
      <c r="K219" s="16"/>
      <c r="L219" s="16"/>
      <c r="M219" s="16"/>
      <c r="N219" s="16"/>
      <c r="O219" s="16"/>
    </row>
    <row r="220" spans="2:15" s="12" customFormat="1" ht="12.75">
      <c r="B220" s="32" t="s">
        <v>99</v>
      </c>
      <c r="C220" s="62">
        <v>954.4019775390625</v>
      </c>
      <c r="D220" s="16"/>
      <c r="E220" s="16"/>
      <c r="F220" s="16"/>
      <c r="G220" s="16"/>
      <c r="H220" s="16"/>
      <c r="I220" s="16"/>
      <c r="J220" s="16"/>
      <c r="K220" s="16"/>
      <c r="L220" s="16"/>
      <c r="M220" s="16"/>
      <c r="N220" s="16"/>
      <c r="O220" s="16"/>
    </row>
    <row r="221" spans="2:15" s="12" customFormat="1" ht="12.75">
      <c r="B221" s="32" t="s">
        <v>100</v>
      </c>
      <c r="C221" s="62">
        <v>191.58108520507812</v>
      </c>
      <c r="D221" s="16"/>
      <c r="E221" s="16"/>
      <c r="F221" s="16"/>
      <c r="G221" s="16"/>
      <c r="H221" s="16"/>
      <c r="I221" s="16"/>
      <c r="J221" s="16"/>
      <c r="K221" s="16"/>
      <c r="L221" s="16"/>
      <c r="M221" s="16"/>
      <c r="N221" s="16"/>
      <c r="O221" s="16"/>
    </row>
    <row r="222" spans="2:15" s="12" customFormat="1" ht="12.75">
      <c r="B222" s="36" t="s">
        <v>101</v>
      </c>
      <c r="C222" s="63">
        <v>43.648651123046875</v>
      </c>
      <c r="D222" s="16"/>
      <c r="E222" s="16"/>
      <c r="F222" s="16"/>
      <c r="G222" s="16"/>
      <c r="H222" s="16"/>
      <c r="I222" s="16"/>
      <c r="J222" s="16"/>
      <c r="K222" s="16"/>
      <c r="L222" s="16"/>
      <c r="M222" s="16"/>
      <c r="N222" s="16"/>
      <c r="O222" s="16"/>
    </row>
    <row r="223" spans="2:15" s="12" customFormat="1" ht="13.5" thickBot="1">
      <c r="B223" s="40" t="s">
        <v>57</v>
      </c>
      <c r="C223" s="64">
        <v>3096.4003274440765</v>
      </c>
      <c r="D223" s="16"/>
      <c r="E223" s="16"/>
      <c r="F223" s="16"/>
      <c r="G223" s="16"/>
      <c r="H223" s="16"/>
      <c r="I223" s="16"/>
      <c r="J223" s="16"/>
      <c r="K223" s="16"/>
      <c r="L223" s="16"/>
      <c r="M223" s="16"/>
      <c r="N223" s="16"/>
      <c r="O223" s="16"/>
    </row>
    <row r="224" spans="2:15" s="12" customFormat="1" ht="12.75">
      <c r="B224" s="65"/>
      <c r="C224" s="31"/>
      <c r="D224" s="16"/>
      <c r="E224" s="16"/>
      <c r="F224" s="16"/>
      <c r="G224" s="16"/>
      <c r="H224" s="16"/>
      <c r="I224" s="16"/>
      <c r="J224" s="16"/>
      <c r="K224" s="16"/>
      <c r="L224" s="16"/>
      <c r="M224" s="16"/>
      <c r="N224" s="16"/>
      <c r="O224" s="16"/>
    </row>
    <row r="225" spans="2:15" s="12" customFormat="1" ht="12.75">
      <c r="B225" s="15"/>
      <c r="C225" s="16"/>
      <c r="D225" s="16"/>
      <c r="E225" s="16"/>
      <c r="F225" s="16"/>
      <c r="G225" s="16"/>
      <c r="H225" s="16"/>
      <c r="I225" s="16"/>
      <c r="J225" s="16"/>
      <c r="K225" s="16"/>
      <c r="L225" s="16"/>
      <c r="M225" s="16"/>
      <c r="N225" s="16"/>
      <c r="O225" s="16"/>
    </row>
    <row r="226" spans="2:15" s="12" customFormat="1" ht="18">
      <c r="B226" s="20" t="s">
        <v>16</v>
      </c>
      <c r="C226" s="16"/>
      <c r="D226" s="16"/>
      <c r="E226" s="16"/>
      <c r="F226" s="16"/>
      <c r="G226" s="16"/>
      <c r="H226" s="16"/>
      <c r="I226" s="16"/>
      <c r="J226" s="16"/>
      <c r="K226" s="16"/>
      <c r="L226" s="16"/>
      <c r="M226" s="16"/>
      <c r="N226" s="16"/>
      <c r="O226" s="16"/>
    </row>
    <row r="227" spans="2:15" s="12" customFormat="1" ht="12.75">
      <c r="B227" s="15"/>
      <c r="C227" s="16"/>
      <c r="D227" s="16"/>
      <c r="E227" s="16"/>
      <c r="F227" s="16"/>
      <c r="G227" s="16"/>
      <c r="H227" s="16"/>
      <c r="I227" s="16"/>
      <c r="J227" s="16"/>
      <c r="K227" s="16"/>
      <c r="L227" s="16"/>
      <c r="M227" s="16"/>
      <c r="N227" s="16"/>
      <c r="O227" s="16"/>
    </row>
    <row r="228" spans="2:15" s="12" customFormat="1" ht="16.5" thickBot="1">
      <c r="B228" s="21" t="s">
        <v>104</v>
      </c>
      <c r="C228" s="16"/>
      <c r="D228" s="16"/>
      <c r="E228" s="16"/>
      <c r="F228" s="16"/>
      <c r="G228" s="16"/>
      <c r="H228" s="16"/>
      <c r="I228" s="16"/>
      <c r="J228" s="16"/>
      <c r="K228" s="16"/>
      <c r="L228" s="16"/>
      <c r="M228" s="16"/>
      <c r="N228" s="16"/>
      <c r="O228" s="16"/>
    </row>
    <row r="229" spans="2:15" s="12" customFormat="1" ht="12.75">
      <c r="B229" s="22"/>
      <c r="C229" s="23" t="s">
        <v>90</v>
      </c>
      <c r="D229" s="52" t="s">
        <v>91</v>
      </c>
      <c r="E229" s="52" t="s">
        <v>92</v>
      </c>
      <c r="F229" s="52" t="s">
        <v>93</v>
      </c>
      <c r="G229" s="52" t="s">
        <v>94</v>
      </c>
      <c r="H229" s="52" t="s">
        <v>95</v>
      </c>
      <c r="I229" s="52" t="s">
        <v>96</v>
      </c>
      <c r="J229" s="52" t="s">
        <v>97</v>
      </c>
      <c r="K229" s="52" t="s">
        <v>98</v>
      </c>
      <c r="L229" s="52" t="s">
        <v>99</v>
      </c>
      <c r="M229" s="52" t="s">
        <v>100</v>
      </c>
      <c r="N229" s="24" t="s">
        <v>101</v>
      </c>
      <c r="O229" s="25" t="s">
        <v>57</v>
      </c>
    </row>
    <row r="230" spans="2:15" s="12" customFormat="1" ht="12.75">
      <c r="B230" s="27" t="s">
        <v>77</v>
      </c>
      <c r="C230" s="28">
        <v>2</v>
      </c>
      <c r="D230" s="53">
        <v>123</v>
      </c>
      <c r="E230" s="53">
        <v>227</v>
      </c>
      <c r="F230" s="53">
        <v>177</v>
      </c>
      <c r="G230" s="53">
        <v>219</v>
      </c>
      <c r="H230" s="53">
        <v>332</v>
      </c>
      <c r="I230" s="53">
        <v>164</v>
      </c>
      <c r="J230" s="53">
        <v>59</v>
      </c>
      <c r="K230" s="53">
        <v>172</v>
      </c>
      <c r="L230" s="53">
        <v>786</v>
      </c>
      <c r="M230" s="53">
        <v>175</v>
      </c>
      <c r="N230" s="29">
        <v>37</v>
      </c>
      <c r="O230" s="30">
        <v>2473</v>
      </c>
    </row>
    <row r="231" spans="2:15" s="12" customFormat="1" ht="12.75">
      <c r="B231" s="32" t="s">
        <v>78</v>
      </c>
      <c r="C231" s="33">
        <v>0</v>
      </c>
      <c r="D231" s="54">
        <v>38</v>
      </c>
      <c r="E231" s="54">
        <v>37</v>
      </c>
      <c r="F231" s="54">
        <v>12</v>
      </c>
      <c r="G231" s="54">
        <v>30</v>
      </c>
      <c r="H231" s="54">
        <v>47</v>
      </c>
      <c r="I231" s="54">
        <v>18</v>
      </c>
      <c r="J231" s="54">
        <v>3</v>
      </c>
      <c r="K231" s="54">
        <v>11</v>
      </c>
      <c r="L231" s="54">
        <v>42</v>
      </c>
      <c r="M231" s="54">
        <v>4</v>
      </c>
      <c r="N231" s="34">
        <v>2</v>
      </c>
      <c r="O231" s="35">
        <v>244</v>
      </c>
    </row>
    <row r="232" spans="2:15" s="12" customFormat="1" ht="12.75">
      <c r="B232" s="36" t="s">
        <v>79</v>
      </c>
      <c r="C232" s="37">
        <v>0</v>
      </c>
      <c r="D232" s="55">
        <v>35</v>
      </c>
      <c r="E232" s="55">
        <v>41</v>
      </c>
      <c r="F232" s="55">
        <v>27</v>
      </c>
      <c r="G232" s="55">
        <v>54</v>
      </c>
      <c r="H232" s="55">
        <v>60</v>
      </c>
      <c r="I232" s="55">
        <v>21</v>
      </c>
      <c r="J232" s="55">
        <v>6</v>
      </c>
      <c r="K232" s="55">
        <v>79</v>
      </c>
      <c r="L232" s="55">
        <v>142</v>
      </c>
      <c r="M232" s="55">
        <v>15</v>
      </c>
      <c r="N232" s="38">
        <v>5</v>
      </c>
      <c r="O232" s="39">
        <v>485</v>
      </c>
    </row>
    <row r="233" spans="2:15" s="12" customFormat="1" ht="13.5" thickBot="1">
      <c r="B233" s="40" t="s">
        <v>57</v>
      </c>
      <c r="C233" s="41">
        <v>2</v>
      </c>
      <c r="D233" s="56">
        <v>196</v>
      </c>
      <c r="E233" s="56">
        <v>305</v>
      </c>
      <c r="F233" s="56">
        <v>216</v>
      </c>
      <c r="G233" s="56">
        <v>303</v>
      </c>
      <c r="H233" s="56">
        <v>439</v>
      </c>
      <c r="I233" s="56">
        <v>203</v>
      </c>
      <c r="J233" s="56">
        <v>68</v>
      </c>
      <c r="K233" s="56">
        <v>262</v>
      </c>
      <c r="L233" s="56">
        <v>970</v>
      </c>
      <c r="M233" s="56">
        <v>194</v>
      </c>
      <c r="N233" s="42">
        <v>44</v>
      </c>
      <c r="O233" s="43">
        <v>3202</v>
      </c>
    </row>
    <row r="234" spans="2:15" s="12" customFormat="1" ht="12.75">
      <c r="B234" s="15"/>
      <c r="C234" s="16"/>
      <c r="D234" s="16"/>
      <c r="E234" s="16"/>
      <c r="F234" s="16"/>
      <c r="G234" s="16"/>
      <c r="H234" s="16"/>
      <c r="I234" s="16"/>
      <c r="J234" s="16"/>
      <c r="K234" s="16"/>
      <c r="L234" s="16"/>
      <c r="M234" s="16"/>
      <c r="N234" s="16"/>
      <c r="O234" s="16"/>
    </row>
    <row r="235" spans="2:15" s="12" customFormat="1" ht="15.75">
      <c r="B235" s="21" t="s">
        <v>105</v>
      </c>
      <c r="C235" s="16"/>
      <c r="D235" s="16"/>
      <c r="E235" s="16"/>
      <c r="F235" s="16"/>
      <c r="G235" s="16"/>
      <c r="H235" s="16"/>
      <c r="I235" s="16"/>
      <c r="J235" s="16"/>
      <c r="K235" s="16"/>
      <c r="L235" s="16"/>
      <c r="M235" s="16"/>
      <c r="N235" s="16"/>
      <c r="O235" s="16"/>
    </row>
    <row r="236" spans="2:15" s="12" customFormat="1" ht="12.75">
      <c r="B236" s="15"/>
      <c r="C236" s="16"/>
      <c r="D236" s="16"/>
      <c r="E236" s="16"/>
      <c r="F236" s="16"/>
      <c r="G236" s="16"/>
      <c r="H236" s="16"/>
      <c r="I236" s="16"/>
      <c r="J236" s="16"/>
      <c r="K236" s="16"/>
      <c r="L236" s="16"/>
      <c r="M236" s="16"/>
      <c r="N236" s="16"/>
      <c r="O236" s="16"/>
    </row>
    <row r="237" spans="2:15" s="12" customFormat="1" ht="12.75">
      <c r="B237" s="19" t="s">
        <v>106</v>
      </c>
      <c r="C237" s="16"/>
      <c r="D237" s="16"/>
      <c r="E237" s="16"/>
      <c r="F237" s="16"/>
      <c r="G237" s="16"/>
      <c r="H237" s="16"/>
      <c r="I237" s="16"/>
      <c r="J237" s="16"/>
      <c r="K237" s="16"/>
      <c r="L237" s="16"/>
      <c r="M237" s="16"/>
      <c r="N237" s="16"/>
      <c r="O237" s="16"/>
    </row>
    <row r="238" spans="2:15" s="12" customFormat="1" ht="12.75">
      <c r="B238" s="66" t="s">
        <v>107</v>
      </c>
      <c r="C238" s="16"/>
      <c r="D238" s="16"/>
      <c r="E238" s="16"/>
      <c r="F238" s="16"/>
      <c r="G238" s="16"/>
      <c r="H238" s="16"/>
      <c r="I238" s="16"/>
      <c r="J238" s="16"/>
      <c r="K238" s="16"/>
      <c r="L238" s="16"/>
      <c r="M238" s="16"/>
      <c r="N238" s="16"/>
      <c r="O238" s="16"/>
    </row>
    <row r="239" spans="2:15" s="12" customFormat="1" ht="12.75">
      <c r="B239" s="66" t="s">
        <v>108</v>
      </c>
      <c r="C239" s="16"/>
      <c r="D239" s="16"/>
      <c r="E239" s="16"/>
      <c r="F239" s="16"/>
      <c r="G239" s="16"/>
      <c r="H239" s="16"/>
      <c r="I239" s="16"/>
      <c r="J239" s="16"/>
      <c r="K239" s="16"/>
      <c r="L239" s="16"/>
      <c r="M239" s="16"/>
      <c r="N239" s="16"/>
      <c r="O239" s="16"/>
    </row>
    <row r="240" spans="2:15" s="12" customFormat="1" ht="12.75">
      <c r="B240" s="66" t="s">
        <v>109</v>
      </c>
      <c r="C240" s="16"/>
      <c r="D240" s="16"/>
      <c r="E240" s="16"/>
      <c r="F240" s="16"/>
      <c r="G240" s="16"/>
      <c r="H240" s="16"/>
      <c r="I240" s="16"/>
      <c r="J240" s="16"/>
      <c r="K240" s="16"/>
      <c r="L240" s="16"/>
      <c r="M240" s="16"/>
      <c r="N240" s="16"/>
      <c r="O240" s="16"/>
    </row>
    <row r="241" spans="2:15" s="12" customFormat="1" ht="16.5" thickBot="1">
      <c r="B241" s="67"/>
      <c r="C241" s="16"/>
      <c r="D241" s="16"/>
      <c r="E241" s="16"/>
      <c r="F241" s="16"/>
      <c r="G241" s="16"/>
      <c r="H241" s="16"/>
      <c r="I241" s="16"/>
      <c r="J241" s="16"/>
      <c r="K241" s="16"/>
      <c r="L241" s="16"/>
      <c r="M241" s="16"/>
      <c r="N241" s="16"/>
      <c r="O241" s="16"/>
    </row>
    <row r="242" spans="2:15" s="12" customFormat="1" ht="12.75">
      <c r="B242" s="22"/>
      <c r="C242" s="68" t="s">
        <v>89</v>
      </c>
      <c r="D242" s="16"/>
      <c r="E242" s="16"/>
      <c r="F242" s="16"/>
      <c r="G242" s="16"/>
      <c r="H242" s="16"/>
      <c r="I242" s="16"/>
      <c r="J242" s="16"/>
      <c r="K242" s="16"/>
      <c r="L242" s="16"/>
      <c r="M242" s="16"/>
      <c r="N242" s="16"/>
      <c r="O242" s="16"/>
    </row>
    <row r="243" spans="2:15" s="12" customFormat="1" ht="12.75">
      <c r="B243" s="69" t="s">
        <v>77</v>
      </c>
      <c r="C243" s="70">
        <v>2473</v>
      </c>
      <c r="D243" s="16"/>
      <c r="E243" s="16"/>
      <c r="F243" s="16"/>
      <c r="G243" s="16"/>
      <c r="H243" s="16"/>
      <c r="I243" s="16"/>
      <c r="J243" s="16"/>
      <c r="K243" s="16"/>
      <c r="L243" s="16"/>
      <c r="M243" s="16"/>
      <c r="N243" s="16"/>
      <c r="O243" s="16"/>
    </row>
    <row r="244" spans="2:15" s="12" customFormat="1" ht="12.75">
      <c r="B244" s="71" t="s">
        <v>110</v>
      </c>
      <c r="C244" s="72">
        <v>55</v>
      </c>
      <c r="D244" s="16"/>
      <c r="E244" s="16"/>
      <c r="F244" s="16"/>
      <c r="G244" s="16"/>
      <c r="H244" s="16"/>
      <c r="I244" s="16"/>
      <c r="J244" s="16"/>
      <c r="K244" s="16"/>
      <c r="L244" s="16"/>
      <c r="M244" s="16"/>
      <c r="N244" s="16"/>
      <c r="O244" s="16"/>
    </row>
    <row r="245" spans="2:15" s="12" customFormat="1" ht="12.75">
      <c r="B245" s="71" t="s">
        <v>111</v>
      </c>
      <c r="C245" s="72">
        <v>139</v>
      </c>
      <c r="D245" s="16"/>
      <c r="E245" s="16"/>
      <c r="F245" s="16"/>
      <c r="G245" s="16"/>
      <c r="H245" s="16"/>
      <c r="I245" s="16"/>
      <c r="J245" s="16"/>
      <c r="K245" s="16"/>
      <c r="L245" s="16"/>
      <c r="M245" s="16"/>
      <c r="N245" s="16"/>
      <c r="O245" s="16"/>
    </row>
    <row r="246" spans="2:15" s="12" customFormat="1" ht="12.75">
      <c r="B246" s="71" t="s">
        <v>112</v>
      </c>
      <c r="C246" s="72">
        <v>18</v>
      </c>
      <c r="D246" s="16"/>
      <c r="E246" s="16"/>
      <c r="F246" s="16"/>
      <c r="G246" s="16"/>
      <c r="H246" s="16"/>
      <c r="I246" s="16"/>
      <c r="J246" s="16"/>
      <c r="K246" s="16"/>
      <c r="L246" s="16"/>
      <c r="M246" s="16"/>
      <c r="N246" s="16"/>
      <c r="O246" s="16"/>
    </row>
    <row r="247" spans="2:15" s="12" customFormat="1" ht="12.75">
      <c r="B247" s="71" t="s">
        <v>113</v>
      </c>
      <c r="C247" s="72">
        <v>32</v>
      </c>
      <c r="D247" s="16"/>
      <c r="E247" s="16"/>
      <c r="F247" s="16"/>
      <c r="G247" s="16"/>
      <c r="H247" s="16"/>
      <c r="I247" s="16"/>
      <c r="J247" s="16"/>
      <c r="K247" s="16"/>
      <c r="L247" s="16"/>
      <c r="M247" s="16"/>
      <c r="N247" s="16"/>
      <c r="O247" s="16"/>
    </row>
    <row r="248" spans="2:15" s="12" customFormat="1" ht="12.75">
      <c r="B248" s="73" t="s">
        <v>85</v>
      </c>
      <c r="C248" s="74">
        <v>485</v>
      </c>
      <c r="D248" s="16"/>
      <c r="E248" s="16"/>
      <c r="F248" s="16"/>
      <c r="G248" s="16"/>
      <c r="H248" s="16"/>
      <c r="I248" s="16"/>
      <c r="J248" s="16"/>
      <c r="K248" s="16"/>
      <c r="L248" s="16"/>
      <c r="M248" s="16"/>
      <c r="N248" s="16"/>
      <c r="O248" s="16"/>
    </row>
    <row r="249" spans="2:15" s="12" customFormat="1" ht="13.5" thickBot="1">
      <c r="B249" s="75" t="s">
        <v>57</v>
      </c>
      <c r="C249" s="64">
        <v>3202</v>
      </c>
      <c r="D249" s="16"/>
      <c r="E249" s="16"/>
      <c r="F249" s="16"/>
      <c r="G249" s="16"/>
      <c r="H249" s="16"/>
      <c r="I249" s="16"/>
      <c r="J249" s="16"/>
      <c r="K249" s="16"/>
      <c r="L249" s="16"/>
      <c r="M249" s="16"/>
      <c r="N249" s="16"/>
      <c r="O249" s="16"/>
    </row>
    <row r="250" spans="2:15" s="12" customFormat="1" ht="12.75">
      <c r="B250" s="15"/>
      <c r="C250" s="16"/>
      <c r="D250" s="16"/>
      <c r="E250" s="16"/>
      <c r="F250" s="16"/>
      <c r="G250" s="16"/>
      <c r="H250" s="16"/>
      <c r="I250" s="16"/>
      <c r="J250" s="16"/>
      <c r="K250" s="16"/>
      <c r="L250" s="16"/>
      <c r="M250" s="16"/>
      <c r="N250" s="16"/>
      <c r="O250" s="16"/>
    </row>
    <row r="251" spans="2:15" s="12" customFormat="1" ht="12.75">
      <c r="B251" s="15"/>
      <c r="C251" s="16"/>
      <c r="D251" s="16"/>
      <c r="E251" s="16"/>
      <c r="F251" s="16"/>
      <c r="G251" s="16"/>
      <c r="H251" s="16"/>
      <c r="I251" s="16"/>
      <c r="J251" s="16"/>
      <c r="K251" s="16"/>
      <c r="L251" s="16"/>
      <c r="M251" s="16"/>
      <c r="N251" s="16"/>
      <c r="O251" s="16"/>
    </row>
    <row r="252" spans="2:15" s="12" customFormat="1" ht="18">
      <c r="B252" s="20" t="s">
        <v>17</v>
      </c>
      <c r="C252" s="16"/>
      <c r="D252" s="16"/>
      <c r="E252" s="16"/>
      <c r="F252" s="16"/>
      <c r="G252" s="16"/>
      <c r="H252" s="16"/>
      <c r="I252" s="16"/>
      <c r="J252" s="16"/>
      <c r="K252" s="16"/>
      <c r="L252" s="16"/>
      <c r="M252" s="16"/>
      <c r="N252" s="16"/>
      <c r="O252" s="16"/>
    </row>
    <row r="253" spans="2:15" s="12" customFormat="1" ht="13.5" thickBot="1">
      <c r="B253" s="15"/>
      <c r="C253" s="16"/>
      <c r="D253" s="16"/>
      <c r="E253" s="16"/>
      <c r="F253" s="16"/>
      <c r="G253" s="16"/>
      <c r="H253" s="16"/>
      <c r="I253" s="16"/>
      <c r="J253" s="16"/>
      <c r="K253" s="16"/>
      <c r="L253" s="16"/>
      <c r="M253" s="16"/>
      <c r="N253" s="16"/>
      <c r="O253" s="16"/>
    </row>
    <row r="254" spans="2:15" s="12" customFormat="1" ht="12.75">
      <c r="B254" s="22"/>
      <c r="C254" s="23" t="s">
        <v>90</v>
      </c>
      <c r="D254" s="52" t="s">
        <v>91</v>
      </c>
      <c r="E254" s="52" t="s">
        <v>92</v>
      </c>
      <c r="F254" s="52" t="s">
        <v>93</v>
      </c>
      <c r="G254" s="52" t="s">
        <v>94</v>
      </c>
      <c r="H254" s="52" t="s">
        <v>95</v>
      </c>
      <c r="I254" s="52" t="s">
        <v>96</v>
      </c>
      <c r="J254" s="52" t="s">
        <v>97</v>
      </c>
      <c r="K254" s="52" t="s">
        <v>98</v>
      </c>
      <c r="L254" s="52" t="s">
        <v>99</v>
      </c>
      <c r="M254" s="52" t="s">
        <v>100</v>
      </c>
      <c r="N254" s="24" t="s">
        <v>101</v>
      </c>
      <c r="O254" s="25" t="s">
        <v>57</v>
      </c>
    </row>
    <row r="255" spans="2:15" s="12" customFormat="1" ht="12.75">
      <c r="B255" s="27" t="s">
        <v>55</v>
      </c>
      <c r="C255" s="28">
        <v>0</v>
      </c>
      <c r="D255" s="53">
        <v>85</v>
      </c>
      <c r="E255" s="53">
        <v>139</v>
      </c>
      <c r="F255" s="53">
        <v>98</v>
      </c>
      <c r="G255" s="53">
        <v>178</v>
      </c>
      <c r="H255" s="53">
        <v>328</v>
      </c>
      <c r="I255" s="53">
        <v>165</v>
      </c>
      <c r="J255" s="53">
        <v>54</v>
      </c>
      <c r="K255" s="53">
        <v>186</v>
      </c>
      <c r="L255" s="53">
        <v>859</v>
      </c>
      <c r="M255" s="53">
        <v>161</v>
      </c>
      <c r="N255" s="29">
        <v>35</v>
      </c>
      <c r="O255" s="30">
        <v>2288</v>
      </c>
    </row>
    <row r="256" spans="2:15" s="12" customFormat="1" ht="12.75">
      <c r="B256" s="36" t="s">
        <v>56</v>
      </c>
      <c r="C256" s="37">
        <v>2</v>
      </c>
      <c r="D256" s="55">
        <v>111</v>
      </c>
      <c r="E256" s="55">
        <v>166</v>
      </c>
      <c r="F256" s="55">
        <v>118</v>
      </c>
      <c r="G256" s="55">
        <v>125</v>
      </c>
      <c r="H256" s="55">
        <v>111</v>
      </c>
      <c r="I256" s="55">
        <v>38</v>
      </c>
      <c r="J256" s="55">
        <v>14</v>
      </c>
      <c r="K256" s="55">
        <v>76</v>
      </c>
      <c r="L256" s="55">
        <v>111</v>
      </c>
      <c r="M256" s="55">
        <v>33</v>
      </c>
      <c r="N256" s="38">
        <v>9</v>
      </c>
      <c r="O256" s="39">
        <v>914</v>
      </c>
    </row>
    <row r="257" spans="2:15" s="12" customFormat="1" ht="13.5" thickBot="1">
      <c r="B257" s="40" t="s">
        <v>57</v>
      </c>
      <c r="C257" s="41">
        <v>2</v>
      </c>
      <c r="D257" s="56">
        <v>196</v>
      </c>
      <c r="E257" s="56">
        <v>305</v>
      </c>
      <c r="F257" s="56">
        <v>216</v>
      </c>
      <c r="G257" s="56">
        <v>303</v>
      </c>
      <c r="H257" s="56">
        <v>439</v>
      </c>
      <c r="I257" s="56">
        <v>203</v>
      </c>
      <c r="J257" s="56">
        <v>68</v>
      </c>
      <c r="K257" s="56">
        <v>262</v>
      </c>
      <c r="L257" s="56">
        <v>970</v>
      </c>
      <c r="M257" s="56">
        <v>194</v>
      </c>
      <c r="N257" s="42">
        <v>44</v>
      </c>
      <c r="O257" s="43">
        <v>3202</v>
      </c>
    </row>
    <row r="258" spans="2:15" s="12" customFormat="1" ht="12.75">
      <c r="B258" s="65"/>
      <c r="C258" s="31"/>
      <c r="D258" s="31"/>
      <c r="E258" s="31"/>
      <c r="F258" s="31"/>
      <c r="G258" s="31"/>
      <c r="H258" s="31"/>
      <c r="I258" s="31"/>
      <c r="J258" s="31"/>
      <c r="K258" s="31"/>
      <c r="L258" s="31"/>
      <c r="M258" s="31"/>
      <c r="N258" s="31"/>
      <c r="O258" s="31"/>
    </row>
    <row r="259" spans="2:15" s="12" customFormat="1" ht="12.75">
      <c r="B259" s="15"/>
      <c r="C259" s="16"/>
      <c r="D259" s="16"/>
      <c r="E259" s="16"/>
      <c r="F259" s="16"/>
      <c r="G259" s="16"/>
      <c r="H259" s="16"/>
      <c r="I259" s="16"/>
      <c r="J259" s="16"/>
      <c r="K259" s="16"/>
      <c r="L259" s="16"/>
      <c r="M259" s="16"/>
      <c r="N259" s="16"/>
      <c r="O259" s="16"/>
    </row>
    <row r="260" spans="2:15" s="12" customFormat="1" ht="18">
      <c r="B260" s="20" t="s">
        <v>18</v>
      </c>
      <c r="C260" s="16"/>
      <c r="D260" s="16"/>
      <c r="E260" s="16"/>
      <c r="F260" s="16"/>
      <c r="G260" s="16"/>
      <c r="H260" s="16"/>
      <c r="I260" s="16"/>
      <c r="J260" s="16"/>
      <c r="K260" s="16"/>
      <c r="L260" s="16"/>
      <c r="M260" s="16"/>
      <c r="N260" s="16"/>
      <c r="O260" s="16"/>
    </row>
    <row r="261" spans="2:15" s="12" customFormat="1" ht="12.75">
      <c r="B261" s="15"/>
      <c r="C261" s="16"/>
      <c r="D261" s="16"/>
      <c r="E261" s="16"/>
      <c r="F261" s="16"/>
      <c r="G261" s="16"/>
      <c r="H261" s="16"/>
      <c r="I261" s="16"/>
      <c r="J261" s="16"/>
      <c r="K261" s="16"/>
      <c r="L261" s="16"/>
      <c r="M261" s="16"/>
      <c r="N261" s="16"/>
      <c r="O261" s="16"/>
    </row>
    <row r="262" spans="2:15" s="12" customFormat="1" ht="16.5" thickBot="1">
      <c r="B262" s="21" t="s">
        <v>114</v>
      </c>
      <c r="C262" s="16"/>
      <c r="D262" s="16"/>
      <c r="E262" s="16"/>
      <c r="F262" s="16"/>
      <c r="G262" s="16"/>
      <c r="H262" s="16"/>
      <c r="I262" s="16"/>
      <c r="J262" s="16"/>
      <c r="K262" s="16"/>
      <c r="L262" s="16"/>
      <c r="M262" s="16"/>
      <c r="N262" s="16"/>
      <c r="O262" s="16"/>
    </row>
    <row r="263" spans="2:15" s="12" customFormat="1" ht="12.75">
      <c r="B263" s="76" t="s">
        <v>83</v>
      </c>
      <c r="C263" s="77" t="s">
        <v>84</v>
      </c>
      <c r="D263" s="78" t="s">
        <v>85</v>
      </c>
      <c r="E263" s="16"/>
      <c r="F263" s="16"/>
      <c r="G263" s="16"/>
      <c r="H263" s="16"/>
      <c r="I263" s="16"/>
      <c r="J263" s="16"/>
      <c r="K263" s="16"/>
      <c r="L263" s="16"/>
      <c r="M263" s="16"/>
      <c r="N263" s="16"/>
      <c r="O263" s="16"/>
    </row>
    <row r="264" spans="2:15" s="12" customFormat="1" ht="13.5" thickBot="1">
      <c r="B264" s="159">
        <v>2346</v>
      </c>
      <c r="C264" s="79">
        <v>173</v>
      </c>
      <c r="D264" s="80">
        <v>683</v>
      </c>
      <c r="E264" s="16"/>
      <c r="F264" s="16"/>
      <c r="G264" s="16"/>
      <c r="H264" s="16"/>
      <c r="I264" s="16"/>
      <c r="J264" s="16"/>
      <c r="K264" s="16"/>
      <c r="L264" s="16"/>
      <c r="M264" s="16"/>
      <c r="N264" s="16"/>
      <c r="O264" s="16"/>
    </row>
    <row r="265" spans="2:15" s="12" customFormat="1" ht="12.75">
      <c r="B265" s="15"/>
      <c r="C265" s="16"/>
      <c r="D265" s="16"/>
      <c r="E265" s="16"/>
      <c r="F265" s="16"/>
      <c r="G265" s="16"/>
      <c r="H265" s="16"/>
      <c r="I265" s="16"/>
      <c r="J265" s="16"/>
      <c r="K265" s="16"/>
      <c r="L265" s="16"/>
      <c r="M265" s="16"/>
      <c r="N265" s="16"/>
      <c r="O265" s="16"/>
    </row>
    <row r="266" spans="2:15" s="12" customFormat="1" ht="16.5" thickBot="1">
      <c r="B266" s="21" t="s">
        <v>115</v>
      </c>
      <c r="C266" s="16"/>
      <c r="D266" s="16"/>
      <c r="E266" s="16"/>
      <c r="F266" s="16"/>
      <c r="G266" s="16"/>
      <c r="H266" s="16"/>
      <c r="I266" s="16"/>
      <c r="J266" s="16"/>
      <c r="K266" s="16"/>
      <c r="L266" s="16"/>
      <c r="M266" s="16"/>
      <c r="N266" s="16"/>
      <c r="O266" s="16"/>
    </row>
    <row r="267" spans="2:15" s="12" customFormat="1" ht="12.75">
      <c r="B267" s="22"/>
      <c r="C267" s="52" t="s">
        <v>116</v>
      </c>
      <c r="D267" s="52" t="s">
        <v>92</v>
      </c>
      <c r="E267" s="52" t="s">
        <v>93</v>
      </c>
      <c r="F267" s="52" t="s">
        <v>94</v>
      </c>
      <c r="G267" s="52" t="s">
        <v>95</v>
      </c>
      <c r="H267" s="52" t="s">
        <v>96</v>
      </c>
      <c r="I267" s="52" t="s">
        <v>97</v>
      </c>
      <c r="J267" s="52" t="s">
        <v>98</v>
      </c>
      <c r="K267" s="52" t="s">
        <v>99</v>
      </c>
      <c r="L267" s="52" t="s">
        <v>100</v>
      </c>
      <c r="M267" s="24" t="s">
        <v>101</v>
      </c>
      <c r="N267" s="25" t="s">
        <v>57</v>
      </c>
      <c r="O267" s="81"/>
    </row>
    <row r="268" spans="2:15" s="12" customFormat="1" ht="12.75">
      <c r="B268" s="27" t="s">
        <v>83</v>
      </c>
      <c r="C268" s="53">
        <v>122</v>
      </c>
      <c r="D268" s="53">
        <v>212</v>
      </c>
      <c r="E268" s="53">
        <v>161</v>
      </c>
      <c r="F268" s="53">
        <v>211</v>
      </c>
      <c r="G268" s="53">
        <v>322</v>
      </c>
      <c r="H268" s="53">
        <v>154</v>
      </c>
      <c r="I268" s="53">
        <v>55</v>
      </c>
      <c r="J268" s="53">
        <v>184</v>
      </c>
      <c r="K268" s="53">
        <v>733</v>
      </c>
      <c r="L268" s="53">
        <v>160</v>
      </c>
      <c r="M268" s="29">
        <v>32</v>
      </c>
      <c r="N268" s="30">
        <v>2346</v>
      </c>
      <c r="O268" s="81"/>
    </row>
    <row r="269" spans="2:15" s="12" customFormat="1" ht="12.75">
      <c r="B269" s="32" t="s">
        <v>84</v>
      </c>
      <c r="C269" s="54">
        <v>28</v>
      </c>
      <c r="D269" s="54">
        <v>23</v>
      </c>
      <c r="E269" s="54">
        <v>14</v>
      </c>
      <c r="F269" s="54">
        <v>12</v>
      </c>
      <c r="G269" s="54">
        <v>20</v>
      </c>
      <c r="H269" s="54">
        <v>13</v>
      </c>
      <c r="I269" s="54">
        <v>1</v>
      </c>
      <c r="J269" s="54">
        <v>15</v>
      </c>
      <c r="K269" s="54">
        <v>33</v>
      </c>
      <c r="L269" s="54">
        <v>12</v>
      </c>
      <c r="M269" s="34">
        <v>2</v>
      </c>
      <c r="N269" s="35">
        <v>173</v>
      </c>
      <c r="O269" s="81"/>
    </row>
    <row r="270" spans="2:15" s="12" customFormat="1" ht="12.75">
      <c r="B270" s="36" t="s">
        <v>85</v>
      </c>
      <c r="C270" s="55">
        <v>48</v>
      </c>
      <c r="D270" s="55">
        <v>70</v>
      </c>
      <c r="E270" s="55">
        <v>41</v>
      </c>
      <c r="F270" s="55">
        <v>80</v>
      </c>
      <c r="G270" s="55">
        <v>97</v>
      </c>
      <c r="H270" s="55">
        <v>36</v>
      </c>
      <c r="I270" s="55">
        <v>12</v>
      </c>
      <c r="J270" s="55">
        <v>63</v>
      </c>
      <c r="K270" s="55">
        <v>204</v>
      </c>
      <c r="L270" s="55">
        <v>22</v>
      </c>
      <c r="M270" s="38">
        <v>10</v>
      </c>
      <c r="N270" s="39">
        <v>683</v>
      </c>
      <c r="O270" s="81"/>
    </row>
    <row r="271" spans="2:15" s="12" customFormat="1" ht="13.5" thickBot="1">
      <c r="B271" s="40" t="s">
        <v>57</v>
      </c>
      <c r="C271" s="56">
        <v>198</v>
      </c>
      <c r="D271" s="56">
        <v>305</v>
      </c>
      <c r="E271" s="56">
        <v>216</v>
      </c>
      <c r="F271" s="56">
        <v>303</v>
      </c>
      <c r="G271" s="56">
        <v>439</v>
      </c>
      <c r="H271" s="56">
        <v>203</v>
      </c>
      <c r="I271" s="56">
        <v>68</v>
      </c>
      <c r="J271" s="56">
        <v>262</v>
      </c>
      <c r="K271" s="56">
        <v>970</v>
      </c>
      <c r="L271" s="56">
        <v>194</v>
      </c>
      <c r="M271" s="42">
        <v>44</v>
      </c>
      <c r="N271" s="43">
        <v>3202</v>
      </c>
      <c r="O271" s="81"/>
    </row>
    <row r="272" spans="2:15" s="12" customFormat="1" ht="12.75">
      <c r="B272" s="15"/>
      <c r="C272" s="16"/>
      <c r="D272" s="16"/>
      <c r="E272" s="16"/>
      <c r="F272" s="16"/>
      <c r="G272" s="16"/>
      <c r="H272" s="16"/>
      <c r="I272" s="16"/>
      <c r="J272" s="16"/>
      <c r="K272" s="16"/>
      <c r="L272" s="16"/>
      <c r="M272" s="16"/>
      <c r="N272" s="16"/>
      <c r="O272" s="16"/>
    </row>
    <row r="273" spans="2:15" s="12" customFormat="1" ht="16.5" thickBot="1">
      <c r="B273" s="21" t="s">
        <v>117</v>
      </c>
      <c r="C273" s="16"/>
      <c r="D273" s="16"/>
      <c r="E273" s="16"/>
      <c r="F273" s="16"/>
      <c r="G273" s="16"/>
      <c r="H273" s="16"/>
      <c r="I273" s="16"/>
      <c r="J273" s="16"/>
      <c r="K273" s="16"/>
      <c r="L273" s="16"/>
      <c r="M273" s="16"/>
      <c r="N273" s="16"/>
      <c r="O273" s="16"/>
    </row>
    <row r="274" spans="2:15" s="12" customFormat="1" ht="12.75">
      <c r="B274" s="22"/>
      <c r="C274" s="23" t="s">
        <v>55</v>
      </c>
      <c r="D274" s="44" t="s">
        <v>56</v>
      </c>
      <c r="E274" s="16"/>
      <c r="F274" s="16"/>
      <c r="G274" s="16"/>
      <c r="H274" s="16"/>
      <c r="I274" s="16"/>
      <c r="J274" s="16"/>
      <c r="K274" s="16"/>
      <c r="L274" s="16"/>
      <c r="M274" s="16"/>
      <c r="N274" s="16"/>
      <c r="O274" s="16"/>
    </row>
    <row r="275" spans="2:15" s="12" customFormat="1" ht="12.75">
      <c r="B275" s="27" t="s">
        <v>83</v>
      </c>
      <c r="C275" s="28">
        <v>1677</v>
      </c>
      <c r="D275" s="82">
        <v>669</v>
      </c>
      <c r="E275" s="16"/>
      <c r="F275" s="16"/>
      <c r="G275" s="16"/>
      <c r="H275" s="16"/>
      <c r="I275" s="16"/>
      <c r="J275" s="16"/>
      <c r="K275" s="16"/>
      <c r="L275" s="16"/>
      <c r="M275" s="16"/>
      <c r="N275" s="16"/>
      <c r="O275" s="16"/>
    </row>
    <row r="276" spans="2:15" s="12" customFormat="1" ht="12.75">
      <c r="B276" s="32" t="s">
        <v>84</v>
      </c>
      <c r="C276" s="33">
        <v>119</v>
      </c>
      <c r="D276" s="83">
        <v>54</v>
      </c>
      <c r="E276" s="16"/>
      <c r="F276" s="16"/>
      <c r="G276" s="16"/>
      <c r="H276" s="16"/>
      <c r="I276" s="16"/>
      <c r="J276" s="16"/>
      <c r="K276" s="16"/>
      <c r="L276" s="16"/>
      <c r="M276" s="16"/>
      <c r="N276" s="16"/>
      <c r="O276" s="16"/>
    </row>
    <row r="277" spans="2:15" s="12" customFormat="1" ht="12.75">
      <c r="B277" s="36" t="s">
        <v>85</v>
      </c>
      <c r="C277" s="37">
        <v>492</v>
      </c>
      <c r="D277" s="84">
        <v>191</v>
      </c>
      <c r="E277" s="16"/>
      <c r="F277" s="16"/>
      <c r="G277" s="16"/>
      <c r="H277" s="16"/>
      <c r="I277" s="16"/>
      <c r="J277" s="16"/>
      <c r="K277" s="16"/>
      <c r="L277" s="16"/>
      <c r="M277" s="16"/>
      <c r="N277" s="16"/>
      <c r="O277" s="16"/>
    </row>
    <row r="278" spans="2:15" s="12" customFormat="1" ht="13.5" thickBot="1">
      <c r="B278" s="40" t="s">
        <v>57</v>
      </c>
      <c r="C278" s="41">
        <v>2288</v>
      </c>
      <c r="D278" s="85">
        <v>914</v>
      </c>
      <c r="E278" s="16"/>
      <c r="F278" s="16"/>
      <c r="G278" s="16"/>
      <c r="H278" s="16"/>
      <c r="I278" s="16"/>
      <c r="J278" s="16"/>
      <c r="K278" s="16"/>
      <c r="L278" s="16"/>
      <c r="M278" s="16"/>
      <c r="N278" s="16"/>
      <c r="O278" s="16"/>
    </row>
    <row r="279" spans="2:15" s="12" customFormat="1" ht="12.75">
      <c r="B279" s="15"/>
      <c r="C279" s="16"/>
      <c r="D279" s="16"/>
      <c r="E279" s="16"/>
      <c r="F279" s="16"/>
      <c r="G279" s="16"/>
      <c r="H279" s="16"/>
      <c r="I279" s="16"/>
      <c r="J279" s="16"/>
      <c r="K279" s="16"/>
      <c r="L279" s="16"/>
      <c r="M279" s="16"/>
      <c r="N279" s="16"/>
      <c r="O279" s="16"/>
    </row>
    <row r="280" spans="2:15" s="12" customFormat="1" ht="12.75">
      <c r="B280" s="15"/>
      <c r="C280" s="16"/>
      <c r="D280" s="16"/>
      <c r="E280" s="16"/>
      <c r="F280" s="16"/>
      <c r="G280" s="16"/>
      <c r="H280" s="16"/>
      <c r="I280" s="16"/>
      <c r="J280" s="16"/>
      <c r="K280" s="16"/>
      <c r="L280" s="16"/>
      <c r="M280" s="16"/>
      <c r="N280" s="16"/>
      <c r="O280" s="16"/>
    </row>
    <row r="281" spans="2:15" s="12" customFormat="1" ht="18">
      <c r="B281" s="20" t="s">
        <v>118</v>
      </c>
      <c r="C281" s="16"/>
      <c r="D281" s="16"/>
      <c r="E281" s="16"/>
      <c r="F281" s="16"/>
      <c r="G281" s="16"/>
      <c r="H281" s="16"/>
      <c r="I281" s="16"/>
      <c r="J281" s="16"/>
      <c r="K281" s="16"/>
      <c r="L281" s="16"/>
      <c r="M281" s="16"/>
      <c r="N281" s="16"/>
      <c r="O281" s="16"/>
    </row>
    <row r="282" spans="2:15" s="12" customFormat="1" ht="12.75">
      <c r="B282" s="15"/>
      <c r="C282" s="16"/>
      <c r="D282" s="16"/>
      <c r="E282" s="16"/>
      <c r="F282" s="16"/>
      <c r="G282" s="16"/>
      <c r="H282" s="16"/>
      <c r="I282" s="16"/>
      <c r="J282" s="16"/>
      <c r="K282" s="16"/>
      <c r="L282" s="16"/>
      <c r="M282" s="16"/>
      <c r="N282" s="16"/>
      <c r="O282" s="16"/>
    </row>
    <row r="283" spans="2:15" s="12" customFormat="1" ht="16.5" thickBot="1">
      <c r="B283" s="21" t="s">
        <v>119</v>
      </c>
      <c r="C283" s="16"/>
      <c r="D283" s="16"/>
      <c r="E283" s="16"/>
      <c r="F283" s="16"/>
      <c r="G283" s="16"/>
      <c r="H283" s="16"/>
      <c r="I283" s="16"/>
      <c r="J283" s="16"/>
      <c r="K283" s="16"/>
      <c r="L283" s="16"/>
      <c r="M283" s="16"/>
      <c r="N283" s="16"/>
      <c r="O283" s="16"/>
    </row>
    <row r="284" spans="2:15" s="12" customFormat="1" ht="12.75">
      <c r="B284" s="22"/>
      <c r="C284" s="23" t="s">
        <v>90</v>
      </c>
      <c r="D284" s="52" t="s">
        <v>91</v>
      </c>
      <c r="E284" s="52" t="s">
        <v>92</v>
      </c>
      <c r="F284" s="52" t="s">
        <v>93</v>
      </c>
      <c r="G284" s="52" t="s">
        <v>94</v>
      </c>
      <c r="H284" s="52" t="s">
        <v>95</v>
      </c>
      <c r="I284" s="52" t="s">
        <v>96</v>
      </c>
      <c r="J284" s="52" t="s">
        <v>97</v>
      </c>
      <c r="K284" s="52" t="s">
        <v>98</v>
      </c>
      <c r="L284" s="52" t="s">
        <v>99</v>
      </c>
      <c r="M284" s="52" t="s">
        <v>100</v>
      </c>
      <c r="N284" s="24" t="s">
        <v>101</v>
      </c>
      <c r="O284" s="25" t="s">
        <v>57</v>
      </c>
    </row>
    <row r="285" spans="2:15" s="12" customFormat="1" ht="12.75">
      <c r="B285" s="27" t="s">
        <v>120</v>
      </c>
      <c r="C285" s="28">
        <v>1</v>
      </c>
      <c r="D285" s="53">
        <v>143</v>
      </c>
      <c r="E285" s="53">
        <v>245</v>
      </c>
      <c r="F285" s="53">
        <v>180</v>
      </c>
      <c r="G285" s="53">
        <v>267</v>
      </c>
      <c r="H285" s="53">
        <v>390</v>
      </c>
      <c r="I285" s="53">
        <v>184</v>
      </c>
      <c r="J285" s="53">
        <v>65</v>
      </c>
      <c r="K285" s="53">
        <v>241</v>
      </c>
      <c r="L285" s="53">
        <v>929</v>
      </c>
      <c r="M285" s="53">
        <v>188</v>
      </c>
      <c r="N285" s="29">
        <v>43</v>
      </c>
      <c r="O285" s="30">
        <v>2876</v>
      </c>
    </row>
    <row r="286" spans="2:15" s="12" customFormat="1" ht="12.75">
      <c r="B286" s="36" t="s">
        <v>121</v>
      </c>
      <c r="C286" s="37">
        <v>1</v>
      </c>
      <c r="D286" s="55">
        <v>53</v>
      </c>
      <c r="E286" s="55">
        <v>60</v>
      </c>
      <c r="F286" s="55">
        <v>36</v>
      </c>
      <c r="G286" s="55">
        <v>36</v>
      </c>
      <c r="H286" s="55">
        <v>49</v>
      </c>
      <c r="I286" s="55">
        <v>19</v>
      </c>
      <c r="J286" s="55">
        <v>3</v>
      </c>
      <c r="K286" s="55">
        <v>21</v>
      </c>
      <c r="L286" s="55">
        <v>41</v>
      </c>
      <c r="M286" s="55">
        <v>6</v>
      </c>
      <c r="N286" s="38">
        <v>1</v>
      </c>
      <c r="O286" s="39">
        <v>326</v>
      </c>
    </row>
    <row r="287" spans="2:15" s="12" customFormat="1" ht="13.5" thickBot="1">
      <c r="B287" s="40" t="s">
        <v>57</v>
      </c>
      <c r="C287" s="41">
        <v>2</v>
      </c>
      <c r="D287" s="56">
        <v>196</v>
      </c>
      <c r="E287" s="56">
        <v>305</v>
      </c>
      <c r="F287" s="56">
        <v>216</v>
      </c>
      <c r="G287" s="56">
        <v>303</v>
      </c>
      <c r="H287" s="56">
        <v>439</v>
      </c>
      <c r="I287" s="56">
        <v>203</v>
      </c>
      <c r="J287" s="56">
        <v>68</v>
      </c>
      <c r="K287" s="56">
        <v>262</v>
      </c>
      <c r="L287" s="56">
        <v>970</v>
      </c>
      <c r="M287" s="56">
        <v>194</v>
      </c>
      <c r="N287" s="42">
        <v>44</v>
      </c>
      <c r="O287" s="43">
        <v>3202</v>
      </c>
    </row>
    <row r="288" spans="2:15" s="12" customFormat="1" ht="12.75">
      <c r="B288" s="65"/>
      <c r="C288" s="31"/>
      <c r="D288" s="31"/>
      <c r="E288" s="31"/>
      <c r="F288" s="31"/>
      <c r="G288" s="31"/>
      <c r="H288" s="31"/>
      <c r="I288" s="31"/>
      <c r="J288" s="31"/>
      <c r="K288" s="31"/>
      <c r="L288" s="31"/>
      <c r="M288" s="31"/>
      <c r="N288" s="31"/>
      <c r="O288" s="31"/>
    </row>
    <row r="289" spans="2:15" s="12" customFormat="1" ht="15.75">
      <c r="B289" s="21" t="s">
        <v>122</v>
      </c>
      <c r="C289" s="16"/>
      <c r="D289" s="16"/>
      <c r="E289" s="16"/>
      <c r="F289" s="16"/>
      <c r="G289" s="16"/>
      <c r="H289" s="16"/>
      <c r="I289" s="16"/>
      <c r="J289" s="16"/>
      <c r="K289" s="16"/>
      <c r="L289" s="16"/>
      <c r="M289" s="16"/>
      <c r="N289" s="16"/>
      <c r="O289" s="16"/>
    </row>
    <row r="290" spans="2:15" s="12" customFormat="1" ht="16.5" thickBot="1">
      <c r="B290" s="21" t="s">
        <v>123</v>
      </c>
      <c r="C290" s="16"/>
      <c r="D290" s="16"/>
      <c r="E290" s="16"/>
      <c r="F290" s="16"/>
      <c r="G290" s="16"/>
      <c r="H290" s="16"/>
      <c r="I290" s="16"/>
      <c r="J290" s="16"/>
      <c r="K290" s="16"/>
      <c r="L290" s="16"/>
      <c r="M290" s="16"/>
      <c r="N290" s="16"/>
      <c r="O290" s="16"/>
    </row>
    <row r="291" spans="2:15" s="12" customFormat="1" ht="12.75">
      <c r="B291" s="22"/>
      <c r="C291" s="23" t="s">
        <v>90</v>
      </c>
      <c r="D291" s="52" t="s">
        <v>91</v>
      </c>
      <c r="E291" s="52" t="s">
        <v>92</v>
      </c>
      <c r="F291" s="52" t="s">
        <v>93</v>
      </c>
      <c r="G291" s="52" t="s">
        <v>94</v>
      </c>
      <c r="H291" s="52" t="s">
        <v>95</v>
      </c>
      <c r="I291" s="52" t="s">
        <v>96</v>
      </c>
      <c r="J291" s="52" t="s">
        <v>97</v>
      </c>
      <c r="K291" s="52" t="s">
        <v>98</v>
      </c>
      <c r="L291" s="52" t="s">
        <v>99</v>
      </c>
      <c r="M291" s="52" t="s">
        <v>100</v>
      </c>
      <c r="N291" s="24" t="s">
        <v>101</v>
      </c>
      <c r="O291" s="25" t="s">
        <v>57</v>
      </c>
    </row>
    <row r="292" spans="2:15" s="12" customFormat="1" ht="12.75">
      <c r="B292" s="27" t="s">
        <v>120</v>
      </c>
      <c r="C292" s="28">
        <v>0</v>
      </c>
      <c r="D292" s="53">
        <v>73</v>
      </c>
      <c r="E292" s="53">
        <v>127</v>
      </c>
      <c r="F292" s="53">
        <v>94</v>
      </c>
      <c r="G292" s="53">
        <v>166</v>
      </c>
      <c r="H292" s="53">
        <v>304</v>
      </c>
      <c r="I292" s="53">
        <v>154</v>
      </c>
      <c r="J292" s="53">
        <v>51</v>
      </c>
      <c r="K292" s="53">
        <v>171</v>
      </c>
      <c r="L292" s="53">
        <v>825</v>
      </c>
      <c r="M292" s="53">
        <v>158</v>
      </c>
      <c r="N292" s="29">
        <v>34</v>
      </c>
      <c r="O292" s="30">
        <v>2157</v>
      </c>
    </row>
    <row r="293" spans="2:15" s="12" customFormat="1" ht="12.75">
      <c r="B293" s="36" t="s">
        <v>121</v>
      </c>
      <c r="C293" s="37">
        <v>0</v>
      </c>
      <c r="D293" s="55">
        <v>12</v>
      </c>
      <c r="E293" s="55">
        <v>12</v>
      </c>
      <c r="F293" s="55">
        <v>4</v>
      </c>
      <c r="G293" s="55">
        <v>12</v>
      </c>
      <c r="H293" s="55">
        <v>24</v>
      </c>
      <c r="I293" s="55">
        <v>11</v>
      </c>
      <c r="J293" s="55">
        <v>3</v>
      </c>
      <c r="K293" s="55">
        <v>15</v>
      </c>
      <c r="L293" s="55">
        <v>34</v>
      </c>
      <c r="M293" s="55">
        <v>3</v>
      </c>
      <c r="N293" s="38">
        <v>1</v>
      </c>
      <c r="O293" s="39">
        <v>131</v>
      </c>
    </row>
    <row r="294" spans="2:15" s="12" customFormat="1" ht="13.5" thickBot="1">
      <c r="B294" s="40" t="s">
        <v>57</v>
      </c>
      <c r="C294" s="41">
        <v>0</v>
      </c>
      <c r="D294" s="56">
        <v>85</v>
      </c>
      <c r="E294" s="56">
        <v>139</v>
      </c>
      <c r="F294" s="56">
        <v>98</v>
      </c>
      <c r="G294" s="56">
        <v>178</v>
      </c>
      <c r="H294" s="56">
        <v>328</v>
      </c>
      <c r="I294" s="56">
        <v>165</v>
      </c>
      <c r="J294" s="56">
        <v>54</v>
      </c>
      <c r="K294" s="56">
        <v>186</v>
      </c>
      <c r="L294" s="56">
        <v>859</v>
      </c>
      <c r="M294" s="56">
        <v>161</v>
      </c>
      <c r="N294" s="42">
        <v>35</v>
      </c>
      <c r="O294" s="43">
        <v>2288</v>
      </c>
    </row>
    <row r="295" spans="2:15" s="12" customFormat="1" ht="12.75">
      <c r="B295" s="65"/>
      <c r="C295" s="31"/>
      <c r="D295" s="31"/>
      <c r="E295" s="31"/>
      <c r="F295" s="31"/>
      <c r="G295" s="31"/>
      <c r="H295" s="31"/>
      <c r="I295" s="31"/>
      <c r="J295" s="31"/>
      <c r="K295" s="31"/>
      <c r="L295" s="31"/>
      <c r="M295" s="31"/>
      <c r="N295" s="31"/>
      <c r="O295" s="31"/>
    </row>
    <row r="296" spans="2:15" s="12" customFormat="1" ht="16.5" thickBot="1">
      <c r="B296" s="21" t="s">
        <v>124</v>
      </c>
      <c r="C296" s="16"/>
      <c r="D296" s="16"/>
      <c r="E296" s="16"/>
      <c r="F296" s="16"/>
      <c r="G296" s="16"/>
      <c r="H296" s="16"/>
      <c r="I296" s="16"/>
      <c r="J296" s="16"/>
      <c r="K296" s="16"/>
      <c r="L296" s="16"/>
      <c r="M296" s="16"/>
      <c r="N296" s="16"/>
      <c r="O296" s="16"/>
    </row>
    <row r="297" spans="2:15" s="12" customFormat="1" ht="12.75">
      <c r="B297" s="22"/>
      <c r="C297" s="23" t="s">
        <v>90</v>
      </c>
      <c r="D297" s="52" t="s">
        <v>91</v>
      </c>
      <c r="E297" s="52" t="s">
        <v>92</v>
      </c>
      <c r="F297" s="52" t="s">
        <v>93</v>
      </c>
      <c r="G297" s="52" t="s">
        <v>94</v>
      </c>
      <c r="H297" s="52" t="s">
        <v>95</v>
      </c>
      <c r="I297" s="52" t="s">
        <v>96</v>
      </c>
      <c r="J297" s="52" t="s">
        <v>97</v>
      </c>
      <c r="K297" s="52" t="s">
        <v>98</v>
      </c>
      <c r="L297" s="52" t="s">
        <v>99</v>
      </c>
      <c r="M297" s="52" t="s">
        <v>100</v>
      </c>
      <c r="N297" s="24" t="s">
        <v>101</v>
      </c>
      <c r="O297" s="25" t="s">
        <v>57</v>
      </c>
    </row>
    <row r="298" spans="2:15" s="12" customFormat="1" ht="12.75">
      <c r="B298" s="27" t="s">
        <v>120</v>
      </c>
      <c r="C298" s="28">
        <v>1</v>
      </c>
      <c r="D298" s="53">
        <v>70</v>
      </c>
      <c r="E298" s="53">
        <v>118</v>
      </c>
      <c r="F298" s="53">
        <v>86</v>
      </c>
      <c r="G298" s="53">
        <v>101</v>
      </c>
      <c r="H298" s="53">
        <v>86</v>
      </c>
      <c r="I298" s="53">
        <v>30</v>
      </c>
      <c r="J298" s="53">
        <v>14</v>
      </c>
      <c r="K298" s="53">
        <v>70</v>
      </c>
      <c r="L298" s="53">
        <v>104</v>
      </c>
      <c r="M298" s="53">
        <v>30</v>
      </c>
      <c r="N298" s="29">
        <v>9</v>
      </c>
      <c r="O298" s="30">
        <v>719</v>
      </c>
    </row>
    <row r="299" spans="2:15" s="12" customFormat="1" ht="12.75">
      <c r="B299" s="36" t="s">
        <v>121</v>
      </c>
      <c r="C299" s="37">
        <v>1</v>
      </c>
      <c r="D299" s="55">
        <v>41</v>
      </c>
      <c r="E299" s="55">
        <v>48</v>
      </c>
      <c r="F299" s="55">
        <v>32</v>
      </c>
      <c r="G299" s="55">
        <v>24</v>
      </c>
      <c r="H299" s="55">
        <v>25</v>
      </c>
      <c r="I299" s="55">
        <v>8</v>
      </c>
      <c r="J299" s="55">
        <v>0</v>
      </c>
      <c r="K299" s="55">
        <v>6</v>
      </c>
      <c r="L299" s="55">
        <v>7</v>
      </c>
      <c r="M299" s="55">
        <v>3</v>
      </c>
      <c r="N299" s="38">
        <v>0</v>
      </c>
      <c r="O299" s="39">
        <v>195</v>
      </c>
    </row>
    <row r="300" spans="2:15" s="12" customFormat="1" ht="13.5" thickBot="1">
      <c r="B300" s="40" t="s">
        <v>57</v>
      </c>
      <c r="C300" s="41">
        <v>2</v>
      </c>
      <c r="D300" s="56">
        <v>111</v>
      </c>
      <c r="E300" s="56">
        <v>166</v>
      </c>
      <c r="F300" s="56">
        <v>118</v>
      </c>
      <c r="G300" s="56">
        <v>125</v>
      </c>
      <c r="H300" s="56">
        <v>111</v>
      </c>
      <c r="I300" s="56">
        <v>38</v>
      </c>
      <c r="J300" s="56">
        <v>14</v>
      </c>
      <c r="K300" s="56">
        <v>76</v>
      </c>
      <c r="L300" s="56">
        <v>111</v>
      </c>
      <c r="M300" s="56">
        <v>33</v>
      </c>
      <c r="N300" s="42">
        <v>9</v>
      </c>
      <c r="O300" s="43">
        <v>914</v>
      </c>
    </row>
    <row r="301" spans="2:15" s="12" customFormat="1" ht="12.75">
      <c r="B301" s="65"/>
      <c r="C301" s="31"/>
      <c r="D301" s="31"/>
      <c r="E301" s="31"/>
      <c r="F301" s="31"/>
      <c r="G301" s="31"/>
      <c r="H301" s="31"/>
      <c r="I301" s="31"/>
      <c r="J301" s="31"/>
      <c r="K301" s="31"/>
      <c r="L301" s="31"/>
      <c r="M301" s="31"/>
      <c r="N301" s="31"/>
      <c r="O301" s="31"/>
    </row>
    <row r="302" spans="2:15" s="12" customFormat="1" ht="15.75">
      <c r="B302" s="21" t="s">
        <v>125</v>
      </c>
      <c r="C302" s="16"/>
      <c r="D302" s="16"/>
      <c r="E302" s="16"/>
      <c r="F302" s="16"/>
      <c r="G302" s="16"/>
      <c r="H302" s="16"/>
      <c r="I302" s="16"/>
      <c r="J302" s="16"/>
      <c r="K302" s="16"/>
      <c r="L302" s="16"/>
      <c r="M302" s="16"/>
      <c r="N302" s="16"/>
      <c r="O302" s="16"/>
    </row>
    <row r="303" spans="2:15" s="12" customFormat="1" ht="16.5" thickBot="1">
      <c r="B303" s="21" t="s">
        <v>126</v>
      </c>
      <c r="C303" s="16"/>
      <c r="D303" s="16"/>
      <c r="E303" s="16"/>
      <c r="F303" s="16"/>
      <c r="G303" s="16"/>
      <c r="H303" s="16"/>
      <c r="I303" s="16"/>
      <c r="J303" s="16"/>
      <c r="K303" s="16"/>
      <c r="L303" s="16"/>
      <c r="M303" s="16"/>
      <c r="N303" s="16"/>
      <c r="O303" s="16"/>
    </row>
    <row r="304" spans="2:15" s="12" customFormat="1" ht="12.75">
      <c r="B304" s="22"/>
      <c r="C304" s="23" t="s">
        <v>90</v>
      </c>
      <c r="D304" s="52" t="s">
        <v>91</v>
      </c>
      <c r="E304" s="52" t="s">
        <v>92</v>
      </c>
      <c r="F304" s="52" t="s">
        <v>93</v>
      </c>
      <c r="G304" s="52" t="s">
        <v>94</v>
      </c>
      <c r="H304" s="52" t="s">
        <v>95</v>
      </c>
      <c r="I304" s="52" t="s">
        <v>96</v>
      </c>
      <c r="J304" s="52" t="s">
        <v>97</v>
      </c>
      <c r="K304" s="52" t="s">
        <v>98</v>
      </c>
      <c r="L304" s="52" t="s">
        <v>99</v>
      </c>
      <c r="M304" s="52" t="s">
        <v>100</v>
      </c>
      <c r="N304" s="24" t="s">
        <v>101</v>
      </c>
      <c r="O304" s="25" t="s">
        <v>57</v>
      </c>
    </row>
    <row r="305" spans="2:15" s="12" customFormat="1" ht="12.75">
      <c r="B305" s="27" t="s">
        <v>120</v>
      </c>
      <c r="C305" s="45">
        <v>0</v>
      </c>
      <c r="D305" s="57">
        <v>0.8588235294117647</v>
      </c>
      <c r="E305" s="57">
        <v>0.9136690647482014</v>
      </c>
      <c r="F305" s="57">
        <v>0.9591836734693877</v>
      </c>
      <c r="G305" s="57">
        <v>0.9325842696629213</v>
      </c>
      <c r="H305" s="57">
        <v>0.926829268292683</v>
      </c>
      <c r="I305" s="57">
        <v>0.9333333333333333</v>
      </c>
      <c r="J305" s="57">
        <v>0.9444444444444444</v>
      </c>
      <c r="K305" s="57">
        <v>0.9193548387096774</v>
      </c>
      <c r="L305" s="57">
        <v>0.9604190919674039</v>
      </c>
      <c r="M305" s="57">
        <v>0.9813664596273292</v>
      </c>
      <c r="N305" s="86">
        <v>0.9714285714285714</v>
      </c>
      <c r="O305" s="30">
        <v>2157</v>
      </c>
    </row>
    <row r="306" spans="2:15" s="12" customFormat="1" ht="13.5" thickBot="1">
      <c r="B306" s="49" t="s">
        <v>121</v>
      </c>
      <c r="C306" s="50">
        <v>0</v>
      </c>
      <c r="D306" s="59">
        <v>0.1411764705882353</v>
      </c>
      <c r="E306" s="59">
        <v>0.08633093525179857</v>
      </c>
      <c r="F306" s="59">
        <v>0.04081632653061224</v>
      </c>
      <c r="G306" s="59">
        <v>0.06741573033707865</v>
      </c>
      <c r="H306" s="59">
        <v>0.07317073170731707</v>
      </c>
      <c r="I306" s="59">
        <v>0.06666666666666667</v>
      </c>
      <c r="J306" s="59">
        <v>0.05555555555555555</v>
      </c>
      <c r="K306" s="59">
        <v>0.08064516129032258</v>
      </c>
      <c r="L306" s="59">
        <v>0.03958090803259604</v>
      </c>
      <c r="M306" s="59">
        <v>0.018633540372670808</v>
      </c>
      <c r="N306" s="87">
        <v>0.02857142857142857</v>
      </c>
      <c r="O306" s="88">
        <v>131</v>
      </c>
    </row>
    <row r="307" spans="2:15" s="12" customFormat="1" ht="12.75">
      <c r="B307" s="15"/>
      <c r="C307" s="16"/>
      <c r="D307" s="16"/>
      <c r="E307" s="16"/>
      <c r="F307" s="16"/>
      <c r="G307" s="16"/>
      <c r="H307" s="16"/>
      <c r="I307" s="16"/>
      <c r="J307" s="16"/>
      <c r="K307" s="16"/>
      <c r="L307" s="16"/>
      <c r="M307" s="16"/>
      <c r="N307" s="16"/>
      <c r="O307" s="16"/>
    </row>
    <row r="308" spans="2:15" s="12" customFormat="1" ht="16.5" thickBot="1">
      <c r="B308" s="21" t="s">
        <v>127</v>
      </c>
      <c r="C308" s="16"/>
      <c r="D308" s="16"/>
      <c r="E308" s="16"/>
      <c r="F308" s="16"/>
      <c r="G308" s="16"/>
      <c r="H308" s="16"/>
      <c r="I308" s="16"/>
      <c r="J308" s="16"/>
      <c r="K308" s="16"/>
      <c r="L308" s="16"/>
      <c r="M308" s="16"/>
      <c r="N308" s="16"/>
      <c r="O308" s="16"/>
    </row>
    <row r="309" spans="2:15" s="12" customFormat="1" ht="12.75">
      <c r="B309" s="22"/>
      <c r="C309" s="23" t="s">
        <v>90</v>
      </c>
      <c r="D309" s="52" t="s">
        <v>91</v>
      </c>
      <c r="E309" s="52" t="s">
        <v>92</v>
      </c>
      <c r="F309" s="52" t="s">
        <v>93</v>
      </c>
      <c r="G309" s="52" t="s">
        <v>94</v>
      </c>
      <c r="H309" s="52" t="s">
        <v>95</v>
      </c>
      <c r="I309" s="52" t="s">
        <v>96</v>
      </c>
      <c r="J309" s="52" t="s">
        <v>97</v>
      </c>
      <c r="K309" s="52" t="s">
        <v>98</v>
      </c>
      <c r="L309" s="52" t="s">
        <v>99</v>
      </c>
      <c r="M309" s="52" t="s">
        <v>100</v>
      </c>
      <c r="N309" s="24" t="s">
        <v>101</v>
      </c>
      <c r="O309" s="25" t="s">
        <v>57</v>
      </c>
    </row>
    <row r="310" spans="2:15" s="12" customFormat="1" ht="12.75">
      <c r="B310" s="27" t="s">
        <v>120</v>
      </c>
      <c r="C310" s="45">
        <v>0.5</v>
      </c>
      <c r="D310" s="57">
        <v>0.6306306306306306</v>
      </c>
      <c r="E310" s="57">
        <v>0.7108433734939759</v>
      </c>
      <c r="F310" s="57">
        <v>0.7288135593220338</v>
      </c>
      <c r="G310" s="57">
        <v>0.808</v>
      </c>
      <c r="H310" s="57">
        <v>0.7747747747747747</v>
      </c>
      <c r="I310" s="57">
        <v>0.7894736842105263</v>
      </c>
      <c r="J310" s="57">
        <v>1</v>
      </c>
      <c r="K310" s="57">
        <v>0.9210526315789473</v>
      </c>
      <c r="L310" s="57">
        <v>0.9369369369369369</v>
      </c>
      <c r="M310" s="57">
        <v>0.9090909090909091</v>
      </c>
      <c r="N310" s="86">
        <v>1</v>
      </c>
      <c r="O310" s="30">
        <v>719</v>
      </c>
    </row>
    <row r="311" spans="2:15" s="12" customFormat="1" ht="13.5" thickBot="1">
      <c r="B311" s="49" t="s">
        <v>121</v>
      </c>
      <c r="C311" s="50">
        <v>0.5</v>
      </c>
      <c r="D311" s="59">
        <v>0.36936936936936937</v>
      </c>
      <c r="E311" s="59">
        <v>0.2891566265060241</v>
      </c>
      <c r="F311" s="59">
        <v>0.2711864406779661</v>
      </c>
      <c r="G311" s="59">
        <v>0.192</v>
      </c>
      <c r="H311" s="59">
        <v>0.22522522522522523</v>
      </c>
      <c r="I311" s="59">
        <v>0.21052631578947367</v>
      </c>
      <c r="J311" s="59">
        <v>0</v>
      </c>
      <c r="K311" s="59">
        <v>0.07894736842105263</v>
      </c>
      <c r="L311" s="59">
        <v>0.06306306306306306</v>
      </c>
      <c r="M311" s="59">
        <v>0.09090909090909091</v>
      </c>
      <c r="N311" s="87">
        <v>0</v>
      </c>
      <c r="O311" s="88">
        <v>195</v>
      </c>
    </row>
    <row r="312" spans="2:15" s="12" customFormat="1" ht="12.75">
      <c r="B312" s="15"/>
      <c r="C312" s="16"/>
      <c r="D312" s="16"/>
      <c r="E312" s="16"/>
      <c r="F312" s="16"/>
      <c r="G312" s="16"/>
      <c r="H312" s="16"/>
      <c r="I312" s="16"/>
      <c r="J312" s="16"/>
      <c r="K312" s="16"/>
      <c r="L312" s="16"/>
      <c r="M312" s="16"/>
      <c r="N312" s="16"/>
      <c r="O312" s="16"/>
    </row>
    <row r="313" spans="2:15" s="12" customFormat="1" ht="12.75">
      <c r="B313" s="15"/>
      <c r="C313" s="16"/>
      <c r="D313" s="16"/>
      <c r="E313" s="16"/>
      <c r="F313" s="16"/>
      <c r="G313" s="16"/>
      <c r="H313" s="16"/>
      <c r="I313" s="16"/>
      <c r="J313" s="16"/>
      <c r="K313" s="16"/>
      <c r="L313" s="16"/>
      <c r="M313" s="16"/>
      <c r="N313" s="16"/>
      <c r="O313" s="16"/>
    </row>
    <row r="314" spans="2:15" s="12" customFormat="1" ht="18">
      <c r="B314" s="20" t="s">
        <v>26</v>
      </c>
      <c r="C314" s="16"/>
      <c r="D314" s="16"/>
      <c r="E314" s="16"/>
      <c r="F314" s="16"/>
      <c r="G314" s="16"/>
      <c r="H314" s="16"/>
      <c r="I314" s="16"/>
      <c r="J314" s="16"/>
      <c r="K314" s="16"/>
      <c r="L314" s="16"/>
      <c r="M314" s="16"/>
      <c r="N314" s="16"/>
      <c r="O314" s="16"/>
    </row>
    <row r="315" spans="2:15" s="12" customFormat="1" ht="13.5" thickBot="1">
      <c r="B315" s="15"/>
      <c r="C315" s="16"/>
      <c r="D315" s="16"/>
      <c r="E315" s="16"/>
      <c r="F315" s="16"/>
      <c r="G315" s="16"/>
      <c r="H315" s="16"/>
      <c r="I315" s="16"/>
      <c r="J315" s="16"/>
      <c r="K315" s="16"/>
      <c r="L315" s="16"/>
      <c r="M315" s="16"/>
      <c r="N315" s="16"/>
      <c r="O315" s="16"/>
    </row>
    <row r="316" spans="2:15" s="12" customFormat="1" ht="12.75">
      <c r="B316" s="22"/>
      <c r="C316" s="23" t="s">
        <v>90</v>
      </c>
      <c r="D316" s="52" t="s">
        <v>91</v>
      </c>
      <c r="E316" s="52" t="s">
        <v>92</v>
      </c>
      <c r="F316" s="52" t="s">
        <v>93</v>
      </c>
      <c r="G316" s="52" t="s">
        <v>94</v>
      </c>
      <c r="H316" s="52" t="s">
        <v>95</v>
      </c>
      <c r="I316" s="52" t="s">
        <v>96</v>
      </c>
      <c r="J316" s="52" t="s">
        <v>97</v>
      </c>
      <c r="K316" s="52" t="s">
        <v>98</v>
      </c>
      <c r="L316" s="52" t="s">
        <v>99</v>
      </c>
      <c r="M316" s="52" t="s">
        <v>100</v>
      </c>
      <c r="N316" s="24" t="s">
        <v>101</v>
      </c>
      <c r="O316" s="25" t="s">
        <v>57</v>
      </c>
    </row>
    <row r="317" spans="2:15" s="12" customFormat="1" ht="12.75">
      <c r="B317" s="27" t="s">
        <v>128</v>
      </c>
      <c r="C317" s="28">
        <v>0</v>
      </c>
      <c r="D317" s="53">
        <v>0</v>
      </c>
      <c r="E317" s="53">
        <v>8</v>
      </c>
      <c r="F317" s="53">
        <v>2</v>
      </c>
      <c r="G317" s="53">
        <v>2</v>
      </c>
      <c r="H317" s="53">
        <v>4</v>
      </c>
      <c r="I317" s="53">
        <v>0</v>
      </c>
      <c r="J317" s="53">
        <v>3</v>
      </c>
      <c r="K317" s="53">
        <v>262</v>
      </c>
      <c r="L317" s="53">
        <v>970</v>
      </c>
      <c r="M317" s="53">
        <v>194</v>
      </c>
      <c r="N317" s="29">
        <v>44</v>
      </c>
      <c r="O317" s="30">
        <v>1489</v>
      </c>
    </row>
    <row r="318" spans="2:15" s="12" customFormat="1" ht="12.75">
      <c r="B318" s="36" t="s">
        <v>129</v>
      </c>
      <c r="C318" s="37">
        <v>2</v>
      </c>
      <c r="D318" s="55">
        <v>196</v>
      </c>
      <c r="E318" s="55">
        <v>297</v>
      </c>
      <c r="F318" s="55">
        <v>214</v>
      </c>
      <c r="G318" s="55">
        <v>301</v>
      </c>
      <c r="H318" s="55">
        <v>435</v>
      </c>
      <c r="I318" s="55">
        <v>203</v>
      </c>
      <c r="J318" s="55">
        <v>65</v>
      </c>
      <c r="K318" s="55">
        <v>0</v>
      </c>
      <c r="L318" s="55">
        <v>0</v>
      </c>
      <c r="M318" s="55">
        <v>0</v>
      </c>
      <c r="N318" s="38">
        <v>0</v>
      </c>
      <c r="O318" s="39">
        <v>1713</v>
      </c>
    </row>
    <row r="319" spans="2:15" s="12" customFormat="1" ht="13.5" thickBot="1">
      <c r="B319" s="40" t="s">
        <v>57</v>
      </c>
      <c r="C319" s="41">
        <v>2</v>
      </c>
      <c r="D319" s="56">
        <v>196</v>
      </c>
      <c r="E319" s="56">
        <v>305</v>
      </c>
      <c r="F319" s="56">
        <v>216</v>
      </c>
      <c r="G319" s="56">
        <v>303</v>
      </c>
      <c r="H319" s="56">
        <v>439</v>
      </c>
      <c r="I319" s="56">
        <v>203</v>
      </c>
      <c r="J319" s="56">
        <v>68</v>
      </c>
      <c r="K319" s="56">
        <v>262</v>
      </c>
      <c r="L319" s="56">
        <v>970</v>
      </c>
      <c r="M319" s="56">
        <v>194</v>
      </c>
      <c r="N319" s="42">
        <v>44</v>
      </c>
      <c r="O319" s="43">
        <v>3202</v>
      </c>
    </row>
    <row r="320" spans="2:15" s="12" customFormat="1" ht="12.75">
      <c r="B320" s="65"/>
      <c r="C320" s="31"/>
      <c r="D320" s="31"/>
      <c r="E320" s="31"/>
      <c r="F320" s="31"/>
      <c r="G320" s="31"/>
      <c r="H320" s="31"/>
      <c r="I320" s="31"/>
      <c r="J320" s="31"/>
      <c r="K320" s="31"/>
      <c r="L320" s="31"/>
      <c r="M320" s="31"/>
      <c r="N320" s="31"/>
      <c r="O320" s="31"/>
    </row>
    <row r="321" spans="2:15" s="12" customFormat="1" ht="12.75">
      <c r="B321" s="15"/>
      <c r="C321" s="16"/>
      <c r="D321" s="16"/>
      <c r="E321" s="16"/>
      <c r="F321" s="16"/>
      <c r="G321" s="16"/>
      <c r="H321" s="16"/>
      <c r="I321" s="16"/>
      <c r="J321" s="16"/>
      <c r="K321" s="16"/>
      <c r="L321" s="16"/>
      <c r="M321" s="16"/>
      <c r="N321" s="16"/>
      <c r="O321" s="16"/>
    </row>
    <row r="322" spans="2:15" s="12" customFormat="1" ht="18">
      <c r="B322" s="20" t="s">
        <v>27</v>
      </c>
      <c r="C322" s="16"/>
      <c r="D322" s="16"/>
      <c r="E322" s="16"/>
      <c r="F322" s="16"/>
      <c r="G322" s="16"/>
      <c r="H322" s="16"/>
      <c r="I322" s="16"/>
      <c r="J322" s="16"/>
      <c r="K322" s="16"/>
      <c r="L322" s="16"/>
      <c r="M322" s="16"/>
      <c r="N322" s="16"/>
      <c r="O322" s="16"/>
    </row>
    <row r="323" spans="2:15" s="12" customFormat="1" ht="13.5" thickBot="1">
      <c r="B323" s="15"/>
      <c r="C323" s="16"/>
      <c r="D323" s="16"/>
      <c r="E323" s="16"/>
      <c r="F323" s="16"/>
      <c r="G323" s="16"/>
      <c r="H323" s="16"/>
      <c r="I323" s="16"/>
      <c r="J323" s="16"/>
      <c r="K323" s="16"/>
      <c r="L323" s="16"/>
      <c r="M323" s="16"/>
      <c r="N323" s="16"/>
      <c r="O323" s="16"/>
    </row>
    <row r="324" spans="2:15" s="12" customFormat="1" ht="12.75">
      <c r="B324" s="22"/>
      <c r="C324" s="23" t="s">
        <v>55</v>
      </c>
      <c r="D324" s="24" t="s">
        <v>56</v>
      </c>
      <c r="E324" s="25" t="s">
        <v>57</v>
      </c>
      <c r="F324" s="26"/>
      <c r="G324" s="16"/>
      <c r="H324" s="16"/>
      <c r="I324" s="16"/>
      <c r="J324" s="16"/>
      <c r="K324" s="16"/>
      <c r="L324" s="16"/>
      <c r="M324" s="16"/>
      <c r="N324" s="16"/>
      <c r="O324" s="16"/>
    </row>
    <row r="325" spans="2:15" s="12" customFormat="1" ht="12.75">
      <c r="B325" s="27" t="s">
        <v>130</v>
      </c>
      <c r="C325" s="28">
        <v>0</v>
      </c>
      <c r="D325" s="29">
        <v>0</v>
      </c>
      <c r="E325" s="30">
        <v>0</v>
      </c>
      <c r="F325" s="31"/>
      <c r="G325" s="16"/>
      <c r="H325" s="16"/>
      <c r="I325" s="16"/>
      <c r="J325" s="16"/>
      <c r="K325" s="16"/>
      <c r="L325" s="16"/>
      <c r="M325" s="16"/>
      <c r="N325" s="16"/>
      <c r="O325" s="16"/>
    </row>
    <row r="326" spans="2:15" s="12" customFormat="1" ht="12.75">
      <c r="B326" s="32" t="s">
        <v>131</v>
      </c>
      <c r="C326" s="33">
        <v>13</v>
      </c>
      <c r="D326" s="34">
        <v>7</v>
      </c>
      <c r="E326" s="35">
        <v>20</v>
      </c>
      <c r="F326" s="31"/>
      <c r="G326" s="16"/>
      <c r="H326" s="16"/>
      <c r="I326" s="16"/>
      <c r="J326" s="16"/>
      <c r="K326" s="16"/>
      <c r="L326" s="16"/>
      <c r="M326" s="16"/>
      <c r="N326" s="16"/>
      <c r="O326" s="16"/>
    </row>
    <row r="327" spans="2:15" s="12" customFormat="1" ht="12.75">
      <c r="B327" s="32" t="s">
        <v>132</v>
      </c>
      <c r="C327" s="33">
        <v>94</v>
      </c>
      <c r="D327" s="34">
        <v>71</v>
      </c>
      <c r="E327" s="35">
        <v>165</v>
      </c>
      <c r="F327" s="31"/>
      <c r="G327" s="16"/>
      <c r="H327" s="16"/>
      <c r="I327" s="16"/>
      <c r="J327" s="16"/>
      <c r="K327" s="16"/>
      <c r="L327" s="16"/>
      <c r="M327" s="16"/>
      <c r="N327" s="16"/>
      <c r="O327" s="16"/>
    </row>
    <row r="328" spans="2:15" s="12" customFormat="1" ht="12.75">
      <c r="B328" s="32" t="s">
        <v>133</v>
      </c>
      <c r="C328" s="33">
        <v>237</v>
      </c>
      <c r="D328" s="34">
        <v>144</v>
      </c>
      <c r="E328" s="35">
        <v>381</v>
      </c>
      <c r="F328" s="31"/>
      <c r="G328" s="16"/>
      <c r="H328" s="16"/>
      <c r="I328" s="16"/>
      <c r="J328" s="16"/>
      <c r="K328" s="16"/>
      <c r="L328" s="16"/>
      <c r="M328" s="16"/>
      <c r="N328" s="16"/>
      <c r="O328" s="16"/>
    </row>
    <row r="329" spans="2:15" s="12" customFormat="1" ht="12.75">
      <c r="B329" s="32" t="s">
        <v>134</v>
      </c>
      <c r="C329" s="33">
        <v>226</v>
      </c>
      <c r="D329" s="34">
        <v>106</v>
      </c>
      <c r="E329" s="35">
        <v>332</v>
      </c>
      <c r="F329" s="31"/>
      <c r="G329" s="16"/>
      <c r="H329" s="16"/>
      <c r="I329" s="16"/>
      <c r="J329" s="16"/>
      <c r="K329" s="16"/>
      <c r="L329" s="16"/>
      <c r="M329" s="16"/>
      <c r="N329" s="16"/>
      <c r="O329" s="16"/>
    </row>
    <row r="330" spans="2:15" s="12" customFormat="1" ht="12.75">
      <c r="B330" s="32" t="s">
        <v>135</v>
      </c>
      <c r="C330" s="33">
        <v>333</v>
      </c>
      <c r="D330" s="34">
        <v>152</v>
      </c>
      <c r="E330" s="35">
        <v>485</v>
      </c>
      <c r="F330" s="31"/>
      <c r="G330" s="16"/>
      <c r="H330" s="16"/>
      <c r="I330" s="16"/>
      <c r="J330" s="16"/>
      <c r="K330" s="16"/>
      <c r="L330" s="16"/>
      <c r="M330" s="16"/>
      <c r="N330" s="16"/>
      <c r="O330" s="16"/>
    </row>
    <row r="331" spans="2:15" s="12" customFormat="1" ht="12.75">
      <c r="B331" s="32" t="s">
        <v>136</v>
      </c>
      <c r="C331" s="33">
        <v>381</v>
      </c>
      <c r="D331" s="34">
        <v>167</v>
      </c>
      <c r="E331" s="35">
        <v>548</v>
      </c>
      <c r="F331" s="31"/>
      <c r="G331" s="16"/>
      <c r="H331" s="16"/>
      <c r="I331" s="16"/>
      <c r="J331" s="16"/>
      <c r="K331" s="16"/>
      <c r="L331" s="16"/>
      <c r="M331" s="16"/>
      <c r="N331" s="16"/>
      <c r="O331" s="16"/>
    </row>
    <row r="332" spans="2:15" s="12" customFormat="1" ht="12.75">
      <c r="B332" s="32" t="s">
        <v>137</v>
      </c>
      <c r="C332" s="33">
        <v>403</v>
      </c>
      <c r="D332" s="34">
        <v>140</v>
      </c>
      <c r="E332" s="35">
        <v>543</v>
      </c>
      <c r="F332" s="31"/>
      <c r="G332" s="16"/>
      <c r="H332" s="16"/>
      <c r="I332" s="16"/>
      <c r="J332" s="16"/>
      <c r="K332" s="16"/>
      <c r="L332" s="16"/>
      <c r="M332" s="16"/>
      <c r="N332" s="16"/>
      <c r="O332" s="16"/>
    </row>
    <row r="333" spans="2:15" s="12" customFormat="1" ht="12.75">
      <c r="B333" s="32" t="s">
        <v>138</v>
      </c>
      <c r="C333" s="33">
        <v>357</v>
      </c>
      <c r="D333" s="34">
        <v>83</v>
      </c>
      <c r="E333" s="35">
        <v>440</v>
      </c>
      <c r="F333" s="31"/>
      <c r="G333" s="16"/>
      <c r="H333" s="16"/>
      <c r="I333" s="16"/>
      <c r="J333" s="16"/>
      <c r="K333" s="16"/>
      <c r="L333" s="16"/>
      <c r="M333" s="16"/>
      <c r="N333" s="16"/>
      <c r="O333" s="16"/>
    </row>
    <row r="334" spans="2:15" s="12" customFormat="1" ht="12.75">
      <c r="B334" s="32" t="s">
        <v>139</v>
      </c>
      <c r="C334" s="33">
        <v>193</v>
      </c>
      <c r="D334" s="34">
        <v>35</v>
      </c>
      <c r="E334" s="35">
        <v>228</v>
      </c>
      <c r="F334" s="31"/>
      <c r="G334" s="16"/>
      <c r="H334" s="16"/>
      <c r="I334" s="16"/>
      <c r="J334" s="16"/>
      <c r="K334" s="16"/>
      <c r="L334" s="16"/>
      <c r="M334" s="16"/>
      <c r="N334" s="16"/>
      <c r="O334" s="16"/>
    </row>
    <row r="335" spans="2:15" s="12" customFormat="1" ht="12.75">
      <c r="B335" s="36" t="s">
        <v>140</v>
      </c>
      <c r="C335" s="37">
        <v>51</v>
      </c>
      <c r="D335" s="38">
        <v>9</v>
      </c>
      <c r="E335" s="39">
        <v>60</v>
      </c>
      <c r="F335" s="31"/>
      <c r="G335" s="16"/>
      <c r="H335" s="16"/>
      <c r="I335" s="16"/>
      <c r="J335" s="16"/>
      <c r="K335" s="16"/>
      <c r="L335" s="16"/>
      <c r="M335" s="16"/>
      <c r="N335" s="16"/>
      <c r="O335" s="16"/>
    </row>
    <row r="336" spans="2:15" s="12" customFormat="1" ht="13.5" thickBot="1">
      <c r="B336" s="40" t="s">
        <v>57</v>
      </c>
      <c r="C336" s="41">
        <v>2288</v>
      </c>
      <c r="D336" s="42">
        <v>914</v>
      </c>
      <c r="E336" s="43">
        <v>3202</v>
      </c>
      <c r="F336" s="31"/>
      <c r="G336" s="16"/>
      <c r="H336" s="16"/>
      <c r="I336" s="16"/>
      <c r="J336" s="16"/>
      <c r="K336" s="16"/>
      <c r="L336" s="16"/>
      <c r="M336" s="16"/>
      <c r="N336" s="16"/>
      <c r="O336" s="16"/>
    </row>
    <row r="337" spans="2:15" s="12" customFormat="1" ht="12.75">
      <c r="B337" s="65"/>
      <c r="C337" s="31"/>
      <c r="D337" s="31"/>
      <c r="E337" s="31"/>
      <c r="F337" s="31"/>
      <c r="G337" s="16"/>
      <c r="H337" s="16"/>
      <c r="I337" s="16"/>
      <c r="J337" s="16"/>
      <c r="K337" s="16"/>
      <c r="L337" s="16"/>
      <c r="M337" s="16"/>
      <c r="N337" s="16"/>
      <c r="O337" s="16"/>
    </row>
    <row r="338" spans="2:15" s="12" customFormat="1" ht="12.75">
      <c r="B338" s="15"/>
      <c r="C338" s="16"/>
      <c r="D338" s="16"/>
      <c r="E338" s="16"/>
      <c r="F338" s="16"/>
      <c r="G338" s="16"/>
      <c r="H338" s="16"/>
      <c r="I338" s="16"/>
      <c r="J338" s="16"/>
      <c r="K338" s="16"/>
      <c r="L338" s="16"/>
      <c r="M338" s="16"/>
      <c r="N338" s="16"/>
      <c r="O338" s="16"/>
    </row>
    <row r="339" spans="2:15" s="12" customFormat="1" ht="18">
      <c r="B339" s="20" t="s">
        <v>141</v>
      </c>
      <c r="C339" s="16"/>
      <c r="D339" s="16"/>
      <c r="E339" s="16"/>
      <c r="F339" s="16"/>
      <c r="G339" s="16"/>
      <c r="H339" s="16"/>
      <c r="I339" s="16"/>
      <c r="J339" s="16"/>
      <c r="K339" s="16"/>
      <c r="L339" s="16"/>
      <c r="M339" s="16"/>
      <c r="N339" s="16"/>
      <c r="O339" s="16"/>
    </row>
    <row r="340" spans="2:15" s="12" customFormat="1" ht="13.5" thickBot="1">
      <c r="B340" s="15"/>
      <c r="C340" s="16"/>
      <c r="D340" s="16"/>
      <c r="E340" s="16"/>
      <c r="F340" s="16"/>
      <c r="G340" s="16"/>
      <c r="H340" s="16"/>
      <c r="I340" s="16"/>
      <c r="J340" s="16"/>
      <c r="K340" s="16"/>
      <c r="L340" s="16"/>
      <c r="M340" s="16"/>
      <c r="N340" s="16"/>
      <c r="O340" s="16"/>
    </row>
    <row r="341" spans="2:15" s="12" customFormat="1" ht="12.75">
      <c r="B341" s="22"/>
      <c r="C341" s="23" t="s">
        <v>90</v>
      </c>
      <c r="D341" s="52" t="s">
        <v>91</v>
      </c>
      <c r="E341" s="52" t="s">
        <v>92</v>
      </c>
      <c r="F341" s="52" t="s">
        <v>93</v>
      </c>
      <c r="G341" s="52" t="s">
        <v>94</v>
      </c>
      <c r="H341" s="52" t="s">
        <v>95</v>
      </c>
      <c r="I341" s="52" t="s">
        <v>96</v>
      </c>
      <c r="J341" s="52" t="s">
        <v>97</v>
      </c>
      <c r="K341" s="52" t="s">
        <v>98</v>
      </c>
      <c r="L341" s="52" t="s">
        <v>99</v>
      </c>
      <c r="M341" s="52" t="s">
        <v>100</v>
      </c>
      <c r="N341" s="24" t="s">
        <v>101</v>
      </c>
      <c r="O341" s="25" t="s">
        <v>57</v>
      </c>
    </row>
    <row r="342" spans="2:15" s="12" customFormat="1" ht="12.75">
      <c r="B342" s="27" t="s">
        <v>130</v>
      </c>
      <c r="C342" s="28">
        <v>0</v>
      </c>
      <c r="D342" s="53">
        <v>0</v>
      </c>
      <c r="E342" s="53">
        <v>0</v>
      </c>
      <c r="F342" s="53">
        <v>0</v>
      </c>
      <c r="G342" s="53">
        <v>0</v>
      </c>
      <c r="H342" s="53">
        <v>0</v>
      </c>
      <c r="I342" s="53">
        <v>0</v>
      </c>
      <c r="J342" s="53">
        <v>0</v>
      </c>
      <c r="K342" s="53">
        <v>0</v>
      </c>
      <c r="L342" s="53">
        <v>0</v>
      </c>
      <c r="M342" s="53">
        <v>0</v>
      </c>
      <c r="N342" s="29">
        <v>0</v>
      </c>
      <c r="O342" s="30">
        <v>0</v>
      </c>
    </row>
    <row r="343" spans="2:15" s="12" customFormat="1" ht="12.75">
      <c r="B343" s="32" t="s">
        <v>131</v>
      </c>
      <c r="C343" s="33">
        <v>0</v>
      </c>
      <c r="D343" s="54">
        <v>2</v>
      </c>
      <c r="E343" s="54">
        <v>12</v>
      </c>
      <c r="F343" s="54">
        <v>0</v>
      </c>
      <c r="G343" s="54">
        <v>0</v>
      </c>
      <c r="H343" s="54">
        <v>0</v>
      </c>
      <c r="I343" s="54">
        <v>0</v>
      </c>
      <c r="J343" s="54">
        <v>0</v>
      </c>
      <c r="K343" s="54">
        <v>6</v>
      </c>
      <c r="L343" s="54">
        <v>0</v>
      </c>
      <c r="M343" s="54">
        <v>0</v>
      </c>
      <c r="N343" s="34">
        <v>0</v>
      </c>
      <c r="O343" s="35">
        <v>20</v>
      </c>
    </row>
    <row r="344" spans="2:15" s="12" customFormat="1" ht="12.75">
      <c r="B344" s="32" t="s">
        <v>132</v>
      </c>
      <c r="C344" s="33">
        <v>0</v>
      </c>
      <c r="D344" s="54">
        <v>20</v>
      </c>
      <c r="E344" s="54">
        <v>36</v>
      </c>
      <c r="F344" s="54">
        <v>20</v>
      </c>
      <c r="G344" s="54">
        <v>19</v>
      </c>
      <c r="H344" s="54">
        <v>12</v>
      </c>
      <c r="I344" s="54">
        <v>0</v>
      </c>
      <c r="J344" s="54">
        <v>0</v>
      </c>
      <c r="K344" s="54">
        <v>36</v>
      </c>
      <c r="L344" s="54">
        <v>22</v>
      </c>
      <c r="M344" s="54">
        <v>0</v>
      </c>
      <c r="N344" s="34">
        <v>0</v>
      </c>
      <c r="O344" s="35">
        <v>165</v>
      </c>
    </row>
    <row r="345" spans="2:15" s="12" customFormat="1" ht="12.75">
      <c r="B345" s="32" t="s">
        <v>133</v>
      </c>
      <c r="C345" s="33">
        <v>0</v>
      </c>
      <c r="D345" s="54">
        <v>25</v>
      </c>
      <c r="E345" s="54">
        <v>36</v>
      </c>
      <c r="F345" s="54">
        <v>38</v>
      </c>
      <c r="G345" s="54">
        <v>53</v>
      </c>
      <c r="H345" s="54">
        <v>54</v>
      </c>
      <c r="I345" s="54">
        <v>14</v>
      </c>
      <c r="J345" s="54">
        <v>0</v>
      </c>
      <c r="K345" s="54">
        <v>38</v>
      </c>
      <c r="L345" s="54">
        <v>103</v>
      </c>
      <c r="M345" s="54">
        <v>19</v>
      </c>
      <c r="N345" s="34">
        <v>1</v>
      </c>
      <c r="O345" s="35">
        <v>381</v>
      </c>
    </row>
    <row r="346" spans="2:15" s="12" customFormat="1" ht="12.75">
      <c r="B346" s="32" t="s">
        <v>134</v>
      </c>
      <c r="C346" s="33">
        <v>0</v>
      </c>
      <c r="D346" s="54">
        <v>18</v>
      </c>
      <c r="E346" s="54">
        <v>31</v>
      </c>
      <c r="F346" s="54">
        <v>26</v>
      </c>
      <c r="G346" s="54">
        <v>46</v>
      </c>
      <c r="H346" s="54">
        <v>43</v>
      </c>
      <c r="I346" s="54">
        <v>13</v>
      </c>
      <c r="J346" s="54">
        <v>3</v>
      </c>
      <c r="K346" s="54">
        <v>29</v>
      </c>
      <c r="L346" s="54">
        <v>101</v>
      </c>
      <c r="M346" s="54">
        <v>16</v>
      </c>
      <c r="N346" s="34">
        <v>6</v>
      </c>
      <c r="O346" s="35">
        <v>332</v>
      </c>
    </row>
    <row r="347" spans="2:15" s="12" customFormat="1" ht="12.75">
      <c r="B347" s="32" t="s">
        <v>135</v>
      </c>
      <c r="C347" s="33">
        <v>1</v>
      </c>
      <c r="D347" s="54">
        <v>26</v>
      </c>
      <c r="E347" s="54">
        <v>49</v>
      </c>
      <c r="F347" s="54">
        <v>33</v>
      </c>
      <c r="G347" s="54">
        <v>44</v>
      </c>
      <c r="H347" s="54">
        <v>69</v>
      </c>
      <c r="I347" s="54">
        <v>30</v>
      </c>
      <c r="J347" s="54">
        <v>10</v>
      </c>
      <c r="K347" s="54">
        <v>28</v>
      </c>
      <c r="L347" s="54">
        <v>152</v>
      </c>
      <c r="M347" s="54">
        <v>35</v>
      </c>
      <c r="N347" s="34">
        <v>8</v>
      </c>
      <c r="O347" s="35">
        <v>485</v>
      </c>
    </row>
    <row r="348" spans="2:15" s="12" customFormat="1" ht="12.75">
      <c r="B348" s="32" t="s">
        <v>136</v>
      </c>
      <c r="C348" s="33">
        <v>0</v>
      </c>
      <c r="D348" s="54">
        <v>27</v>
      </c>
      <c r="E348" s="54">
        <v>47</v>
      </c>
      <c r="F348" s="54">
        <v>47</v>
      </c>
      <c r="G348" s="54">
        <v>46</v>
      </c>
      <c r="H348" s="54">
        <v>62</v>
      </c>
      <c r="I348" s="54">
        <v>36</v>
      </c>
      <c r="J348" s="54">
        <v>16</v>
      </c>
      <c r="K348" s="54">
        <v>34</v>
      </c>
      <c r="L348" s="54">
        <v>178</v>
      </c>
      <c r="M348" s="54">
        <v>44</v>
      </c>
      <c r="N348" s="34">
        <v>11</v>
      </c>
      <c r="O348" s="35">
        <v>548</v>
      </c>
    </row>
    <row r="349" spans="2:15" s="12" customFormat="1" ht="12.75">
      <c r="B349" s="32" t="s">
        <v>137</v>
      </c>
      <c r="C349" s="33">
        <v>1</v>
      </c>
      <c r="D349" s="54">
        <v>34</v>
      </c>
      <c r="E349" s="54">
        <v>50</v>
      </c>
      <c r="F349" s="54">
        <v>24</v>
      </c>
      <c r="G349" s="54">
        <v>36</v>
      </c>
      <c r="H349" s="54">
        <v>85</v>
      </c>
      <c r="I349" s="54">
        <v>44</v>
      </c>
      <c r="J349" s="54">
        <v>17</v>
      </c>
      <c r="K349" s="54">
        <v>33</v>
      </c>
      <c r="L349" s="54">
        <v>170</v>
      </c>
      <c r="M349" s="54">
        <v>37</v>
      </c>
      <c r="N349" s="34">
        <v>12</v>
      </c>
      <c r="O349" s="35">
        <v>543</v>
      </c>
    </row>
    <row r="350" spans="2:15" s="12" customFormat="1" ht="12.75">
      <c r="B350" s="32" t="s">
        <v>138</v>
      </c>
      <c r="C350" s="33">
        <v>0</v>
      </c>
      <c r="D350" s="54">
        <v>24</v>
      </c>
      <c r="E350" s="54">
        <v>28</v>
      </c>
      <c r="F350" s="54">
        <v>15</v>
      </c>
      <c r="G350" s="54">
        <v>34</v>
      </c>
      <c r="H350" s="54">
        <v>69</v>
      </c>
      <c r="I350" s="54">
        <v>45</v>
      </c>
      <c r="J350" s="54">
        <v>13</v>
      </c>
      <c r="K350" s="54">
        <v>39</v>
      </c>
      <c r="L350" s="54">
        <v>143</v>
      </c>
      <c r="M350" s="54">
        <v>24</v>
      </c>
      <c r="N350" s="34">
        <v>6</v>
      </c>
      <c r="O350" s="35">
        <v>440</v>
      </c>
    </row>
    <row r="351" spans="2:15" s="12" customFormat="1" ht="12.75">
      <c r="B351" s="32" t="s">
        <v>139</v>
      </c>
      <c r="C351" s="33">
        <v>0</v>
      </c>
      <c r="D351" s="54">
        <v>13</v>
      </c>
      <c r="E351" s="54">
        <v>12</v>
      </c>
      <c r="F351" s="54">
        <v>10</v>
      </c>
      <c r="G351" s="54">
        <v>18</v>
      </c>
      <c r="H351" s="54">
        <v>33</v>
      </c>
      <c r="I351" s="54">
        <v>16</v>
      </c>
      <c r="J351" s="54">
        <v>8</v>
      </c>
      <c r="K351" s="54">
        <v>18</v>
      </c>
      <c r="L351" s="54">
        <v>84</v>
      </c>
      <c r="M351" s="54">
        <v>16</v>
      </c>
      <c r="N351" s="34">
        <v>0</v>
      </c>
      <c r="O351" s="35">
        <v>228</v>
      </c>
    </row>
    <row r="352" spans="2:15" s="12" customFormat="1" ht="12.75">
      <c r="B352" s="36" t="s">
        <v>140</v>
      </c>
      <c r="C352" s="37">
        <v>0</v>
      </c>
      <c r="D352" s="55">
        <v>7</v>
      </c>
      <c r="E352" s="55">
        <v>4</v>
      </c>
      <c r="F352" s="55">
        <v>3</v>
      </c>
      <c r="G352" s="55">
        <v>7</v>
      </c>
      <c r="H352" s="55">
        <v>12</v>
      </c>
      <c r="I352" s="55">
        <v>5</v>
      </c>
      <c r="J352" s="55">
        <v>1</v>
      </c>
      <c r="K352" s="55">
        <v>1</v>
      </c>
      <c r="L352" s="55">
        <v>17</v>
      </c>
      <c r="M352" s="55">
        <v>3</v>
      </c>
      <c r="N352" s="38">
        <v>0</v>
      </c>
      <c r="O352" s="39">
        <v>60</v>
      </c>
    </row>
    <row r="353" spans="2:15" s="12" customFormat="1" ht="13.5" thickBot="1">
      <c r="B353" s="40" t="s">
        <v>57</v>
      </c>
      <c r="C353" s="41">
        <v>2</v>
      </c>
      <c r="D353" s="56">
        <v>196</v>
      </c>
      <c r="E353" s="56">
        <v>305</v>
      </c>
      <c r="F353" s="56">
        <v>216</v>
      </c>
      <c r="G353" s="56">
        <v>303</v>
      </c>
      <c r="H353" s="56">
        <v>439</v>
      </c>
      <c r="I353" s="56">
        <v>203</v>
      </c>
      <c r="J353" s="56">
        <v>68</v>
      </c>
      <c r="K353" s="56">
        <v>262</v>
      </c>
      <c r="L353" s="56">
        <v>970</v>
      </c>
      <c r="M353" s="56">
        <v>194</v>
      </c>
      <c r="N353" s="42">
        <v>44</v>
      </c>
      <c r="O353" s="43">
        <v>3202</v>
      </c>
    </row>
    <row r="354" spans="2:15" s="12" customFormat="1" ht="12.75">
      <c r="B354" s="65"/>
      <c r="C354" s="31"/>
      <c r="D354" s="31"/>
      <c r="E354" s="31"/>
      <c r="F354" s="31"/>
      <c r="G354" s="31"/>
      <c r="H354" s="31"/>
      <c r="I354" s="31"/>
      <c r="J354" s="31"/>
      <c r="K354" s="31"/>
      <c r="L354" s="31"/>
      <c r="M354" s="31"/>
      <c r="N354" s="31"/>
      <c r="O354" s="31"/>
    </row>
    <row r="355" spans="2:15" s="12" customFormat="1" ht="12.75">
      <c r="B355" s="15"/>
      <c r="C355" s="16"/>
      <c r="D355" s="16"/>
      <c r="E355" s="16"/>
      <c r="F355" s="16"/>
      <c r="G355" s="16"/>
      <c r="H355" s="16"/>
      <c r="I355" s="16"/>
      <c r="J355" s="16"/>
      <c r="K355" s="16"/>
      <c r="L355" s="16"/>
      <c r="M355" s="16"/>
      <c r="N355" s="16"/>
      <c r="O355" s="16"/>
    </row>
    <row r="356" spans="2:15" s="12" customFormat="1" ht="18">
      <c r="B356" s="20" t="s">
        <v>39</v>
      </c>
      <c r="C356" s="16"/>
      <c r="D356" s="16"/>
      <c r="E356" s="16"/>
      <c r="F356" s="16"/>
      <c r="G356" s="16"/>
      <c r="H356" s="16"/>
      <c r="I356" s="16"/>
      <c r="J356" s="16"/>
      <c r="K356" s="16"/>
      <c r="L356" s="16"/>
      <c r="M356" s="16"/>
      <c r="N356" s="16"/>
      <c r="O356" s="16"/>
    </row>
    <row r="357" spans="2:15" s="12" customFormat="1" ht="12.75">
      <c r="B357" s="15"/>
      <c r="C357" s="16"/>
      <c r="D357" s="16"/>
      <c r="E357" s="16"/>
      <c r="F357" s="16"/>
      <c r="G357" s="16"/>
      <c r="H357" s="16"/>
      <c r="I357" s="16"/>
      <c r="J357" s="16"/>
      <c r="K357" s="16"/>
      <c r="L357" s="16"/>
      <c r="M357" s="16"/>
      <c r="N357" s="16"/>
      <c r="O357" s="16"/>
    </row>
    <row r="358" spans="2:15" s="12" customFormat="1" ht="12.75">
      <c r="B358" s="19" t="s">
        <v>142</v>
      </c>
      <c r="C358" s="16"/>
      <c r="D358" s="16"/>
      <c r="E358" s="16"/>
      <c r="F358" s="16"/>
      <c r="G358" s="16"/>
      <c r="H358" s="16"/>
      <c r="I358" s="16"/>
      <c r="J358" s="16"/>
      <c r="K358" s="16"/>
      <c r="L358" s="16"/>
      <c r="M358" s="16"/>
      <c r="N358" s="16"/>
      <c r="O358" s="16"/>
    </row>
    <row r="359" spans="2:15" s="12" customFormat="1" ht="12.75">
      <c r="B359" s="66" t="s">
        <v>143</v>
      </c>
      <c r="C359" s="16"/>
      <c r="D359" s="16"/>
      <c r="E359" s="16"/>
      <c r="F359" s="16"/>
      <c r="G359" s="16"/>
      <c r="H359" s="16"/>
      <c r="I359" s="16"/>
      <c r="J359" s="16"/>
      <c r="K359" s="16"/>
      <c r="L359" s="16"/>
      <c r="M359" s="16"/>
      <c r="N359" s="16"/>
      <c r="O359" s="16"/>
    </row>
    <row r="360" spans="2:15" s="12" customFormat="1" ht="12.75">
      <c r="B360" s="66" t="s">
        <v>144</v>
      </c>
      <c r="C360" s="16"/>
      <c r="D360" s="16"/>
      <c r="E360" s="16"/>
      <c r="F360" s="16"/>
      <c r="G360" s="16"/>
      <c r="H360" s="16"/>
      <c r="I360" s="16"/>
      <c r="J360" s="16"/>
      <c r="K360" s="16"/>
      <c r="L360" s="16"/>
      <c r="M360" s="16"/>
      <c r="N360" s="16"/>
      <c r="O360" s="16"/>
    </row>
    <row r="361" spans="2:15" s="12" customFormat="1" ht="12.75">
      <c r="B361" s="19" t="s">
        <v>145</v>
      </c>
      <c r="C361" s="16"/>
      <c r="D361" s="16"/>
      <c r="E361" s="16"/>
      <c r="F361" s="16"/>
      <c r="G361" s="16"/>
      <c r="H361" s="16"/>
      <c r="I361" s="16"/>
      <c r="J361" s="16"/>
      <c r="K361" s="16"/>
      <c r="L361" s="16"/>
      <c r="M361" s="16"/>
      <c r="N361" s="16"/>
      <c r="O361" s="16"/>
    </row>
    <row r="362" spans="2:15" s="12" customFormat="1" ht="12.75">
      <c r="B362" s="15"/>
      <c r="C362" s="16"/>
      <c r="D362" s="16"/>
      <c r="E362" s="16"/>
      <c r="F362" s="16"/>
      <c r="G362" s="16"/>
      <c r="H362" s="16"/>
      <c r="I362" s="16"/>
      <c r="J362" s="16"/>
      <c r="K362" s="16"/>
      <c r="L362" s="16"/>
      <c r="M362" s="16"/>
      <c r="N362" s="16"/>
      <c r="O362" s="16"/>
    </row>
    <row r="363" spans="2:15" s="12" customFormat="1" ht="16.5" thickBot="1">
      <c r="B363" s="21" t="s">
        <v>146</v>
      </c>
      <c r="C363" s="16"/>
      <c r="D363" s="16"/>
      <c r="E363" s="16"/>
      <c r="F363" s="16"/>
      <c r="G363" s="16"/>
      <c r="H363" s="16"/>
      <c r="I363" s="16"/>
      <c r="J363" s="16"/>
      <c r="K363" s="16"/>
      <c r="L363" s="16"/>
      <c r="M363" s="16"/>
      <c r="N363" s="16"/>
      <c r="O363" s="16"/>
    </row>
    <row r="364" spans="2:15" s="12" customFormat="1" ht="12.75">
      <c r="B364" s="22"/>
      <c r="C364" s="60" t="s">
        <v>89</v>
      </c>
      <c r="D364" s="16"/>
      <c r="E364" s="16"/>
      <c r="F364" s="16"/>
      <c r="G364" s="16"/>
      <c r="H364" s="16"/>
      <c r="I364" s="16"/>
      <c r="J364" s="16"/>
      <c r="K364" s="16"/>
      <c r="L364" s="16"/>
      <c r="M364" s="16"/>
      <c r="N364" s="16"/>
      <c r="O364" s="16"/>
    </row>
    <row r="365" spans="2:15" s="12" customFormat="1" ht="12.75">
      <c r="B365" s="27" t="s">
        <v>147</v>
      </c>
      <c r="C365" s="61">
        <v>1543</v>
      </c>
      <c r="D365" s="16"/>
      <c r="E365" s="16"/>
      <c r="F365" s="16"/>
      <c r="G365" s="16"/>
      <c r="H365" s="16"/>
      <c r="I365" s="16"/>
      <c r="J365" s="16"/>
      <c r="K365" s="16"/>
      <c r="L365" s="16"/>
      <c r="M365" s="16"/>
      <c r="N365" s="16"/>
      <c r="O365" s="16"/>
    </row>
    <row r="366" spans="2:15" s="12" customFormat="1" ht="12.75">
      <c r="B366" s="32" t="s">
        <v>148</v>
      </c>
      <c r="C366" s="62">
        <v>193</v>
      </c>
      <c r="D366" s="16"/>
      <c r="E366" s="16"/>
      <c r="F366" s="16"/>
      <c r="G366" s="16"/>
      <c r="H366" s="16"/>
      <c r="I366" s="16"/>
      <c r="J366" s="16"/>
      <c r="K366" s="16"/>
      <c r="L366" s="16"/>
      <c r="M366" s="16"/>
      <c r="N366" s="16"/>
      <c r="O366" s="16"/>
    </row>
    <row r="367" spans="2:15" s="12" customFormat="1" ht="25.5">
      <c r="B367" s="36" t="s">
        <v>149</v>
      </c>
      <c r="C367" s="63">
        <v>1466</v>
      </c>
      <c r="D367" s="16"/>
      <c r="E367" s="16"/>
      <c r="F367" s="16"/>
      <c r="G367" s="16"/>
      <c r="H367" s="16"/>
      <c r="I367" s="16"/>
      <c r="J367" s="16"/>
      <c r="K367" s="16"/>
      <c r="L367" s="16"/>
      <c r="M367" s="16"/>
      <c r="N367" s="16"/>
      <c r="O367" s="16"/>
    </row>
    <row r="368" spans="2:15" s="12" customFormat="1" ht="13.5" thickBot="1">
      <c r="B368" s="40" t="s">
        <v>57</v>
      </c>
      <c r="C368" s="64">
        <v>3202</v>
      </c>
      <c r="D368" s="16"/>
      <c r="E368" s="16"/>
      <c r="F368" s="16"/>
      <c r="G368" s="16"/>
      <c r="H368" s="16"/>
      <c r="I368" s="16"/>
      <c r="J368" s="16"/>
      <c r="K368" s="16"/>
      <c r="L368" s="16"/>
      <c r="M368" s="16"/>
      <c r="N368" s="16"/>
      <c r="O368" s="16"/>
    </row>
    <row r="369" spans="2:15" s="12" customFormat="1" ht="12.75">
      <c r="B369" s="15"/>
      <c r="C369" s="16"/>
      <c r="D369" s="16"/>
      <c r="E369" s="16"/>
      <c r="F369" s="16"/>
      <c r="G369" s="16"/>
      <c r="H369" s="16"/>
      <c r="I369" s="16"/>
      <c r="J369" s="16"/>
      <c r="K369" s="16"/>
      <c r="L369" s="16"/>
      <c r="M369" s="16"/>
      <c r="N369" s="16"/>
      <c r="O369" s="16"/>
    </row>
    <row r="370" spans="2:15" s="12" customFormat="1" ht="16.5" thickBot="1">
      <c r="B370" s="67" t="s">
        <v>150</v>
      </c>
      <c r="C370" s="16"/>
      <c r="D370" s="16"/>
      <c r="E370" s="16"/>
      <c r="F370" s="16"/>
      <c r="G370" s="16"/>
      <c r="H370" s="16"/>
      <c r="I370" s="16"/>
      <c r="J370" s="16"/>
      <c r="K370" s="16"/>
      <c r="L370" s="16"/>
      <c r="M370" s="16"/>
      <c r="N370" s="16"/>
      <c r="O370" s="16"/>
    </row>
    <row r="371" spans="2:15" s="12" customFormat="1" ht="12.75">
      <c r="B371" s="22"/>
      <c r="C371" s="68" t="s">
        <v>89</v>
      </c>
      <c r="D371" s="16"/>
      <c r="E371" s="16"/>
      <c r="F371" s="16"/>
      <c r="G371" s="16"/>
      <c r="H371" s="16"/>
      <c r="I371" s="16"/>
      <c r="J371" s="16"/>
      <c r="K371" s="16"/>
      <c r="L371" s="16"/>
      <c r="M371" s="16"/>
      <c r="N371" s="16"/>
      <c r="O371" s="16"/>
    </row>
    <row r="372" spans="2:15" s="12" customFormat="1" ht="12.75">
      <c r="B372" s="69" t="s">
        <v>151</v>
      </c>
      <c r="C372" s="70">
        <v>108</v>
      </c>
      <c r="D372" s="16"/>
      <c r="E372" s="16"/>
      <c r="F372" s="16"/>
      <c r="G372" s="16"/>
      <c r="H372" s="16"/>
      <c r="I372" s="16"/>
      <c r="J372" s="16"/>
      <c r="K372" s="16"/>
      <c r="L372" s="16"/>
      <c r="M372" s="16"/>
      <c r="N372" s="16"/>
      <c r="O372" s="16"/>
    </row>
    <row r="373" spans="2:15" s="12" customFormat="1" ht="12.75">
      <c r="B373" s="71" t="s">
        <v>152</v>
      </c>
      <c r="C373" s="72">
        <v>69</v>
      </c>
      <c r="D373" s="16"/>
      <c r="E373" s="16"/>
      <c r="F373" s="16"/>
      <c r="G373" s="16"/>
      <c r="H373" s="16"/>
      <c r="I373" s="16"/>
      <c r="J373" s="16"/>
      <c r="K373" s="16"/>
      <c r="L373" s="16"/>
      <c r="M373" s="16"/>
      <c r="N373" s="16"/>
      <c r="O373" s="16"/>
    </row>
    <row r="374" spans="2:15" s="12" customFormat="1" ht="12.75">
      <c r="B374" s="71" t="s">
        <v>153</v>
      </c>
      <c r="C374" s="72">
        <v>7</v>
      </c>
      <c r="D374" s="16"/>
      <c r="E374" s="16"/>
      <c r="F374" s="16"/>
      <c r="G374" s="16"/>
      <c r="H374" s="16"/>
      <c r="I374" s="16"/>
      <c r="J374" s="16"/>
      <c r="K374" s="16"/>
      <c r="L374" s="16"/>
      <c r="M374" s="16"/>
      <c r="N374" s="16"/>
      <c r="O374" s="16"/>
    </row>
    <row r="375" spans="2:15" s="12" customFormat="1" ht="12.75">
      <c r="B375" s="71" t="s">
        <v>154</v>
      </c>
      <c r="C375" s="72">
        <v>1176</v>
      </c>
      <c r="D375" s="16"/>
      <c r="E375" s="16"/>
      <c r="F375" s="16"/>
      <c r="G375" s="16"/>
      <c r="H375" s="16"/>
      <c r="I375" s="16"/>
      <c r="J375" s="16"/>
      <c r="K375" s="16"/>
      <c r="L375" s="16"/>
      <c r="M375" s="16"/>
      <c r="N375" s="16"/>
      <c r="O375" s="16"/>
    </row>
    <row r="376" spans="2:15" s="12" customFormat="1" ht="12.75">
      <c r="B376" s="71" t="s">
        <v>155</v>
      </c>
      <c r="C376" s="72">
        <v>29</v>
      </c>
      <c r="D376" s="16"/>
      <c r="E376" s="16"/>
      <c r="F376" s="16"/>
      <c r="G376" s="16"/>
      <c r="H376" s="16"/>
      <c r="I376" s="16"/>
      <c r="J376" s="16"/>
      <c r="K376" s="16"/>
      <c r="L376" s="16"/>
      <c r="M376" s="16"/>
      <c r="N376" s="16"/>
      <c r="O376" s="16"/>
    </row>
    <row r="377" spans="2:15" s="12" customFormat="1" ht="12.75">
      <c r="B377" s="71" t="s">
        <v>156</v>
      </c>
      <c r="C377" s="72">
        <v>8</v>
      </c>
      <c r="D377" s="16"/>
      <c r="E377" s="16"/>
      <c r="F377" s="16"/>
      <c r="G377" s="16"/>
      <c r="H377" s="16"/>
      <c r="I377" s="16"/>
      <c r="J377" s="16"/>
      <c r="K377" s="16"/>
      <c r="L377" s="16"/>
      <c r="M377" s="16"/>
      <c r="N377" s="16"/>
      <c r="O377" s="16"/>
    </row>
    <row r="378" spans="2:15" s="12" customFormat="1" ht="12.75">
      <c r="B378" s="71" t="s">
        <v>157</v>
      </c>
      <c r="C378" s="72">
        <v>48</v>
      </c>
      <c r="D378" s="16"/>
      <c r="E378" s="16"/>
      <c r="F378" s="16"/>
      <c r="G378" s="16"/>
      <c r="H378" s="16"/>
      <c r="I378" s="16"/>
      <c r="J378" s="16"/>
      <c r="K378" s="16"/>
      <c r="L378" s="16"/>
      <c r="M378" s="16"/>
      <c r="N378" s="16"/>
      <c r="O378" s="16"/>
    </row>
    <row r="379" spans="2:15" s="12" customFormat="1" ht="12.75">
      <c r="B379" s="71" t="s">
        <v>158</v>
      </c>
      <c r="C379" s="72">
        <v>34</v>
      </c>
      <c r="D379" s="16"/>
      <c r="E379" s="16"/>
      <c r="F379" s="16"/>
      <c r="G379" s="16"/>
      <c r="H379" s="16"/>
      <c r="I379" s="16"/>
      <c r="J379" s="16"/>
      <c r="K379" s="16"/>
      <c r="L379" s="16"/>
      <c r="M379" s="16"/>
      <c r="N379" s="16"/>
      <c r="O379" s="16"/>
    </row>
    <row r="380" spans="2:15" s="12" customFormat="1" ht="12.75">
      <c r="B380" s="71" t="s">
        <v>159</v>
      </c>
      <c r="C380" s="72">
        <v>16</v>
      </c>
      <c r="D380" s="16"/>
      <c r="E380" s="16"/>
      <c r="F380" s="16"/>
      <c r="G380" s="16"/>
      <c r="H380" s="16"/>
      <c r="I380" s="16"/>
      <c r="J380" s="16"/>
      <c r="K380" s="16"/>
      <c r="L380" s="16"/>
      <c r="M380" s="16"/>
      <c r="N380" s="16"/>
      <c r="O380" s="16"/>
    </row>
    <row r="381" spans="2:15" s="12" customFormat="1" ht="12.75">
      <c r="B381" s="71" t="s">
        <v>160</v>
      </c>
      <c r="C381" s="72">
        <v>1230</v>
      </c>
      <c r="D381" s="16"/>
      <c r="E381" s="16"/>
      <c r="F381" s="16"/>
      <c r="G381" s="16"/>
      <c r="H381" s="16"/>
      <c r="I381" s="16"/>
      <c r="J381" s="16"/>
      <c r="K381" s="16"/>
      <c r="L381" s="16"/>
      <c r="M381" s="16"/>
      <c r="N381" s="16"/>
      <c r="O381" s="16"/>
    </row>
    <row r="382" spans="2:15" s="12" customFormat="1" ht="12.75">
      <c r="B382" s="71" t="s">
        <v>161</v>
      </c>
      <c r="C382" s="72">
        <v>241</v>
      </c>
      <c r="D382" s="16"/>
      <c r="E382" s="16"/>
      <c r="F382" s="16"/>
      <c r="G382" s="16"/>
      <c r="H382" s="16"/>
      <c r="I382" s="16"/>
      <c r="J382" s="16"/>
      <c r="K382" s="16"/>
      <c r="L382" s="16"/>
      <c r="M382" s="16"/>
      <c r="N382" s="16"/>
      <c r="O382" s="16"/>
    </row>
    <row r="383" spans="2:15" s="12" customFormat="1" ht="12.75">
      <c r="B383" s="73" t="s">
        <v>85</v>
      </c>
      <c r="C383" s="74">
        <v>236</v>
      </c>
      <c r="D383" s="16"/>
      <c r="E383" s="16"/>
      <c r="F383" s="16"/>
      <c r="G383" s="16"/>
      <c r="H383" s="16"/>
      <c r="I383" s="16"/>
      <c r="J383" s="16"/>
      <c r="K383" s="16"/>
      <c r="L383" s="16"/>
      <c r="M383" s="16"/>
      <c r="N383" s="16"/>
      <c r="O383" s="16"/>
    </row>
    <row r="384" spans="2:15" s="12" customFormat="1" ht="13.5" thickBot="1">
      <c r="B384" s="75" t="s">
        <v>57</v>
      </c>
      <c r="C384" s="64">
        <v>3202</v>
      </c>
      <c r="D384" s="16"/>
      <c r="E384" s="16"/>
      <c r="F384" s="16"/>
      <c r="G384" s="16"/>
      <c r="H384" s="16"/>
      <c r="I384" s="16"/>
      <c r="J384" s="16"/>
      <c r="K384" s="16"/>
      <c r="L384" s="16"/>
      <c r="M384" s="16"/>
      <c r="N384" s="16"/>
      <c r="O384" s="16"/>
    </row>
    <row r="385" spans="2:15" s="12" customFormat="1" ht="12.75">
      <c r="B385" s="15"/>
      <c r="C385" s="16"/>
      <c r="D385" s="16"/>
      <c r="E385" s="16"/>
      <c r="F385" s="16"/>
      <c r="G385" s="16"/>
      <c r="H385" s="16"/>
      <c r="I385" s="16"/>
      <c r="J385" s="16"/>
      <c r="K385" s="16"/>
      <c r="L385" s="16"/>
      <c r="M385" s="16"/>
      <c r="N385" s="16"/>
      <c r="O385" s="16"/>
    </row>
    <row r="386" spans="2:15" s="12" customFormat="1" ht="18">
      <c r="B386" s="20" t="s">
        <v>40</v>
      </c>
      <c r="C386" s="16"/>
      <c r="D386" s="16"/>
      <c r="E386" s="16"/>
      <c r="F386" s="16"/>
      <c r="G386" s="16"/>
      <c r="H386" s="16"/>
      <c r="I386" s="16"/>
      <c r="J386" s="16"/>
      <c r="K386" s="16"/>
      <c r="L386" s="16"/>
      <c r="M386" s="16"/>
      <c r="N386" s="16"/>
      <c r="O386" s="16"/>
    </row>
    <row r="387" spans="2:15" s="12" customFormat="1" ht="12.75">
      <c r="B387" s="15"/>
      <c r="C387" s="16"/>
      <c r="D387" s="16"/>
      <c r="E387" s="16"/>
      <c r="F387" s="16"/>
      <c r="G387" s="16"/>
      <c r="H387" s="16"/>
      <c r="I387" s="16"/>
      <c r="J387" s="16"/>
      <c r="K387" s="16"/>
      <c r="L387" s="16"/>
      <c r="M387" s="16"/>
      <c r="N387" s="16"/>
      <c r="O387" s="16"/>
    </row>
    <row r="388" spans="2:15" s="12" customFormat="1" ht="12.75">
      <c r="B388" s="19" t="s">
        <v>162</v>
      </c>
      <c r="C388" s="16"/>
      <c r="D388" s="16"/>
      <c r="E388" s="16"/>
      <c r="F388" s="16"/>
      <c r="G388" s="16"/>
      <c r="H388" s="16"/>
      <c r="I388" s="16"/>
      <c r="J388" s="16"/>
      <c r="K388" s="16"/>
      <c r="L388" s="16"/>
      <c r="M388" s="16"/>
      <c r="N388" s="16"/>
      <c r="O388" s="16"/>
    </row>
    <row r="389" spans="2:15" s="12" customFormat="1" ht="12.75">
      <c r="B389" s="66" t="s">
        <v>163</v>
      </c>
      <c r="C389" s="16"/>
      <c r="D389" s="16"/>
      <c r="E389" s="16"/>
      <c r="F389" s="16"/>
      <c r="G389" s="16"/>
      <c r="H389" s="16"/>
      <c r="I389" s="16"/>
      <c r="J389" s="16"/>
      <c r="K389" s="16"/>
      <c r="L389" s="16"/>
      <c r="M389" s="16"/>
      <c r="N389" s="16"/>
      <c r="O389" s="16"/>
    </row>
    <row r="390" spans="2:15" s="12" customFormat="1" ht="13.5" thickBot="1">
      <c r="B390" s="15"/>
      <c r="C390" s="16"/>
      <c r="D390" s="16"/>
      <c r="E390" s="16"/>
      <c r="F390" s="16"/>
      <c r="G390" s="16"/>
      <c r="H390" s="16"/>
      <c r="I390" s="16"/>
      <c r="J390" s="16"/>
      <c r="K390" s="16"/>
      <c r="L390" s="16"/>
      <c r="M390" s="16"/>
      <c r="N390" s="16"/>
      <c r="O390" s="16"/>
    </row>
    <row r="391" spans="2:15" s="12" customFormat="1" ht="12.75">
      <c r="B391" s="22"/>
      <c r="C391" s="60" t="s">
        <v>89</v>
      </c>
      <c r="D391" s="16"/>
      <c r="E391" s="16"/>
      <c r="F391" s="16"/>
      <c r="G391" s="16"/>
      <c r="H391" s="16"/>
      <c r="I391" s="16"/>
      <c r="J391" s="16"/>
      <c r="K391" s="16"/>
      <c r="L391" s="16"/>
      <c r="M391" s="16"/>
      <c r="N391" s="16"/>
      <c r="O391" s="16"/>
    </row>
    <row r="392" spans="2:15" s="12" customFormat="1" ht="12.75">
      <c r="B392" s="27" t="s">
        <v>164</v>
      </c>
      <c r="C392" s="61">
        <v>2071</v>
      </c>
      <c r="D392" s="16"/>
      <c r="E392" s="16"/>
      <c r="F392" s="16"/>
      <c r="G392" s="16"/>
      <c r="H392" s="16"/>
      <c r="I392" s="16"/>
      <c r="J392" s="16"/>
      <c r="K392" s="16"/>
      <c r="L392" s="16"/>
      <c r="M392" s="16"/>
      <c r="N392" s="16"/>
      <c r="O392" s="16"/>
    </row>
    <row r="393" spans="2:15" s="12" customFormat="1" ht="12.75">
      <c r="B393" s="32" t="s">
        <v>165</v>
      </c>
      <c r="C393" s="62">
        <v>50</v>
      </c>
      <c r="D393" s="16"/>
      <c r="E393" s="16"/>
      <c r="F393" s="16"/>
      <c r="G393" s="16"/>
      <c r="H393" s="16"/>
      <c r="I393" s="16"/>
      <c r="J393" s="16"/>
      <c r="K393" s="16"/>
      <c r="L393" s="16"/>
      <c r="M393" s="16"/>
      <c r="N393" s="16"/>
      <c r="O393" s="16"/>
    </row>
    <row r="394" spans="2:15" s="12" customFormat="1" ht="25.5">
      <c r="B394" s="36" t="s">
        <v>166</v>
      </c>
      <c r="C394" s="63">
        <v>1081</v>
      </c>
      <c r="D394" s="16"/>
      <c r="E394" s="16"/>
      <c r="F394" s="16"/>
      <c r="G394" s="16"/>
      <c r="H394" s="16"/>
      <c r="I394" s="16"/>
      <c r="J394" s="16"/>
      <c r="K394" s="16"/>
      <c r="L394" s="16"/>
      <c r="M394" s="16"/>
      <c r="N394" s="16"/>
      <c r="O394" s="16"/>
    </row>
    <row r="395" spans="2:15" s="12" customFormat="1" ht="13.5" thickBot="1">
      <c r="B395" s="40" t="s">
        <v>57</v>
      </c>
      <c r="C395" s="64">
        <v>3202</v>
      </c>
      <c r="D395" s="16"/>
      <c r="E395" s="16"/>
      <c r="F395" s="16"/>
      <c r="G395" s="16"/>
      <c r="H395" s="16"/>
      <c r="I395" s="16"/>
      <c r="J395" s="16"/>
      <c r="K395" s="16"/>
      <c r="L395" s="16"/>
      <c r="M395" s="16"/>
      <c r="N395" s="16"/>
      <c r="O395" s="16"/>
    </row>
    <row r="396" spans="2:15" s="12" customFormat="1" ht="12.75">
      <c r="B396" s="15"/>
      <c r="C396" s="16"/>
      <c r="D396" s="16"/>
      <c r="E396" s="16"/>
      <c r="F396" s="16"/>
      <c r="G396" s="16"/>
      <c r="H396" s="16"/>
      <c r="I396" s="16"/>
      <c r="J396" s="16"/>
      <c r="K396" s="16"/>
      <c r="L396" s="16"/>
      <c r="M396" s="16"/>
      <c r="N396" s="16"/>
      <c r="O396" s="16"/>
    </row>
    <row r="397" spans="2:15" s="12" customFormat="1" ht="12.75">
      <c r="B397" s="15"/>
      <c r="C397" s="16"/>
      <c r="D397" s="16"/>
      <c r="E397" s="16"/>
      <c r="F397" s="16"/>
      <c r="G397" s="16"/>
      <c r="H397" s="16"/>
      <c r="I397" s="16"/>
      <c r="J397" s="16"/>
      <c r="K397" s="16"/>
      <c r="L397" s="16"/>
      <c r="M397" s="16"/>
      <c r="N397" s="16"/>
      <c r="O397" s="16"/>
    </row>
    <row r="398" spans="2:15" s="12" customFormat="1" ht="18">
      <c r="B398" s="20" t="s">
        <v>41</v>
      </c>
      <c r="C398" s="16"/>
      <c r="D398" s="16"/>
      <c r="E398" s="16"/>
      <c r="F398" s="16"/>
      <c r="G398" s="16"/>
      <c r="H398" s="16"/>
      <c r="I398" s="16"/>
      <c r="J398" s="16"/>
      <c r="K398" s="16"/>
      <c r="L398" s="16"/>
      <c r="M398" s="16"/>
      <c r="N398" s="16"/>
      <c r="O398" s="16"/>
    </row>
    <row r="399" spans="2:15" s="12" customFormat="1" ht="12.75">
      <c r="B399" s="15"/>
      <c r="C399" s="16"/>
      <c r="D399" s="16"/>
      <c r="E399" s="16"/>
      <c r="F399" s="16"/>
      <c r="G399" s="16"/>
      <c r="H399" s="16"/>
      <c r="I399" s="16"/>
      <c r="J399" s="16"/>
      <c r="K399" s="16"/>
      <c r="L399" s="16"/>
      <c r="M399" s="16"/>
      <c r="N399" s="16"/>
      <c r="O399" s="16"/>
    </row>
    <row r="400" spans="2:15" s="12" customFormat="1" ht="12.75">
      <c r="B400" s="19" t="s">
        <v>167</v>
      </c>
      <c r="C400" s="16"/>
      <c r="D400" s="16"/>
      <c r="E400" s="16"/>
      <c r="F400" s="16"/>
      <c r="G400" s="16"/>
      <c r="H400" s="16"/>
      <c r="I400" s="16"/>
      <c r="J400" s="16"/>
      <c r="K400" s="16"/>
      <c r="L400" s="16"/>
      <c r="M400" s="16"/>
      <c r="N400" s="16"/>
      <c r="O400" s="16"/>
    </row>
    <row r="401" spans="2:15" s="12" customFormat="1" ht="13.5" thickBot="1">
      <c r="B401" s="15"/>
      <c r="C401" s="16"/>
      <c r="D401" s="16"/>
      <c r="E401" s="16"/>
      <c r="F401" s="16"/>
      <c r="G401" s="16"/>
      <c r="H401" s="16"/>
      <c r="I401" s="16"/>
      <c r="J401" s="16"/>
      <c r="K401" s="16"/>
      <c r="L401" s="16"/>
      <c r="M401" s="16"/>
      <c r="N401" s="16"/>
      <c r="O401" s="16"/>
    </row>
    <row r="402" spans="2:15" s="12" customFormat="1" ht="12.75">
      <c r="B402" s="22"/>
      <c r="C402" s="68" t="s">
        <v>168</v>
      </c>
      <c r="D402" s="16"/>
      <c r="E402" s="16"/>
      <c r="F402" s="16"/>
      <c r="G402" s="16"/>
      <c r="H402" s="16"/>
      <c r="I402" s="16"/>
      <c r="J402" s="16"/>
      <c r="K402" s="16"/>
      <c r="L402" s="16"/>
      <c r="M402" s="16"/>
      <c r="N402" s="16"/>
      <c r="O402" s="16"/>
    </row>
    <row r="403" spans="2:15" s="12" customFormat="1" ht="12.75">
      <c r="B403" s="69" t="s">
        <v>169</v>
      </c>
      <c r="C403" s="70">
        <v>37</v>
      </c>
      <c r="D403" s="16"/>
      <c r="E403" s="16"/>
      <c r="F403" s="16"/>
      <c r="G403" s="16"/>
      <c r="H403" s="16"/>
      <c r="I403" s="16"/>
      <c r="J403" s="16"/>
      <c r="K403" s="16"/>
      <c r="L403" s="16"/>
      <c r="M403" s="16"/>
      <c r="N403" s="16"/>
      <c r="O403" s="16"/>
    </row>
    <row r="404" spans="2:15" s="12" customFormat="1" ht="13.5" thickBot="1">
      <c r="B404" s="89" t="s">
        <v>170</v>
      </c>
      <c r="C404" s="90">
        <v>49</v>
      </c>
      <c r="D404" s="16"/>
      <c r="E404" s="16"/>
      <c r="F404" s="16"/>
      <c r="G404" s="16"/>
      <c r="H404" s="16"/>
      <c r="I404" s="16"/>
      <c r="J404" s="16"/>
      <c r="K404" s="16"/>
      <c r="L404" s="16"/>
      <c r="M404" s="16"/>
      <c r="N404" s="16"/>
      <c r="O404" s="16"/>
    </row>
    <row r="405" spans="2:15" s="12" customFormat="1" ht="12.75">
      <c r="B405" s="15"/>
      <c r="C405" s="16"/>
      <c r="D405" s="16"/>
      <c r="E405" s="16"/>
      <c r="F405" s="16"/>
      <c r="G405" s="16"/>
      <c r="H405" s="16"/>
      <c r="I405" s="16"/>
      <c r="J405" s="16"/>
      <c r="K405" s="16"/>
      <c r="L405" s="16"/>
      <c r="M405" s="16"/>
      <c r="N405" s="16"/>
      <c r="O405" s="16"/>
    </row>
    <row r="406" s="12" customFormat="1" ht="12.75"/>
    <row r="407" s="12" customFormat="1" ht="12.75"/>
    <row r="408" s="12" customFormat="1" ht="12.75"/>
    <row r="409" s="12" customFormat="1" ht="12.75"/>
    <row r="410" s="12" customFormat="1" ht="12.75"/>
    <row r="411" s="12" customFormat="1" ht="12.75"/>
    <row r="412" s="12" customFormat="1" ht="12.75"/>
    <row r="413" s="12" customFormat="1" ht="12.75"/>
    <row r="414" s="12" customFormat="1" ht="12.75"/>
    <row r="415" s="12" customFormat="1" ht="12.75"/>
    <row r="416" s="12" customFormat="1" ht="12.75"/>
    <row r="417" s="12" customFormat="1" ht="12.75"/>
    <row r="418" s="12" customFormat="1" ht="12.75"/>
    <row r="419" s="12" customFormat="1" ht="12.75"/>
    <row r="420" s="12" customFormat="1" ht="12.75"/>
    <row r="421" s="12" customFormat="1" ht="12.75"/>
    <row r="422" s="12" customFormat="1" ht="12.75"/>
    <row r="423" s="12" customFormat="1" ht="12.75"/>
    <row r="424" s="12" customFormat="1" ht="12.75"/>
    <row r="425" s="12" customFormat="1" ht="12.75"/>
    <row r="426" s="12" customFormat="1" ht="12.75"/>
    <row r="427" s="12" customFormat="1" ht="12.75"/>
    <row r="428" s="12" customFormat="1" ht="12.75"/>
    <row r="429" s="12" customFormat="1" ht="12.75"/>
    <row r="430" s="12" customFormat="1" ht="12.75"/>
    <row r="431" s="12" customFormat="1" ht="12.75"/>
    <row r="432" s="12" customFormat="1" ht="12.75"/>
    <row r="433" s="12" customFormat="1" ht="12.75"/>
    <row r="434" s="12" customFormat="1" ht="12.75"/>
    <row r="435" s="12" customFormat="1" ht="12.75"/>
    <row r="436" s="12" customFormat="1" ht="12.75"/>
    <row r="437" s="12" customFormat="1" ht="12.75"/>
    <row r="438" s="12" customFormat="1" ht="12.75"/>
    <row r="439" s="12" customFormat="1" ht="12.75"/>
    <row r="440" s="12" customFormat="1" ht="12.75"/>
    <row r="441" s="12" customFormat="1" ht="12.75"/>
    <row r="442" s="12" customFormat="1" ht="12.75"/>
    <row r="443" s="12" customFormat="1" ht="12.75"/>
    <row r="444" s="12" customFormat="1" ht="12.75"/>
    <row r="445" s="12" customFormat="1" ht="12.75"/>
    <row r="446" s="12" customFormat="1" ht="12.75"/>
    <row r="447" s="12" customFormat="1" ht="12.75"/>
    <row r="448" s="12" customFormat="1" ht="12.75"/>
    <row r="449" s="12" customFormat="1" ht="12.75"/>
    <row r="450" s="12" customFormat="1" ht="12.75"/>
    <row r="451" s="12" customFormat="1" ht="12.75"/>
    <row r="452" s="12" customFormat="1" ht="12.75"/>
    <row r="453" s="12" customFormat="1" ht="12.75"/>
    <row r="454" s="12" customFormat="1" ht="12.75"/>
    <row r="455" s="12" customFormat="1" ht="12.75"/>
    <row r="456" s="12" customFormat="1" ht="12.75"/>
    <row r="457" s="12" customFormat="1" ht="12.75"/>
    <row r="458" s="12" customFormat="1" ht="12.75"/>
    <row r="459" s="12" customFormat="1" ht="12.75"/>
    <row r="460" s="12" customFormat="1" ht="12.75"/>
    <row r="461" s="12" customFormat="1" ht="12.75"/>
    <row r="462" s="12" customFormat="1" ht="12.75"/>
    <row r="463" s="12" customFormat="1" ht="12.75"/>
    <row r="464" s="12" customFormat="1" ht="12.75"/>
    <row r="465" s="12" customFormat="1" ht="12.75"/>
    <row r="466" s="12" customFormat="1" ht="12.75"/>
    <row r="467" s="12" customFormat="1" ht="12.75"/>
    <row r="468" s="12" customFormat="1" ht="12.75"/>
    <row r="469" s="12" customFormat="1" ht="12.75"/>
    <row r="470" s="12" customFormat="1" ht="12.75"/>
    <row r="471" s="12" customFormat="1" ht="12.75"/>
    <row r="472" s="12" customFormat="1" ht="12.75"/>
    <row r="473" s="12" customFormat="1" ht="12.75"/>
    <row r="474" s="12" customFormat="1" ht="12.75"/>
    <row r="475" s="12" customFormat="1" ht="12.75"/>
    <row r="476" s="12" customFormat="1" ht="12.75"/>
    <row r="477" s="12" customFormat="1" ht="12.75"/>
    <row r="478" s="12" customFormat="1" ht="12.75"/>
    <row r="479" s="12" customFormat="1" ht="12.75"/>
    <row r="480" s="12" customFormat="1" ht="12.75"/>
    <row r="481" s="12" customFormat="1" ht="12.75"/>
    <row r="482" s="12" customFormat="1" ht="12.75"/>
    <row r="483" s="12" customFormat="1" ht="12.75"/>
    <row r="484" s="12" customFormat="1" ht="12.75"/>
    <row r="485" s="12" customFormat="1" ht="12.75"/>
    <row r="486" s="12" customFormat="1" ht="12.75"/>
    <row r="487" s="12" customFormat="1" ht="12.75"/>
    <row r="488" s="12" customFormat="1" ht="12.75"/>
    <row r="489" s="12" customFormat="1" ht="12.75"/>
    <row r="490" s="12" customFormat="1" ht="12.75"/>
    <row r="491" s="12" customFormat="1" ht="12.75"/>
    <row r="492" s="12" customFormat="1" ht="12.75"/>
    <row r="493" s="12" customFormat="1" ht="12.75"/>
    <row r="494" s="12" customFormat="1" ht="12.75"/>
    <row r="495" s="12" customFormat="1" ht="12.75"/>
    <row r="496" s="12" customFormat="1" ht="12.75"/>
    <row r="497" s="12" customFormat="1" ht="12.75"/>
    <row r="498" s="12" customFormat="1" ht="12.75"/>
    <row r="499" s="12" customFormat="1" ht="12.75"/>
    <row r="500" s="12" customFormat="1" ht="12.75"/>
    <row r="501" s="12" customFormat="1" ht="12.75"/>
    <row r="502" s="12" customFormat="1" ht="12.75"/>
    <row r="503" s="12" customFormat="1" ht="12.75"/>
    <row r="504" s="12" customFormat="1" ht="12.75"/>
    <row r="505" s="12" customFormat="1" ht="12.75"/>
    <row r="506" s="12" customFormat="1" ht="12.75"/>
    <row r="507" s="12" customFormat="1" ht="12.75"/>
    <row r="508" s="12" customFormat="1" ht="12.75"/>
    <row r="509" s="12" customFormat="1" ht="12.75"/>
    <row r="510" s="12" customFormat="1" ht="12.75"/>
    <row r="511" s="12" customFormat="1" ht="12.75"/>
    <row r="512" s="12" customFormat="1" ht="12.75"/>
    <row r="513" s="12" customFormat="1" ht="12.75"/>
    <row r="514" s="12" customFormat="1" ht="12.75"/>
    <row r="515" s="12" customFormat="1" ht="12.75"/>
    <row r="516" s="12" customFormat="1" ht="12.75"/>
    <row r="517" s="12" customFormat="1" ht="12.75"/>
    <row r="518" s="12" customFormat="1" ht="12.75"/>
    <row r="519" s="12" customFormat="1" ht="12.75"/>
    <row r="520" s="12" customFormat="1" ht="12.75"/>
    <row r="521" s="12" customFormat="1" ht="12.75"/>
    <row r="522" s="12" customFormat="1" ht="12.75"/>
    <row r="523" s="12" customFormat="1" ht="12.75"/>
    <row r="524" s="12" customFormat="1" ht="12.75"/>
    <row r="525" s="12" customFormat="1" ht="12.75"/>
    <row r="526" s="12" customFormat="1" ht="12.75"/>
    <row r="527" s="12" customFormat="1" ht="12.75"/>
    <row r="528" s="12" customFormat="1" ht="12.75"/>
    <row r="529" s="12" customFormat="1" ht="12.75"/>
    <row r="530" s="12" customFormat="1" ht="12.75"/>
    <row r="531" s="12" customFormat="1" ht="12.75"/>
    <row r="532" s="12" customFormat="1" ht="12.75"/>
    <row r="533" s="12" customFormat="1" ht="12.75"/>
    <row r="534" s="12" customFormat="1" ht="12.75"/>
    <row r="535" s="12" customFormat="1" ht="12.75"/>
    <row r="536" s="12" customFormat="1" ht="12.75"/>
    <row r="537" s="12" customFormat="1" ht="12.75"/>
    <row r="538" s="12" customFormat="1" ht="12.75"/>
    <row r="539" s="12" customFormat="1" ht="12.75"/>
    <row r="540" s="12" customFormat="1" ht="12.75"/>
    <row r="541" s="12" customFormat="1" ht="12.75"/>
    <row r="542" s="12" customFormat="1" ht="12.75"/>
    <row r="543" s="12" customFormat="1" ht="12.75"/>
    <row r="544" s="12" customFormat="1" ht="12.75"/>
    <row r="545" s="12" customFormat="1" ht="12.75"/>
    <row r="546" s="12" customFormat="1" ht="12.75"/>
    <row r="547" s="12" customFormat="1" ht="12.75"/>
    <row r="548" s="12" customFormat="1" ht="12.75"/>
    <row r="549" s="12" customFormat="1" ht="12.75"/>
    <row r="550" s="12" customFormat="1" ht="12.75"/>
    <row r="551" s="12" customFormat="1" ht="12.75"/>
    <row r="552" s="12" customFormat="1" ht="12.75"/>
    <row r="553" s="12" customFormat="1" ht="12.75"/>
    <row r="554" s="12" customFormat="1" ht="12.75"/>
    <row r="555" s="12" customFormat="1" ht="12.75"/>
    <row r="556" s="12" customFormat="1" ht="12.75"/>
    <row r="557" s="12" customFormat="1" ht="12.75"/>
    <row r="558" s="12" customFormat="1" ht="12.75"/>
    <row r="559" s="12" customFormat="1" ht="12.75"/>
    <row r="560" s="12" customFormat="1" ht="12.75"/>
    <row r="561" s="12" customFormat="1" ht="12.75"/>
    <row r="562" s="12" customFormat="1" ht="12.75"/>
    <row r="563" s="12" customFormat="1" ht="12.75"/>
    <row r="564" s="12" customFormat="1" ht="12.75"/>
    <row r="565" s="12" customFormat="1" ht="12.75"/>
    <row r="566" s="12" customFormat="1" ht="12.75"/>
    <row r="567" s="12" customFormat="1" ht="12.75"/>
    <row r="568" s="12" customFormat="1" ht="12.75"/>
    <row r="569" s="12" customFormat="1" ht="12.75"/>
    <row r="570" s="12" customFormat="1" ht="12.75"/>
    <row r="571" s="12" customFormat="1" ht="12.75"/>
    <row r="572" s="12" customFormat="1" ht="12.75"/>
    <row r="573" s="12" customFormat="1" ht="12.75"/>
    <row r="574" s="12" customFormat="1" ht="12.75"/>
    <row r="575" s="12" customFormat="1" ht="12.75"/>
    <row r="576" s="12" customFormat="1" ht="12.75"/>
    <row r="577" s="12" customFormat="1" ht="12.75"/>
    <row r="578" s="12" customFormat="1" ht="12.75"/>
    <row r="579" s="12" customFormat="1" ht="12.75"/>
    <row r="580" s="12" customFormat="1" ht="12.75"/>
    <row r="581" s="12" customFormat="1" ht="12.75"/>
    <row r="582" s="12" customFormat="1" ht="12.75"/>
    <row r="583" s="12" customFormat="1" ht="12.75"/>
    <row r="584" s="12" customFormat="1" ht="12.75"/>
    <row r="585" s="12" customFormat="1" ht="12.75"/>
    <row r="586" s="12" customFormat="1" ht="12.75"/>
    <row r="587" s="12" customFormat="1" ht="12.75"/>
    <row r="588" s="12" customFormat="1" ht="12.75"/>
    <row r="589" s="12" customFormat="1" ht="12.75"/>
    <row r="590" s="12" customFormat="1" ht="12.75"/>
    <row r="591" s="12" customFormat="1" ht="12.75"/>
    <row r="592" s="12" customFormat="1" ht="12.75"/>
    <row r="593" s="12" customFormat="1" ht="12.75"/>
    <row r="594" s="12" customFormat="1" ht="12.75"/>
    <row r="595" s="12" customFormat="1" ht="12.75"/>
    <row r="596" s="12" customFormat="1" ht="12.75"/>
    <row r="597" s="12" customFormat="1" ht="12.75"/>
    <row r="598" s="12" customFormat="1" ht="12.75"/>
    <row r="599" s="12" customFormat="1" ht="12.75"/>
    <row r="600" s="12" customFormat="1" ht="12.75"/>
    <row r="601" s="12" customFormat="1" ht="12.75"/>
    <row r="602" s="12" customFormat="1" ht="12.75"/>
    <row r="603" s="12" customFormat="1" ht="12.75"/>
    <row r="604" s="12" customFormat="1" ht="12.75"/>
    <row r="605" s="12" customFormat="1" ht="12.75"/>
    <row r="606" s="12" customFormat="1" ht="12.75"/>
    <row r="607" s="12" customFormat="1" ht="12.75"/>
    <row r="608" s="12" customFormat="1" ht="12.75"/>
    <row r="609" s="12" customFormat="1" ht="12.75"/>
    <row r="610" s="12" customFormat="1" ht="12.75"/>
    <row r="611" s="12" customFormat="1" ht="12.75"/>
    <row r="612" s="12" customFormat="1" ht="12.75"/>
    <row r="613" s="12" customFormat="1" ht="12.75"/>
    <row r="614" s="12" customFormat="1" ht="12.75"/>
    <row r="615" s="12" customFormat="1" ht="12.75"/>
    <row r="616" s="12" customFormat="1" ht="12.75"/>
    <row r="617" s="12" customFormat="1" ht="12.75"/>
    <row r="618" s="12" customFormat="1" ht="12.75"/>
    <row r="619" s="12" customFormat="1" ht="12.75"/>
    <row r="620" s="12" customFormat="1" ht="12.75"/>
    <row r="621" s="12" customFormat="1" ht="12.75"/>
    <row r="622" s="12" customFormat="1" ht="12.75"/>
    <row r="623" s="12" customFormat="1" ht="12.75"/>
    <row r="624" s="12" customFormat="1" ht="12.75"/>
    <row r="625" s="12" customFormat="1" ht="12.75"/>
    <row r="626" s="12" customFormat="1" ht="12.75"/>
    <row r="627" s="12" customFormat="1" ht="12.75"/>
    <row r="628" s="12" customFormat="1" ht="12.75"/>
    <row r="629" s="12" customFormat="1" ht="12.75"/>
    <row r="630" s="12" customFormat="1" ht="12.75"/>
    <row r="631" s="12" customFormat="1" ht="12.75"/>
    <row r="632" s="12" customFormat="1" ht="12.75"/>
    <row r="633" s="12" customFormat="1" ht="12.75"/>
    <row r="634" s="12" customFormat="1" ht="12.75"/>
    <row r="635" s="12" customFormat="1" ht="12.75"/>
    <row r="636" s="12" customFormat="1" ht="12.75"/>
    <row r="637" s="12" customFormat="1" ht="12.75"/>
    <row r="638" s="12" customFormat="1" ht="12.75"/>
    <row r="639" s="12" customFormat="1" ht="12.75"/>
    <row r="640" s="12" customFormat="1" ht="12.75"/>
    <row r="641" s="12" customFormat="1" ht="12.75"/>
    <row r="642" s="12" customFormat="1" ht="12.75"/>
    <row r="643" s="12" customFormat="1" ht="12.75"/>
    <row r="644" s="12" customFormat="1" ht="12.75"/>
    <row r="645" s="12" customFormat="1" ht="12.75"/>
    <row r="646" s="12" customFormat="1" ht="12.75"/>
    <row r="647" s="12" customFormat="1" ht="12.75"/>
    <row r="648" s="12" customFormat="1" ht="12.75"/>
    <row r="649" s="12" customFormat="1" ht="12.75"/>
    <row r="650" s="12" customFormat="1" ht="12.75"/>
    <row r="651" s="12" customFormat="1" ht="12.75"/>
    <row r="652" s="12" customFormat="1" ht="12.75"/>
    <row r="653" s="12" customFormat="1" ht="12.75"/>
    <row r="654" s="12" customFormat="1" ht="12.75"/>
    <row r="655" s="12" customFormat="1" ht="12.75"/>
    <row r="656" s="12" customFormat="1" ht="12.75"/>
    <row r="657" s="12" customFormat="1" ht="12.75"/>
    <row r="658" s="12" customFormat="1" ht="12.75"/>
    <row r="659" s="12" customFormat="1" ht="12.75"/>
    <row r="660" s="12" customFormat="1" ht="12.75"/>
    <row r="661" s="12" customFormat="1" ht="12.75"/>
    <row r="662" s="12" customFormat="1" ht="12.75"/>
    <row r="663" s="12" customFormat="1" ht="12.75"/>
    <row r="664" s="12" customFormat="1" ht="12.75"/>
    <row r="665" s="12" customFormat="1" ht="12.75"/>
    <row r="666" s="12" customFormat="1" ht="12.75"/>
    <row r="667" s="12" customFormat="1" ht="12.75"/>
    <row r="668" s="12" customFormat="1" ht="12.75"/>
    <row r="669" s="12" customFormat="1" ht="12.75"/>
    <row r="670" s="12" customFormat="1" ht="12.75"/>
    <row r="671" s="12" customFormat="1" ht="12.75"/>
    <row r="672" s="12" customFormat="1" ht="12.75"/>
    <row r="673" s="12" customFormat="1" ht="12.75"/>
    <row r="674" s="12" customFormat="1" ht="12.75"/>
    <row r="675" s="12" customFormat="1" ht="12.75"/>
    <row r="676" s="12" customFormat="1" ht="12.75"/>
    <row r="677" s="12" customFormat="1" ht="12.75"/>
    <row r="678" s="12" customFormat="1" ht="12.75"/>
    <row r="679" s="12" customFormat="1" ht="12.75"/>
    <row r="680" s="12" customFormat="1" ht="12.75"/>
    <row r="681" s="12" customFormat="1" ht="12.75"/>
    <row r="682" s="12" customFormat="1" ht="12.75"/>
    <row r="683" s="12" customFormat="1" ht="12.75"/>
    <row r="684" s="12" customFormat="1" ht="12.75"/>
    <row r="685" s="12" customFormat="1" ht="12.75"/>
    <row r="686" s="12" customFormat="1" ht="12.75"/>
    <row r="687" s="12" customFormat="1" ht="12.75"/>
    <row r="688" s="12" customFormat="1" ht="12.75"/>
    <row r="689" s="12" customFormat="1" ht="12.75"/>
    <row r="690" s="12" customFormat="1" ht="12.75"/>
    <row r="691" s="12" customFormat="1" ht="12.75"/>
    <row r="692" s="12" customFormat="1" ht="12.75"/>
    <row r="693" s="12" customFormat="1" ht="12.75"/>
    <row r="694" s="12" customFormat="1" ht="12.75"/>
    <row r="695" s="12" customFormat="1" ht="12.75"/>
    <row r="696" s="12" customFormat="1" ht="12.75"/>
    <row r="697" s="12" customFormat="1" ht="12.75"/>
    <row r="698" s="12" customFormat="1" ht="12.75"/>
    <row r="699" s="12" customFormat="1" ht="12.75"/>
    <row r="700" s="12" customFormat="1" ht="12.75"/>
    <row r="701" s="12" customFormat="1" ht="12.75"/>
    <row r="702" s="12" customFormat="1" ht="12.75"/>
    <row r="703" s="12" customFormat="1" ht="12.75"/>
    <row r="704" s="12" customFormat="1" ht="12.75"/>
    <row r="705" s="12" customFormat="1" ht="12.75"/>
    <row r="706" s="12" customFormat="1" ht="12.75"/>
    <row r="707" s="12" customFormat="1" ht="12.75"/>
    <row r="708" s="12" customFormat="1" ht="12.75"/>
    <row r="709" s="12" customFormat="1" ht="12.75"/>
    <row r="710" s="12" customFormat="1" ht="12.75"/>
    <row r="711" s="12" customFormat="1" ht="12.75"/>
    <row r="712" s="12" customFormat="1" ht="12.75"/>
    <row r="713" s="12" customFormat="1" ht="12.75"/>
    <row r="714" s="12" customFormat="1" ht="12.75"/>
    <row r="715" s="12" customFormat="1" ht="12.75"/>
    <row r="716" s="12" customFormat="1" ht="12.75"/>
    <row r="717" s="12" customFormat="1" ht="12.75"/>
    <row r="718" s="12" customFormat="1" ht="12.75"/>
    <row r="719" s="12" customFormat="1" ht="12.75"/>
    <row r="720" s="12" customFormat="1" ht="12.75"/>
    <row r="721" s="12" customFormat="1" ht="12.75"/>
    <row r="722" s="12" customFormat="1" ht="12.75"/>
    <row r="723" s="12" customFormat="1" ht="12.75"/>
    <row r="724" s="12" customFormat="1" ht="12.75"/>
    <row r="725" s="12" customFormat="1" ht="12.75"/>
    <row r="726" s="12" customFormat="1" ht="12.75"/>
    <row r="727" s="12" customFormat="1" ht="12.75"/>
    <row r="728" s="12" customFormat="1" ht="12.75"/>
    <row r="729" s="12" customFormat="1" ht="12.75"/>
    <row r="730" s="12" customFormat="1" ht="12.75"/>
    <row r="731" s="12" customFormat="1" ht="12.75"/>
    <row r="732" s="12" customFormat="1" ht="12.75"/>
    <row r="733" s="12" customFormat="1" ht="12.75"/>
    <row r="734" s="12" customFormat="1" ht="12.75"/>
    <row r="735" s="12" customFormat="1" ht="12.75"/>
    <row r="736" s="12" customFormat="1" ht="12.75"/>
    <row r="737" s="12" customFormat="1" ht="12.75"/>
    <row r="738" s="12" customFormat="1" ht="12.75"/>
    <row r="739" s="12" customFormat="1" ht="12.75"/>
    <row r="740" s="12" customFormat="1" ht="12.75"/>
    <row r="741" s="12" customFormat="1" ht="12.75"/>
    <row r="742" s="12" customFormat="1" ht="12.75"/>
    <row r="743" s="12" customFormat="1" ht="12.75"/>
    <row r="744" s="12" customFormat="1" ht="12.75"/>
    <row r="745" s="12" customFormat="1" ht="12.75"/>
    <row r="746" s="12" customFormat="1" ht="12.75"/>
    <row r="747" s="12" customFormat="1" ht="12.75"/>
    <row r="748" s="12" customFormat="1" ht="12.75"/>
    <row r="749" s="12" customFormat="1" ht="12.75"/>
  </sheetData>
  <sheetProtection/>
  <printOptions/>
  <pageMargins left="0.2755905511811024" right="0.7480314960629921" top="0.35433070866141736" bottom="0.3937007874015748" header="0.1968503937007874" footer="0.15748031496062992"/>
  <pageSetup fitToHeight="25" fitToWidth="1" horizontalDpi="600" verticalDpi="600" orientation="landscape" paperSize="9" scale="81" r:id="rId1"/>
  <headerFooter alignWithMargins="0">
    <oddHeader>&amp;L&amp;F&amp;R&amp;A</oddHeader>
    <oddFooter>&amp;LIn-House Analytical Consultancy
Department for Transport&amp;R&amp;P</oddFooter>
  </headerFooter>
  <rowBreaks count="8" manualBreakCount="8">
    <brk id="48" max="16" man="1"/>
    <brk id="90" max="16" man="1"/>
    <brk id="129" max="16" man="1"/>
    <brk id="170" max="16" man="1"/>
    <brk id="223" max="16" man="1"/>
    <brk id="278" max="16" man="1"/>
    <brk id="336" max="16" man="1"/>
    <brk id="385" max="16" man="1"/>
  </rowBreaks>
</worksheet>
</file>

<file path=xl/worksheets/sheet4.xml><?xml version="1.0" encoding="utf-8"?>
<worksheet xmlns="http://schemas.openxmlformats.org/spreadsheetml/2006/main" xmlns:r="http://schemas.openxmlformats.org/officeDocument/2006/relationships">
  <sheetPr codeName="Sheet4">
    <tabColor indexed="43"/>
    <pageSetUpPr fitToPage="1"/>
  </sheetPr>
  <dimension ref="B2:O247"/>
  <sheetViews>
    <sheetView workbookViewId="0" topLeftCell="A91">
      <selection activeCell="I178" sqref="I178"/>
    </sheetView>
  </sheetViews>
  <sheetFormatPr defaultColWidth="9.140625" defaultRowHeight="12.75"/>
  <cols>
    <col min="1" max="1" width="3.421875" style="3" customWidth="1"/>
    <col min="2" max="2" width="41.7109375" style="3" customWidth="1"/>
    <col min="3" max="10" width="10.7109375" style="3" customWidth="1"/>
    <col min="11" max="11" width="12.140625" style="3" customWidth="1"/>
    <col min="12" max="15" width="10.7109375" style="3" customWidth="1"/>
    <col min="16" max="16384" width="9.140625" style="3" customWidth="1"/>
  </cols>
  <sheetData>
    <row r="2" spans="2:15" ht="12.75">
      <c r="B2" s="15"/>
      <c r="C2" s="16"/>
      <c r="D2" s="16"/>
      <c r="E2" s="16"/>
      <c r="F2" s="16"/>
      <c r="G2" s="16"/>
      <c r="H2" s="16"/>
      <c r="I2" s="16"/>
      <c r="J2" s="16"/>
      <c r="K2" s="16"/>
      <c r="L2" s="16"/>
      <c r="M2" s="16"/>
      <c r="N2" s="16"/>
      <c r="O2" s="16"/>
    </row>
    <row r="3" spans="2:15" ht="12.75">
      <c r="B3" s="15"/>
      <c r="C3" s="16"/>
      <c r="D3" s="16"/>
      <c r="E3" s="16"/>
      <c r="F3" s="16"/>
      <c r="G3" s="16"/>
      <c r="H3" s="16"/>
      <c r="I3" s="16"/>
      <c r="J3" s="16"/>
      <c r="K3" s="16"/>
      <c r="L3" s="16"/>
      <c r="M3" s="16"/>
      <c r="N3" s="16"/>
      <c r="O3" s="16"/>
    </row>
    <row r="4" spans="2:15" ht="19.5">
      <c r="B4" s="18" t="s">
        <v>171</v>
      </c>
      <c r="C4" s="16"/>
      <c r="D4" s="16"/>
      <c r="E4" s="16"/>
      <c r="F4" s="16"/>
      <c r="G4" s="16"/>
      <c r="H4" s="16"/>
      <c r="I4" s="16"/>
      <c r="J4" s="16"/>
      <c r="K4" s="16"/>
      <c r="L4" s="16"/>
      <c r="M4" s="16"/>
      <c r="N4" s="16"/>
      <c r="O4" s="16"/>
    </row>
    <row r="5" spans="2:15" ht="12.75">
      <c r="B5" s="15"/>
      <c r="C5" s="16"/>
      <c r="D5" s="16"/>
      <c r="E5" s="16"/>
      <c r="F5" s="16"/>
      <c r="G5" s="16"/>
      <c r="H5" s="16"/>
      <c r="I5" s="16"/>
      <c r="J5" s="16"/>
      <c r="K5" s="16"/>
      <c r="L5" s="16"/>
      <c r="M5" s="16"/>
      <c r="N5" s="16"/>
      <c r="O5" s="16"/>
    </row>
    <row r="6" spans="2:15" ht="12.75">
      <c r="B6" s="19" t="s">
        <v>172</v>
      </c>
      <c r="C6" s="16"/>
      <c r="D6" s="16"/>
      <c r="E6" s="16"/>
      <c r="F6" s="16"/>
      <c r="G6" s="16"/>
      <c r="H6" s="16"/>
      <c r="I6" s="16"/>
      <c r="J6" s="16"/>
      <c r="K6" s="16"/>
      <c r="L6" s="16"/>
      <c r="M6" s="16"/>
      <c r="N6" s="16"/>
      <c r="O6" s="16"/>
    </row>
    <row r="7" spans="2:15" ht="12.75">
      <c r="B7" s="15"/>
      <c r="C7" s="16"/>
      <c r="D7" s="16"/>
      <c r="E7" s="16"/>
      <c r="F7" s="16"/>
      <c r="G7" s="16"/>
      <c r="H7" s="16"/>
      <c r="I7" s="16"/>
      <c r="J7" s="16"/>
      <c r="K7" s="16"/>
      <c r="L7" s="16"/>
      <c r="M7" s="16"/>
      <c r="N7" s="16"/>
      <c r="O7" s="16"/>
    </row>
    <row r="8" spans="2:15" ht="19.5">
      <c r="B8" s="18" t="s">
        <v>173</v>
      </c>
      <c r="C8" s="16"/>
      <c r="D8" s="16"/>
      <c r="E8" s="16"/>
      <c r="F8" s="16"/>
      <c r="G8" s="16"/>
      <c r="H8" s="16"/>
      <c r="I8" s="16"/>
      <c r="J8" s="16"/>
      <c r="K8" s="16"/>
      <c r="L8" s="16"/>
      <c r="M8" s="16"/>
      <c r="N8" s="16"/>
      <c r="O8" s="16"/>
    </row>
    <row r="9" spans="2:15" ht="12.75">
      <c r="B9" s="15"/>
      <c r="C9" s="16"/>
      <c r="D9" s="16"/>
      <c r="E9" s="16"/>
      <c r="F9" s="16"/>
      <c r="G9" s="16"/>
      <c r="H9" s="16"/>
      <c r="I9" s="16"/>
      <c r="J9" s="16"/>
      <c r="K9" s="16"/>
      <c r="L9" s="16"/>
      <c r="M9" s="16"/>
      <c r="N9" s="16"/>
      <c r="O9" s="16"/>
    </row>
    <row r="10" spans="2:15" ht="18">
      <c r="B10" s="20" t="s">
        <v>1</v>
      </c>
      <c r="C10" s="16"/>
      <c r="D10" s="16"/>
      <c r="E10" s="16"/>
      <c r="F10" s="16"/>
      <c r="G10" s="16"/>
      <c r="H10" s="16"/>
      <c r="I10" s="16"/>
      <c r="J10" s="16"/>
      <c r="K10" s="16"/>
      <c r="L10" s="16"/>
      <c r="M10" s="16"/>
      <c r="N10" s="16"/>
      <c r="O10" s="16"/>
    </row>
    <row r="11" spans="2:15" ht="13.5" thickBot="1">
      <c r="B11" s="15"/>
      <c r="C11" s="16"/>
      <c r="D11" s="16"/>
      <c r="E11" s="16"/>
      <c r="F11" s="16"/>
      <c r="G11" s="16"/>
      <c r="H11" s="16"/>
      <c r="I11" s="16"/>
      <c r="J11" s="16"/>
      <c r="K11" s="16"/>
      <c r="L11" s="16"/>
      <c r="M11" s="16"/>
      <c r="N11" s="16"/>
      <c r="O11" s="16"/>
    </row>
    <row r="12" spans="2:11" ht="12.75">
      <c r="B12" s="151"/>
      <c r="C12" s="152" t="s">
        <v>91</v>
      </c>
      <c r="D12" s="152" t="s">
        <v>92</v>
      </c>
      <c r="E12" s="152" t="s">
        <v>93</v>
      </c>
      <c r="F12" s="152" t="s">
        <v>94</v>
      </c>
      <c r="G12" s="152" t="s">
        <v>95</v>
      </c>
      <c r="H12" s="152" t="s">
        <v>96</v>
      </c>
      <c r="I12" s="152" t="s">
        <v>100</v>
      </c>
      <c r="J12" s="153" t="s">
        <v>101</v>
      </c>
      <c r="K12" s="154" t="s">
        <v>57</v>
      </c>
    </row>
    <row r="13" spans="2:11" ht="13.5" thickBot="1">
      <c r="B13" s="155" t="s">
        <v>174</v>
      </c>
      <c r="C13" s="156">
        <v>408</v>
      </c>
      <c r="D13" s="156">
        <v>528</v>
      </c>
      <c r="E13" s="156">
        <v>295</v>
      </c>
      <c r="F13" s="156">
        <v>876</v>
      </c>
      <c r="G13" s="156">
        <v>216</v>
      </c>
      <c r="H13" s="156">
        <v>50</v>
      </c>
      <c r="I13" s="156">
        <v>6</v>
      </c>
      <c r="J13" s="157">
        <v>7</v>
      </c>
      <c r="K13" s="158">
        <v>2386</v>
      </c>
    </row>
    <row r="14" spans="2:11" ht="12.75">
      <c r="B14" s="146" t="s">
        <v>175</v>
      </c>
      <c r="C14" s="148">
        <v>226</v>
      </c>
      <c r="D14" s="148">
        <v>204</v>
      </c>
      <c r="E14" s="148">
        <v>112</v>
      </c>
      <c r="F14" s="148">
        <v>393</v>
      </c>
      <c r="G14" s="148">
        <v>77</v>
      </c>
      <c r="H14" s="148">
        <v>23</v>
      </c>
      <c r="I14" s="148">
        <v>1</v>
      </c>
      <c r="J14" s="149">
        <v>4</v>
      </c>
      <c r="K14" s="150">
        <v>1040</v>
      </c>
    </row>
    <row r="15" spans="2:11" ht="12.75">
      <c r="B15" s="32" t="s">
        <v>176</v>
      </c>
      <c r="C15" s="54">
        <v>117</v>
      </c>
      <c r="D15" s="54">
        <v>284</v>
      </c>
      <c r="E15" s="54">
        <v>158</v>
      </c>
      <c r="F15" s="54">
        <v>460</v>
      </c>
      <c r="G15" s="54">
        <v>132</v>
      </c>
      <c r="H15" s="54">
        <v>24</v>
      </c>
      <c r="I15" s="54">
        <v>3</v>
      </c>
      <c r="J15" s="34">
        <v>3</v>
      </c>
      <c r="K15" s="35">
        <v>1181</v>
      </c>
    </row>
    <row r="16" spans="2:11" ht="27" customHeight="1" thickBot="1">
      <c r="B16" s="49" t="s">
        <v>250</v>
      </c>
      <c r="C16" s="92">
        <v>65</v>
      </c>
      <c r="D16" s="92">
        <v>40</v>
      </c>
      <c r="E16" s="92">
        <v>25</v>
      </c>
      <c r="F16" s="92">
        <v>23</v>
      </c>
      <c r="G16" s="92">
        <v>7</v>
      </c>
      <c r="H16" s="92">
        <v>3</v>
      </c>
      <c r="I16" s="92">
        <v>2</v>
      </c>
      <c r="J16" s="93">
        <v>0</v>
      </c>
      <c r="K16" s="88">
        <v>165</v>
      </c>
    </row>
    <row r="17" spans="2:11" ht="12.75">
      <c r="B17" s="146" t="s">
        <v>177</v>
      </c>
      <c r="C17" s="148">
        <v>32</v>
      </c>
      <c r="D17" s="148">
        <v>81</v>
      </c>
      <c r="E17" s="148">
        <v>33</v>
      </c>
      <c r="F17" s="148">
        <v>142</v>
      </c>
      <c r="G17" s="148">
        <v>25</v>
      </c>
      <c r="H17" s="148">
        <v>4</v>
      </c>
      <c r="I17" s="148">
        <v>0</v>
      </c>
      <c r="J17" s="149">
        <v>1</v>
      </c>
      <c r="K17" s="150">
        <v>318</v>
      </c>
    </row>
    <row r="18" spans="2:11" ht="12.75">
      <c r="B18" s="32" t="s">
        <v>178</v>
      </c>
      <c r="C18" s="54">
        <v>153</v>
      </c>
      <c r="D18" s="54">
        <v>85</v>
      </c>
      <c r="E18" s="54">
        <v>59</v>
      </c>
      <c r="F18" s="54">
        <v>189</v>
      </c>
      <c r="G18" s="54">
        <v>50</v>
      </c>
      <c r="H18" s="54">
        <v>14</v>
      </c>
      <c r="I18" s="54">
        <v>1</v>
      </c>
      <c r="J18" s="34">
        <v>3</v>
      </c>
      <c r="K18" s="35">
        <v>554</v>
      </c>
    </row>
    <row r="19" spans="2:11" ht="13.5" thickBot="1">
      <c r="B19" s="49" t="s">
        <v>251</v>
      </c>
      <c r="C19" s="92">
        <v>223</v>
      </c>
      <c r="D19" s="92">
        <v>362</v>
      </c>
      <c r="E19" s="92">
        <v>203</v>
      </c>
      <c r="F19" s="92">
        <v>545</v>
      </c>
      <c r="G19" s="92">
        <v>141</v>
      </c>
      <c r="H19" s="92">
        <v>32</v>
      </c>
      <c r="I19" s="92">
        <v>5</v>
      </c>
      <c r="J19" s="93">
        <v>3</v>
      </c>
      <c r="K19" s="88">
        <v>1514</v>
      </c>
    </row>
    <row r="20" spans="2:11" ht="12.75">
      <c r="B20" s="27" t="s">
        <v>179</v>
      </c>
      <c r="C20" s="53">
        <v>32</v>
      </c>
      <c r="D20" s="53">
        <v>78</v>
      </c>
      <c r="E20" s="53">
        <v>33</v>
      </c>
      <c r="F20" s="53">
        <v>140</v>
      </c>
      <c r="G20" s="53">
        <v>25</v>
      </c>
      <c r="H20" s="53">
        <v>4</v>
      </c>
      <c r="I20" s="53">
        <v>0</v>
      </c>
      <c r="J20" s="29">
        <v>1</v>
      </c>
      <c r="K20" s="30">
        <v>313</v>
      </c>
    </row>
    <row r="21" spans="2:11" ht="12.75">
      <c r="B21" s="32" t="s">
        <v>180</v>
      </c>
      <c r="C21" s="54">
        <v>376</v>
      </c>
      <c r="D21" s="54">
        <v>449</v>
      </c>
      <c r="E21" s="54">
        <v>262</v>
      </c>
      <c r="F21" s="54">
        <v>736</v>
      </c>
      <c r="G21" s="54">
        <v>191</v>
      </c>
      <c r="H21" s="54">
        <v>46</v>
      </c>
      <c r="I21" s="54">
        <v>6</v>
      </c>
      <c r="J21" s="34">
        <v>6</v>
      </c>
      <c r="K21" s="35">
        <v>2072</v>
      </c>
    </row>
    <row r="22" spans="2:11" ht="13.5" thickBot="1">
      <c r="B22" s="49" t="s">
        <v>181</v>
      </c>
      <c r="C22" s="92">
        <v>0</v>
      </c>
      <c r="D22" s="92">
        <v>1</v>
      </c>
      <c r="E22" s="92">
        <v>0</v>
      </c>
      <c r="F22" s="92">
        <v>0</v>
      </c>
      <c r="G22" s="92">
        <v>0</v>
      </c>
      <c r="H22" s="92">
        <v>0</v>
      </c>
      <c r="I22" s="92">
        <v>0</v>
      </c>
      <c r="J22" s="93">
        <v>0</v>
      </c>
      <c r="K22" s="88">
        <v>1</v>
      </c>
    </row>
    <row r="23" spans="2:15" ht="12.75">
      <c r="B23" s="15"/>
      <c r="C23" s="16"/>
      <c r="D23" s="16"/>
      <c r="E23" s="16"/>
      <c r="F23" s="16"/>
      <c r="G23" s="16"/>
      <c r="H23" s="16"/>
      <c r="I23" s="16"/>
      <c r="J23" s="16"/>
      <c r="K23" s="16"/>
      <c r="L23" s="16"/>
      <c r="M23" s="16"/>
      <c r="N23" s="16"/>
      <c r="O23" s="16"/>
    </row>
    <row r="24" spans="2:15" ht="12.75">
      <c r="B24" s="15"/>
      <c r="C24" s="16"/>
      <c r="D24" s="16"/>
      <c r="E24" s="16"/>
      <c r="F24" s="16"/>
      <c r="G24" s="16"/>
      <c r="H24" s="16"/>
      <c r="I24" s="16"/>
      <c r="J24" s="16"/>
      <c r="K24" s="16"/>
      <c r="L24" s="16"/>
      <c r="M24" s="16"/>
      <c r="N24" s="16"/>
      <c r="O24" s="16"/>
    </row>
    <row r="25" spans="2:15" ht="18">
      <c r="B25" s="20" t="s">
        <v>5</v>
      </c>
      <c r="C25" s="16"/>
      <c r="D25" s="16"/>
      <c r="E25" s="16"/>
      <c r="F25" s="16"/>
      <c r="G25" s="16"/>
      <c r="H25" s="16"/>
      <c r="I25" s="16"/>
      <c r="J25" s="16"/>
      <c r="K25" s="16"/>
      <c r="L25" s="16"/>
      <c r="M25" s="16"/>
      <c r="N25" s="16"/>
      <c r="O25" s="16"/>
    </row>
    <row r="26" spans="2:15" ht="13.5" thickBot="1">
      <c r="B26" s="15"/>
      <c r="C26" s="16"/>
      <c r="D26" s="16"/>
      <c r="E26" s="16"/>
      <c r="F26" s="16"/>
      <c r="G26" s="16"/>
      <c r="H26" s="16"/>
      <c r="I26" s="16"/>
      <c r="J26" s="16"/>
      <c r="K26" s="16"/>
      <c r="L26" s="16"/>
      <c r="M26" s="16"/>
      <c r="N26" s="16"/>
      <c r="O26" s="16"/>
    </row>
    <row r="27" spans="2:15" ht="12.75">
      <c r="B27" s="22"/>
      <c r="C27" s="23" t="s">
        <v>55</v>
      </c>
      <c r="D27" s="52" t="s">
        <v>56</v>
      </c>
      <c r="E27" s="24" t="s">
        <v>85</v>
      </c>
      <c r="F27" s="25" t="s">
        <v>57</v>
      </c>
      <c r="G27" s="16"/>
      <c r="H27" s="16"/>
      <c r="I27" s="16"/>
      <c r="J27" s="16"/>
      <c r="K27" s="16"/>
      <c r="L27" s="16"/>
      <c r="M27" s="16"/>
      <c r="N27" s="16"/>
      <c r="O27" s="16"/>
    </row>
    <row r="28" spans="2:15" ht="13.5" thickBot="1">
      <c r="B28" s="141" t="s">
        <v>174</v>
      </c>
      <c r="C28" s="142">
        <v>1575</v>
      </c>
      <c r="D28" s="143">
        <v>776</v>
      </c>
      <c r="E28" s="144">
        <v>35</v>
      </c>
      <c r="F28" s="145">
        <v>2386</v>
      </c>
      <c r="G28" s="16"/>
      <c r="H28" s="16"/>
      <c r="I28" s="16"/>
      <c r="J28" s="16"/>
      <c r="K28" s="16"/>
      <c r="L28" s="16"/>
      <c r="M28" s="16"/>
      <c r="N28" s="16"/>
      <c r="O28" s="16"/>
    </row>
    <row r="29" spans="2:15" ht="12.75">
      <c r="B29" s="146" t="s">
        <v>175</v>
      </c>
      <c r="C29" s="147">
        <v>668</v>
      </c>
      <c r="D29" s="148">
        <v>354</v>
      </c>
      <c r="E29" s="149">
        <v>18</v>
      </c>
      <c r="F29" s="150">
        <v>1040</v>
      </c>
      <c r="G29" s="16"/>
      <c r="H29" s="16"/>
      <c r="I29" s="16"/>
      <c r="J29" s="16"/>
      <c r="K29" s="16"/>
      <c r="L29" s="16"/>
      <c r="M29" s="16"/>
      <c r="N29" s="16"/>
      <c r="O29" s="16"/>
    </row>
    <row r="30" spans="2:15" ht="12.75">
      <c r="B30" s="32" t="s">
        <v>176</v>
      </c>
      <c r="C30" s="33">
        <v>787</v>
      </c>
      <c r="D30" s="54">
        <v>378</v>
      </c>
      <c r="E30" s="34">
        <v>16</v>
      </c>
      <c r="F30" s="35">
        <v>1181</v>
      </c>
      <c r="G30" s="16"/>
      <c r="H30" s="16"/>
      <c r="I30" s="16"/>
      <c r="J30" s="16"/>
      <c r="K30" s="16"/>
      <c r="L30" s="16"/>
      <c r="M30" s="16"/>
      <c r="N30" s="16"/>
      <c r="O30" s="16"/>
    </row>
    <row r="31" spans="2:15" ht="13.5" thickBot="1">
      <c r="B31" s="49" t="s">
        <v>250</v>
      </c>
      <c r="C31" s="91">
        <v>120</v>
      </c>
      <c r="D31" s="92">
        <v>44</v>
      </c>
      <c r="E31" s="93">
        <v>1</v>
      </c>
      <c r="F31" s="88">
        <v>165</v>
      </c>
      <c r="G31" s="16"/>
      <c r="H31" s="16"/>
      <c r="I31" s="16"/>
      <c r="J31" s="16"/>
      <c r="K31" s="16"/>
      <c r="L31" s="16"/>
      <c r="M31" s="16"/>
      <c r="N31" s="16"/>
      <c r="O31" s="16"/>
    </row>
    <row r="32" spans="2:15" ht="12.75">
      <c r="B32" s="27" t="s">
        <v>177</v>
      </c>
      <c r="C32" s="28">
        <v>192</v>
      </c>
      <c r="D32" s="53">
        <v>116</v>
      </c>
      <c r="E32" s="29">
        <v>10</v>
      </c>
      <c r="F32" s="30">
        <v>318</v>
      </c>
      <c r="G32" s="16"/>
      <c r="H32" s="16"/>
      <c r="I32" s="16"/>
      <c r="J32" s="16"/>
      <c r="K32" s="16"/>
      <c r="L32" s="16"/>
      <c r="M32" s="16"/>
      <c r="N32" s="16"/>
      <c r="O32" s="16"/>
    </row>
    <row r="33" spans="2:15" ht="12.75">
      <c r="B33" s="32" t="s">
        <v>178</v>
      </c>
      <c r="C33" s="33">
        <v>375</v>
      </c>
      <c r="D33" s="54">
        <v>172</v>
      </c>
      <c r="E33" s="34">
        <v>7</v>
      </c>
      <c r="F33" s="35">
        <v>554</v>
      </c>
      <c r="G33" s="16"/>
      <c r="H33" s="16"/>
      <c r="I33" s="16"/>
      <c r="J33" s="16"/>
      <c r="K33" s="16"/>
      <c r="L33" s="16"/>
      <c r="M33" s="16"/>
      <c r="N33" s="16"/>
      <c r="O33" s="16"/>
    </row>
    <row r="34" spans="2:15" ht="13.5" thickBot="1">
      <c r="B34" s="36" t="s">
        <v>251</v>
      </c>
      <c r="C34" s="37">
        <v>1008</v>
      </c>
      <c r="D34" s="55">
        <v>488</v>
      </c>
      <c r="E34" s="38">
        <v>18</v>
      </c>
      <c r="F34" s="39">
        <v>1514</v>
      </c>
      <c r="G34" s="16"/>
      <c r="H34" s="16"/>
      <c r="I34" s="16"/>
      <c r="J34" s="16"/>
      <c r="K34" s="16"/>
      <c r="L34" s="16"/>
      <c r="M34" s="16"/>
      <c r="N34" s="16"/>
      <c r="O34" s="16"/>
    </row>
    <row r="35" spans="2:15" ht="12.75">
      <c r="B35" s="146" t="s">
        <v>179</v>
      </c>
      <c r="C35" s="147">
        <v>188</v>
      </c>
      <c r="D35" s="148">
        <v>115</v>
      </c>
      <c r="E35" s="149">
        <v>10</v>
      </c>
      <c r="F35" s="150">
        <v>313</v>
      </c>
      <c r="G35" s="16"/>
      <c r="H35" s="16"/>
      <c r="I35" s="16"/>
      <c r="J35" s="16"/>
      <c r="K35" s="16"/>
      <c r="L35" s="16"/>
      <c r="M35" s="16"/>
      <c r="N35" s="16"/>
      <c r="O35" s="16"/>
    </row>
    <row r="36" spans="2:15" ht="12.75">
      <c r="B36" s="32" t="s">
        <v>180</v>
      </c>
      <c r="C36" s="33">
        <v>1387</v>
      </c>
      <c r="D36" s="54">
        <v>660</v>
      </c>
      <c r="E36" s="34">
        <v>25</v>
      </c>
      <c r="F36" s="35">
        <v>2072</v>
      </c>
      <c r="G36" s="16"/>
      <c r="H36" s="16"/>
      <c r="I36" s="16"/>
      <c r="J36" s="16"/>
      <c r="K36" s="16"/>
      <c r="L36" s="16"/>
      <c r="M36" s="16"/>
      <c r="N36" s="16"/>
      <c r="O36" s="16"/>
    </row>
    <row r="37" spans="2:15" ht="13.5" thickBot="1">
      <c r="B37" s="49" t="s">
        <v>181</v>
      </c>
      <c r="C37" s="91">
        <v>0</v>
      </c>
      <c r="D37" s="92">
        <v>1</v>
      </c>
      <c r="E37" s="93">
        <v>0</v>
      </c>
      <c r="F37" s="88">
        <v>1</v>
      </c>
      <c r="G37" s="16"/>
      <c r="H37" s="16"/>
      <c r="I37" s="16"/>
      <c r="J37" s="16"/>
      <c r="K37" s="16"/>
      <c r="L37" s="16"/>
      <c r="M37" s="16"/>
      <c r="N37" s="16"/>
      <c r="O37" s="16"/>
    </row>
    <row r="38" spans="2:15" ht="12.75">
      <c r="B38" s="15"/>
      <c r="C38" s="16"/>
      <c r="D38" s="16"/>
      <c r="E38" s="16"/>
      <c r="F38" s="16"/>
      <c r="G38" s="16"/>
      <c r="H38" s="16"/>
      <c r="I38" s="16"/>
      <c r="J38" s="16"/>
      <c r="K38" s="16"/>
      <c r="L38" s="16"/>
      <c r="M38" s="16"/>
      <c r="N38" s="16"/>
      <c r="O38" s="16"/>
    </row>
    <row r="39" spans="2:15" ht="12.75">
      <c r="B39" s="15"/>
      <c r="C39" s="16"/>
      <c r="D39" s="16"/>
      <c r="E39" s="16"/>
      <c r="F39" s="16"/>
      <c r="G39" s="16"/>
      <c r="H39" s="16"/>
      <c r="I39" s="16"/>
      <c r="J39" s="16"/>
      <c r="K39" s="16"/>
      <c r="L39" s="16"/>
      <c r="M39" s="16"/>
      <c r="N39" s="16"/>
      <c r="O39" s="16"/>
    </row>
    <row r="40" spans="2:15" ht="18">
      <c r="B40" s="20" t="s">
        <v>6</v>
      </c>
      <c r="C40" s="16"/>
      <c r="D40" s="16"/>
      <c r="E40" s="16"/>
      <c r="F40" s="16"/>
      <c r="G40" s="16"/>
      <c r="H40" s="16"/>
      <c r="I40" s="16"/>
      <c r="J40" s="16"/>
      <c r="K40" s="16"/>
      <c r="L40" s="16"/>
      <c r="M40" s="16"/>
      <c r="N40" s="16"/>
      <c r="O40" s="16"/>
    </row>
    <row r="41" spans="2:15" ht="13.5" thickBot="1">
      <c r="B41" s="15"/>
      <c r="C41" s="16"/>
      <c r="D41" s="16"/>
      <c r="E41" s="16"/>
      <c r="F41" s="16"/>
      <c r="G41" s="16"/>
      <c r="H41" s="16"/>
      <c r="I41" s="16"/>
      <c r="J41" s="16"/>
      <c r="K41" s="16"/>
      <c r="L41" s="16"/>
      <c r="M41" s="16"/>
      <c r="N41" s="16"/>
      <c r="O41" s="16"/>
    </row>
    <row r="42" spans="2:15" ht="38.25">
      <c r="B42" s="22"/>
      <c r="C42" s="23" t="s">
        <v>77</v>
      </c>
      <c r="D42" s="52" t="s">
        <v>78</v>
      </c>
      <c r="E42" s="24" t="s">
        <v>79</v>
      </c>
      <c r="F42" s="25" t="s">
        <v>57</v>
      </c>
      <c r="G42" s="16"/>
      <c r="H42" s="16"/>
      <c r="I42" s="16"/>
      <c r="J42" s="16"/>
      <c r="K42" s="16"/>
      <c r="L42" s="16"/>
      <c r="M42" s="16"/>
      <c r="N42" s="16"/>
      <c r="O42" s="16"/>
    </row>
    <row r="43" spans="2:15" ht="13.5" thickBot="1">
      <c r="B43" s="141" t="s">
        <v>174</v>
      </c>
      <c r="C43" s="142">
        <v>528</v>
      </c>
      <c r="D43" s="143">
        <v>558</v>
      </c>
      <c r="E43" s="144">
        <v>1300</v>
      </c>
      <c r="F43" s="145">
        <v>2386</v>
      </c>
      <c r="G43" s="16"/>
      <c r="H43" s="16"/>
      <c r="I43" s="16"/>
      <c r="J43" s="16"/>
      <c r="K43" s="16"/>
      <c r="L43" s="16"/>
      <c r="M43" s="16"/>
      <c r="N43" s="16"/>
      <c r="O43" s="16"/>
    </row>
    <row r="44" spans="2:15" ht="12.75">
      <c r="B44" s="146" t="s">
        <v>175</v>
      </c>
      <c r="C44" s="147">
        <v>229</v>
      </c>
      <c r="D44" s="148">
        <v>204</v>
      </c>
      <c r="E44" s="149">
        <v>607</v>
      </c>
      <c r="F44" s="150">
        <v>1040</v>
      </c>
      <c r="G44" s="16"/>
      <c r="H44" s="16"/>
      <c r="I44" s="16"/>
      <c r="J44" s="16"/>
      <c r="K44" s="16"/>
      <c r="L44" s="16"/>
      <c r="M44" s="16"/>
      <c r="N44" s="16"/>
      <c r="O44" s="16"/>
    </row>
    <row r="45" spans="2:15" ht="12.75">
      <c r="B45" s="32" t="s">
        <v>176</v>
      </c>
      <c r="C45" s="33">
        <v>273</v>
      </c>
      <c r="D45" s="54">
        <v>305</v>
      </c>
      <c r="E45" s="34">
        <v>603</v>
      </c>
      <c r="F45" s="35">
        <v>1181</v>
      </c>
      <c r="G45" s="16"/>
      <c r="H45" s="16"/>
      <c r="I45" s="16"/>
      <c r="J45" s="16"/>
      <c r="K45" s="16"/>
      <c r="L45" s="16"/>
      <c r="M45" s="16"/>
      <c r="N45" s="16"/>
      <c r="O45" s="16"/>
    </row>
    <row r="46" spans="2:15" ht="13.5" thickBot="1">
      <c r="B46" s="49" t="s">
        <v>250</v>
      </c>
      <c r="C46" s="91">
        <v>26</v>
      </c>
      <c r="D46" s="92">
        <v>49</v>
      </c>
      <c r="E46" s="93">
        <v>90</v>
      </c>
      <c r="F46" s="88">
        <v>165</v>
      </c>
      <c r="G46" s="16"/>
      <c r="H46" s="16"/>
      <c r="I46" s="16"/>
      <c r="J46" s="16"/>
      <c r="K46" s="16"/>
      <c r="L46" s="16"/>
      <c r="M46" s="16"/>
      <c r="N46" s="16"/>
      <c r="O46" s="16"/>
    </row>
    <row r="47" spans="2:15" ht="12.75">
      <c r="B47" s="27" t="s">
        <v>177</v>
      </c>
      <c r="C47" s="28">
        <v>85</v>
      </c>
      <c r="D47" s="53">
        <v>50</v>
      </c>
      <c r="E47" s="29">
        <v>183</v>
      </c>
      <c r="F47" s="30">
        <v>318</v>
      </c>
      <c r="G47" s="16"/>
      <c r="H47" s="16"/>
      <c r="I47" s="16"/>
      <c r="J47" s="16"/>
      <c r="K47" s="16"/>
      <c r="L47" s="16"/>
      <c r="M47" s="16"/>
      <c r="N47" s="16"/>
      <c r="O47" s="16"/>
    </row>
    <row r="48" spans="2:15" ht="12.75">
      <c r="B48" s="32" t="s">
        <v>178</v>
      </c>
      <c r="C48" s="33">
        <v>111</v>
      </c>
      <c r="D48" s="54">
        <v>125</v>
      </c>
      <c r="E48" s="34">
        <v>318</v>
      </c>
      <c r="F48" s="35">
        <v>554</v>
      </c>
      <c r="G48" s="16"/>
      <c r="H48" s="16"/>
      <c r="I48" s="16"/>
      <c r="J48" s="16"/>
      <c r="K48" s="16"/>
      <c r="L48" s="16"/>
      <c r="M48" s="16"/>
      <c r="N48" s="16"/>
      <c r="O48" s="16"/>
    </row>
    <row r="49" spans="2:15" ht="13.5" thickBot="1">
      <c r="B49" s="36" t="s">
        <v>251</v>
      </c>
      <c r="C49" s="37">
        <v>332</v>
      </c>
      <c r="D49" s="55">
        <v>383</v>
      </c>
      <c r="E49" s="38">
        <v>799</v>
      </c>
      <c r="F49" s="39">
        <v>1514</v>
      </c>
      <c r="G49" s="16"/>
      <c r="H49" s="16"/>
      <c r="I49" s="16"/>
      <c r="J49" s="16"/>
      <c r="K49" s="16"/>
      <c r="L49" s="16"/>
      <c r="M49" s="16"/>
      <c r="N49" s="16"/>
      <c r="O49" s="16"/>
    </row>
    <row r="50" spans="2:15" ht="12.75">
      <c r="B50" s="146" t="s">
        <v>179</v>
      </c>
      <c r="C50" s="147">
        <v>83</v>
      </c>
      <c r="D50" s="148">
        <v>48</v>
      </c>
      <c r="E50" s="149">
        <v>182</v>
      </c>
      <c r="F50" s="150">
        <v>313</v>
      </c>
      <c r="G50" s="16"/>
      <c r="H50" s="16"/>
      <c r="I50" s="16"/>
      <c r="J50" s="16"/>
      <c r="K50" s="16"/>
      <c r="L50" s="16"/>
      <c r="M50" s="16"/>
      <c r="N50" s="16"/>
      <c r="O50" s="16"/>
    </row>
    <row r="51" spans="2:15" ht="12.75">
      <c r="B51" s="32" t="s">
        <v>180</v>
      </c>
      <c r="C51" s="33">
        <v>445</v>
      </c>
      <c r="D51" s="54">
        <v>510</v>
      </c>
      <c r="E51" s="34">
        <v>1117</v>
      </c>
      <c r="F51" s="35">
        <v>2072</v>
      </c>
      <c r="G51" s="16"/>
      <c r="H51" s="16"/>
      <c r="I51" s="16"/>
      <c r="J51" s="16"/>
      <c r="K51" s="16"/>
      <c r="L51" s="16"/>
      <c r="M51" s="16"/>
      <c r="N51" s="16"/>
      <c r="O51" s="16"/>
    </row>
    <row r="52" spans="2:15" ht="13.5" thickBot="1">
      <c r="B52" s="49" t="s">
        <v>181</v>
      </c>
      <c r="C52" s="91">
        <v>0</v>
      </c>
      <c r="D52" s="92">
        <v>0</v>
      </c>
      <c r="E52" s="93">
        <v>1</v>
      </c>
      <c r="F52" s="88">
        <v>1</v>
      </c>
      <c r="G52" s="16"/>
      <c r="H52" s="16"/>
      <c r="I52" s="16"/>
      <c r="J52" s="16"/>
      <c r="K52" s="16"/>
      <c r="L52" s="16"/>
      <c r="M52" s="16"/>
      <c r="N52" s="16"/>
      <c r="O52" s="16"/>
    </row>
    <row r="53" spans="2:15" ht="12.75">
      <c r="B53" s="15"/>
      <c r="C53" s="16"/>
      <c r="D53" s="16"/>
      <c r="E53" s="16"/>
      <c r="F53" s="16"/>
      <c r="G53" s="16"/>
      <c r="H53" s="16"/>
      <c r="I53" s="16"/>
      <c r="J53" s="16"/>
      <c r="K53" s="16"/>
      <c r="L53" s="16"/>
      <c r="M53" s="16"/>
      <c r="N53" s="16"/>
      <c r="O53" s="16"/>
    </row>
    <row r="54" spans="2:15" ht="12.75">
      <c r="B54" s="15"/>
      <c r="C54" s="16"/>
      <c r="D54" s="16"/>
      <c r="E54" s="16"/>
      <c r="F54" s="16"/>
      <c r="G54" s="16"/>
      <c r="H54" s="16"/>
      <c r="I54" s="16"/>
      <c r="J54" s="16"/>
      <c r="K54" s="16"/>
      <c r="L54" s="16"/>
      <c r="M54" s="16"/>
      <c r="N54" s="16"/>
      <c r="O54" s="16"/>
    </row>
    <row r="55" spans="2:15" ht="18">
      <c r="B55" s="20" t="s">
        <v>20</v>
      </c>
      <c r="C55" s="16"/>
      <c r="D55" s="16"/>
      <c r="E55" s="16"/>
      <c r="F55" s="16"/>
      <c r="G55" s="16"/>
      <c r="H55" s="16"/>
      <c r="I55" s="16"/>
      <c r="J55" s="16"/>
      <c r="K55" s="16"/>
      <c r="L55" s="16"/>
      <c r="M55" s="16"/>
      <c r="N55" s="16"/>
      <c r="O55" s="16"/>
    </row>
    <row r="56" spans="2:15" ht="13.5" thickBot="1">
      <c r="B56" s="15"/>
      <c r="C56" s="16"/>
      <c r="D56" s="16"/>
      <c r="E56" s="16"/>
      <c r="F56" s="16"/>
      <c r="G56" s="16"/>
      <c r="H56" s="16"/>
      <c r="I56" s="16"/>
      <c r="J56" s="16"/>
      <c r="K56" s="16"/>
      <c r="L56" s="16"/>
      <c r="M56" s="16"/>
      <c r="N56" s="16"/>
      <c r="O56" s="16"/>
    </row>
    <row r="57" spans="2:15" ht="25.5">
      <c r="B57" s="22"/>
      <c r="C57" s="23" t="s">
        <v>83</v>
      </c>
      <c r="D57" s="52" t="s">
        <v>84</v>
      </c>
      <c r="E57" s="24" t="s">
        <v>85</v>
      </c>
      <c r="F57" s="25" t="s">
        <v>57</v>
      </c>
      <c r="G57" s="16"/>
      <c r="H57" s="16"/>
      <c r="I57" s="16"/>
      <c r="J57" s="16"/>
      <c r="K57" s="16"/>
      <c r="L57" s="16"/>
      <c r="M57" s="16"/>
      <c r="N57" s="16"/>
      <c r="O57" s="16"/>
    </row>
    <row r="58" spans="2:15" ht="13.5" thickBot="1">
      <c r="B58" s="141" t="s">
        <v>174</v>
      </c>
      <c r="C58" s="142">
        <v>2174</v>
      </c>
      <c r="D58" s="143">
        <v>87</v>
      </c>
      <c r="E58" s="144">
        <v>125</v>
      </c>
      <c r="F58" s="145">
        <v>2386</v>
      </c>
      <c r="G58" s="16"/>
      <c r="H58" s="16"/>
      <c r="I58" s="16"/>
      <c r="J58" s="16"/>
      <c r="K58" s="16"/>
      <c r="L58" s="16"/>
      <c r="M58" s="16"/>
      <c r="N58" s="16"/>
      <c r="O58" s="16"/>
    </row>
    <row r="59" spans="2:15" ht="12.75">
      <c r="B59" s="146" t="s">
        <v>175</v>
      </c>
      <c r="C59" s="147">
        <v>947</v>
      </c>
      <c r="D59" s="148">
        <v>37</v>
      </c>
      <c r="E59" s="149">
        <v>56</v>
      </c>
      <c r="F59" s="150">
        <v>1040</v>
      </c>
      <c r="G59" s="16"/>
      <c r="H59" s="16"/>
      <c r="I59" s="16"/>
      <c r="J59" s="16"/>
      <c r="K59" s="16"/>
      <c r="L59" s="16"/>
      <c r="M59" s="16"/>
      <c r="N59" s="16"/>
      <c r="O59" s="16"/>
    </row>
    <row r="60" spans="2:15" ht="12.75">
      <c r="B60" s="32" t="s">
        <v>176</v>
      </c>
      <c r="C60" s="33">
        <v>1077</v>
      </c>
      <c r="D60" s="54">
        <v>39</v>
      </c>
      <c r="E60" s="34">
        <v>65</v>
      </c>
      <c r="F60" s="35">
        <v>1181</v>
      </c>
      <c r="G60" s="16"/>
      <c r="H60" s="16"/>
      <c r="I60" s="16"/>
      <c r="J60" s="16"/>
      <c r="K60" s="16"/>
      <c r="L60" s="16"/>
      <c r="M60" s="16"/>
      <c r="N60" s="16"/>
      <c r="O60" s="16"/>
    </row>
    <row r="61" spans="2:15" ht="13.5" thickBot="1">
      <c r="B61" s="49" t="s">
        <v>250</v>
      </c>
      <c r="C61" s="91">
        <v>150</v>
      </c>
      <c r="D61" s="92">
        <v>11</v>
      </c>
      <c r="E61" s="93">
        <v>4</v>
      </c>
      <c r="F61" s="88">
        <v>165</v>
      </c>
      <c r="G61" s="16"/>
      <c r="H61" s="16"/>
      <c r="I61" s="16"/>
      <c r="J61" s="16"/>
      <c r="K61" s="16"/>
      <c r="L61" s="16"/>
      <c r="M61" s="16"/>
      <c r="N61" s="16"/>
      <c r="O61" s="16"/>
    </row>
    <row r="62" spans="2:15" ht="12.75">
      <c r="B62" s="27" t="s">
        <v>177</v>
      </c>
      <c r="C62" s="28">
        <v>288</v>
      </c>
      <c r="D62" s="53">
        <v>8</v>
      </c>
      <c r="E62" s="29">
        <v>22</v>
      </c>
      <c r="F62" s="30">
        <v>318</v>
      </c>
      <c r="G62" s="16"/>
      <c r="H62" s="16"/>
      <c r="I62" s="16"/>
      <c r="J62" s="16"/>
      <c r="K62" s="16"/>
      <c r="L62" s="16"/>
      <c r="M62" s="16"/>
      <c r="N62" s="16"/>
      <c r="O62" s="16"/>
    </row>
    <row r="63" spans="2:15" ht="12.75">
      <c r="B63" s="32" t="s">
        <v>178</v>
      </c>
      <c r="C63" s="33">
        <v>503</v>
      </c>
      <c r="D63" s="54">
        <v>21</v>
      </c>
      <c r="E63" s="34">
        <v>30</v>
      </c>
      <c r="F63" s="35">
        <v>554</v>
      </c>
      <c r="G63" s="16"/>
      <c r="H63" s="16"/>
      <c r="I63" s="16"/>
      <c r="J63" s="16"/>
      <c r="K63" s="16"/>
      <c r="L63" s="16"/>
      <c r="M63" s="16"/>
      <c r="N63" s="16"/>
      <c r="O63" s="16"/>
    </row>
    <row r="64" spans="2:15" ht="13.5" thickBot="1">
      <c r="B64" s="36" t="s">
        <v>251</v>
      </c>
      <c r="C64" s="37">
        <v>1383</v>
      </c>
      <c r="D64" s="55">
        <v>58</v>
      </c>
      <c r="E64" s="38">
        <v>73</v>
      </c>
      <c r="F64" s="39">
        <v>1514</v>
      </c>
      <c r="G64" s="16"/>
      <c r="H64" s="16"/>
      <c r="I64" s="16"/>
      <c r="J64" s="16"/>
      <c r="K64" s="16"/>
      <c r="L64" s="16"/>
      <c r="M64" s="16"/>
      <c r="N64" s="16"/>
      <c r="O64" s="16"/>
    </row>
    <row r="65" spans="2:15" ht="12.75">
      <c r="B65" s="146" t="s">
        <v>179</v>
      </c>
      <c r="C65" s="147">
        <v>284</v>
      </c>
      <c r="D65" s="148">
        <v>8</v>
      </c>
      <c r="E65" s="149">
        <v>21</v>
      </c>
      <c r="F65" s="150">
        <v>313</v>
      </c>
      <c r="G65" s="16"/>
      <c r="H65" s="16"/>
      <c r="I65" s="16"/>
      <c r="J65" s="16"/>
      <c r="K65" s="16"/>
      <c r="L65" s="16"/>
      <c r="M65" s="16"/>
      <c r="N65" s="16"/>
      <c r="O65" s="16"/>
    </row>
    <row r="66" spans="2:15" ht="12.75">
      <c r="B66" s="32" t="s">
        <v>180</v>
      </c>
      <c r="C66" s="33">
        <v>1889</v>
      </c>
      <c r="D66" s="54">
        <v>79</v>
      </c>
      <c r="E66" s="34">
        <v>104</v>
      </c>
      <c r="F66" s="35">
        <v>2072</v>
      </c>
      <c r="G66" s="16"/>
      <c r="H66" s="16"/>
      <c r="I66" s="16"/>
      <c r="J66" s="16"/>
      <c r="K66" s="16"/>
      <c r="L66" s="16"/>
      <c r="M66" s="16"/>
      <c r="N66" s="16"/>
      <c r="O66" s="16"/>
    </row>
    <row r="67" spans="2:15" ht="13.5" thickBot="1">
      <c r="B67" s="49" t="s">
        <v>181</v>
      </c>
      <c r="C67" s="91">
        <v>1</v>
      </c>
      <c r="D67" s="92">
        <v>0</v>
      </c>
      <c r="E67" s="93">
        <v>0</v>
      </c>
      <c r="F67" s="88">
        <v>1</v>
      </c>
      <c r="G67" s="16"/>
      <c r="H67" s="16"/>
      <c r="I67" s="16"/>
      <c r="J67" s="16"/>
      <c r="K67" s="16"/>
      <c r="L67" s="16"/>
      <c r="M67" s="16"/>
      <c r="N67" s="16"/>
      <c r="O67" s="16"/>
    </row>
    <row r="68" spans="2:15" ht="12.75">
      <c r="B68" s="15"/>
      <c r="C68" s="16"/>
      <c r="D68" s="16"/>
      <c r="E68" s="16"/>
      <c r="F68" s="16"/>
      <c r="G68" s="16"/>
      <c r="H68" s="16"/>
      <c r="I68" s="16"/>
      <c r="J68" s="16"/>
      <c r="K68" s="16"/>
      <c r="L68" s="16"/>
      <c r="M68" s="16"/>
      <c r="N68" s="16"/>
      <c r="O68" s="16"/>
    </row>
    <row r="69" spans="2:15" ht="12.75">
      <c r="B69" s="15"/>
      <c r="C69" s="16"/>
      <c r="D69" s="16"/>
      <c r="E69" s="16"/>
      <c r="F69" s="16"/>
      <c r="G69" s="16"/>
      <c r="H69" s="16"/>
      <c r="I69" s="16"/>
      <c r="J69" s="16"/>
      <c r="K69" s="16"/>
      <c r="L69" s="16"/>
      <c r="M69" s="16"/>
      <c r="N69" s="16"/>
      <c r="O69" s="16"/>
    </row>
    <row r="70" spans="2:15" ht="18">
      <c r="B70" s="20" t="s">
        <v>28</v>
      </c>
      <c r="C70" s="16"/>
      <c r="D70" s="16"/>
      <c r="E70" s="16"/>
      <c r="F70" s="16"/>
      <c r="G70" s="16"/>
      <c r="H70" s="16"/>
      <c r="I70" s="16"/>
      <c r="J70" s="16"/>
      <c r="K70" s="16"/>
      <c r="L70" s="16"/>
      <c r="M70" s="16"/>
      <c r="N70" s="16"/>
      <c r="O70" s="16"/>
    </row>
    <row r="71" spans="2:15" ht="13.5" thickBot="1">
      <c r="B71" s="15"/>
      <c r="C71" s="16"/>
      <c r="D71" s="16"/>
      <c r="E71" s="16"/>
      <c r="F71" s="16"/>
      <c r="G71" s="16"/>
      <c r="H71" s="16"/>
      <c r="I71" s="16"/>
      <c r="J71" s="16"/>
      <c r="K71" s="16"/>
      <c r="L71" s="16"/>
      <c r="M71" s="16"/>
      <c r="N71" s="16"/>
      <c r="O71" s="16"/>
    </row>
    <row r="72" spans="2:15" ht="12.75">
      <c r="B72" s="22"/>
      <c r="C72" s="23" t="s">
        <v>128</v>
      </c>
      <c r="D72" s="24" t="s">
        <v>129</v>
      </c>
      <c r="E72" s="25" t="s">
        <v>57</v>
      </c>
      <c r="F72" s="26"/>
      <c r="G72" s="16"/>
      <c r="H72" s="16"/>
      <c r="I72" s="16"/>
      <c r="J72" s="16"/>
      <c r="K72" s="16"/>
      <c r="L72" s="16"/>
      <c r="M72" s="16"/>
      <c r="N72" s="16"/>
      <c r="O72" s="16"/>
    </row>
    <row r="73" spans="2:15" ht="13.5" thickBot="1">
      <c r="B73" s="141" t="s">
        <v>174</v>
      </c>
      <c r="C73" s="142">
        <v>395</v>
      </c>
      <c r="D73" s="144">
        <v>1991</v>
      </c>
      <c r="E73" s="145">
        <v>2386</v>
      </c>
      <c r="F73" s="31"/>
      <c r="G73" s="16"/>
      <c r="H73" s="16"/>
      <c r="I73" s="16"/>
      <c r="J73" s="16"/>
      <c r="K73" s="16"/>
      <c r="L73" s="16"/>
      <c r="M73" s="16"/>
      <c r="N73" s="16"/>
      <c r="O73" s="16"/>
    </row>
    <row r="74" spans="2:15" ht="12.75">
      <c r="B74" s="146" t="s">
        <v>175</v>
      </c>
      <c r="C74" s="147">
        <v>216</v>
      </c>
      <c r="D74" s="149">
        <v>824</v>
      </c>
      <c r="E74" s="150">
        <v>1040</v>
      </c>
      <c r="F74" s="31"/>
      <c r="G74" s="16"/>
      <c r="H74" s="16"/>
      <c r="I74" s="16"/>
      <c r="J74" s="16"/>
      <c r="K74" s="16"/>
      <c r="L74" s="16"/>
      <c r="M74" s="16"/>
      <c r="N74" s="16"/>
      <c r="O74" s="16"/>
    </row>
    <row r="75" spans="2:15" ht="12.75">
      <c r="B75" s="32" t="s">
        <v>176</v>
      </c>
      <c r="C75" s="33">
        <v>113</v>
      </c>
      <c r="D75" s="34">
        <v>1068</v>
      </c>
      <c r="E75" s="35">
        <v>1181</v>
      </c>
      <c r="F75" s="31"/>
      <c r="G75" s="16"/>
      <c r="H75" s="16"/>
      <c r="I75" s="16"/>
      <c r="J75" s="16"/>
      <c r="K75" s="16"/>
      <c r="L75" s="16"/>
      <c r="M75" s="16"/>
      <c r="N75" s="16"/>
      <c r="O75" s="16"/>
    </row>
    <row r="76" spans="2:15" ht="13.5" thickBot="1">
      <c r="B76" s="49" t="s">
        <v>250</v>
      </c>
      <c r="C76" s="91">
        <v>66</v>
      </c>
      <c r="D76" s="93">
        <v>99</v>
      </c>
      <c r="E76" s="88">
        <v>165</v>
      </c>
      <c r="F76" s="31"/>
      <c r="G76" s="16"/>
      <c r="H76" s="16"/>
      <c r="I76" s="16"/>
      <c r="J76" s="16"/>
      <c r="K76" s="16"/>
      <c r="L76" s="16"/>
      <c r="M76" s="16"/>
      <c r="N76" s="16"/>
      <c r="O76" s="16"/>
    </row>
    <row r="77" spans="2:15" ht="12.75">
      <c r="B77" s="27" t="s">
        <v>177</v>
      </c>
      <c r="C77" s="28">
        <v>19</v>
      </c>
      <c r="D77" s="29">
        <v>299</v>
      </c>
      <c r="E77" s="30">
        <v>318</v>
      </c>
      <c r="F77" s="31"/>
      <c r="G77" s="16"/>
      <c r="H77" s="16"/>
      <c r="I77" s="16"/>
      <c r="J77" s="16"/>
      <c r="K77" s="16"/>
      <c r="L77" s="16"/>
      <c r="M77" s="16"/>
      <c r="N77" s="16"/>
      <c r="O77" s="16"/>
    </row>
    <row r="78" spans="2:15" ht="12.75">
      <c r="B78" s="32" t="s">
        <v>178</v>
      </c>
      <c r="C78" s="33">
        <v>154</v>
      </c>
      <c r="D78" s="34">
        <v>400</v>
      </c>
      <c r="E78" s="35">
        <v>554</v>
      </c>
      <c r="F78" s="31"/>
      <c r="G78" s="16"/>
      <c r="H78" s="16"/>
      <c r="I78" s="16"/>
      <c r="J78" s="16"/>
      <c r="K78" s="16"/>
      <c r="L78" s="16"/>
      <c r="M78" s="16"/>
      <c r="N78" s="16"/>
      <c r="O78" s="16"/>
    </row>
    <row r="79" spans="2:15" ht="13.5" thickBot="1">
      <c r="B79" s="36" t="s">
        <v>251</v>
      </c>
      <c r="C79" s="37">
        <v>222</v>
      </c>
      <c r="D79" s="38">
        <v>1292</v>
      </c>
      <c r="E79" s="39">
        <v>1514</v>
      </c>
      <c r="F79" s="31"/>
      <c r="G79" s="16"/>
      <c r="H79" s="16"/>
      <c r="I79" s="16"/>
      <c r="J79" s="16"/>
      <c r="K79" s="16"/>
      <c r="L79" s="16"/>
      <c r="M79" s="16"/>
      <c r="N79" s="16"/>
      <c r="O79" s="16"/>
    </row>
    <row r="80" spans="2:15" ht="12.75">
      <c r="B80" s="146" t="s">
        <v>179</v>
      </c>
      <c r="C80" s="147">
        <v>19</v>
      </c>
      <c r="D80" s="149">
        <v>294</v>
      </c>
      <c r="E80" s="150">
        <v>313</v>
      </c>
      <c r="F80" s="31"/>
      <c r="G80" s="16"/>
      <c r="H80" s="16"/>
      <c r="I80" s="16"/>
      <c r="J80" s="16"/>
      <c r="K80" s="16"/>
      <c r="L80" s="16"/>
      <c r="M80" s="16"/>
      <c r="N80" s="16"/>
      <c r="O80" s="16"/>
    </row>
    <row r="81" spans="2:15" ht="12.75">
      <c r="B81" s="32" t="s">
        <v>180</v>
      </c>
      <c r="C81" s="33">
        <v>376</v>
      </c>
      <c r="D81" s="34">
        <v>1696</v>
      </c>
      <c r="E81" s="35">
        <v>2072</v>
      </c>
      <c r="F81" s="31"/>
      <c r="G81" s="16"/>
      <c r="H81" s="16"/>
      <c r="I81" s="16"/>
      <c r="J81" s="16"/>
      <c r="K81" s="16"/>
      <c r="L81" s="16"/>
      <c r="M81" s="16"/>
      <c r="N81" s="16"/>
      <c r="O81" s="16"/>
    </row>
    <row r="82" spans="2:15" ht="13.5" thickBot="1">
      <c r="B82" s="49" t="s">
        <v>181</v>
      </c>
      <c r="C82" s="91">
        <v>0</v>
      </c>
      <c r="D82" s="93">
        <v>1</v>
      </c>
      <c r="E82" s="88">
        <v>1</v>
      </c>
      <c r="F82" s="31"/>
      <c r="G82" s="16"/>
      <c r="H82" s="16"/>
      <c r="I82" s="16"/>
      <c r="J82" s="16"/>
      <c r="K82" s="16"/>
      <c r="L82" s="16"/>
      <c r="M82" s="16"/>
      <c r="N82" s="16"/>
      <c r="O82" s="16"/>
    </row>
    <row r="83" spans="2:15" ht="12.75">
      <c r="B83" s="15"/>
      <c r="C83" s="16"/>
      <c r="D83" s="16"/>
      <c r="E83" s="16"/>
      <c r="F83" s="16"/>
      <c r="G83" s="16"/>
      <c r="H83" s="16"/>
      <c r="I83" s="16"/>
      <c r="J83" s="16"/>
      <c r="K83" s="16"/>
      <c r="L83" s="16"/>
      <c r="M83" s="16"/>
      <c r="N83" s="16"/>
      <c r="O83" s="16"/>
    </row>
    <row r="84" spans="2:15" ht="12.75">
      <c r="B84" s="15"/>
      <c r="C84" s="16"/>
      <c r="D84" s="16"/>
      <c r="E84" s="16"/>
      <c r="F84" s="16"/>
      <c r="G84" s="16"/>
      <c r="H84" s="16"/>
      <c r="I84" s="16"/>
      <c r="J84" s="16"/>
      <c r="K84" s="16"/>
      <c r="L84" s="16"/>
      <c r="M84" s="16"/>
      <c r="N84" s="16"/>
      <c r="O84" s="16"/>
    </row>
    <row r="85" spans="2:15" ht="18">
      <c r="B85" s="20" t="s">
        <v>29</v>
      </c>
      <c r="C85" s="16"/>
      <c r="D85" s="16"/>
      <c r="E85" s="16"/>
      <c r="F85" s="16"/>
      <c r="G85" s="16"/>
      <c r="H85" s="16"/>
      <c r="I85" s="16"/>
      <c r="J85" s="16"/>
      <c r="K85" s="16"/>
      <c r="L85" s="16"/>
      <c r="M85" s="16"/>
      <c r="N85" s="16"/>
      <c r="O85" s="16"/>
    </row>
    <row r="86" spans="2:15" ht="13.5" thickBot="1">
      <c r="B86" s="15"/>
      <c r="C86" s="16"/>
      <c r="D86" s="16"/>
      <c r="E86" s="16"/>
      <c r="F86" s="16"/>
      <c r="G86" s="16"/>
      <c r="H86" s="16"/>
      <c r="I86" s="16"/>
      <c r="J86" s="16"/>
      <c r="K86" s="16"/>
      <c r="L86" s="16"/>
      <c r="M86" s="16"/>
      <c r="N86" s="16"/>
      <c r="O86" s="16"/>
    </row>
    <row r="87" spans="2:15" ht="38.25">
      <c r="B87" s="22"/>
      <c r="C87" s="52" t="s">
        <v>182</v>
      </c>
      <c r="D87" s="52" t="s">
        <v>183</v>
      </c>
      <c r="E87" s="24" t="s">
        <v>85</v>
      </c>
      <c r="F87" s="25" t="s">
        <v>57</v>
      </c>
      <c r="G87" s="81"/>
      <c r="H87" s="81"/>
      <c r="I87" s="16"/>
      <c r="J87" s="16"/>
      <c r="K87" s="16"/>
      <c r="L87" s="16"/>
      <c r="M87" s="16"/>
      <c r="N87" s="16"/>
      <c r="O87" s="16"/>
    </row>
    <row r="88" spans="2:15" ht="13.5" thickBot="1">
      <c r="B88" s="141" t="s">
        <v>174</v>
      </c>
      <c r="C88" s="143">
        <v>956</v>
      </c>
      <c r="D88" s="143">
        <v>1406</v>
      </c>
      <c r="E88" s="144">
        <v>24</v>
      </c>
      <c r="F88" s="145">
        <v>2386</v>
      </c>
      <c r="G88" s="81"/>
      <c r="H88" s="81"/>
      <c r="I88" s="16"/>
      <c r="J88" s="16"/>
      <c r="K88" s="16"/>
      <c r="L88" s="16"/>
      <c r="M88" s="16"/>
      <c r="N88" s="16"/>
      <c r="O88" s="16"/>
    </row>
    <row r="89" spans="2:15" ht="12.75">
      <c r="B89" s="146" t="s">
        <v>175</v>
      </c>
      <c r="C89" s="148">
        <v>428</v>
      </c>
      <c r="D89" s="148">
        <v>604</v>
      </c>
      <c r="E89" s="149">
        <v>8</v>
      </c>
      <c r="F89" s="150">
        <v>1040</v>
      </c>
      <c r="G89" s="81"/>
      <c r="H89" s="81"/>
      <c r="I89" s="16"/>
      <c r="J89" s="16"/>
      <c r="K89" s="16"/>
      <c r="L89" s="16"/>
      <c r="M89" s="16"/>
      <c r="N89" s="16"/>
      <c r="O89" s="16"/>
    </row>
    <row r="90" spans="2:15" ht="12.75">
      <c r="B90" s="32" t="s">
        <v>176</v>
      </c>
      <c r="C90" s="54">
        <v>477</v>
      </c>
      <c r="D90" s="54">
        <v>690</v>
      </c>
      <c r="E90" s="34">
        <v>14</v>
      </c>
      <c r="F90" s="35">
        <v>1181</v>
      </c>
      <c r="G90" s="81"/>
      <c r="H90" s="81"/>
      <c r="I90" s="16"/>
      <c r="J90" s="16"/>
      <c r="K90" s="16"/>
      <c r="L90" s="16"/>
      <c r="M90" s="16"/>
      <c r="N90" s="16"/>
      <c r="O90" s="16"/>
    </row>
    <row r="91" spans="2:15" ht="13.5" thickBot="1">
      <c r="B91" s="49" t="s">
        <v>250</v>
      </c>
      <c r="C91" s="92">
        <v>51</v>
      </c>
      <c r="D91" s="92">
        <v>112</v>
      </c>
      <c r="E91" s="93">
        <v>2</v>
      </c>
      <c r="F91" s="88">
        <v>165</v>
      </c>
      <c r="G91" s="81"/>
      <c r="H91" s="81"/>
      <c r="I91" s="16"/>
      <c r="J91" s="16"/>
      <c r="K91" s="16"/>
      <c r="L91" s="16"/>
      <c r="M91" s="16"/>
      <c r="N91" s="16"/>
      <c r="O91" s="16"/>
    </row>
    <row r="92" spans="2:15" ht="12.75">
      <c r="B92" s="27" t="s">
        <v>177</v>
      </c>
      <c r="C92" s="53">
        <v>172</v>
      </c>
      <c r="D92" s="53">
        <v>143</v>
      </c>
      <c r="E92" s="29">
        <v>3</v>
      </c>
      <c r="F92" s="30">
        <v>318</v>
      </c>
      <c r="G92" s="81"/>
      <c r="H92" s="81"/>
      <c r="I92" s="16"/>
      <c r="J92" s="16"/>
      <c r="K92" s="16"/>
      <c r="L92" s="16"/>
      <c r="M92" s="16"/>
      <c r="N92" s="16"/>
      <c r="O92" s="16"/>
    </row>
    <row r="93" spans="2:15" ht="12.75">
      <c r="B93" s="32" t="s">
        <v>178</v>
      </c>
      <c r="C93" s="54">
        <v>199</v>
      </c>
      <c r="D93" s="54">
        <v>353</v>
      </c>
      <c r="E93" s="34">
        <v>2</v>
      </c>
      <c r="F93" s="35">
        <v>554</v>
      </c>
      <c r="G93" s="81"/>
      <c r="H93" s="81"/>
      <c r="I93" s="16"/>
      <c r="J93" s="16"/>
      <c r="K93" s="16"/>
      <c r="L93" s="16"/>
      <c r="M93" s="16"/>
      <c r="N93" s="16"/>
      <c r="O93" s="16"/>
    </row>
    <row r="94" spans="2:15" ht="13.5" thickBot="1">
      <c r="B94" s="36" t="s">
        <v>251</v>
      </c>
      <c r="C94" s="55">
        <v>585</v>
      </c>
      <c r="D94" s="55">
        <v>910</v>
      </c>
      <c r="E94" s="38">
        <v>19</v>
      </c>
      <c r="F94" s="39">
        <v>1514</v>
      </c>
      <c r="G94" s="81"/>
      <c r="H94" s="81"/>
      <c r="I94" s="16"/>
      <c r="J94" s="16"/>
      <c r="K94" s="16"/>
      <c r="L94" s="16"/>
      <c r="M94" s="16"/>
      <c r="N94" s="16"/>
      <c r="O94" s="16"/>
    </row>
    <row r="95" spans="2:15" ht="12.75">
      <c r="B95" s="146" t="s">
        <v>179</v>
      </c>
      <c r="C95" s="148">
        <v>172</v>
      </c>
      <c r="D95" s="148">
        <v>138</v>
      </c>
      <c r="E95" s="149">
        <v>3</v>
      </c>
      <c r="F95" s="150">
        <v>313</v>
      </c>
      <c r="G95" s="81"/>
      <c r="H95" s="81"/>
      <c r="I95" s="16"/>
      <c r="J95" s="16"/>
      <c r="K95" s="16"/>
      <c r="L95" s="16"/>
      <c r="M95" s="16"/>
      <c r="N95" s="16"/>
      <c r="O95" s="16"/>
    </row>
    <row r="96" spans="2:15" ht="12.75">
      <c r="B96" s="32" t="s">
        <v>180</v>
      </c>
      <c r="C96" s="54">
        <v>783</v>
      </c>
      <c r="D96" s="54">
        <v>1268</v>
      </c>
      <c r="E96" s="34">
        <v>21</v>
      </c>
      <c r="F96" s="35">
        <v>2072</v>
      </c>
      <c r="G96" s="81"/>
      <c r="H96" s="81"/>
      <c r="I96" s="16"/>
      <c r="J96" s="16"/>
      <c r="K96" s="16"/>
      <c r="L96" s="16"/>
      <c r="M96" s="16"/>
      <c r="N96" s="16"/>
      <c r="O96" s="16"/>
    </row>
    <row r="97" spans="2:15" ht="13.5" thickBot="1">
      <c r="B97" s="49" t="s">
        <v>181</v>
      </c>
      <c r="C97" s="92">
        <v>1</v>
      </c>
      <c r="D97" s="92">
        <v>0</v>
      </c>
      <c r="E97" s="93">
        <v>0</v>
      </c>
      <c r="F97" s="88">
        <v>1</v>
      </c>
      <c r="G97" s="81"/>
      <c r="H97" s="81"/>
      <c r="I97" s="16"/>
      <c r="J97" s="16"/>
      <c r="K97" s="16"/>
      <c r="L97" s="16"/>
      <c r="M97" s="16"/>
      <c r="N97" s="16"/>
      <c r="O97" s="16"/>
    </row>
    <row r="98" spans="2:15" ht="12.75">
      <c r="B98" s="15"/>
      <c r="C98" s="16"/>
      <c r="D98" s="16"/>
      <c r="E98" s="16"/>
      <c r="F98" s="16"/>
      <c r="G98" s="16"/>
      <c r="H98" s="16"/>
      <c r="I98" s="16"/>
      <c r="J98" s="16"/>
      <c r="K98" s="16"/>
      <c r="L98" s="16"/>
      <c r="M98" s="16"/>
      <c r="N98" s="16"/>
      <c r="O98" s="16"/>
    </row>
    <row r="99" spans="2:15" ht="12.75">
      <c r="B99" s="15"/>
      <c r="C99" s="16"/>
      <c r="D99" s="16"/>
      <c r="E99" s="16"/>
      <c r="F99" s="16"/>
      <c r="G99" s="16"/>
      <c r="H99" s="16"/>
      <c r="I99" s="16"/>
      <c r="J99" s="16"/>
      <c r="K99" s="16"/>
      <c r="L99" s="16"/>
      <c r="M99" s="16"/>
      <c r="N99" s="16"/>
      <c r="O99" s="16"/>
    </row>
    <row r="100" spans="2:15" ht="19.5">
      <c r="B100" s="18" t="s">
        <v>230</v>
      </c>
      <c r="C100" s="16"/>
      <c r="D100" s="16"/>
      <c r="E100" s="16"/>
      <c r="F100" s="16"/>
      <c r="G100" s="16"/>
      <c r="H100" s="16"/>
      <c r="I100" s="16"/>
      <c r="J100" s="16"/>
      <c r="K100" s="16"/>
      <c r="L100" s="16"/>
      <c r="M100" s="16"/>
      <c r="N100" s="16"/>
      <c r="O100" s="16"/>
    </row>
    <row r="101" spans="2:15" ht="12.75">
      <c r="B101" s="15"/>
      <c r="C101" s="16"/>
      <c r="D101" s="16"/>
      <c r="E101" s="16"/>
      <c r="F101" s="16"/>
      <c r="G101" s="16"/>
      <c r="H101" s="16"/>
      <c r="I101" s="16"/>
      <c r="J101" s="16"/>
      <c r="K101" s="16"/>
      <c r="L101" s="16"/>
      <c r="M101" s="16"/>
      <c r="N101" s="16"/>
      <c r="O101" s="16"/>
    </row>
    <row r="102" spans="2:15" ht="18">
      <c r="B102" s="20" t="s">
        <v>231</v>
      </c>
      <c r="C102" s="16"/>
      <c r="D102" s="16"/>
      <c r="E102" s="16"/>
      <c r="F102" s="16"/>
      <c r="G102" s="16"/>
      <c r="H102" s="16"/>
      <c r="I102" s="16"/>
      <c r="J102" s="16"/>
      <c r="K102" s="16"/>
      <c r="L102" s="16"/>
      <c r="M102" s="16"/>
      <c r="N102" s="16"/>
      <c r="O102" s="16"/>
    </row>
    <row r="103" spans="2:15" ht="13.5" thickBot="1">
      <c r="B103" s="15"/>
      <c r="C103" s="16"/>
      <c r="D103" s="16"/>
      <c r="E103" s="16"/>
      <c r="F103" s="16"/>
      <c r="G103" s="16"/>
      <c r="H103" s="16"/>
      <c r="I103" s="16"/>
      <c r="J103" s="16"/>
      <c r="K103" s="16"/>
      <c r="L103" s="16"/>
      <c r="M103" s="16"/>
      <c r="N103" s="16"/>
      <c r="O103" s="16"/>
    </row>
    <row r="104" spans="2:11" ht="12.75">
      <c r="B104" s="22"/>
      <c r="C104" s="52" t="s">
        <v>91</v>
      </c>
      <c r="D104" s="52" t="s">
        <v>92</v>
      </c>
      <c r="E104" s="52" t="s">
        <v>93</v>
      </c>
      <c r="F104" s="52" t="s">
        <v>94</v>
      </c>
      <c r="G104" s="52" t="s">
        <v>95</v>
      </c>
      <c r="H104" s="52" t="s">
        <v>96</v>
      </c>
      <c r="I104" s="52" t="s">
        <v>100</v>
      </c>
      <c r="J104" s="24" t="s">
        <v>101</v>
      </c>
      <c r="K104" s="25" t="s">
        <v>57</v>
      </c>
    </row>
    <row r="105" spans="2:11" ht="13.5" thickBot="1">
      <c r="B105" s="141" t="s">
        <v>174</v>
      </c>
      <c r="C105" s="143">
        <v>17</v>
      </c>
      <c r="D105" s="143">
        <v>157</v>
      </c>
      <c r="E105" s="143">
        <v>218</v>
      </c>
      <c r="F105" s="143">
        <v>413</v>
      </c>
      <c r="G105" s="143">
        <v>107</v>
      </c>
      <c r="H105" s="143">
        <v>31</v>
      </c>
      <c r="I105" s="143">
        <v>6</v>
      </c>
      <c r="J105" s="144">
        <v>7</v>
      </c>
      <c r="K105" s="145">
        <v>956</v>
      </c>
    </row>
    <row r="106" spans="2:11" ht="12.75">
      <c r="B106" s="146" t="s">
        <v>175</v>
      </c>
      <c r="C106" s="148">
        <v>7</v>
      </c>
      <c r="D106" s="148">
        <v>81</v>
      </c>
      <c r="E106" s="148">
        <v>78</v>
      </c>
      <c r="F106" s="148">
        <v>194</v>
      </c>
      <c r="G106" s="148">
        <v>46</v>
      </c>
      <c r="H106" s="148">
        <v>17</v>
      </c>
      <c r="I106" s="148">
        <v>1</v>
      </c>
      <c r="J106" s="149">
        <v>4</v>
      </c>
      <c r="K106" s="150">
        <v>428</v>
      </c>
    </row>
    <row r="107" spans="2:11" ht="12.75">
      <c r="B107" s="32" t="s">
        <v>176</v>
      </c>
      <c r="C107" s="54">
        <v>7</v>
      </c>
      <c r="D107" s="54">
        <v>71</v>
      </c>
      <c r="E107" s="54">
        <v>116</v>
      </c>
      <c r="F107" s="54">
        <v>208</v>
      </c>
      <c r="G107" s="54">
        <v>56</v>
      </c>
      <c r="H107" s="54">
        <v>13</v>
      </c>
      <c r="I107" s="54">
        <v>3</v>
      </c>
      <c r="J107" s="34">
        <v>3</v>
      </c>
      <c r="K107" s="35">
        <v>477</v>
      </c>
    </row>
    <row r="108" spans="2:11" ht="13.5" thickBot="1">
      <c r="B108" s="49" t="s">
        <v>250</v>
      </c>
      <c r="C108" s="92">
        <v>3</v>
      </c>
      <c r="D108" s="92">
        <v>5</v>
      </c>
      <c r="E108" s="92">
        <v>24</v>
      </c>
      <c r="F108" s="92">
        <v>11</v>
      </c>
      <c r="G108" s="92">
        <v>5</v>
      </c>
      <c r="H108" s="92">
        <v>1</v>
      </c>
      <c r="I108" s="92">
        <v>2</v>
      </c>
      <c r="J108" s="93">
        <v>0</v>
      </c>
      <c r="K108" s="88">
        <v>51</v>
      </c>
    </row>
    <row r="109" spans="2:11" ht="12.75">
      <c r="B109" s="27" t="s">
        <v>177</v>
      </c>
      <c r="C109" s="53">
        <v>6</v>
      </c>
      <c r="D109" s="53">
        <v>48</v>
      </c>
      <c r="E109" s="53">
        <v>24</v>
      </c>
      <c r="F109" s="53">
        <v>73</v>
      </c>
      <c r="G109" s="53">
        <v>17</v>
      </c>
      <c r="H109" s="53">
        <v>3</v>
      </c>
      <c r="I109" s="53">
        <v>0</v>
      </c>
      <c r="J109" s="29">
        <v>1</v>
      </c>
      <c r="K109" s="30">
        <v>172</v>
      </c>
    </row>
    <row r="110" spans="2:11" ht="12.75">
      <c r="B110" s="32" t="s">
        <v>178</v>
      </c>
      <c r="C110" s="54">
        <v>1</v>
      </c>
      <c r="D110" s="54">
        <v>21</v>
      </c>
      <c r="E110" s="54">
        <v>38</v>
      </c>
      <c r="F110" s="54">
        <v>96</v>
      </c>
      <c r="G110" s="54">
        <v>28</v>
      </c>
      <c r="H110" s="54">
        <v>11</v>
      </c>
      <c r="I110" s="54">
        <v>1</v>
      </c>
      <c r="J110" s="34">
        <v>3</v>
      </c>
      <c r="K110" s="35">
        <v>199</v>
      </c>
    </row>
    <row r="111" spans="2:11" ht="13.5" thickBot="1">
      <c r="B111" s="36" t="s">
        <v>251</v>
      </c>
      <c r="C111" s="55">
        <v>10</v>
      </c>
      <c r="D111" s="55">
        <v>88</v>
      </c>
      <c r="E111" s="55">
        <v>156</v>
      </c>
      <c r="F111" s="55">
        <v>244</v>
      </c>
      <c r="G111" s="55">
        <v>62</v>
      </c>
      <c r="H111" s="55">
        <v>17</v>
      </c>
      <c r="I111" s="55">
        <v>5</v>
      </c>
      <c r="J111" s="38">
        <v>3</v>
      </c>
      <c r="K111" s="39">
        <v>585</v>
      </c>
    </row>
    <row r="112" spans="2:11" ht="12.75">
      <c r="B112" s="146" t="s">
        <v>179</v>
      </c>
      <c r="C112" s="148">
        <v>6</v>
      </c>
      <c r="D112" s="148">
        <v>48</v>
      </c>
      <c r="E112" s="148">
        <v>24</v>
      </c>
      <c r="F112" s="148">
        <v>73</v>
      </c>
      <c r="G112" s="148">
        <v>17</v>
      </c>
      <c r="H112" s="148">
        <v>3</v>
      </c>
      <c r="I112" s="148">
        <v>0</v>
      </c>
      <c r="J112" s="149">
        <v>1</v>
      </c>
      <c r="K112" s="150">
        <v>172</v>
      </c>
    </row>
    <row r="113" spans="2:11" ht="12.75">
      <c r="B113" s="32" t="s">
        <v>180</v>
      </c>
      <c r="C113" s="54">
        <v>11</v>
      </c>
      <c r="D113" s="54">
        <v>108</v>
      </c>
      <c r="E113" s="54">
        <v>194</v>
      </c>
      <c r="F113" s="54">
        <v>340</v>
      </c>
      <c r="G113" s="54">
        <v>90</v>
      </c>
      <c r="H113" s="54">
        <v>28</v>
      </c>
      <c r="I113" s="54">
        <v>6</v>
      </c>
      <c r="J113" s="34">
        <v>6</v>
      </c>
      <c r="K113" s="35">
        <v>783</v>
      </c>
    </row>
    <row r="114" spans="2:11" ht="13.5" thickBot="1">
      <c r="B114" s="49" t="s">
        <v>181</v>
      </c>
      <c r="C114" s="92">
        <v>0</v>
      </c>
      <c r="D114" s="92">
        <v>1</v>
      </c>
      <c r="E114" s="92">
        <v>0</v>
      </c>
      <c r="F114" s="92">
        <v>0</v>
      </c>
      <c r="G114" s="92">
        <v>0</v>
      </c>
      <c r="H114" s="92">
        <v>0</v>
      </c>
      <c r="I114" s="92">
        <v>0</v>
      </c>
      <c r="J114" s="93">
        <v>0</v>
      </c>
      <c r="K114" s="88">
        <v>1</v>
      </c>
    </row>
    <row r="115" spans="2:15" ht="12.75">
      <c r="B115" s="15"/>
      <c r="C115" s="16"/>
      <c r="D115" s="16"/>
      <c r="E115" s="16"/>
      <c r="F115" s="16"/>
      <c r="G115" s="16"/>
      <c r="H115" s="16"/>
      <c r="I115" s="16"/>
      <c r="J115" s="16"/>
      <c r="K115" s="16"/>
      <c r="L115" s="16"/>
      <c r="M115" s="16"/>
      <c r="N115" s="16"/>
      <c r="O115" s="16"/>
    </row>
    <row r="116" spans="2:15" ht="12.75">
      <c r="B116" s="15"/>
      <c r="C116" s="16"/>
      <c r="D116" s="16"/>
      <c r="E116" s="16"/>
      <c r="F116" s="16"/>
      <c r="G116" s="16"/>
      <c r="H116" s="16"/>
      <c r="I116" s="16"/>
      <c r="J116" s="16"/>
      <c r="K116" s="16"/>
      <c r="L116" s="16"/>
      <c r="M116" s="16"/>
      <c r="N116" s="16"/>
      <c r="O116" s="16"/>
    </row>
    <row r="117" spans="2:15" ht="18">
      <c r="B117" s="20" t="s">
        <v>232</v>
      </c>
      <c r="C117" s="16"/>
      <c r="D117" s="16"/>
      <c r="E117" s="16"/>
      <c r="F117" s="16"/>
      <c r="G117" s="16"/>
      <c r="H117" s="16"/>
      <c r="I117" s="16"/>
      <c r="J117" s="16"/>
      <c r="K117" s="16"/>
      <c r="L117" s="16"/>
      <c r="M117" s="16"/>
      <c r="N117" s="16"/>
      <c r="O117" s="16"/>
    </row>
    <row r="118" spans="2:15" ht="13.5" thickBot="1">
      <c r="B118" s="15"/>
      <c r="C118" s="16"/>
      <c r="D118" s="16"/>
      <c r="E118" s="16"/>
      <c r="F118" s="16"/>
      <c r="G118" s="16"/>
      <c r="H118" s="16"/>
      <c r="I118" s="16"/>
      <c r="J118" s="16"/>
      <c r="K118" s="16"/>
      <c r="L118" s="16"/>
      <c r="M118" s="16"/>
      <c r="N118" s="16"/>
      <c r="O118" s="16"/>
    </row>
    <row r="119" spans="2:15" ht="12.75">
      <c r="B119" s="22"/>
      <c r="C119" s="23" t="s">
        <v>55</v>
      </c>
      <c r="D119" s="52" t="s">
        <v>56</v>
      </c>
      <c r="E119" s="24" t="s">
        <v>85</v>
      </c>
      <c r="F119" s="25" t="s">
        <v>57</v>
      </c>
      <c r="G119" s="16"/>
      <c r="H119" s="16"/>
      <c r="I119" s="16"/>
      <c r="J119" s="16"/>
      <c r="K119" s="16"/>
      <c r="L119" s="16"/>
      <c r="M119" s="16"/>
      <c r="N119" s="16"/>
      <c r="O119" s="16"/>
    </row>
    <row r="120" spans="2:15" ht="13.5" thickBot="1">
      <c r="B120" s="141" t="s">
        <v>174</v>
      </c>
      <c r="C120" s="142">
        <v>519</v>
      </c>
      <c r="D120" s="143">
        <v>421</v>
      </c>
      <c r="E120" s="144">
        <v>16</v>
      </c>
      <c r="F120" s="145">
        <v>956</v>
      </c>
      <c r="G120" s="16"/>
      <c r="H120" s="16"/>
      <c r="I120" s="16"/>
      <c r="J120" s="16"/>
      <c r="K120" s="16"/>
      <c r="L120" s="16"/>
      <c r="M120" s="16"/>
      <c r="N120" s="16"/>
      <c r="O120" s="16"/>
    </row>
    <row r="121" spans="2:15" ht="12.75">
      <c r="B121" s="146" t="s">
        <v>175</v>
      </c>
      <c r="C121" s="147">
        <v>234</v>
      </c>
      <c r="D121" s="148">
        <v>184</v>
      </c>
      <c r="E121" s="149">
        <v>10</v>
      </c>
      <c r="F121" s="150">
        <v>428</v>
      </c>
      <c r="G121" s="16"/>
      <c r="H121" s="16"/>
      <c r="I121" s="16"/>
      <c r="J121" s="16"/>
      <c r="K121" s="16"/>
      <c r="L121" s="16"/>
      <c r="M121" s="16"/>
      <c r="N121" s="16"/>
      <c r="O121" s="16"/>
    </row>
    <row r="122" spans="2:15" ht="12.75">
      <c r="B122" s="32" t="s">
        <v>176</v>
      </c>
      <c r="C122" s="33">
        <v>252</v>
      </c>
      <c r="D122" s="54">
        <v>220</v>
      </c>
      <c r="E122" s="34">
        <v>5</v>
      </c>
      <c r="F122" s="35">
        <v>477</v>
      </c>
      <c r="G122" s="16"/>
      <c r="H122" s="16"/>
      <c r="I122" s="16"/>
      <c r="J122" s="16"/>
      <c r="K122" s="16"/>
      <c r="L122" s="16"/>
      <c r="M122" s="16"/>
      <c r="N122" s="16"/>
      <c r="O122" s="16"/>
    </row>
    <row r="123" spans="2:15" ht="13.5" thickBot="1">
      <c r="B123" s="49" t="s">
        <v>250</v>
      </c>
      <c r="C123" s="91">
        <v>33</v>
      </c>
      <c r="D123" s="92">
        <v>17</v>
      </c>
      <c r="E123" s="93">
        <v>1</v>
      </c>
      <c r="F123" s="88">
        <v>51</v>
      </c>
      <c r="G123" s="16"/>
      <c r="H123" s="16"/>
      <c r="I123" s="16"/>
      <c r="J123" s="16"/>
      <c r="K123" s="16"/>
      <c r="L123" s="16"/>
      <c r="M123" s="16"/>
      <c r="N123" s="16"/>
      <c r="O123" s="16"/>
    </row>
    <row r="124" spans="2:15" ht="12.75">
      <c r="B124" s="27" t="s">
        <v>177</v>
      </c>
      <c r="C124" s="28">
        <v>96</v>
      </c>
      <c r="D124" s="53">
        <v>70</v>
      </c>
      <c r="E124" s="29">
        <v>6</v>
      </c>
      <c r="F124" s="30">
        <v>172</v>
      </c>
      <c r="G124" s="16"/>
      <c r="H124" s="16"/>
      <c r="I124" s="16"/>
      <c r="J124" s="16"/>
      <c r="K124" s="16"/>
      <c r="L124" s="16"/>
      <c r="M124" s="16"/>
      <c r="N124" s="16"/>
      <c r="O124" s="16"/>
    </row>
    <row r="125" spans="2:15" ht="12.75">
      <c r="B125" s="32" t="s">
        <v>178</v>
      </c>
      <c r="C125" s="33">
        <v>110</v>
      </c>
      <c r="D125" s="54">
        <v>86</v>
      </c>
      <c r="E125" s="34">
        <v>3</v>
      </c>
      <c r="F125" s="35">
        <v>199</v>
      </c>
      <c r="G125" s="16"/>
      <c r="H125" s="16"/>
      <c r="I125" s="16"/>
      <c r="J125" s="16"/>
      <c r="K125" s="16"/>
      <c r="L125" s="16"/>
      <c r="M125" s="16"/>
      <c r="N125" s="16"/>
      <c r="O125" s="16"/>
    </row>
    <row r="126" spans="2:15" ht="13.5" thickBot="1">
      <c r="B126" s="36" t="s">
        <v>251</v>
      </c>
      <c r="C126" s="37">
        <v>313</v>
      </c>
      <c r="D126" s="55">
        <v>265</v>
      </c>
      <c r="E126" s="38">
        <v>7</v>
      </c>
      <c r="F126" s="39">
        <v>585</v>
      </c>
      <c r="G126" s="16"/>
      <c r="H126" s="16"/>
      <c r="I126" s="16"/>
      <c r="J126" s="16"/>
      <c r="K126" s="16"/>
      <c r="L126" s="16"/>
      <c r="M126" s="16"/>
      <c r="N126" s="16"/>
      <c r="O126" s="16"/>
    </row>
    <row r="127" spans="2:15" ht="12.75">
      <c r="B127" s="146" t="s">
        <v>179</v>
      </c>
      <c r="C127" s="147">
        <v>96</v>
      </c>
      <c r="D127" s="148">
        <v>70</v>
      </c>
      <c r="E127" s="149">
        <v>6</v>
      </c>
      <c r="F127" s="150">
        <v>172</v>
      </c>
      <c r="G127" s="16"/>
      <c r="H127" s="16"/>
      <c r="I127" s="16"/>
      <c r="J127" s="16"/>
      <c r="K127" s="16"/>
      <c r="L127" s="16"/>
      <c r="M127" s="16"/>
      <c r="N127" s="16"/>
      <c r="O127" s="16"/>
    </row>
    <row r="128" spans="2:15" ht="12.75">
      <c r="B128" s="32" t="s">
        <v>180</v>
      </c>
      <c r="C128" s="33">
        <v>423</v>
      </c>
      <c r="D128" s="54">
        <v>350</v>
      </c>
      <c r="E128" s="34">
        <v>10</v>
      </c>
      <c r="F128" s="35">
        <v>783</v>
      </c>
      <c r="G128" s="16"/>
      <c r="H128" s="16"/>
      <c r="I128" s="16"/>
      <c r="J128" s="16"/>
      <c r="K128" s="16"/>
      <c r="L128" s="16"/>
      <c r="M128" s="16"/>
      <c r="N128" s="16"/>
      <c r="O128" s="16"/>
    </row>
    <row r="129" spans="2:15" ht="13.5" thickBot="1">
      <c r="B129" s="49" t="s">
        <v>181</v>
      </c>
      <c r="C129" s="91">
        <v>0</v>
      </c>
      <c r="D129" s="92">
        <v>1</v>
      </c>
      <c r="E129" s="93">
        <v>0</v>
      </c>
      <c r="F129" s="88">
        <v>1</v>
      </c>
      <c r="G129" s="16"/>
      <c r="H129" s="16"/>
      <c r="I129" s="16"/>
      <c r="J129" s="16"/>
      <c r="K129" s="16"/>
      <c r="L129" s="16"/>
      <c r="M129" s="16"/>
      <c r="N129" s="16"/>
      <c r="O129" s="16"/>
    </row>
    <row r="130" spans="2:15" ht="12.75">
      <c r="B130" s="15"/>
      <c r="C130" s="16"/>
      <c r="D130" s="16"/>
      <c r="E130" s="16"/>
      <c r="F130" s="16"/>
      <c r="G130" s="16"/>
      <c r="H130" s="16"/>
      <c r="I130" s="16"/>
      <c r="J130" s="16"/>
      <c r="K130" s="16"/>
      <c r="L130" s="16"/>
      <c r="M130" s="16"/>
      <c r="N130" s="16"/>
      <c r="O130" s="16"/>
    </row>
    <row r="131" spans="2:15" ht="12.75">
      <c r="B131" s="15"/>
      <c r="C131" s="16"/>
      <c r="D131" s="16"/>
      <c r="E131" s="16"/>
      <c r="F131" s="16"/>
      <c r="G131" s="16"/>
      <c r="H131" s="16"/>
      <c r="I131" s="16"/>
      <c r="J131" s="16"/>
      <c r="K131" s="16"/>
      <c r="L131" s="16"/>
      <c r="M131" s="16"/>
      <c r="N131" s="16"/>
      <c r="O131" s="16"/>
    </row>
    <row r="132" spans="2:15" ht="18">
      <c r="B132" s="20" t="s">
        <v>233</v>
      </c>
      <c r="C132" s="16"/>
      <c r="D132" s="16"/>
      <c r="E132" s="16"/>
      <c r="F132" s="16"/>
      <c r="G132" s="16"/>
      <c r="H132" s="16"/>
      <c r="I132" s="16"/>
      <c r="J132" s="16"/>
      <c r="K132" s="16"/>
      <c r="L132" s="16"/>
      <c r="M132" s="16"/>
      <c r="N132" s="16"/>
      <c r="O132" s="16"/>
    </row>
    <row r="133" spans="2:15" ht="13.5" thickBot="1">
      <c r="B133" s="15"/>
      <c r="C133" s="16"/>
      <c r="D133" s="16"/>
      <c r="E133" s="16"/>
      <c r="F133" s="16"/>
      <c r="G133" s="16"/>
      <c r="H133" s="16"/>
      <c r="I133" s="16"/>
      <c r="J133" s="16"/>
      <c r="K133" s="16"/>
      <c r="L133" s="16"/>
      <c r="M133" s="16"/>
      <c r="N133" s="16"/>
      <c r="O133" s="16"/>
    </row>
    <row r="134" spans="2:15" ht="38.25">
      <c r="B134" s="22"/>
      <c r="C134" s="23" t="s">
        <v>77</v>
      </c>
      <c r="D134" s="52" t="s">
        <v>78</v>
      </c>
      <c r="E134" s="24" t="s">
        <v>79</v>
      </c>
      <c r="F134" s="25" t="s">
        <v>57</v>
      </c>
      <c r="G134" s="16"/>
      <c r="H134" s="16"/>
      <c r="I134" s="16"/>
      <c r="J134" s="16"/>
      <c r="K134" s="16"/>
      <c r="L134" s="16"/>
      <c r="M134" s="16"/>
      <c r="N134" s="16"/>
      <c r="O134" s="16"/>
    </row>
    <row r="135" spans="2:15" ht="13.5" thickBot="1">
      <c r="B135" s="141" t="s">
        <v>174</v>
      </c>
      <c r="C135" s="142">
        <v>227</v>
      </c>
      <c r="D135" s="143">
        <v>210</v>
      </c>
      <c r="E135" s="144">
        <v>519</v>
      </c>
      <c r="F135" s="145">
        <v>956</v>
      </c>
      <c r="G135" s="16"/>
      <c r="H135" s="16"/>
      <c r="I135" s="16"/>
      <c r="J135" s="16"/>
      <c r="K135" s="16"/>
      <c r="L135" s="16"/>
      <c r="M135" s="16"/>
      <c r="N135" s="16"/>
      <c r="O135" s="16"/>
    </row>
    <row r="136" spans="2:15" ht="12.75">
      <c r="B136" s="146" t="s">
        <v>175</v>
      </c>
      <c r="C136" s="147">
        <v>107</v>
      </c>
      <c r="D136" s="148">
        <v>78</v>
      </c>
      <c r="E136" s="149">
        <v>243</v>
      </c>
      <c r="F136" s="150">
        <v>428</v>
      </c>
      <c r="G136" s="16"/>
      <c r="H136" s="16"/>
      <c r="I136" s="16"/>
      <c r="J136" s="16"/>
      <c r="K136" s="16"/>
      <c r="L136" s="16"/>
      <c r="M136" s="16"/>
      <c r="N136" s="16"/>
      <c r="O136" s="16"/>
    </row>
    <row r="137" spans="2:15" ht="12.75">
      <c r="B137" s="32" t="s">
        <v>176</v>
      </c>
      <c r="C137" s="33">
        <v>107</v>
      </c>
      <c r="D137" s="54">
        <v>117</v>
      </c>
      <c r="E137" s="34">
        <v>253</v>
      </c>
      <c r="F137" s="35">
        <v>477</v>
      </c>
      <c r="G137" s="16"/>
      <c r="H137" s="16"/>
      <c r="I137" s="16"/>
      <c r="J137" s="16"/>
      <c r="K137" s="16"/>
      <c r="L137" s="16"/>
      <c r="M137" s="16"/>
      <c r="N137" s="16"/>
      <c r="O137" s="16"/>
    </row>
    <row r="138" spans="2:15" ht="13.5" thickBot="1">
      <c r="B138" s="49" t="s">
        <v>250</v>
      </c>
      <c r="C138" s="91">
        <v>13</v>
      </c>
      <c r="D138" s="92">
        <v>15</v>
      </c>
      <c r="E138" s="93">
        <v>23</v>
      </c>
      <c r="F138" s="88">
        <v>51</v>
      </c>
      <c r="G138" s="16"/>
      <c r="H138" s="16"/>
      <c r="I138" s="16"/>
      <c r="J138" s="16"/>
      <c r="K138" s="16"/>
      <c r="L138" s="16"/>
      <c r="M138" s="16"/>
      <c r="N138" s="16"/>
      <c r="O138" s="16"/>
    </row>
    <row r="139" spans="2:15" ht="12.75">
      <c r="B139" s="27" t="s">
        <v>177</v>
      </c>
      <c r="C139" s="28">
        <v>47</v>
      </c>
      <c r="D139" s="53">
        <v>29</v>
      </c>
      <c r="E139" s="29">
        <v>96</v>
      </c>
      <c r="F139" s="30">
        <v>172</v>
      </c>
      <c r="G139" s="16"/>
      <c r="H139" s="16"/>
      <c r="I139" s="16"/>
      <c r="J139" s="16"/>
      <c r="K139" s="16"/>
      <c r="L139" s="16"/>
      <c r="M139" s="16"/>
      <c r="N139" s="16"/>
      <c r="O139" s="16"/>
    </row>
    <row r="140" spans="2:15" ht="12.75">
      <c r="B140" s="32" t="s">
        <v>178</v>
      </c>
      <c r="C140" s="33">
        <v>47</v>
      </c>
      <c r="D140" s="54">
        <v>44</v>
      </c>
      <c r="E140" s="34">
        <v>108</v>
      </c>
      <c r="F140" s="35">
        <v>199</v>
      </c>
      <c r="G140" s="16"/>
      <c r="H140" s="16"/>
      <c r="I140" s="16"/>
      <c r="J140" s="16"/>
      <c r="K140" s="16"/>
      <c r="L140" s="16"/>
      <c r="M140" s="16"/>
      <c r="N140" s="16"/>
      <c r="O140" s="16"/>
    </row>
    <row r="141" spans="2:15" ht="13.5" thickBot="1">
      <c r="B141" s="36" t="s">
        <v>251</v>
      </c>
      <c r="C141" s="37">
        <v>133</v>
      </c>
      <c r="D141" s="55">
        <v>137</v>
      </c>
      <c r="E141" s="38">
        <v>315</v>
      </c>
      <c r="F141" s="39">
        <v>585</v>
      </c>
      <c r="G141" s="16"/>
      <c r="H141" s="16"/>
      <c r="I141" s="16"/>
      <c r="J141" s="16"/>
      <c r="K141" s="16"/>
      <c r="L141" s="16"/>
      <c r="M141" s="16"/>
      <c r="N141" s="16"/>
      <c r="O141" s="16"/>
    </row>
    <row r="142" spans="2:15" ht="12.75">
      <c r="B142" s="146" t="s">
        <v>179</v>
      </c>
      <c r="C142" s="147">
        <v>47</v>
      </c>
      <c r="D142" s="148">
        <v>29</v>
      </c>
      <c r="E142" s="149">
        <v>96</v>
      </c>
      <c r="F142" s="150">
        <v>172</v>
      </c>
      <c r="G142" s="16"/>
      <c r="H142" s="16"/>
      <c r="I142" s="16"/>
      <c r="J142" s="16"/>
      <c r="K142" s="16"/>
      <c r="L142" s="16"/>
      <c r="M142" s="16"/>
      <c r="N142" s="16"/>
      <c r="O142" s="16"/>
    </row>
    <row r="143" spans="2:15" ht="12.75">
      <c r="B143" s="32" t="s">
        <v>180</v>
      </c>
      <c r="C143" s="33">
        <v>180</v>
      </c>
      <c r="D143" s="54">
        <v>181</v>
      </c>
      <c r="E143" s="34">
        <v>422</v>
      </c>
      <c r="F143" s="35">
        <v>783</v>
      </c>
      <c r="G143" s="16"/>
      <c r="H143" s="16"/>
      <c r="I143" s="16"/>
      <c r="J143" s="16"/>
      <c r="K143" s="16"/>
      <c r="L143" s="16"/>
      <c r="M143" s="16"/>
      <c r="N143" s="16"/>
      <c r="O143" s="16"/>
    </row>
    <row r="144" spans="2:15" ht="13.5" thickBot="1">
      <c r="B144" s="49" t="s">
        <v>181</v>
      </c>
      <c r="C144" s="91">
        <v>0</v>
      </c>
      <c r="D144" s="92">
        <v>0</v>
      </c>
      <c r="E144" s="93">
        <v>1</v>
      </c>
      <c r="F144" s="88">
        <v>1</v>
      </c>
      <c r="G144" s="16"/>
      <c r="H144" s="16"/>
      <c r="I144" s="16"/>
      <c r="J144" s="16"/>
      <c r="K144" s="16"/>
      <c r="L144" s="16"/>
      <c r="M144" s="16"/>
      <c r="N144" s="16"/>
      <c r="O144" s="16"/>
    </row>
    <row r="145" spans="2:15" ht="12.75">
      <c r="B145" s="15"/>
      <c r="C145" s="16"/>
      <c r="D145" s="16"/>
      <c r="E145" s="16"/>
      <c r="F145" s="16"/>
      <c r="G145" s="16"/>
      <c r="H145" s="16"/>
      <c r="I145" s="16"/>
      <c r="J145" s="16"/>
      <c r="K145" s="16"/>
      <c r="L145" s="16"/>
      <c r="M145" s="16"/>
      <c r="N145" s="16"/>
      <c r="O145" s="16"/>
    </row>
    <row r="146" spans="2:15" ht="12.75">
      <c r="B146" s="15"/>
      <c r="C146" s="16"/>
      <c r="D146" s="16"/>
      <c r="E146" s="16"/>
      <c r="F146" s="16"/>
      <c r="G146" s="16"/>
      <c r="H146" s="16"/>
      <c r="I146" s="16"/>
      <c r="J146" s="16"/>
      <c r="K146" s="16"/>
      <c r="L146" s="16"/>
      <c r="M146" s="16"/>
      <c r="N146" s="16"/>
      <c r="O146" s="16"/>
    </row>
    <row r="147" spans="2:15" ht="18">
      <c r="B147" s="20" t="s">
        <v>234</v>
      </c>
      <c r="C147" s="16"/>
      <c r="D147" s="16"/>
      <c r="E147" s="16"/>
      <c r="F147" s="16"/>
      <c r="G147" s="16"/>
      <c r="H147" s="16"/>
      <c r="I147" s="16"/>
      <c r="J147" s="16"/>
      <c r="K147" s="16"/>
      <c r="L147" s="16"/>
      <c r="M147" s="16"/>
      <c r="N147" s="16"/>
      <c r="O147" s="16"/>
    </row>
    <row r="148" spans="2:15" ht="13.5" thickBot="1">
      <c r="B148" s="15"/>
      <c r="C148" s="16"/>
      <c r="D148" s="16"/>
      <c r="E148" s="16"/>
      <c r="F148" s="16"/>
      <c r="G148" s="16"/>
      <c r="H148" s="16"/>
      <c r="I148" s="16"/>
      <c r="J148" s="16"/>
      <c r="K148" s="16"/>
      <c r="L148" s="16"/>
      <c r="M148" s="16"/>
      <c r="N148" s="16"/>
      <c r="O148" s="16"/>
    </row>
    <row r="149" spans="2:15" ht="25.5">
      <c r="B149" s="22"/>
      <c r="C149" s="23" t="s">
        <v>83</v>
      </c>
      <c r="D149" s="52" t="s">
        <v>84</v>
      </c>
      <c r="E149" s="24" t="s">
        <v>85</v>
      </c>
      <c r="F149" s="25" t="s">
        <v>57</v>
      </c>
      <c r="G149" s="16"/>
      <c r="H149" s="16"/>
      <c r="I149" s="16"/>
      <c r="J149" s="16"/>
      <c r="K149" s="16"/>
      <c r="L149" s="16"/>
      <c r="M149" s="16"/>
      <c r="N149" s="16"/>
      <c r="O149" s="16"/>
    </row>
    <row r="150" spans="2:15" ht="13.5" thickBot="1">
      <c r="B150" s="141" t="s">
        <v>174</v>
      </c>
      <c r="C150" s="142">
        <v>850</v>
      </c>
      <c r="D150" s="143">
        <v>39</v>
      </c>
      <c r="E150" s="144">
        <v>67</v>
      </c>
      <c r="F150" s="145">
        <v>956</v>
      </c>
      <c r="G150" s="16"/>
      <c r="H150" s="16"/>
      <c r="I150" s="16"/>
      <c r="J150" s="16"/>
      <c r="K150" s="16"/>
      <c r="L150" s="16"/>
      <c r="M150" s="16"/>
      <c r="N150" s="16"/>
      <c r="O150" s="16"/>
    </row>
    <row r="151" spans="2:15" ht="12.75">
      <c r="B151" s="146" t="s">
        <v>175</v>
      </c>
      <c r="C151" s="147">
        <v>385</v>
      </c>
      <c r="D151" s="148">
        <v>13</v>
      </c>
      <c r="E151" s="149">
        <v>30</v>
      </c>
      <c r="F151" s="150">
        <v>428</v>
      </c>
      <c r="G151" s="16"/>
      <c r="H151" s="16"/>
      <c r="I151" s="16"/>
      <c r="J151" s="16"/>
      <c r="K151" s="16"/>
      <c r="L151" s="16"/>
      <c r="M151" s="16"/>
      <c r="N151" s="16"/>
      <c r="O151" s="16"/>
    </row>
    <row r="152" spans="2:15" ht="12.75">
      <c r="B152" s="32" t="s">
        <v>176</v>
      </c>
      <c r="C152" s="33">
        <v>417</v>
      </c>
      <c r="D152" s="54">
        <v>24</v>
      </c>
      <c r="E152" s="34">
        <v>36</v>
      </c>
      <c r="F152" s="35">
        <v>477</v>
      </c>
      <c r="G152" s="16"/>
      <c r="H152" s="16"/>
      <c r="I152" s="16"/>
      <c r="J152" s="16"/>
      <c r="K152" s="16"/>
      <c r="L152" s="16"/>
      <c r="M152" s="16"/>
      <c r="N152" s="16"/>
      <c r="O152" s="16"/>
    </row>
    <row r="153" spans="2:15" ht="13.5" thickBot="1">
      <c r="B153" s="49" t="s">
        <v>250</v>
      </c>
      <c r="C153" s="91">
        <v>48</v>
      </c>
      <c r="D153" s="92">
        <v>2</v>
      </c>
      <c r="E153" s="93">
        <v>1</v>
      </c>
      <c r="F153" s="88">
        <v>51</v>
      </c>
      <c r="G153" s="16"/>
      <c r="H153" s="16"/>
      <c r="I153" s="16"/>
      <c r="J153" s="16"/>
      <c r="K153" s="16"/>
      <c r="L153" s="16"/>
      <c r="M153" s="16"/>
      <c r="N153" s="16"/>
      <c r="O153" s="16"/>
    </row>
    <row r="154" spans="2:15" ht="12.75">
      <c r="B154" s="27" t="s">
        <v>177</v>
      </c>
      <c r="C154" s="28">
        <v>156</v>
      </c>
      <c r="D154" s="53">
        <v>4</v>
      </c>
      <c r="E154" s="29">
        <v>12</v>
      </c>
      <c r="F154" s="30">
        <v>172</v>
      </c>
      <c r="G154" s="16"/>
      <c r="H154" s="16"/>
      <c r="I154" s="16"/>
      <c r="J154" s="16"/>
      <c r="K154" s="16"/>
      <c r="L154" s="16"/>
      <c r="M154" s="16"/>
      <c r="N154" s="16"/>
      <c r="O154" s="16"/>
    </row>
    <row r="155" spans="2:15" ht="12.75">
      <c r="B155" s="32" t="s">
        <v>178</v>
      </c>
      <c r="C155" s="33">
        <v>179</v>
      </c>
      <c r="D155" s="54">
        <v>6</v>
      </c>
      <c r="E155" s="34">
        <v>14</v>
      </c>
      <c r="F155" s="35">
        <v>199</v>
      </c>
      <c r="G155" s="16"/>
      <c r="H155" s="16"/>
      <c r="I155" s="16"/>
      <c r="J155" s="16"/>
      <c r="K155" s="16"/>
      <c r="L155" s="16"/>
      <c r="M155" s="16"/>
      <c r="N155" s="16"/>
      <c r="O155" s="16"/>
    </row>
    <row r="156" spans="2:15" ht="13.5" thickBot="1">
      <c r="B156" s="36" t="s">
        <v>251</v>
      </c>
      <c r="C156" s="37">
        <v>515</v>
      </c>
      <c r="D156" s="55">
        <v>29</v>
      </c>
      <c r="E156" s="38">
        <v>41</v>
      </c>
      <c r="F156" s="39">
        <v>585</v>
      </c>
      <c r="G156" s="16"/>
      <c r="H156" s="16"/>
      <c r="I156" s="16"/>
      <c r="J156" s="16"/>
      <c r="K156" s="16"/>
      <c r="L156" s="16"/>
      <c r="M156" s="16"/>
      <c r="N156" s="16"/>
      <c r="O156" s="16"/>
    </row>
    <row r="157" spans="2:15" ht="12.75">
      <c r="B157" s="146" t="s">
        <v>179</v>
      </c>
      <c r="C157" s="147">
        <v>156</v>
      </c>
      <c r="D157" s="148">
        <v>4</v>
      </c>
      <c r="E157" s="149">
        <v>12</v>
      </c>
      <c r="F157" s="150">
        <v>172</v>
      </c>
      <c r="G157" s="16"/>
      <c r="H157" s="16"/>
      <c r="I157" s="16"/>
      <c r="J157" s="16"/>
      <c r="K157" s="16"/>
      <c r="L157" s="16"/>
      <c r="M157" s="16"/>
      <c r="N157" s="16"/>
      <c r="O157" s="16"/>
    </row>
    <row r="158" spans="2:15" ht="12.75">
      <c r="B158" s="32" t="s">
        <v>180</v>
      </c>
      <c r="C158" s="33">
        <v>693</v>
      </c>
      <c r="D158" s="54">
        <v>35</v>
      </c>
      <c r="E158" s="34">
        <v>55</v>
      </c>
      <c r="F158" s="35">
        <v>783</v>
      </c>
      <c r="G158" s="16"/>
      <c r="H158" s="16"/>
      <c r="I158" s="16"/>
      <c r="J158" s="16"/>
      <c r="K158" s="16"/>
      <c r="L158" s="16"/>
      <c r="M158" s="16"/>
      <c r="N158" s="16"/>
      <c r="O158" s="16"/>
    </row>
    <row r="159" spans="2:15" ht="13.5" thickBot="1">
      <c r="B159" s="49" t="s">
        <v>181</v>
      </c>
      <c r="C159" s="91">
        <v>1</v>
      </c>
      <c r="D159" s="92">
        <v>0</v>
      </c>
      <c r="E159" s="93">
        <v>0</v>
      </c>
      <c r="F159" s="88">
        <v>1</v>
      </c>
      <c r="G159" s="16"/>
      <c r="H159" s="16"/>
      <c r="I159" s="16"/>
      <c r="J159" s="16"/>
      <c r="K159" s="16"/>
      <c r="L159" s="16"/>
      <c r="M159" s="16"/>
      <c r="N159" s="16"/>
      <c r="O159" s="16"/>
    </row>
    <row r="160" spans="2:15" ht="12.75">
      <c r="B160" s="15"/>
      <c r="C160" s="16"/>
      <c r="D160" s="16"/>
      <c r="E160" s="16"/>
      <c r="F160" s="16"/>
      <c r="G160" s="16"/>
      <c r="H160" s="16"/>
      <c r="I160" s="16"/>
      <c r="J160" s="16"/>
      <c r="K160" s="16"/>
      <c r="L160" s="16"/>
      <c r="M160" s="16"/>
      <c r="N160" s="16"/>
      <c r="O160" s="16"/>
    </row>
    <row r="161" spans="2:15" ht="12.75">
      <c r="B161" s="15"/>
      <c r="C161" s="16"/>
      <c r="D161" s="16"/>
      <c r="E161" s="16"/>
      <c r="F161" s="16"/>
      <c r="G161" s="16"/>
      <c r="H161" s="16"/>
      <c r="I161" s="16"/>
      <c r="J161" s="16"/>
      <c r="K161" s="16"/>
      <c r="L161" s="16"/>
      <c r="M161" s="16"/>
      <c r="N161" s="16"/>
      <c r="O161" s="16"/>
    </row>
    <row r="162" spans="2:15" ht="18">
      <c r="B162" s="20" t="s">
        <v>235</v>
      </c>
      <c r="C162" s="16"/>
      <c r="D162" s="16"/>
      <c r="E162" s="16"/>
      <c r="F162" s="16"/>
      <c r="G162" s="16"/>
      <c r="H162" s="16"/>
      <c r="I162" s="16"/>
      <c r="J162" s="16"/>
      <c r="K162" s="16"/>
      <c r="L162" s="16"/>
      <c r="M162" s="16"/>
      <c r="N162" s="16"/>
      <c r="O162" s="16"/>
    </row>
    <row r="163" spans="2:15" ht="13.5" thickBot="1">
      <c r="B163" s="15"/>
      <c r="C163" s="16"/>
      <c r="D163" s="16"/>
      <c r="E163" s="16"/>
      <c r="F163" s="16"/>
      <c r="G163" s="16"/>
      <c r="H163" s="16"/>
      <c r="I163" s="16"/>
      <c r="J163" s="16"/>
      <c r="K163" s="16"/>
      <c r="L163" s="16"/>
      <c r="M163" s="16"/>
      <c r="N163" s="16"/>
      <c r="O163" s="16"/>
    </row>
    <row r="164" spans="2:15" ht="12.75">
      <c r="B164" s="22"/>
      <c r="C164" s="23" t="s">
        <v>128</v>
      </c>
      <c r="D164" s="24" t="s">
        <v>129</v>
      </c>
      <c r="E164" s="25" t="s">
        <v>57</v>
      </c>
      <c r="F164" s="26"/>
      <c r="G164" s="16"/>
      <c r="H164" s="16"/>
      <c r="I164" s="16"/>
      <c r="J164" s="16"/>
      <c r="K164" s="16"/>
      <c r="L164" s="16"/>
      <c r="M164" s="16"/>
      <c r="N164" s="16"/>
      <c r="O164" s="16"/>
    </row>
    <row r="165" spans="2:15" ht="13.5" thickBot="1">
      <c r="B165" s="141" t="s">
        <v>174</v>
      </c>
      <c r="C165" s="142">
        <v>19</v>
      </c>
      <c r="D165" s="144">
        <v>937</v>
      </c>
      <c r="E165" s="145">
        <v>956</v>
      </c>
      <c r="F165" s="31"/>
      <c r="G165" s="16"/>
      <c r="H165" s="16"/>
      <c r="I165" s="16"/>
      <c r="J165" s="16"/>
      <c r="K165" s="16"/>
      <c r="L165" s="16"/>
      <c r="M165" s="16"/>
      <c r="N165" s="16"/>
      <c r="O165" s="16"/>
    </row>
    <row r="166" spans="2:15" ht="12.75">
      <c r="B166" s="146" t="s">
        <v>175</v>
      </c>
      <c r="C166" s="147">
        <v>12</v>
      </c>
      <c r="D166" s="149">
        <v>416</v>
      </c>
      <c r="E166" s="150">
        <v>428</v>
      </c>
      <c r="F166" s="31"/>
      <c r="G166" s="16"/>
      <c r="H166" s="16"/>
      <c r="I166" s="16"/>
      <c r="J166" s="16"/>
      <c r="K166" s="16"/>
      <c r="L166" s="16"/>
      <c r="M166" s="16"/>
      <c r="N166" s="16"/>
      <c r="O166" s="16"/>
    </row>
    <row r="167" spans="2:15" ht="12.75">
      <c r="B167" s="32" t="s">
        <v>176</v>
      </c>
      <c r="C167" s="33">
        <v>3</v>
      </c>
      <c r="D167" s="34">
        <v>474</v>
      </c>
      <c r="E167" s="35">
        <v>477</v>
      </c>
      <c r="F167" s="31"/>
      <c r="G167" s="16"/>
      <c r="H167" s="16"/>
      <c r="I167" s="16"/>
      <c r="J167" s="16"/>
      <c r="K167" s="16"/>
      <c r="L167" s="16"/>
      <c r="M167" s="16"/>
      <c r="N167" s="16"/>
      <c r="O167" s="16"/>
    </row>
    <row r="168" spans="2:15" ht="13.5" thickBot="1">
      <c r="B168" s="49" t="s">
        <v>250</v>
      </c>
      <c r="C168" s="91">
        <v>4</v>
      </c>
      <c r="D168" s="93">
        <v>47</v>
      </c>
      <c r="E168" s="88">
        <v>51</v>
      </c>
      <c r="F168" s="31"/>
      <c r="G168" s="16"/>
      <c r="H168" s="16"/>
      <c r="I168" s="16"/>
      <c r="J168" s="16"/>
      <c r="K168" s="16"/>
      <c r="L168" s="16"/>
      <c r="M168" s="16"/>
      <c r="N168" s="16"/>
      <c r="O168" s="16"/>
    </row>
    <row r="169" spans="2:15" ht="12.75">
      <c r="B169" s="27" t="s">
        <v>177</v>
      </c>
      <c r="C169" s="28">
        <v>5</v>
      </c>
      <c r="D169" s="29">
        <v>167</v>
      </c>
      <c r="E169" s="30">
        <v>172</v>
      </c>
      <c r="F169" s="31"/>
      <c r="G169" s="16"/>
      <c r="H169" s="16"/>
      <c r="I169" s="16"/>
      <c r="J169" s="16"/>
      <c r="K169" s="16"/>
      <c r="L169" s="16"/>
      <c r="M169" s="16"/>
      <c r="N169" s="16"/>
      <c r="O169" s="16"/>
    </row>
    <row r="170" spans="2:15" ht="12.75">
      <c r="B170" s="32" t="s">
        <v>178</v>
      </c>
      <c r="C170" s="33">
        <v>4</v>
      </c>
      <c r="D170" s="34">
        <v>195</v>
      </c>
      <c r="E170" s="35">
        <v>199</v>
      </c>
      <c r="F170" s="31"/>
      <c r="G170" s="16"/>
      <c r="H170" s="16"/>
      <c r="I170" s="16"/>
      <c r="J170" s="16"/>
      <c r="K170" s="16"/>
      <c r="L170" s="16"/>
      <c r="M170" s="16"/>
      <c r="N170" s="16"/>
      <c r="O170" s="16"/>
    </row>
    <row r="171" spans="2:15" ht="13.5" thickBot="1">
      <c r="B171" s="36" t="s">
        <v>251</v>
      </c>
      <c r="C171" s="37">
        <v>10</v>
      </c>
      <c r="D171" s="38">
        <v>575</v>
      </c>
      <c r="E171" s="39">
        <v>585</v>
      </c>
      <c r="F171" s="31"/>
      <c r="G171" s="16"/>
      <c r="H171" s="16"/>
      <c r="I171" s="16"/>
      <c r="J171" s="16"/>
      <c r="K171" s="16"/>
      <c r="L171" s="16"/>
      <c r="M171" s="16"/>
      <c r="N171" s="16"/>
      <c r="O171" s="16"/>
    </row>
    <row r="172" spans="2:15" ht="12.75">
      <c r="B172" s="146" t="s">
        <v>179</v>
      </c>
      <c r="C172" s="147">
        <v>5</v>
      </c>
      <c r="D172" s="149">
        <v>167</v>
      </c>
      <c r="E172" s="150">
        <v>172</v>
      </c>
      <c r="F172" s="31"/>
      <c r="G172" s="16"/>
      <c r="H172" s="16"/>
      <c r="I172" s="16"/>
      <c r="J172" s="16"/>
      <c r="K172" s="16"/>
      <c r="L172" s="16"/>
      <c r="M172" s="16"/>
      <c r="N172" s="16"/>
      <c r="O172" s="16"/>
    </row>
    <row r="173" spans="2:15" ht="12.75">
      <c r="B173" s="32" t="s">
        <v>180</v>
      </c>
      <c r="C173" s="33">
        <v>14</v>
      </c>
      <c r="D173" s="34">
        <v>769</v>
      </c>
      <c r="E173" s="35">
        <v>783</v>
      </c>
      <c r="F173" s="31"/>
      <c r="G173" s="16"/>
      <c r="H173" s="16"/>
      <c r="I173" s="16"/>
      <c r="J173" s="16"/>
      <c r="K173" s="16"/>
      <c r="L173" s="16"/>
      <c r="M173" s="16"/>
      <c r="N173" s="16"/>
      <c r="O173" s="16"/>
    </row>
    <row r="174" spans="2:15" ht="13.5" thickBot="1">
      <c r="B174" s="49" t="s">
        <v>181</v>
      </c>
      <c r="C174" s="91">
        <v>0</v>
      </c>
      <c r="D174" s="93">
        <v>1</v>
      </c>
      <c r="E174" s="88">
        <v>1</v>
      </c>
      <c r="F174" s="31"/>
      <c r="G174" s="16"/>
      <c r="H174" s="16"/>
      <c r="I174" s="16"/>
      <c r="J174" s="16"/>
      <c r="K174" s="16"/>
      <c r="L174" s="16"/>
      <c r="M174" s="16"/>
      <c r="N174" s="16"/>
      <c r="O174" s="16"/>
    </row>
    <row r="175" spans="2:15" ht="12.75">
      <c r="B175" s="15"/>
      <c r="C175" s="16"/>
      <c r="D175" s="16"/>
      <c r="E175" s="16"/>
      <c r="F175" s="16"/>
      <c r="G175" s="16"/>
      <c r="H175" s="16"/>
      <c r="I175" s="16"/>
      <c r="J175" s="16"/>
      <c r="K175" s="16"/>
      <c r="L175" s="16"/>
      <c r="M175" s="16"/>
      <c r="N175" s="16"/>
      <c r="O175" s="16"/>
    </row>
    <row r="176" spans="2:15" ht="12.75">
      <c r="B176" s="15"/>
      <c r="C176" s="16"/>
      <c r="D176" s="16"/>
      <c r="E176" s="16"/>
      <c r="F176" s="16"/>
      <c r="G176" s="16"/>
      <c r="H176" s="16"/>
      <c r="I176" s="16"/>
      <c r="J176" s="16"/>
      <c r="K176" s="16"/>
      <c r="L176" s="16"/>
      <c r="M176" s="16"/>
      <c r="N176" s="16"/>
      <c r="O176" s="16"/>
    </row>
    <row r="177" spans="2:15" ht="19.5">
      <c r="B177" s="18" t="s">
        <v>236</v>
      </c>
      <c r="C177" s="16"/>
      <c r="D177" s="16"/>
      <c r="E177" s="16"/>
      <c r="F177" s="16"/>
      <c r="G177" s="16"/>
      <c r="H177" s="16"/>
      <c r="I177" s="16"/>
      <c r="J177" s="16"/>
      <c r="K177" s="16"/>
      <c r="L177" s="16"/>
      <c r="M177" s="16"/>
      <c r="N177" s="16"/>
      <c r="O177" s="16"/>
    </row>
    <row r="178" spans="2:15" ht="12.75">
      <c r="B178" s="15"/>
      <c r="C178" s="16"/>
      <c r="D178" s="16"/>
      <c r="E178" s="16"/>
      <c r="F178" s="16"/>
      <c r="G178" s="16"/>
      <c r="H178" s="16"/>
      <c r="I178" s="16"/>
      <c r="J178" s="16"/>
      <c r="K178" s="16"/>
      <c r="L178" s="16"/>
      <c r="M178" s="16"/>
      <c r="N178" s="16"/>
      <c r="O178" s="16"/>
    </row>
    <row r="179" spans="2:15" ht="18">
      <c r="B179" s="20" t="s">
        <v>237</v>
      </c>
      <c r="C179" s="16"/>
      <c r="D179" s="16"/>
      <c r="E179" s="16"/>
      <c r="F179" s="16"/>
      <c r="G179" s="16"/>
      <c r="H179" s="16"/>
      <c r="I179" s="16"/>
      <c r="J179" s="16"/>
      <c r="K179" s="16"/>
      <c r="L179" s="16"/>
      <c r="M179" s="16"/>
      <c r="N179" s="16"/>
      <c r="O179" s="16"/>
    </row>
    <row r="180" spans="2:15" ht="13.5" thickBot="1">
      <c r="B180" s="15"/>
      <c r="C180" s="16"/>
      <c r="D180" s="16"/>
      <c r="E180" s="16"/>
      <c r="F180" s="16"/>
      <c r="G180" s="16"/>
      <c r="H180" s="16"/>
      <c r="I180" s="16"/>
      <c r="J180" s="16"/>
      <c r="K180" s="16"/>
      <c r="L180" s="16"/>
      <c r="M180" s="16"/>
      <c r="N180" s="16"/>
      <c r="O180" s="16"/>
    </row>
    <row r="181" spans="2:11" ht="12.75">
      <c r="B181" s="22"/>
      <c r="C181" s="52" t="s">
        <v>91</v>
      </c>
      <c r="D181" s="52" t="s">
        <v>92</v>
      </c>
      <c r="E181" s="52" t="s">
        <v>93</v>
      </c>
      <c r="F181" s="52" t="s">
        <v>94</v>
      </c>
      <c r="G181" s="52" t="s">
        <v>95</v>
      </c>
      <c r="H181" s="52" t="s">
        <v>96</v>
      </c>
      <c r="I181" s="52" t="s">
        <v>100</v>
      </c>
      <c r="J181" s="24" t="s">
        <v>101</v>
      </c>
      <c r="K181" s="25" t="s">
        <v>57</v>
      </c>
    </row>
    <row r="182" spans="2:11" ht="13.5" thickBot="1">
      <c r="B182" s="141" t="s">
        <v>174</v>
      </c>
      <c r="C182" s="143">
        <v>391</v>
      </c>
      <c r="D182" s="143">
        <v>371</v>
      </c>
      <c r="E182" s="143">
        <v>77</v>
      </c>
      <c r="F182" s="143">
        <v>439</v>
      </c>
      <c r="G182" s="143">
        <v>109</v>
      </c>
      <c r="H182" s="143">
        <v>19</v>
      </c>
      <c r="I182" s="143">
        <v>0</v>
      </c>
      <c r="J182" s="144">
        <v>0</v>
      </c>
      <c r="K182" s="145">
        <v>1406</v>
      </c>
    </row>
    <row r="183" spans="2:11" ht="12.75">
      <c r="B183" s="146" t="s">
        <v>175</v>
      </c>
      <c r="C183" s="148">
        <v>219</v>
      </c>
      <c r="D183" s="148">
        <v>123</v>
      </c>
      <c r="E183" s="148">
        <v>34</v>
      </c>
      <c r="F183" s="148">
        <v>191</v>
      </c>
      <c r="G183" s="148">
        <v>31</v>
      </c>
      <c r="H183" s="148">
        <v>6</v>
      </c>
      <c r="I183" s="148">
        <v>0</v>
      </c>
      <c r="J183" s="149">
        <v>0</v>
      </c>
      <c r="K183" s="150">
        <v>604</v>
      </c>
    </row>
    <row r="184" spans="2:11" ht="12.75">
      <c r="B184" s="32" t="s">
        <v>176</v>
      </c>
      <c r="C184" s="54">
        <v>110</v>
      </c>
      <c r="D184" s="54">
        <v>213</v>
      </c>
      <c r="E184" s="54">
        <v>42</v>
      </c>
      <c r="F184" s="54">
        <v>238</v>
      </c>
      <c r="G184" s="54">
        <v>76</v>
      </c>
      <c r="H184" s="54">
        <v>11</v>
      </c>
      <c r="I184" s="54">
        <v>0</v>
      </c>
      <c r="J184" s="34">
        <v>0</v>
      </c>
      <c r="K184" s="35">
        <v>690</v>
      </c>
    </row>
    <row r="185" spans="2:11" ht="13.5" thickBot="1">
      <c r="B185" s="49" t="s">
        <v>250</v>
      </c>
      <c r="C185" s="92">
        <v>62</v>
      </c>
      <c r="D185" s="92">
        <v>35</v>
      </c>
      <c r="E185" s="92">
        <v>1</v>
      </c>
      <c r="F185" s="92">
        <v>10</v>
      </c>
      <c r="G185" s="92">
        <v>2</v>
      </c>
      <c r="H185" s="92">
        <v>2</v>
      </c>
      <c r="I185" s="92">
        <v>0</v>
      </c>
      <c r="J185" s="93">
        <v>0</v>
      </c>
      <c r="K185" s="88">
        <v>112</v>
      </c>
    </row>
    <row r="186" spans="2:11" ht="12.75">
      <c r="B186" s="27" t="s">
        <v>177</v>
      </c>
      <c r="C186" s="53">
        <v>26</v>
      </c>
      <c r="D186" s="53">
        <v>33</v>
      </c>
      <c r="E186" s="53">
        <v>9</v>
      </c>
      <c r="F186" s="53">
        <v>66</v>
      </c>
      <c r="G186" s="53">
        <v>8</v>
      </c>
      <c r="H186" s="53">
        <v>1</v>
      </c>
      <c r="I186" s="53">
        <v>0</v>
      </c>
      <c r="J186" s="29">
        <v>0</v>
      </c>
      <c r="K186" s="30">
        <v>143</v>
      </c>
    </row>
    <row r="187" spans="2:11" ht="12.75">
      <c r="B187" s="32" t="s">
        <v>178</v>
      </c>
      <c r="C187" s="54">
        <v>152</v>
      </c>
      <c r="D187" s="54">
        <v>64</v>
      </c>
      <c r="E187" s="54">
        <v>21</v>
      </c>
      <c r="F187" s="54">
        <v>91</v>
      </c>
      <c r="G187" s="54">
        <v>22</v>
      </c>
      <c r="H187" s="54">
        <v>3</v>
      </c>
      <c r="I187" s="54">
        <v>0</v>
      </c>
      <c r="J187" s="34">
        <v>0</v>
      </c>
      <c r="K187" s="35">
        <v>353</v>
      </c>
    </row>
    <row r="188" spans="2:11" ht="13.5" thickBot="1">
      <c r="B188" s="36" t="s">
        <v>251</v>
      </c>
      <c r="C188" s="55">
        <v>213</v>
      </c>
      <c r="D188" s="55">
        <v>274</v>
      </c>
      <c r="E188" s="55">
        <v>47</v>
      </c>
      <c r="F188" s="55">
        <v>282</v>
      </c>
      <c r="G188" s="55">
        <v>79</v>
      </c>
      <c r="H188" s="55">
        <v>15</v>
      </c>
      <c r="I188" s="55">
        <v>0</v>
      </c>
      <c r="J188" s="38">
        <v>0</v>
      </c>
      <c r="K188" s="39">
        <v>910</v>
      </c>
    </row>
    <row r="189" spans="2:11" ht="12.75">
      <c r="B189" s="146" t="s">
        <v>179</v>
      </c>
      <c r="C189" s="148">
        <v>26</v>
      </c>
      <c r="D189" s="148">
        <v>30</v>
      </c>
      <c r="E189" s="148">
        <v>9</v>
      </c>
      <c r="F189" s="148">
        <v>64</v>
      </c>
      <c r="G189" s="148">
        <v>8</v>
      </c>
      <c r="H189" s="148">
        <v>1</v>
      </c>
      <c r="I189" s="148">
        <v>0</v>
      </c>
      <c r="J189" s="149">
        <v>0</v>
      </c>
      <c r="K189" s="150">
        <v>138</v>
      </c>
    </row>
    <row r="190" spans="2:11" ht="13.5" thickBot="1">
      <c r="B190" s="49" t="s">
        <v>180</v>
      </c>
      <c r="C190" s="92">
        <v>365</v>
      </c>
      <c r="D190" s="92">
        <v>341</v>
      </c>
      <c r="E190" s="92">
        <v>68</v>
      </c>
      <c r="F190" s="92">
        <v>375</v>
      </c>
      <c r="G190" s="92">
        <v>101</v>
      </c>
      <c r="H190" s="92">
        <v>18</v>
      </c>
      <c r="I190" s="92">
        <v>0</v>
      </c>
      <c r="J190" s="93">
        <v>0</v>
      </c>
      <c r="K190" s="88">
        <v>1268</v>
      </c>
    </row>
    <row r="191" spans="2:15" ht="12.75">
      <c r="B191" s="15"/>
      <c r="C191" s="16"/>
      <c r="D191" s="16"/>
      <c r="E191" s="16"/>
      <c r="F191" s="16"/>
      <c r="G191" s="16"/>
      <c r="H191" s="16"/>
      <c r="I191" s="16"/>
      <c r="J191" s="16"/>
      <c r="K191" s="16"/>
      <c r="L191" s="16"/>
      <c r="M191" s="16"/>
      <c r="N191" s="16"/>
      <c r="O191" s="16"/>
    </row>
    <row r="192" spans="2:15" ht="12.75">
      <c r="B192" s="15"/>
      <c r="C192" s="16"/>
      <c r="D192" s="16"/>
      <c r="E192" s="16"/>
      <c r="F192" s="16"/>
      <c r="G192" s="16"/>
      <c r="H192" s="16"/>
      <c r="I192" s="16"/>
      <c r="J192" s="16"/>
      <c r="K192" s="16"/>
      <c r="L192" s="16"/>
      <c r="M192" s="16"/>
      <c r="N192" s="16"/>
      <c r="O192" s="16"/>
    </row>
    <row r="193" spans="2:15" ht="18">
      <c r="B193" s="20" t="s">
        <v>238</v>
      </c>
      <c r="C193" s="16"/>
      <c r="D193" s="16"/>
      <c r="E193" s="16"/>
      <c r="F193" s="16"/>
      <c r="G193" s="16"/>
      <c r="H193" s="16"/>
      <c r="I193" s="16"/>
      <c r="J193" s="16"/>
      <c r="K193" s="16"/>
      <c r="L193" s="16"/>
      <c r="M193" s="16"/>
      <c r="N193" s="16"/>
      <c r="O193" s="16"/>
    </row>
    <row r="194" spans="2:15" ht="13.5" thickBot="1">
      <c r="B194" s="15"/>
      <c r="C194" s="16"/>
      <c r="D194" s="16"/>
      <c r="E194" s="16"/>
      <c r="F194" s="16"/>
      <c r="G194" s="16"/>
      <c r="H194" s="16"/>
      <c r="I194" s="16"/>
      <c r="J194" s="16"/>
      <c r="K194" s="16"/>
      <c r="L194" s="16"/>
      <c r="M194" s="16"/>
      <c r="N194" s="16"/>
      <c r="O194" s="16"/>
    </row>
    <row r="195" spans="2:15" ht="12.75">
      <c r="B195" s="22"/>
      <c r="C195" s="23" t="s">
        <v>55</v>
      </c>
      <c r="D195" s="52" t="s">
        <v>56</v>
      </c>
      <c r="E195" s="24" t="s">
        <v>85</v>
      </c>
      <c r="F195" s="25" t="s">
        <v>57</v>
      </c>
      <c r="G195" s="16"/>
      <c r="H195" s="16"/>
      <c r="I195" s="16"/>
      <c r="J195" s="16"/>
      <c r="K195" s="16"/>
      <c r="L195" s="16"/>
      <c r="M195" s="16"/>
      <c r="N195" s="16"/>
      <c r="O195" s="16"/>
    </row>
    <row r="196" spans="2:15" ht="13.5" thickBot="1">
      <c r="B196" s="141" t="s">
        <v>174</v>
      </c>
      <c r="C196" s="142">
        <v>1035</v>
      </c>
      <c r="D196" s="143">
        <v>352</v>
      </c>
      <c r="E196" s="144">
        <v>19</v>
      </c>
      <c r="F196" s="145">
        <v>1406</v>
      </c>
      <c r="G196" s="16"/>
      <c r="H196" s="16"/>
      <c r="I196" s="16"/>
      <c r="J196" s="16"/>
      <c r="K196" s="16"/>
      <c r="L196" s="16"/>
      <c r="M196" s="16"/>
      <c r="N196" s="16"/>
      <c r="O196" s="16"/>
    </row>
    <row r="197" spans="2:15" ht="12.75">
      <c r="B197" s="146" t="s">
        <v>175</v>
      </c>
      <c r="C197" s="147">
        <v>427</v>
      </c>
      <c r="D197" s="148">
        <v>169</v>
      </c>
      <c r="E197" s="149">
        <v>8</v>
      </c>
      <c r="F197" s="150">
        <v>604</v>
      </c>
      <c r="G197" s="16"/>
      <c r="H197" s="16"/>
      <c r="I197" s="16"/>
      <c r="J197" s="16"/>
      <c r="K197" s="16"/>
      <c r="L197" s="16"/>
      <c r="M197" s="16"/>
      <c r="N197" s="16"/>
      <c r="O197" s="16"/>
    </row>
    <row r="198" spans="2:15" ht="12.75">
      <c r="B198" s="32" t="s">
        <v>176</v>
      </c>
      <c r="C198" s="33">
        <v>523</v>
      </c>
      <c r="D198" s="54">
        <v>156</v>
      </c>
      <c r="E198" s="34">
        <v>11</v>
      </c>
      <c r="F198" s="35">
        <v>690</v>
      </c>
      <c r="G198" s="16"/>
      <c r="H198" s="16"/>
      <c r="I198" s="16"/>
      <c r="J198" s="16"/>
      <c r="K198" s="16"/>
      <c r="L198" s="16"/>
      <c r="M198" s="16"/>
      <c r="N198" s="16"/>
      <c r="O198" s="16"/>
    </row>
    <row r="199" spans="2:15" ht="13.5" thickBot="1">
      <c r="B199" s="49" t="s">
        <v>250</v>
      </c>
      <c r="C199" s="91">
        <v>85</v>
      </c>
      <c r="D199" s="92">
        <v>27</v>
      </c>
      <c r="E199" s="93">
        <v>0</v>
      </c>
      <c r="F199" s="88">
        <v>112</v>
      </c>
      <c r="G199" s="16"/>
      <c r="H199" s="16"/>
      <c r="I199" s="16"/>
      <c r="J199" s="16"/>
      <c r="K199" s="16"/>
      <c r="L199" s="16"/>
      <c r="M199" s="16"/>
      <c r="N199" s="16"/>
      <c r="O199" s="16"/>
    </row>
    <row r="200" spans="2:15" ht="12.75">
      <c r="B200" s="27" t="s">
        <v>177</v>
      </c>
      <c r="C200" s="28">
        <v>93</v>
      </c>
      <c r="D200" s="53">
        <v>46</v>
      </c>
      <c r="E200" s="29">
        <v>4</v>
      </c>
      <c r="F200" s="30">
        <v>143</v>
      </c>
      <c r="G200" s="16"/>
      <c r="H200" s="16"/>
      <c r="I200" s="16"/>
      <c r="J200" s="16"/>
      <c r="K200" s="16"/>
      <c r="L200" s="16"/>
      <c r="M200" s="16"/>
      <c r="N200" s="16"/>
      <c r="O200" s="16"/>
    </row>
    <row r="201" spans="2:15" ht="12.75">
      <c r="B201" s="32" t="s">
        <v>178</v>
      </c>
      <c r="C201" s="33">
        <v>263</v>
      </c>
      <c r="D201" s="54">
        <v>86</v>
      </c>
      <c r="E201" s="34">
        <v>4</v>
      </c>
      <c r="F201" s="35">
        <v>353</v>
      </c>
      <c r="G201" s="16"/>
      <c r="H201" s="16"/>
      <c r="I201" s="16"/>
      <c r="J201" s="16"/>
      <c r="K201" s="16"/>
      <c r="L201" s="16"/>
      <c r="M201" s="16"/>
      <c r="N201" s="16"/>
      <c r="O201" s="16"/>
    </row>
    <row r="202" spans="2:15" ht="13.5" thickBot="1">
      <c r="B202" s="36" t="s">
        <v>251</v>
      </c>
      <c r="C202" s="37">
        <v>679</v>
      </c>
      <c r="D202" s="55">
        <v>220</v>
      </c>
      <c r="E202" s="38">
        <v>11</v>
      </c>
      <c r="F202" s="39">
        <v>910</v>
      </c>
      <c r="G202" s="16"/>
      <c r="H202" s="16"/>
      <c r="I202" s="16"/>
      <c r="J202" s="16"/>
      <c r="K202" s="16"/>
      <c r="L202" s="16"/>
      <c r="M202" s="16"/>
      <c r="N202" s="16"/>
      <c r="O202" s="16"/>
    </row>
    <row r="203" spans="2:15" ht="12.75">
      <c r="B203" s="146" t="s">
        <v>179</v>
      </c>
      <c r="C203" s="147">
        <v>89</v>
      </c>
      <c r="D203" s="148">
        <v>45</v>
      </c>
      <c r="E203" s="149">
        <v>4</v>
      </c>
      <c r="F203" s="150">
        <v>138</v>
      </c>
      <c r="G203" s="16"/>
      <c r="H203" s="16"/>
      <c r="I203" s="16"/>
      <c r="J203" s="16"/>
      <c r="K203" s="16"/>
      <c r="L203" s="16"/>
      <c r="M203" s="16"/>
      <c r="N203" s="16"/>
      <c r="O203" s="16"/>
    </row>
    <row r="204" spans="2:15" ht="13.5" thickBot="1">
      <c r="B204" s="49" t="s">
        <v>180</v>
      </c>
      <c r="C204" s="91">
        <v>946</v>
      </c>
      <c r="D204" s="92">
        <v>307</v>
      </c>
      <c r="E204" s="93">
        <v>15</v>
      </c>
      <c r="F204" s="88">
        <v>1268</v>
      </c>
      <c r="G204" s="16"/>
      <c r="H204" s="16"/>
      <c r="I204" s="16"/>
      <c r="J204" s="16"/>
      <c r="K204" s="16"/>
      <c r="L204" s="16"/>
      <c r="M204" s="16"/>
      <c r="N204" s="16"/>
      <c r="O204" s="16"/>
    </row>
    <row r="205" spans="2:15" ht="12.75">
      <c r="B205" s="15"/>
      <c r="C205" s="16"/>
      <c r="D205" s="16"/>
      <c r="E205" s="16"/>
      <c r="F205" s="16"/>
      <c r="G205" s="16"/>
      <c r="H205" s="16"/>
      <c r="I205" s="16"/>
      <c r="J205" s="16"/>
      <c r="K205" s="16"/>
      <c r="L205" s="16"/>
      <c r="M205" s="16"/>
      <c r="N205" s="16"/>
      <c r="O205" s="16"/>
    </row>
    <row r="206" spans="2:15" ht="12.75">
      <c r="B206" s="15"/>
      <c r="C206" s="16"/>
      <c r="D206" s="16"/>
      <c r="E206" s="16"/>
      <c r="F206" s="16"/>
      <c r="G206" s="16"/>
      <c r="H206" s="16"/>
      <c r="I206" s="16"/>
      <c r="J206" s="16"/>
      <c r="K206" s="16"/>
      <c r="L206" s="16"/>
      <c r="M206" s="16"/>
      <c r="N206" s="16"/>
      <c r="O206" s="16"/>
    </row>
    <row r="207" spans="2:15" ht="18">
      <c r="B207" s="20" t="s">
        <v>239</v>
      </c>
      <c r="C207" s="16"/>
      <c r="D207" s="16"/>
      <c r="E207" s="16"/>
      <c r="F207" s="16"/>
      <c r="G207" s="16"/>
      <c r="H207" s="16"/>
      <c r="I207" s="16"/>
      <c r="J207" s="16"/>
      <c r="K207" s="16"/>
      <c r="L207" s="16"/>
      <c r="M207" s="16"/>
      <c r="N207" s="16"/>
      <c r="O207" s="16"/>
    </row>
    <row r="208" spans="2:15" ht="13.5" thickBot="1">
      <c r="B208" s="15"/>
      <c r="C208" s="16"/>
      <c r="D208" s="16"/>
      <c r="E208" s="16"/>
      <c r="F208" s="16"/>
      <c r="G208" s="16"/>
      <c r="H208" s="16"/>
      <c r="I208" s="16"/>
      <c r="J208" s="16"/>
      <c r="K208" s="16"/>
      <c r="L208" s="16"/>
      <c r="M208" s="16"/>
      <c r="N208" s="16"/>
      <c r="O208" s="16"/>
    </row>
    <row r="209" spans="2:15" ht="38.25">
      <c r="B209" s="22"/>
      <c r="C209" s="23" t="s">
        <v>77</v>
      </c>
      <c r="D209" s="52" t="s">
        <v>78</v>
      </c>
      <c r="E209" s="24" t="s">
        <v>79</v>
      </c>
      <c r="F209" s="25" t="s">
        <v>57</v>
      </c>
      <c r="G209" s="16"/>
      <c r="H209" s="16"/>
      <c r="I209" s="16"/>
      <c r="J209" s="16"/>
      <c r="K209" s="16"/>
      <c r="L209" s="16"/>
      <c r="M209" s="16"/>
      <c r="N209" s="16"/>
      <c r="O209" s="16"/>
    </row>
    <row r="210" spans="2:15" ht="13.5" thickBot="1">
      <c r="B210" s="141" t="s">
        <v>174</v>
      </c>
      <c r="C210" s="142">
        <v>297</v>
      </c>
      <c r="D210" s="143">
        <v>347</v>
      </c>
      <c r="E210" s="144">
        <v>762</v>
      </c>
      <c r="F210" s="145">
        <v>1406</v>
      </c>
      <c r="G210" s="16"/>
      <c r="H210" s="16"/>
      <c r="I210" s="16"/>
      <c r="J210" s="16"/>
      <c r="K210" s="16"/>
      <c r="L210" s="16"/>
      <c r="M210" s="16"/>
      <c r="N210" s="16"/>
      <c r="O210" s="16"/>
    </row>
    <row r="211" spans="2:15" ht="12.75">
      <c r="B211" s="146" t="s">
        <v>175</v>
      </c>
      <c r="C211" s="147">
        <v>121</v>
      </c>
      <c r="D211" s="148">
        <v>126</v>
      </c>
      <c r="E211" s="149">
        <v>357</v>
      </c>
      <c r="F211" s="150">
        <v>604</v>
      </c>
      <c r="G211" s="16"/>
      <c r="H211" s="16"/>
      <c r="I211" s="16"/>
      <c r="J211" s="16"/>
      <c r="K211" s="16"/>
      <c r="L211" s="16"/>
      <c r="M211" s="16"/>
      <c r="N211" s="16"/>
      <c r="O211" s="16"/>
    </row>
    <row r="212" spans="2:15" ht="12.75">
      <c r="B212" s="32" t="s">
        <v>176</v>
      </c>
      <c r="C212" s="33">
        <v>163</v>
      </c>
      <c r="D212" s="54">
        <v>187</v>
      </c>
      <c r="E212" s="34">
        <v>340</v>
      </c>
      <c r="F212" s="35">
        <v>690</v>
      </c>
      <c r="G212" s="16"/>
      <c r="H212" s="16"/>
      <c r="I212" s="16"/>
      <c r="J212" s="16"/>
      <c r="K212" s="16"/>
      <c r="L212" s="16"/>
      <c r="M212" s="16"/>
      <c r="N212" s="16"/>
      <c r="O212" s="16"/>
    </row>
    <row r="213" spans="2:15" ht="13.5" thickBot="1">
      <c r="B213" s="49" t="s">
        <v>250</v>
      </c>
      <c r="C213" s="91">
        <v>13</v>
      </c>
      <c r="D213" s="92">
        <v>34</v>
      </c>
      <c r="E213" s="93">
        <v>65</v>
      </c>
      <c r="F213" s="88">
        <v>112</v>
      </c>
      <c r="G213" s="16"/>
      <c r="H213" s="16"/>
      <c r="I213" s="16"/>
      <c r="J213" s="16"/>
      <c r="K213" s="16"/>
      <c r="L213" s="16"/>
      <c r="M213" s="16"/>
      <c r="N213" s="16"/>
      <c r="O213" s="16"/>
    </row>
    <row r="214" spans="2:15" ht="12.75">
      <c r="B214" s="27" t="s">
        <v>177</v>
      </c>
      <c r="C214" s="28">
        <v>37</v>
      </c>
      <c r="D214" s="53">
        <v>21</v>
      </c>
      <c r="E214" s="29">
        <v>85</v>
      </c>
      <c r="F214" s="30">
        <v>143</v>
      </c>
      <c r="G214" s="16"/>
      <c r="H214" s="16"/>
      <c r="I214" s="16"/>
      <c r="J214" s="16"/>
      <c r="K214" s="16"/>
      <c r="L214" s="16"/>
      <c r="M214" s="16"/>
      <c r="N214" s="16"/>
      <c r="O214" s="16"/>
    </row>
    <row r="215" spans="2:15" ht="12.75">
      <c r="B215" s="32" t="s">
        <v>178</v>
      </c>
      <c r="C215" s="33">
        <v>64</v>
      </c>
      <c r="D215" s="54">
        <v>81</v>
      </c>
      <c r="E215" s="34">
        <v>208</v>
      </c>
      <c r="F215" s="35">
        <v>353</v>
      </c>
      <c r="G215" s="16"/>
      <c r="H215" s="16"/>
      <c r="I215" s="16"/>
      <c r="J215" s="16"/>
      <c r="K215" s="16"/>
      <c r="L215" s="16"/>
      <c r="M215" s="16"/>
      <c r="N215" s="16"/>
      <c r="O215" s="16"/>
    </row>
    <row r="216" spans="2:15" ht="13.5" thickBot="1">
      <c r="B216" s="36" t="s">
        <v>251</v>
      </c>
      <c r="C216" s="37">
        <v>196</v>
      </c>
      <c r="D216" s="55">
        <v>245</v>
      </c>
      <c r="E216" s="38">
        <v>469</v>
      </c>
      <c r="F216" s="39">
        <v>910</v>
      </c>
      <c r="G216" s="16"/>
      <c r="H216" s="16"/>
      <c r="I216" s="16"/>
      <c r="J216" s="16"/>
      <c r="K216" s="16"/>
      <c r="L216" s="16"/>
      <c r="M216" s="16"/>
      <c r="N216" s="16"/>
      <c r="O216" s="16"/>
    </row>
    <row r="217" spans="2:15" ht="12.75">
      <c r="B217" s="146" t="s">
        <v>179</v>
      </c>
      <c r="C217" s="147">
        <v>35</v>
      </c>
      <c r="D217" s="148">
        <v>19</v>
      </c>
      <c r="E217" s="149">
        <v>84</v>
      </c>
      <c r="F217" s="150">
        <v>138</v>
      </c>
      <c r="G217" s="16"/>
      <c r="H217" s="16"/>
      <c r="I217" s="16"/>
      <c r="J217" s="16"/>
      <c r="K217" s="16"/>
      <c r="L217" s="16"/>
      <c r="M217" s="16"/>
      <c r="N217" s="16"/>
      <c r="O217" s="16"/>
    </row>
    <row r="218" spans="2:15" ht="13.5" thickBot="1">
      <c r="B218" s="49" t="s">
        <v>180</v>
      </c>
      <c r="C218" s="91">
        <v>262</v>
      </c>
      <c r="D218" s="92">
        <v>328</v>
      </c>
      <c r="E218" s="93">
        <v>678</v>
      </c>
      <c r="F218" s="88">
        <v>1268</v>
      </c>
      <c r="G218" s="16"/>
      <c r="H218" s="16"/>
      <c r="I218" s="16"/>
      <c r="J218" s="16"/>
      <c r="K218" s="16"/>
      <c r="L218" s="16"/>
      <c r="M218" s="16"/>
      <c r="N218" s="16"/>
      <c r="O218" s="16"/>
    </row>
    <row r="219" spans="2:15" ht="12.75">
      <c r="B219" s="15"/>
      <c r="C219" s="16"/>
      <c r="D219" s="16"/>
      <c r="E219" s="16"/>
      <c r="F219" s="16"/>
      <c r="G219" s="16"/>
      <c r="H219" s="16"/>
      <c r="I219" s="16"/>
      <c r="J219" s="16"/>
      <c r="K219" s="16"/>
      <c r="L219" s="16"/>
      <c r="M219" s="16"/>
      <c r="N219" s="16"/>
      <c r="O219" s="16"/>
    </row>
    <row r="220" spans="2:15" ht="12.75">
      <c r="B220" s="15"/>
      <c r="C220" s="16"/>
      <c r="D220" s="16"/>
      <c r="E220" s="16"/>
      <c r="F220" s="16"/>
      <c r="G220" s="16"/>
      <c r="H220" s="16"/>
      <c r="I220" s="16"/>
      <c r="J220" s="16"/>
      <c r="K220" s="16"/>
      <c r="L220" s="16"/>
      <c r="M220" s="16"/>
      <c r="N220" s="16"/>
      <c r="O220" s="16"/>
    </row>
    <row r="221" spans="2:15" ht="18">
      <c r="B221" s="20" t="s">
        <v>240</v>
      </c>
      <c r="C221" s="16"/>
      <c r="D221" s="16"/>
      <c r="E221" s="16"/>
      <c r="F221" s="16"/>
      <c r="G221" s="16"/>
      <c r="H221" s="16"/>
      <c r="I221" s="16"/>
      <c r="J221" s="16"/>
      <c r="K221" s="16"/>
      <c r="L221" s="16"/>
      <c r="M221" s="16"/>
      <c r="N221" s="16"/>
      <c r="O221" s="16"/>
    </row>
    <row r="222" spans="2:15" ht="13.5" thickBot="1">
      <c r="B222" s="15"/>
      <c r="C222" s="16"/>
      <c r="D222" s="16"/>
      <c r="E222" s="16"/>
      <c r="F222" s="16"/>
      <c r="G222" s="16"/>
      <c r="H222" s="16"/>
      <c r="I222" s="16"/>
      <c r="J222" s="16"/>
      <c r="K222" s="16"/>
      <c r="L222" s="16"/>
      <c r="M222" s="16"/>
      <c r="N222" s="16"/>
      <c r="O222" s="16"/>
    </row>
    <row r="223" spans="2:15" ht="25.5">
      <c r="B223" s="22"/>
      <c r="C223" s="23" t="s">
        <v>83</v>
      </c>
      <c r="D223" s="52" t="s">
        <v>84</v>
      </c>
      <c r="E223" s="24" t="s">
        <v>85</v>
      </c>
      <c r="F223" s="25" t="s">
        <v>57</v>
      </c>
      <c r="G223" s="16"/>
      <c r="H223" s="16"/>
      <c r="I223" s="16"/>
      <c r="J223" s="16"/>
      <c r="K223" s="16"/>
      <c r="L223" s="16"/>
      <c r="M223" s="16"/>
      <c r="N223" s="16"/>
      <c r="O223" s="16"/>
    </row>
    <row r="224" spans="2:15" ht="13.5" thickBot="1">
      <c r="B224" s="141" t="s">
        <v>174</v>
      </c>
      <c r="C224" s="142">
        <v>1301</v>
      </c>
      <c r="D224" s="143">
        <v>48</v>
      </c>
      <c r="E224" s="144">
        <v>57</v>
      </c>
      <c r="F224" s="145">
        <v>1406</v>
      </c>
      <c r="G224" s="16"/>
      <c r="H224" s="16"/>
      <c r="I224" s="16"/>
      <c r="J224" s="16"/>
      <c r="K224" s="16"/>
      <c r="L224" s="16"/>
      <c r="M224" s="16"/>
      <c r="N224" s="16"/>
      <c r="O224" s="16"/>
    </row>
    <row r="225" spans="2:15" ht="12.75">
      <c r="B225" s="146" t="s">
        <v>175</v>
      </c>
      <c r="C225" s="147">
        <v>555</v>
      </c>
      <c r="D225" s="148">
        <v>24</v>
      </c>
      <c r="E225" s="149">
        <v>25</v>
      </c>
      <c r="F225" s="150">
        <v>604</v>
      </c>
      <c r="G225" s="16"/>
      <c r="H225" s="16"/>
      <c r="I225" s="16"/>
      <c r="J225" s="16"/>
      <c r="K225" s="16"/>
      <c r="L225" s="16"/>
      <c r="M225" s="16"/>
      <c r="N225" s="16"/>
      <c r="O225" s="16"/>
    </row>
    <row r="226" spans="2:15" ht="12.75">
      <c r="B226" s="32" t="s">
        <v>176</v>
      </c>
      <c r="C226" s="33">
        <v>646</v>
      </c>
      <c r="D226" s="54">
        <v>15</v>
      </c>
      <c r="E226" s="34">
        <v>29</v>
      </c>
      <c r="F226" s="35">
        <v>690</v>
      </c>
      <c r="G226" s="16"/>
      <c r="H226" s="16"/>
      <c r="I226" s="16"/>
      <c r="J226" s="16"/>
      <c r="K226" s="16"/>
      <c r="L226" s="16"/>
      <c r="M226" s="16"/>
      <c r="N226" s="16"/>
      <c r="O226" s="16"/>
    </row>
    <row r="227" spans="2:15" ht="13.5" thickBot="1">
      <c r="B227" s="49" t="s">
        <v>250</v>
      </c>
      <c r="C227" s="91">
        <v>100</v>
      </c>
      <c r="D227" s="92">
        <v>9</v>
      </c>
      <c r="E227" s="93">
        <v>3</v>
      </c>
      <c r="F227" s="88">
        <v>112</v>
      </c>
      <c r="G227" s="16"/>
      <c r="H227" s="16"/>
      <c r="I227" s="16"/>
      <c r="J227" s="16"/>
      <c r="K227" s="16"/>
      <c r="L227" s="16"/>
      <c r="M227" s="16"/>
      <c r="N227" s="16"/>
      <c r="O227" s="16"/>
    </row>
    <row r="228" spans="2:15" ht="12.75">
      <c r="B228" s="27" t="s">
        <v>177</v>
      </c>
      <c r="C228" s="28">
        <v>129</v>
      </c>
      <c r="D228" s="53">
        <v>4</v>
      </c>
      <c r="E228" s="29">
        <v>10</v>
      </c>
      <c r="F228" s="30">
        <v>143</v>
      </c>
      <c r="G228" s="16"/>
      <c r="H228" s="16"/>
      <c r="I228" s="16"/>
      <c r="J228" s="16"/>
      <c r="K228" s="16"/>
      <c r="L228" s="16"/>
      <c r="M228" s="16"/>
      <c r="N228" s="16"/>
      <c r="O228" s="16"/>
    </row>
    <row r="229" spans="2:15" ht="12.75">
      <c r="B229" s="32" t="s">
        <v>178</v>
      </c>
      <c r="C229" s="33">
        <v>323</v>
      </c>
      <c r="D229" s="54">
        <v>15</v>
      </c>
      <c r="E229" s="34">
        <v>15</v>
      </c>
      <c r="F229" s="35">
        <v>353</v>
      </c>
      <c r="G229" s="16"/>
      <c r="H229" s="16"/>
      <c r="I229" s="16"/>
      <c r="J229" s="16"/>
      <c r="K229" s="16"/>
      <c r="L229" s="16"/>
      <c r="M229" s="16"/>
      <c r="N229" s="16"/>
      <c r="O229" s="16"/>
    </row>
    <row r="230" spans="2:15" ht="13.5" thickBot="1">
      <c r="B230" s="36" t="s">
        <v>251</v>
      </c>
      <c r="C230" s="37">
        <v>849</v>
      </c>
      <c r="D230" s="55">
        <v>29</v>
      </c>
      <c r="E230" s="38">
        <v>32</v>
      </c>
      <c r="F230" s="39">
        <v>910</v>
      </c>
      <c r="G230" s="16"/>
      <c r="H230" s="16"/>
      <c r="I230" s="16"/>
      <c r="J230" s="16"/>
      <c r="K230" s="16"/>
      <c r="L230" s="16"/>
      <c r="M230" s="16"/>
      <c r="N230" s="16"/>
      <c r="O230" s="16"/>
    </row>
    <row r="231" spans="2:15" ht="12.75">
      <c r="B231" s="146" t="s">
        <v>179</v>
      </c>
      <c r="C231" s="147">
        <v>125</v>
      </c>
      <c r="D231" s="148">
        <v>4</v>
      </c>
      <c r="E231" s="149">
        <v>9</v>
      </c>
      <c r="F231" s="150">
        <v>138</v>
      </c>
      <c r="G231" s="16"/>
      <c r="H231" s="16"/>
      <c r="I231" s="16"/>
      <c r="J231" s="16"/>
      <c r="K231" s="16"/>
      <c r="L231" s="16"/>
      <c r="M231" s="16"/>
      <c r="N231" s="16"/>
      <c r="O231" s="16"/>
    </row>
    <row r="232" spans="2:15" ht="13.5" thickBot="1">
      <c r="B232" s="49" t="s">
        <v>180</v>
      </c>
      <c r="C232" s="91">
        <v>1176</v>
      </c>
      <c r="D232" s="92">
        <v>44</v>
      </c>
      <c r="E232" s="93">
        <v>48</v>
      </c>
      <c r="F232" s="88">
        <v>1268</v>
      </c>
      <c r="G232" s="16"/>
      <c r="H232" s="16"/>
      <c r="I232" s="16"/>
      <c r="J232" s="16"/>
      <c r="K232" s="16"/>
      <c r="L232" s="16"/>
      <c r="M232" s="16"/>
      <c r="N232" s="16"/>
      <c r="O232" s="16"/>
    </row>
    <row r="233" spans="2:15" ht="12.75">
      <c r="B233" s="15"/>
      <c r="C233" s="16"/>
      <c r="D233" s="16"/>
      <c r="E233" s="16"/>
      <c r="F233" s="16"/>
      <c r="G233" s="16"/>
      <c r="H233" s="16"/>
      <c r="I233" s="16"/>
      <c r="J233" s="16"/>
      <c r="K233" s="16"/>
      <c r="L233" s="16"/>
      <c r="M233" s="16"/>
      <c r="N233" s="16"/>
      <c r="O233" s="16"/>
    </row>
    <row r="234" spans="2:15" ht="12.75">
      <c r="B234" s="15"/>
      <c r="C234" s="16"/>
      <c r="D234" s="16"/>
      <c r="E234" s="16"/>
      <c r="F234" s="16"/>
      <c r="G234" s="16"/>
      <c r="H234" s="16"/>
      <c r="I234" s="16"/>
      <c r="J234" s="16"/>
      <c r="K234" s="16"/>
      <c r="L234" s="16"/>
      <c r="M234" s="16"/>
      <c r="N234" s="16"/>
      <c r="O234" s="16"/>
    </row>
    <row r="235" spans="2:15" ht="18">
      <c r="B235" s="20" t="s">
        <v>241</v>
      </c>
      <c r="C235" s="16"/>
      <c r="D235" s="16"/>
      <c r="E235" s="16"/>
      <c r="F235" s="16"/>
      <c r="G235" s="16"/>
      <c r="H235" s="16"/>
      <c r="I235" s="16"/>
      <c r="J235" s="16"/>
      <c r="K235" s="16"/>
      <c r="L235" s="16"/>
      <c r="M235" s="16"/>
      <c r="N235" s="16"/>
      <c r="O235" s="16"/>
    </row>
    <row r="236" spans="2:15" ht="13.5" thickBot="1">
      <c r="B236" s="15"/>
      <c r="C236" s="16"/>
      <c r="D236" s="16"/>
      <c r="E236" s="16"/>
      <c r="F236" s="16"/>
      <c r="G236" s="16"/>
      <c r="H236" s="16"/>
      <c r="I236" s="16"/>
      <c r="J236" s="16"/>
      <c r="K236" s="16"/>
      <c r="L236" s="16"/>
      <c r="M236" s="16"/>
      <c r="N236" s="16"/>
      <c r="O236" s="16"/>
    </row>
    <row r="237" spans="2:15" ht="12.75">
      <c r="B237" s="22"/>
      <c r="C237" s="23" t="s">
        <v>128</v>
      </c>
      <c r="D237" s="24" t="s">
        <v>129</v>
      </c>
      <c r="E237" s="25" t="s">
        <v>57</v>
      </c>
      <c r="F237" s="26"/>
      <c r="G237" s="16"/>
      <c r="H237" s="16"/>
      <c r="I237" s="16"/>
      <c r="J237" s="16"/>
      <c r="K237" s="16"/>
      <c r="L237" s="16"/>
      <c r="M237" s="16"/>
      <c r="N237" s="16"/>
      <c r="O237" s="16"/>
    </row>
    <row r="238" spans="2:15" ht="13.5" thickBot="1">
      <c r="B238" s="141" t="s">
        <v>174</v>
      </c>
      <c r="C238" s="142">
        <v>376</v>
      </c>
      <c r="D238" s="144">
        <v>1030</v>
      </c>
      <c r="E238" s="145">
        <v>1406</v>
      </c>
      <c r="F238" s="31"/>
      <c r="G238" s="16"/>
      <c r="H238" s="16"/>
      <c r="I238" s="16"/>
      <c r="J238" s="16"/>
      <c r="K238" s="16"/>
      <c r="L238" s="16"/>
      <c r="M238" s="16"/>
      <c r="N238" s="16"/>
      <c r="O238" s="16"/>
    </row>
    <row r="239" spans="2:15" ht="12.75">
      <c r="B239" s="146" t="s">
        <v>175</v>
      </c>
      <c r="C239" s="147">
        <v>204</v>
      </c>
      <c r="D239" s="149">
        <v>400</v>
      </c>
      <c r="E239" s="150">
        <v>604</v>
      </c>
      <c r="F239" s="31"/>
      <c r="G239" s="16"/>
      <c r="H239" s="16"/>
      <c r="I239" s="16"/>
      <c r="J239" s="16"/>
      <c r="K239" s="16"/>
      <c r="L239" s="16"/>
      <c r="M239" s="16"/>
      <c r="N239" s="16"/>
      <c r="O239" s="16"/>
    </row>
    <row r="240" spans="2:15" ht="12.75">
      <c r="B240" s="32" t="s">
        <v>176</v>
      </c>
      <c r="C240" s="33">
        <v>110</v>
      </c>
      <c r="D240" s="34">
        <v>580</v>
      </c>
      <c r="E240" s="35">
        <v>690</v>
      </c>
      <c r="F240" s="31"/>
      <c r="G240" s="16"/>
      <c r="H240" s="16"/>
      <c r="I240" s="16"/>
      <c r="J240" s="16"/>
      <c r="K240" s="16"/>
      <c r="L240" s="16"/>
      <c r="M240" s="16"/>
      <c r="N240" s="16"/>
      <c r="O240" s="16"/>
    </row>
    <row r="241" spans="2:15" ht="13.5" thickBot="1">
      <c r="B241" s="49" t="s">
        <v>250</v>
      </c>
      <c r="C241" s="91">
        <v>62</v>
      </c>
      <c r="D241" s="93">
        <v>50</v>
      </c>
      <c r="E241" s="88">
        <v>112</v>
      </c>
      <c r="F241" s="31"/>
      <c r="G241" s="16"/>
      <c r="H241" s="16"/>
      <c r="I241" s="16"/>
      <c r="J241" s="16"/>
      <c r="K241" s="16"/>
      <c r="L241" s="16"/>
      <c r="M241" s="16"/>
      <c r="N241" s="16"/>
      <c r="O241" s="16"/>
    </row>
    <row r="242" spans="2:15" ht="12.75">
      <c r="B242" s="27" t="s">
        <v>177</v>
      </c>
      <c r="C242" s="28">
        <v>14</v>
      </c>
      <c r="D242" s="29">
        <v>129</v>
      </c>
      <c r="E242" s="30">
        <v>143</v>
      </c>
      <c r="F242" s="31"/>
      <c r="G242" s="16"/>
      <c r="H242" s="16"/>
      <c r="I242" s="16"/>
      <c r="J242" s="16"/>
      <c r="K242" s="16"/>
      <c r="L242" s="16"/>
      <c r="M242" s="16"/>
      <c r="N242" s="16"/>
      <c r="O242" s="16"/>
    </row>
    <row r="243" spans="2:15" ht="12.75">
      <c r="B243" s="32" t="s">
        <v>178</v>
      </c>
      <c r="C243" s="33">
        <v>150</v>
      </c>
      <c r="D243" s="34">
        <v>203</v>
      </c>
      <c r="E243" s="35">
        <v>353</v>
      </c>
      <c r="F243" s="31"/>
      <c r="G243" s="16"/>
      <c r="H243" s="16"/>
      <c r="I243" s="16"/>
      <c r="J243" s="16"/>
      <c r="K243" s="16"/>
      <c r="L243" s="16"/>
      <c r="M243" s="16"/>
      <c r="N243" s="16"/>
      <c r="O243" s="16"/>
    </row>
    <row r="244" spans="2:15" ht="13.5" thickBot="1">
      <c r="B244" s="36" t="s">
        <v>251</v>
      </c>
      <c r="C244" s="37">
        <v>212</v>
      </c>
      <c r="D244" s="38">
        <v>698</v>
      </c>
      <c r="E244" s="39">
        <v>910</v>
      </c>
      <c r="F244" s="31"/>
      <c r="G244" s="16"/>
      <c r="H244" s="16"/>
      <c r="I244" s="16"/>
      <c r="J244" s="16"/>
      <c r="K244" s="16"/>
      <c r="L244" s="16"/>
      <c r="M244" s="16"/>
      <c r="N244" s="16"/>
      <c r="O244" s="16"/>
    </row>
    <row r="245" spans="2:15" ht="12.75">
      <c r="B245" s="146" t="s">
        <v>179</v>
      </c>
      <c r="C245" s="147">
        <v>14</v>
      </c>
      <c r="D245" s="149">
        <v>124</v>
      </c>
      <c r="E245" s="150">
        <v>138</v>
      </c>
      <c r="F245" s="31"/>
      <c r="G245" s="16"/>
      <c r="H245" s="16"/>
      <c r="I245" s="16"/>
      <c r="J245" s="16"/>
      <c r="K245" s="16"/>
      <c r="L245" s="16"/>
      <c r="M245" s="16"/>
      <c r="N245" s="16"/>
      <c r="O245" s="16"/>
    </row>
    <row r="246" spans="2:15" ht="13.5" thickBot="1">
      <c r="B246" s="49" t="s">
        <v>180</v>
      </c>
      <c r="C246" s="91">
        <v>362</v>
      </c>
      <c r="D246" s="93">
        <v>906</v>
      </c>
      <c r="E246" s="88">
        <v>1268</v>
      </c>
      <c r="F246" s="31"/>
      <c r="G246" s="16"/>
      <c r="H246" s="16"/>
      <c r="I246" s="16"/>
      <c r="J246" s="16"/>
      <c r="K246" s="16"/>
      <c r="L246" s="16"/>
      <c r="M246" s="16"/>
      <c r="N246" s="16"/>
      <c r="O246" s="16"/>
    </row>
    <row r="247" spans="2:15" ht="12.75">
      <c r="B247" s="15"/>
      <c r="C247" s="16"/>
      <c r="D247" s="16"/>
      <c r="E247" s="16"/>
      <c r="F247" s="16"/>
      <c r="G247" s="16"/>
      <c r="H247" s="16"/>
      <c r="I247" s="16"/>
      <c r="J247" s="16"/>
      <c r="K247" s="16"/>
      <c r="L247" s="16"/>
      <c r="M247" s="16"/>
      <c r="N247" s="16"/>
      <c r="O247" s="16"/>
    </row>
  </sheetData>
  <sheetProtection/>
  <printOptions/>
  <pageMargins left="0.3" right="0.17" top="0.34" bottom="0.38" header="0.17" footer="0.17"/>
  <pageSetup fitToHeight="25" fitToWidth="1" horizontalDpi="600" verticalDpi="600" orientation="landscape" paperSize="9" scale="78" r:id="rId1"/>
  <headerFooter alignWithMargins="0">
    <oddHeader>&amp;L&amp;F&amp;R&amp;A</oddHeader>
    <oddFooter>&amp;LIn-House Analytical Consultancy
Department for Transport&amp;R&amp;P</oddFooter>
  </headerFooter>
  <rowBreaks count="4" manualBreakCount="4">
    <brk id="54" max="16" man="1"/>
    <brk id="98" max="255" man="1"/>
    <brk id="146" max="255" man="1"/>
    <brk id="192" max="255" man="1"/>
  </rowBreaks>
</worksheet>
</file>

<file path=xl/worksheets/sheet5.xml><?xml version="1.0" encoding="utf-8"?>
<worksheet xmlns="http://schemas.openxmlformats.org/spreadsheetml/2006/main" xmlns:r="http://schemas.openxmlformats.org/officeDocument/2006/relationships">
  <sheetPr codeName="Sheet6">
    <tabColor indexed="41"/>
    <pageSetUpPr fitToPage="1"/>
  </sheetPr>
  <dimension ref="A1:O147"/>
  <sheetViews>
    <sheetView showGridLines="0" zoomScaleSheetLayoutView="85" workbookViewId="0" topLeftCell="A120">
      <selection activeCell="J86" sqref="J86"/>
    </sheetView>
  </sheetViews>
  <sheetFormatPr defaultColWidth="9.140625" defaultRowHeight="12.75"/>
  <cols>
    <col min="1" max="1" width="2.57421875" style="12" customWidth="1"/>
    <col min="2" max="2" width="21.8515625" style="12" customWidth="1"/>
    <col min="3" max="3" width="12.28125" style="12" bestFit="1" customWidth="1"/>
    <col min="4" max="4" width="14.57421875" style="12" bestFit="1" customWidth="1"/>
    <col min="5" max="5" width="9.421875" style="12" bestFit="1" customWidth="1"/>
    <col min="6" max="6" width="12.28125" style="12" bestFit="1" customWidth="1"/>
    <col min="7" max="7" width="14.57421875" style="12" bestFit="1" customWidth="1"/>
    <col min="8" max="8" width="9.421875" style="12" bestFit="1" customWidth="1"/>
    <col min="9" max="9" width="12.28125" style="12" bestFit="1" customWidth="1"/>
    <col min="10" max="10" width="14.57421875" style="12" bestFit="1" customWidth="1"/>
    <col min="11" max="11" width="9.421875" style="12" bestFit="1" customWidth="1"/>
    <col min="12" max="12" width="12.28125" style="12" bestFit="1" customWidth="1"/>
    <col min="13" max="13" width="14.57421875" style="12" bestFit="1" customWidth="1"/>
    <col min="14" max="14" width="9.421875" style="12" bestFit="1" customWidth="1"/>
    <col min="15" max="15" width="5.57421875" style="12" bestFit="1" customWidth="1"/>
    <col min="16" max="16384" width="9.140625" style="12" customWidth="1"/>
  </cols>
  <sheetData>
    <row r="1" s="3" customFormat="1" ht="12.75">
      <c r="A1" s="13"/>
    </row>
    <row r="2" spans="2:15" s="3" customFormat="1" ht="12.75">
      <c r="B2" s="15"/>
      <c r="C2" s="16"/>
      <c r="D2" s="16"/>
      <c r="E2" s="16"/>
      <c r="F2" s="16"/>
      <c r="G2" s="16"/>
      <c r="H2" s="16"/>
      <c r="I2" s="16"/>
      <c r="J2" s="16"/>
      <c r="K2" s="16"/>
      <c r="L2" s="16"/>
      <c r="M2" s="16"/>
      <c r="N2" s="16"/>
      <c r="O2" s="16"/>
    </row>
    <row r="3" spans="1:15" ht="12.75">
      <c r="A3" s="3"/>
      <c r="B3" s="15"/>
      <c r="C3" s="16"/>
      <c r="D3" s="16"/>
      <c r="E3" s="16"/>
      <c r="F3" s="16"/>
      <c r="G3" s="16"/>
      <c r="H3" s="16"/>
      <c r="I3" s="16"/>
      <c r="J3" s="16"/>
      <c r="K3" s="16"/>
      <c r="L3" s="16"/>
      <c r="M3" s="16"/>
      <c r="N3" s="16"/>
      <c r="O3" s="16"/>
    </row>
    <row r="4" spans="1:15" ht="19.5">
      <c r="A4" s="3"/>
      <c r="B4" s="18" t="s">
        <v>184</v>
      </c>
      <c r="C4" s="16"/>
      <c r="D4" s="16"/>
      <c r="E4" s="16"/>
      <c r="F4" s="16"/>
      <c r="G4" s="16"/>
      <c r="H4" s="16"/>
      <c r="I4" s="16"/>
      <c r="J4" s="16"/>
      <c r="K4" s="16"/>
      <c r="L4" s="16"/>
      <c r="M4" s="16"/>
      <c r="N4" s="16"/>
      <c r="O4" s="16"/>
    </row>
    <row r="5" spans="1:15" ht="12.75">
      <c r="A5" s="3"/>
      <c r="B5" s="15"/>
      <c r="C5" s="16"/>
      <c r="D5" s="16"/>
      <c r="E5" s="16"/>
      <c r="F5" s="16"/>
      <c r="G5" s="16"/>
      <c r="H5" s="16"/>
      <c r="I5" s="16"/>
      <c r="J5" s="16"/>
      <c r="K5" s="16"/>
      <c r="L5" s="16"/>
      <c r="M5" s="16"/>
      <c r="N5" s="16"/>
      <c r="O5" s="16"/>
    </row>
    <row r="6" spans="1:15" ht="12.75">
      <c r="A6" s="3"/>
      <c r="B6" s="19" t="s">
        <v>185</v>
      </c>
      <c r="C6" s="16"/>
      <c r="D6" s="16"/>
      <c r="E6" s="16"/>
      <c r="F6" s="16"/>
      <c r="G6" s="16"/>
      <c r="H6" s="16"/>
      <c r="I6" s="16"/>
      <c r="J6" s="16"/>
      <c r="K6" s="16"/>
      <c r="L6" s="16"/>
      <c r="M6" s="16"/>
      <c r="N6" s="16"/>
      <c r="O6" s="16"/>
    </row>
    <row r="7" spans="1:15" ht="12.75">
      <c r="A7" s="3"/>
      <c r="B7" s="19" t="s">
        <v>186</v>
      </c>
      <c r="C7" s="16"/>
      <c r="D7" s="16"/>
      <c r="E7" s="16"/>
      <c r="F7" s="16"/>
      <c r="G7" s="16"/>
      <c r="H7" s="16"/>
      <c r="I7" s="16"/>
      <c r="J7" s="16"/>
      <c r="K7" s="16"/>
      <c r="L7" s="16"/>
      <c r="M7" s="16"/>
      <c r="N7" s="16"/>
      <c r="O7" s="16"/>
    </row>
    <row r="8" spans="1:15" ht="12.75">
      <c r="A8" s="3"/>
      <c r="B8" s="15"/>
      <c r="C8" s="16"/>
      <c r="D8" s="16"/>
      <c r="E8" s="16"/>
      <c r="F8" s="16"/>
      <c r="G8" s="16"/>
      <c r="H8" s="16"/>
      <c r="I8" s="16"/>
      <c r="J8" s="16"/>
      <c r="K8" s="16"/>
      <c r="L8" s="16"/>
      <c r="M8" s="16"/>
      <c r="N8" s="16"/>
      <c r="O8" s="16"/>
    </row>
    <row r="9" spans="1:15" ht="18">
      <c r="A9" s="3"/>
      <c r="B9" s="20" t="s">
        <v>187</v>
      </c>
      <c r="C9" s="16"/>
      <c r="D9" s="16"/>
      <c r="E9" s="16"/>
      <c r="F9" s="16"/>
      <c r="G9" s="16"/>
      <c r="H9" s="16"/>
      <c r="I9" s="16"/>
      <c r="J9" s="16"/>
      <c r="K9" s="16"/>
      <c r="L9" s="16"/>
      <c r="M9" s="16"/>
      <c r="N9" s="16"/>
      <c r="O9" s="16"/>
    </row>
    <row r="10" spans="1:15" ht="13.5" thickBot="1">
      <c r="A10" s="3"/>
      <c r="B10" s="15"/>
      <c r="C10" s="16"/>
      <c r="D10" s="16"/>
      <c r="E10" s="16"/>
      <c r="F10" s="16"/>
      <c r="G10" s="16"/>
      <c r="H10" s="16"/>
      <c r="I10" s="16"/>
      <c r="J10" s="16"/>
      <c r="K10" s="16"/>
      <c r="L10" s="16"/>
      <c r="M10" s="16"/>
      <c r="N10" s="16"/>
      <c r="O10" s="16"/>
    </row>
    <row r="11" spans="1:13" ht="12.75">
      <c r="A11" s="3"/>
      <c r="B11" s="22"/>
      <c r="C11" s="52" t="s">
        <v>116</v>
      </c>
      <c r="D11" s="52" t="s">
        <v>92</v>
      </c>
      <c r="E11" s="52" t="s">
        <v>93</v>
      </c>
      <c r="F11" s="52" t="s">
        <v>94</v>
      </c>
      <c r="G11" s="52" t="s">
        <v>95</v>
      </c>
      <c r="H11" s="52" t="s">
        <v>96</v>
      </c>
      <c r="I11" s="52" t="s">
        <v>97</v>
      </c>
      <c r="J11" s="52" t="s">
        <v>98</v>
      </c>
      <c r="K11" s="52" t="s">
        <v>99</v>
      </c>
      <c r="L11" s="52" t="s">
        <v>252</v>
      </c>
      <c r="M11" s="25" t="s">
        <v>57</v>
      </c>
    </row>
    <row r="12" spans="1:13" ht="12.75">
      <c r="A12" s="3"/>
      <c r="B12" s="27" t="s">
        <v>188</v>
      </c>
      <c r="C12" s="53">
        <v>17</v>
      </c>
      <c r="D12" s="53">
        <v>43</v>
      </c>
      <c r="E12" s="53">
        <v>30</v>
      </c>
      <c r="F12" s="53">
        <v>39</v>
      </c>
      <c r="G12" s="53">
        <v>68</v>
      </c>
      <c r="H12" s="53">
        <v>5</v>
      </c>
      <c r="I12" s="53">
        <v>1</v>
      </c>
      <c r="J12" s="53">
        <v>26</v>
      </c>
      <c r="K12" s="53">
        <v>80</v>
      </c>
      <c r="L12" s="53">
        <v>39</v>
      </c>
      <c r="M12" s="30">
        <v>348</v>
      </c>
    </row>
    <row r="13" spans="1:13" ht="12.75">
      <c r="A13" s="3"/>
      <c r="B13" s="32" t="s">
        <v>189</v>
      </c>
      <c r="C13" s="54">
        <v>143</v>
      </c>
      <c r="D13" s="54">
        <v>223</v>
      </c>
      <c r="E13" s="54">
        <v>159</v>
      </c>
      <c r="F13" s="54">
        <v>213</v>
      </c>
      <c r="G13" s="54">
        <v>292</v>
      </c>
      <c r="H13" s="54">
        <v>20</v>
      </c>
      <c r="I13" s="54">
        <v>4</v>
      </c>
      <c r="J13" s="54">
        <v>199</v>
      </c>
      <c r="K13" s="54">
        <v>776</v>
      </c>
      <c r="L13" s="54">
        <v>128</v>
      </c>
      <c r="M13" s="35">
        <v>2157</v>
      </c>
    </row>
    <row r="14" spans="1:13" ht="12.75">
      <c r="A14" s="3"/>
      <c r="B14" s="32" t="s">
        <v>190</v>
      </c>
      <c r="C14" s="54">
        <v>18</v>
      </c>
      <c r="D14" s="54">
        <v>9</v>
      </c>
      <c r="E14" s="54">
        <v>8</v>
      </c>
      <c r="F14" s="54">
        <v>16</v>
      </c>
      <c r="G14" s="54">
        <v>16</v>
      </c>
      <c r="H14" s="54">
        <v>0</v>
      </c>
      <c r="I14" s="54">
        <v>0</v>
      </c>
      <c r="J14" s="54">
        <v>22</v>
      </c>
      <c r="K14" s="54">
        <v>40</v>
      </c>
      <c r="L14" s="54">
        <v>18</v>
      </c>
      <c r="M14" s="35">
        <v>147</v>
      </c>
    </row>
    <row r="15" spans="1:13" ht="12.75">
      <c r="A15" s="3"/>
      <c r="B15" s="36" t="s">
        <v>191</v>
      </c>
      <c r="C15" s="55">
        <v>0</v>
      </c>
      <c r="D15" s="55">
        <v>0</v>
      </c>
      <c r="E15" s="55">
        <v>1</v>
      </c>
      <c r="F15" s="55">
        <v>1</v>
      </c>
      <c r="G15" s="55">
        <v>0</v>
      </c>
      <c r="H15" s="55">
        <v>0</v>
      </c>
      <c r="I15" s="55">
        <v>0</v>
      </c>
      <c r="J15" s="55">
        <v>1</v>
      </c>
      <c r="K15" s="55">
        <v>1</v>
      </c>
      <c r="L15" s="55">
        <v>0</v>
      </c>
      <c r="M15" s="39">
        <v>4</v>
      </c>
    </row>
    <row r="16" spans="1:13" ht="13.5" thickBot="1">
      <c r="A16" s="3"/>
      <c r="B16" s="40" t="s">
        <v>57</v>
      </c>
      <c r="C16" s="56">
        <v>178</v>
      </c>
      <c r="D16" s="56">
        <v>275</v>
      </c>
      <c r="E16" s="56">
        <v>198</v>
      </c>
      <c r="F16" s="56">
        <v>269</v>
      </c>
      <c r="G16" s="56">
        <v>376</v>
      </c>
      <c r="H16" s="56">
        <v>25</v>
      </c>
      <c r="I16" s="56">
        <v>5</v>
      </c>
      <c r="J16" s="56">
        <v>248</v>
      </c>
      <c r="K16" s="56">
        <v>897</v>
      </c>
      <c r="L16" s="56">
        <v>183</v>
      </c>
      <c r="M16" s="43">
        <v>2656</v>
      </c>
    </row>
    <row r="17" spans="1:15" ht="12.75">
      <c r="A17" s="3"/>
      <c r="B17" s="65"/>
      <c r="C17" s="31"/>
      <c r="D17" s="31"/>
      <c r="E17" s="31"/>
      <c r="F17" s="31"/>
      <c r="G17" s="31"/>
      <c r="H17" s="31"/>
      <c r="I17" s="31"/>
      <c r="J17" s="31"/>
      <c r="K17" s="31"/>
      <c r="L17" s="31"/>
      <c r="M17" s="31"/>
      <c r="N17" s="31"/>
      <c r="O17" s="31"/>
    </row>
    <row r="18" spans="1:15" ht="12.75">
      <c r="A18" s="3"/>
      <c r="B18" s="15"/>
      <c r="C18" s="16"/>
      <c r="D18" s="16"/>
      <c r="E18" s="16"/>
      <c r="F18" s="16"/>
      <c r="G18" s="16"/>
      <c r="H18" s="16"/>
      <c r="I18" s="16"/>
      <c r="J18" s="16"/>
      <c r="K18" s="16"/>
      <c r="L18" s="16"/>
      <c r="M18" s="16"/>
      <c r="N18" s="16"/>
      <c r="O18" s="16"/>
    </row>
    <row r="19" spans="1:15" ht="18">
      <c r="A19" s="3"/>
      <c r="B19" s="20" t="s">
        <v>192</v>
      </c>
      <c r="C19" s="16"/>
      <c r="D19" s="16"/>
      <c r="E19" s="16"/>
      <c r="F19" s="16"/>
      <c r="G19" s="16"/>
      <c r="H19" s="16"/>
      <c r="I19" s="16"/>
      <c r="J19" s="16"/>
      <c r="K19" s="16"/>
      <c r="L19" s="16"/>
      <c r="M19" s="16"/>
      <c r="N19" s="16"/>
      <c r="O19" s="16"/>
    </row>
    <row r="20" spans="1:15" ht="12.75">
      <c r="A20" s="3"/>
      <c r="B20" s="15"/>
      <c r="C20" s="16"/>
      <c r="D20" s="16"/>
      <c r="E20" s="16"/>
      <c r="F20" s="16"/>
      <c r="G20" s="16"/>
      <c r="H20" s="16"/>
      <c r="I20" s="16"/>
      <c r="J20" s="16"/>
      <c r="K20" s="16"/>
      <c r="L20" s="16"/>
      <c r="M20" s="16"/>
      <c r="N20" s="16"/>
      <c r="O20" s="16"/>
    </row>
    <row r="21" spans="1:15" ht="16.5" thickBot="1">
      <c r="A21" s="3"/>
      <c r="B21" s="21" t="s">
        <v>193</v>
      </c>
      <c r="C21" s="16"/>
      <c r="D21" s="16"/>
      <c r="E21" s="16"/>
      <c r="F21" s="16"/>
      <c r="G21" s="16"/>
      <c r="H21" s="16"/>
      <c r="I21" s="16"/>
      <c r="J21" s="16"/>
      <c r="K21" s="16"/>
      <c r="L21" s="16"/>
      <c r="M21" s="16"/>
      <c r="N21" s="16"/>
      <c r="O21" s="16"/>
    </row>
    <row r="22" spans="1:15" ht="12.75">
      <c r="A22" s="3"/>
      <c r="B22" s="22"/>
      <c r="C22" s="23" t="s">
        <v>55</v>
      </c>
      <c r="D22" s="24" t="s">
        <v>56</v>
      </c>
      <c r="E22" s="25" t="s">
        <v>57</v>
      </c>
      <c r="F22" s="26"/>
      <c r="G22" s="16"/>
      <c r="H22" s="16"/>
      <c r="I22" s="16"/>
      <c r="J22" s="16"/>
      <c r="K22" s="16"/>
      <c r="L22" s="16"/>
      <c r="M22" s="16"/>
      <c r="N22" s="16"/>
      <c r="O22" s="16"/>
    </row>
    <row r="23" spans="1:15" ht="12.75">
      <c r="A23" s="3"/>
      <c r="B23" s="27" t="s">
        <v>188</v>
      </c>
      <c r="C23" s="28">
        <v>237</v>
      </c>
      <c r="D23" s="29">
        <v>111</v>
      </c>
      <c r="E23" s="30">
        <v>348</v>
      </c>
      <c r="F23" s="31"/>
      <c r="G23" s="16"/>
      <c r="H23" s="16"/>
      <c r="I23" s="16"/>
      <c r="J23" s="16"/>
      <c r="K23" s="16"/>
      <c r="L23" s="16"/>
      <c r="M23" s="16"/>
      <c r="N23" s="16"/>
      <c r="O23" s="16"/>
    </row>
    <row r="24" spans="1:15" ht="12.75">
      <c r="A24" s="3"/>
      <c r="B24" s="32" t="s">
        <v>189</v>
      </c>
      <c r="C24" s="33">
        <v>1522</v>
      </c>
      <c r="D24" s="34">
        <v>635</v>
      </c>
      <c r="E24" s="35">
        <v>2157</v>
      </c>
      <c r="F24" s="31"/>
      <c r="G24" s="16"/>
      <c r="H24" s="16"/>
      <c r="I24" s="16"/>
      <c r="J24" s="16"/>
      <c r="K24" s="16"/>
      <c r="L24" s="16"/>
      <c r="M24" s="16"/>
      <c r="N24" s="16"/>
      <c r="O24" s="16"/>
    </row>
    <row r="25" spans="1:15" ht="12.75">
      <c r="A25" s="3"/>
      <c r="B25" s="32" t="s">
        <v>190</v>
      </c>
      <c r="C25" s="33">
        <v>115</v>
      </c>
      <c r="D25" s="34">
        <v>32</v>
      </c>
      <c r="E25" s="35">
        <v>147</v>
      </c>
      <c r="F25" s="31"/>
      <c r="G25" s="16"/>
      <c r="H25" s="16"/>
      <c r="I25" s="16"/>
      <c r="J25" s="16"/>
      <c r="K25" s="16"/>
      <c r="L25" s="16"/>
      <c r="M25" s="16"/>
      <c r="N25" s="16"/>
      <c r="O25" s="16"/>
    </row>
    <row r="26" spans="1:15" ht="12.75">
      <c r="A26" s="3"/>
      <c r="B26" s="36" t="s">
        <v>191</v>
      </c>
      <c r="C26" s="37">
        <v>3</v>
      </c>
      <c r="D26" s="38">
        <v>1</v>
      </c>
      <c r="E26" s="39">
        <v>4</v>
      </c>
      <c r="F26" s="31"/>
      <c r="G26" s="16"/>
      <c r="H26" s="16"/>
      <c r="I26" s="16"/>
      <c r="J26" s="16"/>
      <c r="K26" s="16"/>
      <c r="L26" s="16"/>
      <c r="M26" s="16"/>
      <c r="N26" s="16"/>
      <c r="O26" s="16"/>
    </row>
    <row r="27" spans="1:15" ht="13.5" thickBot="1">
      <c r="A27" s="3"/>
      <c r="B27" s="40" t="s">
        <v>57</v>
      </c>
      <c r="C27" s="41">
        <v>1877</v>
      </c>
      <c r="D27" s="42">
        <v>779</v>
      </c>
      <c r="E27" s="43">
        <v>2656</v>
      </c>
      <c r="F27" s="31"/>
      <c r="G27" s="16"/>
      <c r="H27" s="16"/>
      <c r="I27" s="16"/>
      <c r="J27" s="16"/>
      <c r="K27" s="16"/>
      <c r="L27" s="16"/>
      <c r="M27" s="16"/>
      <c r="N27" s="16"/>
      <c r="O27" s="16"/>
    </row>
    <row r="28" spans="1:15" ht="12.75">
      <c r="A28" s="3"/>
      <c r="B28" s="65"/>
      <c r="C28" s="31"/>
      <c r="D28" s="31"/>
      <c r="E28" s="31"/>
      <c r="F28" s="31"/>
      <c r="G28" s="16"/>
      <c r="H28" s="16"/>
      <c r="I28" s="16"/>
      <c r="J28" s="16"/>
      <c r="K28" s="16"/>
      <c r="L28" s="16"/>
      <c r="M28" s="16"/>
      <c r="N28" s="16"/>
      <c r="O28" s="16"/>
    </row>
    <row r="29" spans="1:15" ht="15.75">
      <c r="A29" s="3"/>
      <c r="B29" s="21" t="s">
        <v>194</v>
      </c>
      <c r="C29" s="16"/>
      <c r="D29" s="16"/>
      <c r="E29" s="16"/>
      <c r="F29" s="16"/>
      <c r="G29" s="16"/>
      <c r="H29" s="16"/>
      <c r="I29" s="16"/>
      <c r="J29" s="16"/>
      <c r="K29" s="16"/>
      <c r="L29" s="16"/>
      <c r="M29" s="16"/>
      <c r="N29" s="16"/>
      <c r="O29" s="16"/>
    </row>
    <row r="30" spans="1:15" ht="16.5" thickBot="1">
      <c r="A30" s="3"/>
      <c r="B30" s="21" t="s">
        <v>195</v>
      </c>
      <c r="C30" s="16"/>
      <c r="D30" s="16"/>
      <c r="E30" s="16"/>
      <c r="F30" s="16"/>
      <c r="G30" s="16"/>
      <c r="H30" s="16"/>
      <c r="I30" s="16"/>
      <c r="J30" s="16"/>
      <c r="K30" s="16"/>
      <c r="L30" s="16"/>
      <c r="M30" s="16"/>
      <c r="N30" s="16"/>
      <c r="O30" s="16"/>
    </row>
    <row r="31" spans="1:14" ht="12.75">
      <c r="A31" s="3"/>
      <c r="B31" s="22"/>
      <c r="C31" s="23" t="s">
        <v>90</v>
      </c>
      <c r="D31" s="52" t="s">
        <v>91</v>
      </c>
      <c r="E31" s="52" t="s">
        <v>92</v>
      </c>
      <c r="F31" s="52" t="s">
        <v>93</v>
      </c>
      <c r="G31" s="52" t="s">
        <v>94</v>
      </c>
      <c r="H31" s="52" t="s">
        <v>95</v>
      </c>
      <c r="I31" s="52" t="s">
        <v>96</v>
      </c>
      <c r="J31" s="52" t="s">
        <v>97</v>
      </c>
      <c r="K31" s="52" t="s">
        <v>98</v>
      </c>
      <c r="L31" s="52" t="s">
        <v>99</v>
      </c>
      <c r="M31" s="52" t="s">
        <v>252</v>
      </c>
      <c r="N31" s="25" t="s">
        <v>57</v>
      </c>
    </row>
    <row r="32" spans="1:14" ht="12.75">
      <c r="A32" s="3"/>
      <c r="B32" s="27" t="s">
        <v>188</v>
      </c>
      <c r="C32" s="28">
        <v>0</v>
      </c>
      <c r="D32" s="53">
        <v>5</v>
      </c>
      <c r="E32" s="53">
        <v>20</v>
      </c>
      <c r="F32" s="53">
        <v>12</v>
      </c>
      <c r="G32" s="53">
        <v>25</v>
      </c>
      <c r="H32" s="53">
        <v>44</v>
      </c>
      <c r="I32" s="53">
        <v>4</v>
      </c>
      <c r="J32" s="53">
        <v>1</v>
      </c>
      <c r="K32" s="53">
        <v>17</v>
      </c>
      <c r="L32" s="53">
        <v>74</v>
      </c>
      <c r="M32" s="53">
        <v>35</v>
      </c>
      <c r="N32" s="30">
        <v>237</v>
      </c>
    </row>
    <row r="33" spans="1:14" ht="12.75">
      <c r="A33" s="3"/>
      <c r="B33" s="32" t="s">
        <v>189</v>
      </c>
      <c r="C33" s="33">
        <v>0</v>
      </c>
      <c r="D33" s="54">
        <v>59</v>
      </c>
      <c r="E33" s="54">
        <v>95</v>
      </c>
      <c r="F33" s="54">
        <v>72</v>
      </c>
      <c r="G33" s="54">
        <v>122</v>
      </c>
      <c r="H33" s="54">
        <v>221</v>
      </c>
      <c r="I33" s="54">
        <v>14</v>
      </c>
      <c r="J33" s="54">
        <v>4</v>
      </c>
      <c r="K33" s="54">
        <v>144</v>
      </c>
      <c r="L33" s="54">
        <v>687</v>
      </c>
      <c r="M33" s="54">
        <v>104</v>
      </c>
      <c r="N33" s="35">
        <v>1522</v>
      </c>
    </row>
    <row r="34" spans="1:14" ht="12.75">
      <c r="A34" s="3"/>
      <c r="B34" s="32" t="s">
        <v>190</v>
      </c>
      <c r="C34" s="33">
        <v>0</v>
      </c>
      <c r="D34" s="54">
        <v>12</v>
      </c>
      <c r="E34" s="54">
        <v>6</v>
      </c>
      <c r="F34" s="54">
        <v>5</v>
      </c>
      <c r="G34" s="54">
        <v>12</v>
      </c>
      <c r="H34" s="54">
        <v>14</v>
      </c>
      <c r="I34" s="54">
        <v>0</v>
      </c>
      <c r="J34" s="54">
        <v>0</v>
      </c>
      <c r="K34" s="54">
        <v>16</v>
      </c>
      <c r="L34" s="54">
        <v>34</v>
      </c>
      <c r="M34" s="54">
        <v>16</v>
      </c>
      <c r="N34" s="35">
        <v>115</v>
      </c>
    </row>
    <row r="35" spans="1:14" ht="12.75">
      <c r="A35" s="3"/>
      <c r="B35" s="36" t="s">
        <v>191</v>
      </c>
      <c r="C35" s="37">
        <v>0</v>
      </c>
      <c r="D35" s="55">
        <v>0</v>
      </c>
      <c r="E35" s="55">
        <v>0</v>
      </c>
      <c r="F35" s="55">
        <v>1</v>
      </c>
      <c r="G35" s="55">
        <v>1</v>
      </c>
      <c r="H35" s="55">
        <v>0</v>
      </c>
      <c r="I35" s="55">
        <v>0</v>
      </c>
      <c r="J35" s="55">
        <v>0</v>
      </c>
      <c r="K35" s="55">
        <v>0</v>
      </c>
      <c r="L35" s="55">
        <v>1</v>
      </c>
      <c r="M35" s="55">
        <v>0</v>
      </c>
      <c r="N35" s="39">
        <v>3</v>
      </c>
    </row>
    <row r="36" spans="1:14" ht="13.5" thickBot="1">
      <c r="A36" s="3"/>
      <c r="B36" s="40" t="s">
        <v>57</v>
      </c>
      <c r="C36" s="41">
        <v>0</v>
      </c>
      <c r="D36" s="56">
        <v>76</v>
      </c>
      <c r="E36" s="56">
        <v>121</v>
      </c>
      <c r="F36" s="56">
        <v>90</v>
      </c>
      <c r="G36" s="56">
        <v>160</v>
      </c>
      <c r="H36" s="56">
        <v>279</v>
      </c>
      <c r="I36" s="56">
        <v>18</v>
      </c>
      <c r="J36" s="56">
        <v>5</v>
      </c>
      <c r="K36" s="56">
        <v>177</v>
      </c>
      <c r="L36" s="56">
        <v>796</v>
      </c>
      <c r="M36" s="56">
        <v>155</v>
      </c>
      <c r="N36" s="43">
        <v>1877</v>
      </c>
    </row>
    <row r="37" spans="1:15" ht="12.75">
      <c r="A37" s="3"/>
      <c r="B37" s="65"/>
      <c r="C37" s="31"/>
      <c r="D37" s="31"/>
      <c r="E37" s="31"/>
      <c r="F37" s="31"/>
      <c r="G37" s="31"/>
      <c r="H37" s="31"/>
      <c r="I37" s="31"/>
      <c r="J37" s="31"/>
      <c r="K37" s="31"/>
      <c r="L37" s="31"/>
      <c r="M37" s="31"/>
      <c r="N37" s="31"/>
      <c r="O37" s="31"/>
    </row>
    <row r="38" spans="1:15" ht="16.5" thickBot="1">
      <c r="A38" s="3"/>
      <c r="B38" s="21" t="s">
        <v>196</v>
      </c>
      <c r="C38" s="16"/>
      <c r="D38" s="16"/>
      <c r="E38" s="16"/>
      <c r="F38" s="16"/>
      <c r="G38" s="16"/>
      <c r="H38" s="16"/>
      <c r="I38" s="16"/>
      <c r="J38" s="16"/>
      <c r="K38" s="16"/>
      <c r="L38" s="16"/>
      <c r="M38" s="16"/>
      <c r="N38" s="16"/>
      <c r="O38" s="16"/>
    </row>
    <row r="39" spans="1:13" ht="12.75">
      <c r="A39" s="3"/>
      <c r="B39" s="22"/>
      <c r="C39" s="52" t="s">
        <v>116</v>
      </c>
      <c r="D39" s="52" t="s">
        <v>92</v>
      </c>
      <c r="E39" s="52" t="s">
        <v>93</v>
      </c>
      <c r="F39" s="52" t="s">
        <v>94</v>
      </c>
      <c r="G39" s="52" t="s">
        <v>95</v>
      </c>
      <c r="H39" s="52" t="s">
        <v>96</v>
      </c>
      <c r="I39" s="52" t="s">
        <v>97</v>
      </c>
      <c r="J39" s="52" t="s">
        <v>98</v>
      </c>
      <c r="K39" s="52" t="s">
        <v>99</v>
      </c>
      <c r="L39" s="52" t="s">
        <v>252</v>
      </c>
      <c r="M39" s="25" t="s">
        <v>57</v>
      </c>
    </row>
    <row r="40" spans="1:13" ht="12.75">
      <c r="A40" s="3"/>
      <c r="B40" s="27" t="s">
        <v>188</v>
      </c>
      <c r="C40" s="53">
        <v>12</v>
      </c>
      <c r="D40" s="53">
        <v>23</v>
      </c>
      <c r="E40" s="53">
        <v>18</v>
      </c>
      <c r="F40" s="53">
        <v>14</v>
      </c>
      <c r="G40" s="53">
        <v>24</v>
      </c>
      <c r="H40" s="53">
        <v>1</v>
      </c>
      <c r="I40" s="53">
        <v>0</v>
      </c>
      <c r="J40" s="53">
        <v>9</v>
      </c>
      <c r="K40" s="53">
        <v>6</v>
      </c>
      <c r="L40" s="53">
        <v>4</v>
      </c>
      <c r="M40" s="30">
        <v>111</v>
      </c>
    </row>
    <row r="41" spans="1:13" ht="12.75">
      <c r="A41" s="3"/>
      <c r="B41" s="32" t="s">
        <v>189</v>
      </c>
      <c r="C41" s="54">
        <v>84</v>
      </c>
      <c r="D41" s="54">
        <v>128</v>
      </c>
      <c r="E41" s="54">
        <v>87</v>
      </c>
      <c r="F41" s="54">
        <v>91</v>
      </c>
      <c r="G41" s="54">
        <v>71</v>
      </c>
      <c r="H41" s="54">
        <v>6</v>
      </c>
      <c r="I41" s="54">
        <v>0</v>
      </c>
      <c r="J41" s="54">
        <v>55</v>
      </c>
      <c r="K41" s="54">
        <v>89</v>
      </c>
      <c r="L41" s="54">
        <v>24</v>
      </c>
      <c r="M41" s="35">
        <v>635</v>
      </c>
    </row>
    <row r="42" spans="1:13" ht="12.75">
      <c r="A42" s="3"/>
      <c r="B42" s="32" t="s">
        <v>190</v>
      </c>
      <c r="C42" s="54">
        <v>6</v>
      </c>
      <c r="D42" s="54">
        <v>3</v>
      </c>
      <c r="E42" s="54">
        <v>3</v>
      </c>
      <c r="F42" s="54">
        <v>4</v>
      </c>
      <c r="G42" s="54">
        <v>2</v>
      </c>
      <c r="H42" s="54">
        <v>0</v>
      </c>
      <c r="I42" s="54">
        <v>0</v>
      </c>
      <c r="J42" s="54">
        <v>6</v>
      </c>
      <c r="K42" s="54">
        <v>6</v>
      </c>
      <c r="L42" s="54">
        <v>2</v>
      </c>
      <c r="M42" s="35">
        <v>32</v>
      </c>
    </row>
    <row r="43" spans="1:13" ht="12.75">
      <c r="A43" s="3"/>
      <c r="B43" s="36" t="s">
        <v>191</v>
      </c>
      <c r="C43" s="55">
        <v>0</v>
      </c>
      <c r="D43" s="55">
        <v>0</v>
      </c>
      <c r="E43" s="55">
        <v>0</v>
      </c>
      <c r="F43" s="55">
        <v>0</v>
      </c>
      <c r="G43" s="55">
        <v>0</v>
      </c>
      <c r="H43" s="55">
        <v>0</v>
      </c>
      <c r="I43" s="55">
        <v>0</v>
      </c>
      <c r="J43" s="55">
        <v>1</v>
      </c>
      <c r="K43" s="55">
        <v>0</v>
      </c>
      <c r="L43" s="55">
        <v>0</v>
      </c>
      <c r="M43" s="39">
        <v>1</v>
      </c>
    </row>
    <row r="44" spans="1:13" ht="13.5" thickBot="1">
      <c r="A44" s="3"/>
      <c r="B44" s="40" t="s">
        <v>57</v>
      </c>
      <c r="C44" s="56">
        <v>102</v>
      </c>
      <c r="D44" s="56">
        <v>154</v>
      </c>
      <c r="E44" s="56">
        <v>108</v>
      </c>
      <c r="F44" s="56">
        <v>109</v>
      </c>
      <c r="G44" s="56">
        <v>97</v>
      </c>
      <c r="H44" s="56">
        <v>7</v>
      </c>
      <c r="I44" s="56">
        <v>0</v>
      </c>
      <c r="J44" s="56">
        <v>71</v>
      </c>
      <c r="K44" s="56">
        <v>101</v>
      </c>
      <c r="L44" s="56">
        <v>30</v>
      </c>
      <c r="M44" s="43">
        <v>779</v>
      </c>
    </row>
    <row r="45" spans="1:15" ht="12.75">
      <c r="A45" s="3"/>
      <c r="B45" s="65"/>
      <c r="C45" s="31"/>
      <c r="D45" s="31"/>
      <c r="E45" s="31"/>
      <c r="F45" s="31"/>
      <c r="G45" s="31"/>
      <c r="H45" s="31"/>
      <c r="I45" s="31"/>
      <c r="J45" s="31"/>
      <c r="K45" s="31"/>
      <c r="L45" s="31"/>
      <c r="M45" s="31"/>
      <c r="N45" s="31"/>
      <c r="O45" s="31"/>
    </row>
    <row r="46" spans="1:15" ht="12.75">
      <c r="A46" s="3"/>
      <c r="B46" s="15"/>
      <c r="C46" s="16"/>
      <c r="D46" s="16"/>
      <c r="E46" s="16"/>
      <c r="F46" s="16"/>
      <c r="G46" s="16"/>
      <c r="H46" s="16"/>
      <c r="I46" s="16"/>
      <c r="J46" s="16"/>
      <c r="K46" s="16"/>
      <c r="L46" s="16"/>
      <c r="M46" s="16"/>
      <c r="N46" s="16"/>
      <c r="O46" s="16"/>
    </row>
    <row r="47" spans="1:15" ht="18">
      <c r="A47" s="3"/>
      <c r="B47" s="20" t="s">
        <v>197</v>
      </c>
      <c r="C47" s="16"/>
      <c r="D47" s="16"/>
      <c r="E47" s="16"/>
      <c r="F47" s="16"/>
      <c r="G47" s="16"/>
      <c r="H47" s="16"/>
      <c r="I47" s="16"/>
      <c r="J47" s="16"/>
      <c r="K47" s="16"/>
      <c r="L47" s="16"/>
      <c r="M47" s="16"/>
      <c r="N47" s="16"/>
      <c r="O47" s="16"/>
    </row>
    <row r="48" spans="1:15" ht="12.75">
      <c r="A48" s="3"/>
      <c r="B48" s="15"/>
      <c r="C48" s="16"/>
      <c r="D48" s="16"/>
      <c r="E48" s="16"/>
      <c r="F48" s="16"/>
      <c r="G48" s="16"/>
      <c r="H48" s="16"/>
      <c r="I48" s="16"/>
      <c r="J48" s="16"/>
      <c r="K48" s="16"/>
      <c r="L48" s="16"/>
      <c r="M48" s="16"/>
      <c r="N48" s="16"/>
      <c r="O48" s="16"/>
    </row>
    <row r="49" spans="1:15" ht="16.5" thickBot="1">
      <c r="A49" s="3"/>
      <c r="B49" s="21" t="s">
        <v>198</v>
      </c>
      <c r="C49" s="16"/>
      <c r="D49" s="16"/>
      <c r="E49" s="16"/>
      <c r="F49" s="16"/>
      <c r="G49" s="16"/>
      <c r="H49" s="16"/>
      <c r="I49" s="16"/>
      <c r="J49" s="16"/>
      <c r="K49" s="16"/>
      <c r="L49" s="16"/>
      <c r="M49" s="16"/>
      <c r="N49" s="16"/>
      <c r="O49" s="16"/>
    </row>
    <row r="50" spans="1:15" ht="51">
      <c r="A50" s="3"/>
      <c r="B50" s="22"/>
      <c r="C50" s="23" t="s">
        <v>77</v>
      </c>
      <c r="D50" s="52" t="s">
        <v>78</v>
      </c>
      <c r="E50" s="24" t="s">
        <v>79</v>
      </c>
      <c r="F50" s="25" t="s">
        <v>57</v>
      </c>
      <c r="G50" s="16"/>
      <c r="H50" s="16"/>
      <c r="I50" s="16"/>
      <c r="J50" s="16"/>
      <c r="K50" s="16"/>
      <c r="L50" s="16"/>
      <c r="M50" s="16"/>
      <c r="N50" s="16"/>
      <c r="O50" s="16"/>
    </row>
    <row r="51" spans="1:15" ht="12.75">
      <c r="A51" s="3"/>
      <c r="B51" s="27" t="s">
        <v>188</v>
      </c>
      <c r="C51" s="28">
        <v>294</v>
      </c>
      <c r="D51" s="53">
        <v>13</v>
      </c>
      <c r="E51" s="29">
        <v>41</v>
      </c>
      <c r="F51" s="30">
        <v>348</v>
      </c>
      <c r="G51" s="16"/>
      <c r="H51" s="16"/>
      <c r="I51" s="16"/>
      <c r="J51" s="16"/>
      <c r="K51" s="16"/>
      <c r="L51" s="16"/>
      <c r="M51" s="16"/>
      <c r="N51" s="16"/>
      <c r="O51" s="16"/>
    </row>
    <row r="52" spans="1:15" ht="12.75">
      <c r="A52" s="3"/>
      <c r="B52" s="32" t="s">
        <v>189</v>
      </c>
      <c r="C52" s="33">
        <v>1656</v>
      </c>
      <c r="D52" s="54">
        <v>163</v>
      </c>
      <c r="E52" s="34">
        <v>338</v>
      </c>
      <c r="F52" s="35">
        <v>2157</v>
      </c>
      <c r="G52" s="16"/>
      <c r="H52" s="16"/>
      <c r="I52" s="16"/>
      <c r="J52" s="16"/>
      <c r="K52" s="16"/>
      <c r="L52" s="16"/>
      <c r="M52" s="16"/>
      <c r="N52" s="16"/>
      <c r="O52" s="16"/>
    </row>
    <row r="53" spans="1:15" ht="12.75">
      <c r="A53" s="3"/>
      <c r="B53" s="32" t="s">
        <v>190</v>
      </c>
      <c r="C53" s="33">
        <v>105</v>
      </c>
      <c r="D53" s="54">
        <v>17</v>
      </c>
      <c r="E53" s="34">
        <v>25</v>
      </c>
      <c r="F53" s="35">
        <v>147</v>
      </c>
      <c r="G53" s="16"/>
      <c r="H53" s="16"/>
      <c r="I53" s="16"/>
      <c r="J53" s="16"/>
      <c r="K53" s="16"/>
      <c r="L53" s="16"/>
      <c r="M53" s="16"/>
      <c r="N53" s="16"/>
      <c r="O53" s="16"/>
    </row>
    <row r="54" spans="1:15" ht="12.75">
      <c r="A54" s="3"/>
      <c r="B54" s="36" t="s">
        <v>191</v>
      </c>
      <c r="C54" s="37">
        <v>1</v>
      </c>
      <c r="D54" s="55">
        <v>0</v>
      </c>
      <c r="E54" s="38">
        <v>3</v>
      </c>
      <c r="F54" s="39">
        <v>4</v>
      </c>
      <c r="G54" s="16"/>
      <c r="H54" s="16"/>
      <c r="I54" s="16"/>
      <c r="J54" s="16"/>
      <c r="K54" s="16"/>
      <c r="L54" s="16"/>
      <c r="M54" s="16"/>
      <c r="N54" s="16"/>
      <c r="O54" s="16"/>
    </row>
    <row r="55" spans="1:15" ht="13.5" thickBot="1">
      <c r="A55" s="3"/>
      <c r="B55" s="40" t="s">
        <v>57</v>
      </c>
      <c r="C55" s="41">
        <v>2056</v>
      </c>
      <c r="D55" s="56">
        <v>193</v>
      </c>
      <c r="E55" s="42">
        <v>407</v>
      </c>
      <c r="F55" s="43">
        <v>2656</v>
      </c>
      <c r="G55" s="16"/>
      <c r="H55" s="16"/>
      <c r="I55" s="16"/>
      <c r="J55" s="16"/>
      <c r="K55" s="16"/>
      <c r="L55" s="16"/>
      <c r="M55" s="16"/>
      <c r="N55" s="16"/>
      <c r="O55" s="16"/>
    </row>
    <row r="56" spans="1:15" ht="12.75">
      <c r="A56" s="3"/>
      <c r="B56" s="65"/>
      <c r="C56" s="31"/>
      <c r="D56" s="31"/>
      <c r="E56" s="31"/>
      <c r="F56" s="31"/>
      <c r="G56" s="16"/>
      <c r="H56" s="16"/>
      <c r="I56" s="16"/>
      <c r="J56" s="16"/>
      <c r="K56" s="16"/>
      <c r="L56" s="16"/>
      <c r="M56" s="16"/>
      <c r="N56" s="16"/>
      <c r="O56" s="16"/>
    </row>
    <row r="57" spans="1:15" ht="15.75">
      <c r="A57" s="3"/>
      <c r="B57" s="21" t="s">
        <v>199</v>
      </c>
      <c r="C57" s="16"/>
      <c r="D57" s="16"/>
      <c r="E57" s="16"/>
      <c r="F57" s="16"/>
      <c r="G57" s="16"/>
      <c r="H57" s="16"/>
      <c r="I57" s="16"/>
      <c r="J57" s="16"/>
      <c r="K57" s="16"/>
      <c r="L57" s="16"/>
      <c r="M57" s="16"/>
      <c r="N57" s="16"/>
      <c r="O57" s="16"/>
    </row>
    <row r="58" spans="1:15" ht="16.5" thickBot="1">
      <c r="A58" s="3"/>
      <c r="B58" s="21" t="s">
        <v>200</v>
      </c>
      <c r="C58" s="16"/>
      <c r="D58" s="16"/>
      <c r="E58" s="16"/>
      <c r="F58" s="16"/>
      <c r="G58" s="16"/>
      <c r="H58" s="16"/>
      <c r="I58" s="16"/>
      <c r="J58" s="16"/>
      <c r="K58" s="16"/>
      <c r="L58" s="16"/>
      <c r="M58" s="16"/>
      <c r="N58" s="16"/>
      <c r="O58" s="16"/>
    </row>
    <row r="59" spans="1:12" ht="12.75">
      <c r="A59" s="3"/>
      <c r="B59" s="22"/>
      <c r="C59" s="52" t="s">
        <v>116</v>
      </c>
      <c r="D59" s="52" t="s">
        <v>92</v>
      </c>
      <c r="E59" s="52" t="s">
        <v>93</v>
      </c>
      <c r="F59" s="52" t="s">
        <v>94</v>
      </c>
      <c r="G59" s="52" t="s">
        <v>95</v>
      </c>
      <c r="H59" s="52" t="s">
        <v>253</v>
      </c>
      <c r="I59" s="52" t="s">
        <v>98</v>
      </c>
      <c r="J59" s="52" t="s">
        <v>99</v>
      </c>
      <c r="K59" s="52" t="s">
        <v>252</v>
      </c>
      <c r="L59" s="25" t="s">
        <v>57</v>
      </c>
    </row>
    <row r="60" spans="1:12" ht="12.75">
      <c r="A60" s="3"/>
      <c r="B60" s="27" t="s">
        <v>188</v>
      </c>
      <c r="C60" s="53">
        <v>14</v>
      </c>
      <c r="D60" s="53">
        <v>35</v>
      </c>
      <c r="E60" s="53">
        <v>27</v>
      </c>
      <c r="F60" s="53">
        <v>34</v>
      </c>
      <c r="G60" s="53">
        <v>58</v>
      </c>
      <c r="H60" s="53">
        <v>3</v>
      </c>
      <c r="I60" s="53">
        <v>19</v>
      </c>
      <c r="J60" s="53">
        <v>69</v>
      </c>
      <c r="K60" s="53">
        <v>35</v>
      </c>
      <c r="L60" s="30">
        <v>294</v>
      </c>
    </row>
    <row r="61" spans="1:12" ht="12.75">
      <c r="A61" s="3"/>
      <c r="B61" s="32" t="s">
        <v>189</v>
      </c>
      <c r="C61" s="54">
        <v>93</v>
      </c>
      <c r="D61" s="54">
        <v>169</v>
      </c>
      <c r="E61" s="54">
        <v>132</v>
      </c>
      <c r="F61" s="54">
        <v>156</v>
      </c>
      <c r="G61" s="54">
        <v>220</v>
      </c>
      <c r="H61" s="54">
        <v>22</v>
      </c>
      <c r="I61" s="54">
        <v>127</v>
      </c>
      <c r="J61" s="54">
        <v>621</v>
      </c>
      <c r="K61" s="54">
        <v>116</v>
      </c>
      <c r="L61" s="35">
        <v>1656</v>
      </c>
    </row>
    <row r="62" spans="1:12" ht="12.75">
      <c r="A62" s="3"/>
      <c r="B62" s="32" t="s">
        <v>190</v>
      </c>
      <c r="C62" s="54">
        <v>7</v>
      </c>
      <c r="D62" s="54">
        <v>7</v>
      </c>
      <c r="E62" s="54">
        <v>7</v>
      </c>
      <c r="F62" s="54">
        <v>10</v>
      </c>
      <c r="G62" s="54">
        <v>9</v>
      </c>
      <c r="H62" s="54">
        <v>0</v>
      </c>
      <c r="I62" s="54">
        <v>15</v>
      </c>
      <c r="J62" s="54">
        <v>33</v>
      </c>
      <c r="K62" s="54">
        <v>17</v>
      </c>
      <c r="L62" s="35">
        <v>105</v>
      </c>
    </row>
    <row r="63" spans="1:12" ht="12.75">
      <c r="A63" s="3"/>
      <c r="B63" s="36" t="s">
        <v>191</v>
      </c>
      <c r="C63" s="55">
        <v>0</v>
      </c>
      <c r="D63" s="55">
        <v>0</v>
      </c>
      <c r="E63" s="55">
        <v>0</v>
      </c>
      <c r="F63" s="55">
        <v>0</v>
      </c>
      <c r="G63" s="55">
        <v>0</v>
      </c>
      <c r="H63" s="55">
        <v>0</v>
      </c>
      <c r="I63" s="55">
        <v>0</v>
      </c>
      <c r="J63" s="55">
        <v>1</v>
      </c>
      <c r="K63" s="55">
        <v>0</v>
      </c>
      <c r="L63" s="39">
        <v>1</v>
      </c>
    </row>
    <row r="64" spans="1:12" ht="13.5" thickBot="1">
      <c r="A64" s="3"/>
      <c r="B64" s="40" t="s">
        <v>57</v>
      </c>
      <c r="C64" s="56">
        <v>114</v>
      </c>
      <c r="D64" s="56">
        <v>211</v>
      </c>
      <c r="E64" s="56">
        <v>166</v>
      </c>
      <c r="F64" s="56">
        <v>200</v>
      </c>
      <c r="G64" s="56">
        <v>287</v>
      </c>
      <c r="H64" s="56">
        <v>25</v>
      </c>
      <c r="I64" s="56">
        <v>161</v>
      </c>
      <c r="J64" s="56">
        <v>724</v>
      </c>
      <c r="K64" s="56">
        <v>168</v>
      </c>
      <c r="L64" s="43">
        <v>2056</v>
      </c>
    </row>
    <row r="65" spans="1:15" ht="12.75">
      <c r="A65" s="3"/>
      <c r="B65" s="65"/>
      <c r="C65" s="31"/>
      <c r="D65" s="31"/>
      <c r="E65" s="31"/>
      <c r="F65" s="31"/>
      <c r="G65" s="31"/>
      <c r="H65" s="31"/>
      <c r="I65" s="31"/>
      <c r="J65" s="31"/>
      <c r="K65" s="31"/>
      <c r="L65" s="31"/>
      <c r="M65" s="31"/>
      <c r="N65" s="31"/>
      <c r="O65" s="31"/>
    </row>
    <row r="66" spans="1:15" ht="16.5" thickBot="1">
      <c r="A66" s="3"/>
      <c r="B66" s="21" t="s">
        <v>201</v>
      </c>
      <c r="C66" s="16"/>
      <c r="D66" s="16"/>
      <c r="E66" s="16"/>
      <c r="F66" s="16"/>
      <c r="G66" s="16"/>
      <c r="H66" s="16"/>
      <c r="I66" s="16"/>
      <c r="J66" s="16"/>
      <c r="K66" s="16"/>
      <c r="L66" s="16"/>
      <c r="M66" s="16"/>
      <c r="N66" s="16"/>
      <c r="O66" s="16"/>
    </row>
    <row r="67" spans="1:13" ht="12.75">
      <c r="A67" s="3"/>
      <c r="B67" s="22"/>
      <c r="C67" s="23" t="s">
        <v>90</v>
      </c>
      <c r="D67" s="52" t="s">
        <v>91</v>
      </c>
      <c r="E67" s="52" t="s">
        <v>92</v>
      </c>
      <c r="F67" s="52" t="s">
        <v>93</v>
      </c>
      <c r="G67" s="52" t="s">
        <v>94</v>
      </c>
      <c r="H67" s="52" t="s">
        <v>254</v>
      </c>
      <c r="I67" s="52" t="s">
        <v>97</v>
      </c>
      <c r="J67" s="52" t="s">
        <v>98</v>
      </c>
      <c r="K67" s="52" t="s">
        <v>255</v>
      </c>
      <c r="L67" s="52" t="s">
        <v>101</v>
      </c>
      <c r="M67" s="25" t="s">
        <v>57</v>
      </c>
    </row>
    <row r="68" spans="1:13" ht="12.75">
      <c r="A68" s="3"/>
      <c r="B68" s="27" t="s">
        <v>188</v>
      </c>
      <c r="C68" s="28">
        <v>0</v>
      </c>
      <c r="D68" s="53">
        <v>1</v>
      </c>
      <c r="E68" s="53">
        <v>2</v>
      </c>
      <c r="F68" s="53">
        <v>1</v>
      </c>
      <c r="G68" s="53">
        <v>2</v>
      </c>
      <c r="H68" s="53">
        <v>4</v>
      </c>
      <c r="I68" s="53">
        <v>0</v>
      </c>
      <c r="J68" s="53">
        <v>1</v>
      </c>
      <c r="K68" s="53">
        <v>2</v>
      </c>
      <c r="L68" s="53">
        <v>0</v>
      </c>
      <c r="M68" s="30">
        <v>13</v>
      </c>
    </row>
    <row r="69" spans="1:13" ht="12.75">
      <c r="A69" s="3"/>
      <c r="B69" s="32" t="s">
        <v>189</v>
      </c>
      <c r="C69" s="33">
        <v>0</v>
      </c>
      <c r="D69" s="54">
        <v>29</v>
      </c>
      <c r="E69" s="54">
        <v>24</v>
      </c>
      <c r="F69" s="54">
        <v>9</v>
      </c>
      <c r="G69" s="54">
        <v>18</v>
      </c>
      <c r="H69" s="54">
        <v>35</v>
      </c>
      <c r="I69" s="54">
        <v>0</v>
      </c>
      <c r="J69" s="54">
        <v>9</v>
      </c>
      <c r="K69" s="54">
        <v>39</v>
      </c>
      <c r="L69" s="54">
        <v>0</v>
      </c>
      <c r="M69" s="35">
        <v>163</v>
      </c>
    </row>
    <row r="70" spans="1:13" ht="12.75">
      <c r="A70" s="3"/>
      <c r="B70" s="32" t="s">
        <v>190</v>
      </c>
      <c r="C70" s="33">
        <v>0</v>
      </c>
      <c r="D70" s="54">
        <v>4</v>
      </c>
      <c r="E70" s="54">
        <v>0</v>
      </c>
      <c r="F70" s="54">
        <v>1</v>
      </c>
      <c r="G70" s="54">
        <v>5</v>
      </c>
      <c r="H70" s="54">
        <v>5</v>
      </c>
      <c r="I70" s="54">
        <v>0</v>
      </c>
      <c r="J70" s="54">
        <v>0</v>
      </c>
      <c r="K70" s="54">
        <v>2</v>
      </c>
      <c r="L70" s="54">
        <v>0</v>
      </c>
      <c r="M70" s="35">
        <v>17</v>
      </c>
    </row>
    <row r="71" spans="1:13" ht="12.75">
      <c r="A71" s="3"/>
      <c r="B71" s="36" t="s">
        <v>191</v>
      </c>
      <c r="C71" s="37">
        <v>0</v>
      </c>
      <c r="D71" s="55">
        <v>0</v>
      </c>
      <c r="E71" s="55">
        <v>0</v>
      </c>
      <c r="F71" s="55">
        <v>0</v>
      </c>
      <c r="G71" s="55">
        <v>0</v>
      </c>
      <c r="H71" s="55">
        <v>0</v>
      </c>
      <c r="I71" s="55">
        <v>0</v>
      </c>
      <c r="J71" s="55">
        <v>0</v>
      </c>
      <c r="K71" s="55">
        <v>0</v>
      </c>
      <c r="L71" s="55">
        <v>0</v>
      </c>
      <c r="M71" s="39">
        <v>0</v>
      </c>
    </row>
    <row r="72" spans="1:13" ht="13.5" thickBot="1">
      <c r="A72" s="3"/>
      <c r="B72" s="40" t="s">
        <v>57</v>
      </c>
      <c r="C72" s="41">
        <v>0</v>
      </c>
      <c r="D72" s="56">
        <v>34</v>
      </c>
      <c r="E72" s="56">
        <v>26</v>
      </c>
      <c r="F72" s="56">
        <v>11</v>
      </c>
      <c r="G72" s="56">
        <v>25</v>
      </c>
      <c r="H72" s="56">
        <v>44</v>
      </c>
      <c r="I72" s="56">
        <v>0</v>
      </c>
      <c r="J72" s="56">
        <v>10</v>
      </c>
      <c r="K72" s="56">
        <v>43</v>
      </c>
      <c r="L72" s="56">
        <v>0</v>
      </c>
      <c r="M72" s="43">
        <v>193</v>
      </c>
    </row>
    <row r="73" spans="1:15" ht="12.75">
      <c r="A73" s="3"/>
      <c r="B73" s="65"/>
      <c r="C73" s="31"/>
      <c r="D73" s="31"/>
      <c r="E73" s="31"/>
      <c r="F73" s="31"/>
      <c r="G73" s="31"/>
      <c r="H73" s="31"/>
      <c r="I73" s="31"/>
      <c r="J73" s="31"/>
      <c r="K73" s="31"/>
      <c r="L73" s="31"/>
      <c r="M73" s="31"/>
      <c r="N73" s="31"/>
      <c r="O73" s="31"/>
    </row>
    <row r="74" spans="1:15" ht="16.5" thickBot="1">
      <c r="A74" s="3"/>
      <c r="B74" s="21" t="s">
        <v>202</v>
      </c>
      <c r="C74" s="16"/>
      <c r="D74" s="16"/>
      <c r="E74" s="16"/>
      <c r="F74" s="16"/>
      <c r="G74" s="16"/>
      <c r="H74" s="16"/>
      <c r="I74" s="16"/>
      <c r="J74" s="16"/>
      <c r="K74" s="16"/>
      <c r="L74" s="16"/>
      <c r="M74" s="16"/>
      <c r="N74" s="16"/>
      <c r="O74" s="16"/>
    </row>
    <row r="75" spans="1:13" ht="12.75">
      <c r="A75" s="3"/>
      <c r="B75" s="22"/>
      <c r="C75" s="23" t="s">
        <v>90</v>
      </c>
      <c r="D75" s="52" t="s">
        <v>91</v>
      </c>
      <c r="E75" s="52" t="s">
        <v>92</v>
      </c>
      <c r="F75" s="52" t="s">
        <v>93</v>
      </c>
      <c r="G75" s="52" t="s">
        <v>94</v>
      </c>
      <c r="H75" s="52" t="s">
        <v>256</v>
      </c>
      <c r="I75" s="52" t="s">
        <v>98</v>
      </c>
      <c r="J75" s="52" t="s">
        <v>99</v>
      </c>
      <c r="K75" s="52" t="s">
        <v>100</v>
      </c>
      <c r="L75" s="24" t="s">
        <v>101</v>
      </c>
      <c r="M75" s="25" t="s">
        <v>57</v>
      </c>
    </row>
    <row r="76" spans="1:13" ht="12.75">
      <c r="A76" s="3"/>
      <c r="B76" s="27" t="s">
        <v>188</v>
      </c>
      <c r="C76" s="28">
        <v>0</v>
      </c>
      <c r="D76" s="53">
        <v>2</v>
      </c>
      <c r="E76" s="53">
        <v>6</v>
      </c>
      <c r="F76" s="53">
        <v>2</v>
      </c>
      <c r="G76" s="53">
        <v>3</v>
      </c>
      <c r="H76" s="53">
        <v>9</v>
      </c>
      <c r="I76" s="53">
        <v>6</v>
      </c>
      <c r="J76" s="53">
        <v>9</v>
      </c>
      <c r="K76" s="53">
        <v>4</v>
      </c>
      <c r="L76" s="29">
        <v>0</v>
      </c>
      <c r="M76" s="30">
        <v>41</v>
      </c>
    </row>
    <row r="77" spans="1:13" ht="12.75">
      <c r="A77" s="3"/>
      <c r="B77" s="32" t="s">
        <v>189</v>
      </c>
      <c r="C77" s="33">
        <v>0</v>
      </c>
      <c r="D77" s="54">
        <v>21</v>
      </c>
      <c r="E77" s="54">
        <v>30</v>
      </c>
      <c r="F77" s="54">
        <v>18</v>
      </c>
      <c r="G77" s="54">
        <v>39</v>
      </c>
      <c r="H77" s="54">
        <v>39</v>
      </c>
      <c r="I77" s="54">
        <v>63</v>
      </c>
      <c r="J77" s="54">
        <v>120</v>
      </c>
      <c r="K77" s="54">
        <v>8</v>
      </c>
      <c r="L77" s="34">
        <v>0</v>
      </c>
      <c r="M77" s="35">
        <v>338</v>
      </c>
    </row>
    <row r="78" spans="1:13" ht="12.75">
      <c r="A78" s="3"/>
      <c r="B78" s="32" t="s">
        <v>190</v>
      </c>
      <c r="C78" s="33">
        <v>0</v>
      </c>
      <c r="D78" s="54">
        <v>7</v>
      </c>
      <c r="E78" s="54">
        <v>2</v>
      </c>
      <c r="F78" s="54">
        <v>0</v>
      </c>
      <c r="G78" s="54">
        <v>1</v>
      </c>
      <c r="H78" s="54">
        <v>2</v>
      </c>
      <c r="I78" s="54">
        <v>7</v>
      </c>
      <c r="J78" s="54">
        <v>5</v>
      </c>
      <c r="K78" s="54">
        <v>1</v>
      </c>
      <c r="L78" s="34">
        <v>0</v>
      </c>
      <c r="M78" s="35">
        <v>25</v>
      </c>
    </row>
    <row r="79" spans="1:13" ht="12.75">
      <c r="A79" s="3"/>
      <c r="B79" s="36" t="s">
        <v>191</v>
      </c>
      <c r="C79" s="37">
        <v>0</v>
      </c>
      <c r="D79" s="55">
        <v>0</v>
      </c>
      <c r="E79" s="55">
        <v>0</v>
      </c>
      <c r="F79" s="55">
        <v>1</v>
      </c>
      <c r="G79" s="55">
        <v>1</v>
      </c>
      <c r="H79" s="55">
        <v>0</v>
      </c>
      <c r="I79" s="55">
        <v>1</v>
      </c>
      <c r="J79" s="55">
        <v>0</v>
      </c>
      <c r="K79" s="55">
        <v>0</v>
      </c>
      <c r="L79" s="38">
        <v>0</v>
      </c>
      <c r="M79" s="39">
        <v>3</v>
      </c>
    </row>
    <row r="80" spans="1:13" ht="13.5" thickBot="1">
      <c r="A80" s="3"/>
      <c r="B80" s="40" t="s">
        <v>57</v>
      </c>
      <c r="C80" s="41">
        <v>0</v>
      </c>
      <c r="D80" s="56">
        <v>30</v>
      </c>
      <c r="E80" s="56">
        <v>38</v>
      </c>
      <c r="F80" s="56">
        <v>21</v>
      </c>
      <c r="G80" s="56">
        <v>44</v>
      </c>
      <c r="H80" s="56">
        <v>50</v>
      </c>
      <c r="I80" s="56">
        <v>77</v>
      </c>
      <c r="J80" s="56">
        <v>134</v>
      </c>
      <c r="K80" s="56">
        <v>13</v>
      </c>
      <c r="L80" s="42">
        <v>0</v>
      </c>
      <c r="M80" s="43">
        <v>407</v>
      </c>
    </row>
    <row r="81" spans="1:15" ht="12.75">
      <c r="A81" s="3"/>
      <c r="B81" s="65"/>
      <c r="C81" s="31"/>
      <c r="D81" s="31"/>
      <c r="E81" s="31"/>
      <c r="F81" s="31"/>
      <c r="G81" s="31"/>
      <c r="H81" s="31"/>
      <c r="I81" s="31"/>
      <c r="J81" s="31"/>
      <c r="K81" s="31"/>
      <c r="L81" s="31"/>
      <c r="M81" s="31"/>
      <c r="N81" s="31"/>
      <c r="O81" s="31"/>
    </row>
    <row r="82" spans="1:15" ht="12.75">
      <c r="A82" s="3"/>
      <c r="B82" s="15"/>
      <c r="C82" s="16"/>
      <c r="D82" s="16"/>
      <c r="E82" s="16"/>
      <c r="F82" s="16"/>
      <c r="G82" s="16"/>
      <c r="H82" s="16"/>
      <c r="I82" s="16"/>
      <c r="J82" s="16"/>
      <c r="K82" s="16"/>
      <c r="L82" s="16"/>
      <c r="M82" s="16"/>
      <c r="N82" s="16"/>
      <c r="O82" s="16"/>
    </row>
    <row r="83" spans="1:15" ht="18">
      <c r="A83" s="3"/>
      <c r="B83" s="20" t="s">
        <v>203</v>
      </c>
      <c r="C83" s="16"/>
      <c r="D83" s="16"/>
      <c r="E83" s="16"/>
      <c r="F83" s="16"/>
      <c r="G83" s="16"/>
      <c r="H83" s="16"/>
      <c r="I83" s="16"/>
      <c r="J83" s="16"/>
      <c r="K83" s="16"/>
      <c r="L83" s="16"/>
      <c r="M83" s="16"/>
      <c r="N83" s="16"/>
      <c r="O83" s="16"/>
    </row>
    <row r="84" spans="1:15" ht="12.75">
      <c r="A84" s="3"/>
      <c r="B84" s="15"/>
      <c r="C84" s="16"/>
      <c r="D84" s="16"/>
      <c r="E84" s="16"/>
      <c r="F84" s="16"/>
      <c r="G84" s="16"/>
      <c r="H84" s="16"/>
      <c r="I84" s="16"/>
      <c r="J84" s="16"/>
      <c r="K84" s="16"/>
      <c r="L84" s="16"/>
      <c r="M84" s="16"/>
      <c r="N84" s="16"/>
      <c r="O84" s="16"/>
    </row>
    <row r="85" spans="1:15" ht="16.5" thickBot="1">
      <c r="A85" s="3"/>
      <c r="B85" s="21" t="s">
        <v>204</v>
      </c>
      <c r="C85" s="16"/>
      <c r="D85" s="16"/>
      <c r="E85" s="16"/>
      <c r="F85" s="16"/>
      <c r="G85" s="16"/>
      <c r="H85" s="16"/>
      <c r="I85" s="16"/>
      <c r="J85" s="16"/>
      <c r="K85" s="16"/>
      <c r="L85" s="16"/>
      <c r="M85" s="16"/>
      <c r="N85" s="16"/>
      <c r="O85" s="16"/>
    </row>
    <row r="86" spans="1:15" ht="25.5">
      <c r="A86" s="3"/>
      <c r="B86" s="22"/>
      <c r="C86" s="23" t="s">
        <v>83</v>
      </c>
      <c r="D86" s="52" t="s">
        <v>84</v>
      </c>
      <c r="E86" s="24" t="s">
        <v>85</v>
      </c>
      <c r="F86" s="25" t="s">
        <v>57</v>
      </c>
      <c r="G86" s="16"/>
      <c r="H86" s="16"/>
      <c r="I86" s="16"/>
      <c r="J86" s="16"/>
      <c r="K86" s="16"/>
      <c r="L86" s="16"/>
      <c r="M86" s="16"/>
      <c r="N86" s="16"/>
      <c r="O86" s="16"/>
    </row>
    <row r="87" spans="1:15" ht="12.75">
      <c r="A87" s="3"/>
      <c r="B87" s="27" t="s">
        <v>188</v>
      </c>
      <c r="C87" s="28">
        <v>277</v>
      </c>
      <c r="D87" s="53">
        <v>14</v>
      </c>
      <c r="E87" s="29">
        <v>57</v>
      </c>
      <c r="F87" s="30">
        <v>348</v>
      </c>
      <c r="G87" s="16"/>
      <c r="H87" s="16"/>
      <c r="I87" s="16"/>
      <c r="J87" s="16"/>
      <c r="K87" s="16"/>
      <c r="L87" s="16"/>
      <c r="M87" s="16"/>
      <c r="N87" s="16"/>
      <c r="O87" s="16"/>
    </row>
    <row r="88" spans="1:15" ht="12.75">
      <c r="A88" s="3"/>
      <c r="B88" s="32" t="s">
        <v>189</v>
      </c>
      <c r="C88" s="33">
        <v>1570</v>
      </c>
      <c r="D88" s="54">
        <v>115</v>
      </c>
      <c r="E88" s="34">
        <v>472</v>
      </c>
      <c r="F88" s="35">
        <v>2157</v>
      </c>
      <c r="G88" s="16"/>
      <c r="H88" s="16"/>
      <c r="I88" s="16"/>
      <c r="J88" s="16"/>
      <c r="K88" s="16"/>
      <c r="L88" s="16"/>
      <c r="M88" s="16"/>
      <c r="N88" s="16"/>
      <c r="O88" s="16"/>
    </row>
    <row r="89" spans="1:15" ht="12.75">
      <c r="A89" s="3"/>
      <c r="B89" s="32" t="s">
        <v>190</v>
      </c>
      <c r="C89" s="33">
        <v>103</v>
      </c>
      <c r="D89" s="54">
        <v>13</v>
      </c>
      <c r="E89" s="34">
        <v>31</v>
      </c>
      <c r="F89" s="35">
        <v>147</v>
      </c>
      <c r="G89" s="16"/>
      <c r="H89" s="16"/>
      <c r="I89" s="16"/>
      <c r="J89" s="16"/>
      <c r="K89" s="16"/>
      <c r="L89" s="16"/>
      <c r="M89" s="16"/>
      <c r="N89" s="16"/>
      <c r="O89" s="16"/>
    </row>
    <row r="90" spans="1:15" ht="12.75">
      <c r="A90" s="3"/>
      <c r="B90" s="36" t="s">
        <v>191</v>
      </c>
      <c r="C90" s="37">
        <v>1</v>
      </c>
      <c r="D90" s="55">
        <v>0</v>
      </c>
      <c r="E90" s="38">
        <v>3</v>
      </c>
      <c r="F90" s="39">
        <v>4</v>
      </c>
      <c r="G90" s="16"/>
      <c r="H90" s="16"/>
      <c r="I90" s="16"/>
      <c r="J90" s="16"/>
      <c r="K90" s="16"/>
      <c r="L90" s="16"/>
      <c r="M90" s="16"/>
      <c r="N90" s="16"/>
      <c r="O90" s="16"/>
    </row>
    <row r="91" spans="1:15" ht="13.5" thickBot="1">
      <c r="A91" s="3"/>
      <c r="B91" s="40" t="s">
        <v>57</v>
      </c>
      <c r="C91" s="41">
        <v>1951</v>
      </c>
      <c r="D91" s="56">
        <v>142</v>
      </c>
      <c r="E91" s="42">
        <v>563</v>
      </c>
      <c r="F91" s="43">
        <v>2656</v>
      </c>
      <c r="G91" s="16"/>
      <c r="H91" s="16"/>
      <c r="I91" s="16"/>
      <c r="J91" s="16"/>
      <c r="K91" s="16"/>
      <c r="L91" s="16"/>
      <c r="M91" s="16"/>
      <c r="N91" s="16"/>
      <c r="O91" s="16"/>
    </row>
    <row r="92" spans="1:15" ht="12.75">
      <c r="A92" s="3"/>
      <c r="B92" s="65"/>
      <c r="C92" s="31"/>
      <c r="D92" s="31"/>
      <c r="E92" s="31"/>
      <c r="F92" s="31"/>
      <c r="G92" s="16"/>
      <c r="H92" s="16"/>
      <c r="I92" s="16"/>
      <c r="J92" s="16"/>
      <c r="K92" s="16"/>
      <c r="L92" s="16"/>
      <c r="M92" s="16"/>
      <c r="N92" s="16"/>
      <c r="O92" s="16"/>
    </row>
    <row r="93" spans="1:15" ht="15.75">
      <c r="A93" s="3"/>
      <c r="B93" s="21" t="s">
        <v>205</v>
      </c>
      <c r="C93" s="16"/>
      <c r="D93" s="16"/>
      <c r="E93" s="16"/>
      <c r="F93" s="16"/>
      <c r="G93" s="16"/>
      <c r="H93" s="16"/>
      <c r="I93" s="16"/>
      <c r="J93" s="16"/>
      <c r="K93" s="16"/>
      <c r="L93" s="16"/>
      <c r="M93" s="16"/>
      <c r="N93" s="16"/>
      <c r="O93" s="16"/>
    </row>
    <row r="94" spans="1:15" ht="16.5" thickBot="1">
      <c r="A94" s="3"/>
      <c r="B94" s="21" t="s">
        <v>206</v>
      </c>
      <c r="C94" s="16"/>
      <c r="D94" s="16"/>
      <c r="E94" s="16"/>
      <c r="F94" s="16"/>
      <c r="G94" s="16"/>
      <c r="H94" s="16"/>
      <c r="I94" s="16"/>
      <c r="J94" s="16"/>
      <c r="K94" s="16"/>
      <c r="L94" s="16"/>
      <c r="M94" s="16"/>
      <c r="N94" s="16"/>
      <c r="O94" s="16"/>
    </row>
    <row r="95" spans="1:12" ht="12.75">
      <c r="A95" s="3"/>
      <c r="B95" s="22"/>
      <c r="C95" s="52" t="s">
        <v>116</v>
      </c>
      <c r="D95" s="52" t="s">
        <v>92</v>
      </c>
      <c r="E95" s="52" t="s">
        <v>93</v>
      </c>
      <c r="F95" s="52" t="s">
        <v>94</v>
      </c>
      <c r="G95" s="52" t="s">
        <v>95</v>
      </c>
      <c r="H95" s="52" t="s">
        <v>253</v>
      </c>
      <c r="I95" s="52" t="s">
        <v>98</v>
      </c>
      <c r="J95" s="52" t="s">
        <v>99</v>
      </c>
      <c r="K95" s="52" t="s">
        <v>252</v>
      </c>
      <c r="L95" s="25" t="s">
        <v>57</v>
      </c>
    </row>
    <row r="96" spans="1:12" ht="12.75">
      <c r="A96" s="3"/>
      <c r="B96" s="27" t="s">
        <v>188</v>
      </c>
      <c r="C96" s="53">
        <v>12</v>
      </c>
      <c r="D96" s="53">
        <v>29</v>
      </c>
      <c r="E96" s="53">
        <v>27</v>
      </c>
      <c r="F96" s="53">
        <v>31</v>
      </c>
      <c r="G96" s="53">
        <v>53</v>
      </c>
      <c r="H96" s="53">
        <v>4</v>
      </c>
      <c r="I96" s="53">
        <v>19</v>
      </c>
      <c r="J96" s="53">
        <v>66</v>
      </c>
      <c r="K96" s="53">
        <v>36</v>
      </c>
      <c r="L96" s="30">
        <v>277</v>
      </c>
    </row>
    <row r="97" spans="1:12" ht="12.75">
      <c r="A97" s="3"/>
      <c r="B97" s="32" t="s">
        <v>189</v>
      </c>
      <c r="C97" s="54">
        <v>94</v>
      </c>
      <c r="D97" s="54">
        <v>154</v>
      </c>
      <c r="E97" s="54">
        <v>116</v>
      </c>
      <c r="F97" s="54">
        <v>147</v>
      </c>
      <c r="G97" s="54">
        <v>220</v>
      </c>
      <c r="H97" s="54">
        <v>18</v>
      </c>
      <c r="I97" s="54">
        <v>142</v>
      </c>
      <c r="J97" s="54">
        <v>575</v>
      </c>
      <c r="K97" s="54">
        <v>104</v>
      </c>
      <c r="L97" s="35">
        <v>1570</v>
      </c>
    </row>
    <row r="98" spans="1:12" ht="12.75">
      <c r="A98" s="3"/>
      <c r="B98" s="32" t="s">
        <v>190</v>
      </c>
      <c r="C98" s="54">
        <v>8</v>
      </c>
      <c r="D98" s="54">
        <v>7</v>
      </c>
      <c r="E98" s="54">
        <v>7</v>
      </c>
      <c r="F98" s="54">
        <v>15</v>
      </c>
      <c r="G98" s="54">
        <v>9</v>
      </c>
      <c r="H98" s="54">
        <v>0</v>
      </c>
      <c r="I98" s="54">
        <v>12</v>
      </c>
      <c r="J98" s="54">
        <v>33</v>
      </c>
      <c r="K98" s="54">
        <v>12</v>
      </c>
      <c r="L98" s="35">
        <v>103</v>
      </c>
    </row>
    <row r="99" spans="1:12" ht="12.75">
      <c r="A99" s="3"/>
      <c r="B99" s="36" t="s">
        <v>191</v>
      </c>
      <c r="C99" s="55">
        <v>0</v>
      </c>
      <c r="D99" s="55">
        <v>0</v>
      </c>
      <c r="E99" s="55">
        <v>0</v>
      </c>
      <c r="F99" s="55">
        <v>0</v>
      </c>
      <c r="G99" s="55">
        <v>0</v>
      </c>
      <c r="H99" s="55">
        <v>0</v>
      </c>
      <c r="I99" s="55">
        <v>0</v>
      </c>
      <c r="J99" s="55">
        <v>1</v>
      </c>
      <c r="K99" s="55">
        <v>0</v>
      </c>
      <c r="L99" s="39">
        <v>1</v>
      </c>
    </row>
    <row r="100" spans="1:12" ht="13.5" thickBot="1">
      <c r="A100" s="3"/>
      <c r="B100" s="40" t="s">
        <v>57</v>
      </c>
      <c r="C100" s="56">
        <v>114</v>
      </c>
      <c r="D100" s="56">
        <v>190</v>
      </c>
      <c r="E100" s="56">
        <v>150</v>
      </c>
      <c r="F100" s="56">
        <v>193</v>
      </c>
      <c r="G100" s="56">
        <v>282</v>
      </c>
      <c r="H100" s="56">
        <v>22</v>
      </c>
      <c r="I100" s="56">
        <v>173</v>
      </c>
      <c r="J100" s="56">
        <v>675</v>
      </c>
      <c r="K100" s="56">
        <v>152</v>
      </c>
      <c r="L100" s="43">
        <v>1951</v>
      </c>
    </row>
    <row r="101" spans="1:15" ht="12.75">
      <c r="A101" s="3"/>
      <c r="B101" s="65"/>
      <c r="C101" s="31"/>
      <c r="D101" s="31"/>
      <c r="E101" s="31"/>
      <c r="F101" s="31"/>
      <c r="G101" s="31"/>
      <c r="H101" s="31"/>
      <c r="I101" s="31"/>
      <c r="J101" s="31"/>
      <c r="K101" s="31"/>
      <c r="L101" s="31"/>
      <c r="M101" s="31"/>
      <c r="N101" s="31"/>
      <c r="O101" s="31"/>
    </row>
    <row r="102" spans="1:15" ht="16.5" thickBot="1">
      <c r="A102" s="3"/>
      <c r="B102" s="21" t="s">
        <v>207</v>
      </c>
      <c r="C102" s="16"/>
      <c r="D102" s="16"/>
      <c r="E102" s="16"/>
      <c r="F102" s="16"/>
      <c r="G102" s="16"/>
      <c r="H102" s="16"/>
      <c r="I102" s="16"/>
      <c r="J102" s="16"/>
      <c r="K102" s="16"/>
      <c r="L102" s="16"/>
      <c r="M102" s="16"/>
      <c r="N102" s="16"/>
      <c r="O102" s="16"/>
    </row>
    <row r="103" spans="2:13" ht="12.75">
      <c r="B103" s="22"/>
      <c r="C103" s="23" t="s">
        <v>90</v>
      </c>
      <c r="D103" s="52" t="s">
        <v>91</v>
      </c>
      <c r="E103" s="52" t="s">
        <v>92</v>
      </c>
      <c r="F103" s="52" t="s">
        <v>93</v>
      </c>
      <c r="G103" s="52" t="s">
        <v>94</v>
      </c>
      <c r="H103" s="52" t="s">
        <v>254</v>
      </c>
      <c r="I103" s="52" t="s">
        <v>97</v>
      </c>
      <c r="J103" s="52" t="s">
        <v>98</v>
      </c>
      <c r="K103" s="52" t="s">
        <v>99</v>
      </c>
      <c r="L103" s="52" t="s">
        <v>252</v>
      </c>
      <c r="M103" s="25" t="s">
        <v>57</v>
      </c>
    </row>
    <row r="104" spans="2:13" ht="12.75">
      <c r="B104" s="27" t="s">
        <v>188</v>
      </c>
      <c r="C104" s="28">
        <v>0</v>
      </c>
      <c r="D104" s="53">
        <v>2</v>
      </c>
      <c r="E104" s="53">
        <v>3</v>
      </c>
      <c r="F104" s="53">
        <v>0</v>
      </c>
      <c r="G104" s="53">
        <v>1</v>
      </c>
      <c r="H104" s="53">
        <v>2</v>
      </c>
      <c r="I104" s="53">
        <v>0</v>
      </c>
      <c r="J104" s="53">
        <v>2</v>
      </c>
      <c r="K104" s="53">
        <v>3</v>
      </c>
      <c r="L104" s="53">
        <v>1</v>
      </c>
      <c r="M104" s="30">
        <v>14</v>
      </c>
    </row>
    <row r="105" spans="2:13" ht="12.75">
      <c r="B105" s="32" t="s">
        <v>189</v>
      </c>
      <c r="C105" s="33">
        <v>0</v>
      </c>
      <c r="D105" s="54">
        <v>20</v>
      </c>
      <c r="E105" s="54">
        <v>18</v>
      </c>
      <c r="F105" s="54">
        <v>12</v>
      </c>
      <c r="G105" s="54">
        <v>10</v>
      </c>
      <c r="H105" s="54">
        <v>14</v>
      </c>
      <c r="I105" s="54">
        <v>0</v>
      </c>
      <c r="J105" s="54">
        <v>10</v>
      </c>
      <c r="K105" s="54">
        <v>22</v>
      </c>
      <c r="L105" s="54">
        <v>9</v>
      </c>
      <c r="M105" s="35">
        <v>115</v>
      </c>
    </row>
    <row r="106" spans="2:13" ht="12.75">
      <c r="B106" s="32" t="s">
        <v>190</v>
      </c>
      <c r="C106" s="33">
        <v>0</v>
      </c>
      <c r="D106" s="54">
        <v>3</v>
      </c>
      <c r="E106" s="54">
        <v>0</v>
      </c>
      <c r="F106" s="54">
        <v>0</v>
      </c>
      <c r="G106" s="54">
        <v>0</v>
      </c>
      <c r="H106" s="54">
        <v>3</v>
      </c>
      <c r="I106" s="54">
        <v>0</v>
      </c>
      <c r="J106" s="54">
        <v>3</v>
      </c>
      <c r="K106" s="54">
        <v>2</v>
      </c>
      <c r="L106" s="54">
        <v>2</v>
      </c>
      <c r="M106" s="35">
        <v>13</v>
      </c>
    </row>
    <row r="107" spans="2:13" ht="12.75">
      <c r="B107" s="36" t="s">
        <v>191</v>
      </c>
      <c r="C107" s="37">
        <v>0</v>
      </c>
      <c r="D107" s="55">
        <v>0</v>
      </c>
      <c r="E107" s="55">
        <v>0</v>
      </c>
      <c r="F107" s="55">
        <v>0</v>
      </c>
      <c r="G107" s="55">
        <v>0</v>
      </c>
      <c r="H107" s="55">
        <v>0</v>
      </c>
      <c r="I107" s="55">
        <v>0</v>
      </c>
      <c r="J107" s="55">
        <v>0</v>
      </c>
      <c r="K107" s="55">
        <v>0</v>
      </c>
      <c r="L107" s="55">
        <v>0</v>
      </c>
      <c r="M107" s="39">
        <v>0</v>
      </c>
    </row>
    <row r="108" spans="2:13" ht="13.5" thickBot="1">
      <c r="B108" s="40" t="s">
        <v>57</v>
      </c>
      <c r="C108" s="41">
        <v>0</v>
      </c>
      <c r="D108" s="56">
        <v>25</v>
      </c>
      <c r="E108" s="56">
        <v>21</v>
      </c>
      <c r="F108" s="56">
        <v>12</v>
      </c>
      <c r="G108" s="56">
        <v>11</v>
      </c>
      <c r="H108" s="56">
        <v>19</v>
      </c>
      <c r="I108" s="56">
        <v>0</v>
      </c>
      <c r="J108" s="56">
        <v>15</v>
      </c>
      <c r="K108" s="56">
        <v>27</v>
      </c>
      <c r="L108" s="56">
        <v>12</v>
      </c>
      <c r="M108" s="43">
        <v>142</v>
      </c>
    </row>
    <row r="109" spans="2:15" ht="12.75">
      <c r="B109" s="65"/>
      <c r="C109" s="31"/>
      <c r="D109" s="31"/>
      <c r="E109" s="31"/>
      <c r="F109" s="31"/>
      <c r="G109" s="31"/>
      <c r="H109" s="31"/>
      <c r="I109" s="31"/>
      <c r="J109" s="31"/>
      <c r="K109" s="31"/>
      <c r="L109" s="31"/>
      <c r="M109" s="31"/>
      <c r="N109" s="31"/>
      <c r="O109" s="31"/>
    </row>
    <row r="110" spans="2:15" ht="16.5" thickBot="1">
      <c r="B110" s="21" t="s">
        <v>208</v>
      </c>
      <c r="C110" s="16"/>
      <c r="D110" s="16"/>
      <c r="E110" s="16"/>
      <c r="F110" s="16"/>
      <c r="G110" s="16"/>
      <c r="H110" s="16"/>
      <c r="I110" s="16"/>
      <c r="J110" s="16"/>
      <c r="K110" s="16"/>
      <c r="L110" s="16"/>
      <c r="M110" s="16"/>
      <c r="N110" s="16"/>
      <c r="O110" s="16"/>
    </row>
    <row r="111" spans="2:14" ht="12.75">
      <c r="B111" s="22"/>
      <c r="C111" s="23" t="s">
        <v>90</v>
      </c>
      <c r="D111" s="52" t="s">
        <v>91</v>
      </c>
      <c r="E111" s="52" t="s">
        <v>92</v>
      </c>
      <c r="F111" s="52" t="s">
        <v>93</v>
      </c>
      <c r="G111" s="52" t="s">
        <v>94</v>
      </c>
      <c r="H111" s="52" t="s">
        <v>95</v>
      </c>
      <c r="I111" s="52" t="s">
        <v>253</v>
      </c>
      <c r="J111" s="52" t="s">
        <v>98</v>
      </c>
      <c r="K111" s="52" t="s">
        <v>99</v>
      </c>
      <c r="L111" s="52" t="s">
        <v>100</v>
      </c>
      <c r="M111" s="24" t="s">
        <v>101</v>
      </c>
      <c r="N111" s="25" t="s">
        <v>57</v>
      </c>
    </row>
    <row r="112" spans="2:14" ht="12.75">
      <c r="B112" s="27" t="s">
        <v>188</v>
      </c>
      <c r="C112" s="28">
        <v>0</v>
      </c>
      <c r="D112" s="53">
        <v>3</v>
      </c>
      <c r="E112" s="53">
        <v>11</v>
      </c>
      <c r="F112" s="53">
        <v>3</v>
      </c>
      <c r="G112" s="53">
        <v>7</v>
      </c>
      <c r="H112" s="53">
        <v>13</v>
      </c>
      <c r="I112" s="53">
        <v>2</v>
      </c>
      <c r="J112" s="53">
        <v>5</v>
      </c>
      <c r="K112" s="53">
        <v>11</v>
      </c>
      <c r="L112" s="53">
        <v>2</v>
      </c>
      <c r="M112" s="29">
        <v>0</v>
      </c>
      <c r="N112" s="30">
        <v>57</v>
      </c>
    </row>
    <row r="113" spans="2:14" ht="12.75">
      <c r="B113" s="32" t="s">
        <v>189</v>
      </c>
      <c r="C113" s="33">
        <v>0</v>
      </c>
      <c r="D113" s="54">
        <v>29</v>
      </c>
      <c r="E113" s="54">
        <v>51</v>
      </c>
      <c r="F113" s="54">
        <v>31</v>
      </c>
      <c r="G113" s="54">
        <v>56</v>
      </c>
      <c r="H113" s="54">
        <v>59</v>
      </c>
      <c r="I113" s="54">
        <v>5</v>
      </c>
      <c r="J113" s="54">
        <v>47</v>
      </c>
      <c r="K113" s="54">
        <v>179</v>
      </c>
      <c r="L113" s="54">
        <v>15</v>
      </c>
      <c r="M113" s="34">
        <v>0</v>
      </c>
      <c r="N113" s="35">
        <v>472</v>
      </c>
    </row>
    <row r="114" spans="2:14" ht="12.75">
      <c r="B114" s="32" t="s">
        <v>190</v>
      </c>
      <c r="C114" s="33">
        <v>0</v>
      </c>
      <c r="D114" s="54">
        <v>7</v>
      </c>
      <c r="E114" s="54">
        <v>2</v>
      </c>
      <c r="F114" s="54">
        <v>1</v>
      </c>
      <c r="G114" s="54">
        <v>1</v>
      </c>
      <c r="H114" s="54">
        <v>4</v>
      </c>
      <c r="I114" s="54">
        <v>0</v>
      </c>
      <c r="J114" s="54">
        <v>7</v>
      </c>
      <c r="K114" s="54">
        <v>5</v>
      </c>
      <c r="L114" s="54">
        <v>4</v>
      </c>
      <c r="M114" s="34">
        <v>0</v>
      </c>
      <c r="N114" s="35">
        <v>31</v>
      </c>
    </row>
    <row r="115" spans="2:14" ht="12.75">
      <c r="B115" s="36" t="s">
        <v>191</v>
      </c>
      <c r="C115" s="37">
        <v>0</v>
      </c>
      <c r="D115" s="55">
        <v>0</v>
      </c>
      <c r="E115" s="55">
        <v>0</v>
      </c>
      <c r="F115" s="55">
        <v>1</v>
      </c>
      <c r="G115" s="55">
        <v>1</v>
      </c>
      <c r="H115" s="55">
        <v>0</v>
      </c>
      <c r="I115" s="55">
        <v>0</v>
      </c>
      <c r="J115" s="55">
        <v>1</v>
      </c>
      <c r="K115" s="55">
        <v>0</v>
      </c>
      <c r="L115" s="55">
        <v>0</v>
      </c>
      <c r="M115" s="38">
        <v>0</v>
      </c>
      <c r="N115" s="39">
        <v>3</v>
      </c>
    </row>
    <row r="116" spans="2:14" ht="13.5" thickBot="1">
      <c r="B116" s="40" t="s">
        <v>57</v>
      </c>
      <c r="C116" s="41">
        <v>0</v>
      </c>
      <c r="D116" s="56">
        <v>39</v>
      </c>
      <c r="E116" s="56">
        <v>64</v>
      </c>
      <c r="F116" s="56">
        <v>36</v>
      </c>
      <c r="G116" s="56">
        <v>65</v>
      </c>
      <c r="H116" s="56">
        <v>76</v>
      </c>
      <c r="I116" s="56">
        <v>7</v>
      </c>
      <c r="J116" s="56">
        <v>60</v>
      </c>
      <c r="K116" s="56">
        <v>195</v>
      </c>
      <c r="L116" s="56">
        <v>21</v>
      </c>
      <c r="M116" s="42">
        <v>0</v>
      </c>
      <c r="N116" s="43">
        <v>563</v>
      </c>
    </row>
    <row r="117" spans="2:15" ht="12.75">
      <c r="B117" s="65"/>
      <c r="C117" s="31"/>
      <c r="D117" s="31"/>
      <c r="E117" s="31"/>
      <c r="F117" s="31"/>
      <c r="G117" s="31"/>
      <c r="H117" s="31"/>
      <c r="I117" s="31"/>
      <c r="J117" s="31"/>
      <c r="K117" s="31"/>
      <c r="L117" s="31"/>
      <c r="M117" s="31"/>
      <c r="N117" s="31"/>
      <c r="O117" s="31"/>
    </row>
    <row r="118" spans="2:15" ht="12.75">
      <c r="B118" s="15"/>
      <c r="C118" s="16"/>
      <c r="D118" s="16"/>
      <c r="E118" s="16"/>
      <c r="F118" s="16"/>
      <c r="G118" s="16"/>
      <c r="H118" s="16"/>
      <c r="I118" s="16"/>
      <c r="J118" s="16"/>
      <c r="K118" s="16"/>
      <c r="L118" s="16"/>
      <c r="M118" s="16"/>
      <c r="N118" s="16"/>
      <c r="O118" s="16"/>
    </row>
    <row r="119" spans="2:15" ht="18">
      <c r="B119" s="20" t="s">
        <v>209</v>
      </c>
      <c r="C119" s="16"/>
      <c r="D119" s="16"/>
      <c r="E119" s="16"/>
      <c r="F119" s="16"/>
      <c r="G119" s="16"/>
      <c r="H119" s="16"/>
      <c r="I119" s="16"/>
      <c r="J119" s="16"/>
      <c r="K119" s="16"/>
      <c r="L119" s="16"/>
      <c r="M119" s="16"/>
      <c r="N119" s="16"/>
      <c r="O119" s="16"/>
    </row>
    <row r="120" spans="2:15" ht="13.5" thickBot="1">
      <c r="B120" s="15"/>
      <c r="C120" s="16"/>
      <c r="D120" s="16"/>
      <c r="E120" s="16"/>
      <c r="F120" s="16"/>
      <c r="G120" s="16"/>
      <c r="H120" s="16"/>
      <c r="I120" s="16"/>
      <c r="J120" s="16"/>
      <c r="K120" s="16"/>
      <c r="L120" s="16"/>
      <c r="M120" s="16"/>
      <c r="N120" s="16"/>
      <c r="O120" s="16"/>
    </row>
    <row r="121" spans="2:15" ht="12.75">
      <c r="B121" s="22"/>
      <c r="C121" s="23" t="s">
        <v>120</v>
      </c>
      <c r="D121" s="24" t="s">
        <v>121</v>
      </c>
      <c r="E121" s="25" t="s">
        <v>57</v>
      </c>
      <c r="F121" s="26"/>
      <c r="G121" s="16"/>
      <c r="H121" s="16"/>
      <c r="I121" s="16"/>
      <c r="J121" s="16"/>
      <c r="K121" s="16"/>
      <c r="L121" s="16"/>
      <c r="M121" s="16"/>
      <c r="N121" s="16"/>
      <c r="O121" s="16"/>
    </row>
    <row r="122" spans="2:15" ht="12.75">
      <c r="B122" s="27" t="s">
        <v>188</v>
      </c>
      <c r="C122" s="28">
        <v>331</v>
      </c>
      <c r="D122" s="29">
        <v>17</v>
      </c>
      <c r="E122" s="30">
        <v>348</v>
      </c>
      <c r="F122" s="31"/>
      <c r="G122" s="16"/>
      <c r="H122" s="16"/>
      <c r="I122" s="16"/>
      <c r="J122" s="16"/>
      <c r="K122" s="16"/>
      <c r="L122" s="16"/>
      <c r="M122" s="16"/>
      <c r="N122" s="16"/>
      <c r="O122" s="16"/>
    </row>
    <row r="123" spans="2:15" ht="12.75">
      <c r="B123" s="32" t="s">
        <v>189</v>
      </c>
      <c r="C123" s="33">
        <v>1920</v>
      </c>
      <c r="D123" s="34">
        <v>237</v>
      </c>
      <c r="E123" s="35">
        <v>2157</v>
      </c>
      <c r="F123" s="31"/>
      <c r="G123" s="16"/>
      <c r="H123" s="16"/>
      <c r="I123" s="16"/>
      <c r="J123" s="16"/>
      <c r="K123" s="16"/>
      <c r="L123" s="16"/>
      <c r="M123" s="16"/>
      <c r="N123" s="16"/>
      <c r="O123" s="16"/>
    </row>
    <row r="124" spans="2:15" ht="12.75">
      <c r="B124" s="32" t="s">
        <v>190</v>
      </c>
      <c r="C124" s="33">
        <v>136</v>
      </c>
      <c r="D124" s="34">
        <v>11</v>
      </c>
      <c r="E124" s="35">
        <v>147</v>
      </c>
      <c r="F124" s="31"/>
      <c r="G124" s="16"/>
      <c r="H124" s="16"/>
      <c r="I124" s="16"/>
      <c r="J124" s="16"/>
      <c r="K124" s="16"/>
      <c r="L124" s="16"/>
      <c r="M124" s="16"/>
      <c r="N124" s="16"/>
      <c r="O124" s="16"/>
    </row>
    <row r="125" spans="2:15" ht="12.75">
      <c r="B125" s="36" t="s">
        <v>191</v>
      </c>
      <c r="C125" s="37">
        <v>3</v>
      </c>
      <c r="D125" s="38">
        <v>1</v>
      </c>
      <c r="E125" s="39">
        <v>4</v>
      </c>
      <c r="F125" s="31"/>
      <c r="G125" s="16"/>
      <c r="H125" s="16"/>
      <c r="I125" s="16"/>
      <c r="J125" s="16"/>
      <c r="K125" s="16"/>
      <c r="L125" s="16"/>
      <c r="M125" s="16"/>
      <c r="N125" s="16"/>
      <c r="O125" s="16"/>
    </row>
    <row r="126" spans="2:15" ht="13.5" thickBot="1">
      <c r="B126" s="40" t="s">
        <v>57</v>
      </c>
      <c r="C126" s="41">
        <v>2390</v>
      </c>
      <c r="D126" s="42">
        <v>266</v>
      </c>
      <c r="E126" s="43">
        <v>2656</v>
      </c>
      <c r="F126" s="31"/>
      <c r="G126" s="16"/>
      <c r="H126" s="16"/>
      <c r="I126" s="16"/>
      <c r="J126" s="16"/>
      <c r="K126" s="16"/>
      <c r="L126" s="16"/>
      <c r="M126" s="16"/>
      <c r="N126" s="16"/>
      <c r="O126" s="16"/>
    </row>
    <row r="127" spans="2:15" ht="12.75">
      <c r="B127" s="65"/>
      <c r="C127" s="31"/>
      <c r="D127" s="31"/>
      <c r="E127" s="31"/>
      <c r="F127" s="31"/>
      <c r="G127" s="16"/>
      <c r="H127" s="16"/>
      <c r="I127" s="16"/>
      <c r="J127" s="16"/>
      <c r="K127" s="16"/>
      <c r="L127" s="16"/>
      <c r="M127" s="16"/>
      <c r="N127" s="16"/>
      <c r="O127" s="16"/>
    </row>
    <row r="128" spans="2:15" ht="12.75">
      <c r="B128" s="15"/>
      <c r="C128" s="16"/>
      <c r="D128" s="16"/>
      <c r="E128" s="16"/>
      <c r="F128" s="16"/>
      <c r="G128" s="16"/>
      <c r="H128" s="16"/>
      <c r="I128" s="16"/>
      <c r="J128" s="16"/>
      <c r="K128" s="16"/>
      <c r="L128" s="16"/>
      <c r="M128" s="16"/>
      <c r="N128" s="16"/>
      <c r="O128" s="16"/>
    </row>
    <row r="129" spans="2:15" ht="18">
      <c r="B129" s="20" t="s">
        <v>210</v>
      </c>
      <c r="C129" s="16"/>
      <c r="D129" s="16"/>
      <c r="E129" s="16"/>
      <c r="F129" s="16"/>
      <c r="G129" s="16"/>
      <c r="H129" s="16"/>
      <c r="I129" s="16"/>
      <c r="J129" s="16"/>
      <c r="K129" s="16"/>
      <c r="L129" s="16"/>
      <c r="M129" s="16"/>
      <c r="N129" s="16"/>
      <c r="O129" s="16"/>
    </row>
    <row r="130" spans="2:15" ht="13.5" thickBot="1">
      <c r="B130" s="15"/>
      <c r="C130" s="16"/>
      <c r="D130" s="16"/>
      <c r="E130" s="16"/>
      <c r="F130" s="16"/>
      <c r="G130" s="16"/>
      <c r="H130" s="16"/>
      <c r="I130" s="16"/>
      <c r="J130" s="16"/>
      <c r="K130" s="16"/>
      <c r="L130" s="16"/>
      <c r="M130" s="16"/>
      <c r="N130" s="16"/>
      <c r="O130" s="16"/>
    </row>
    <row r="131" spans="2:15" ht="12.75">
      <c r="B131" s="22"/>
      <c r="C131" s="23" t="s">
        <v>128</v>
      </c>
      <c r="D131" s="24" t="s">
        <v>129</v>
      </c>
      <c r="E131" s="25" t="s">
        <v>57</v>
      </c>
      <c r="F131" s="26"/>
      <c r="G131" s="16"/>
      <c r="H131" s="16"/>
      <c r="I131" s="16"/>
      <c r="J131" s="16"/>
      <c r="K131" s="16"/>
      <c r="L131" s="16"/>
      <c r="M131" s="16"/>
      <c r="N131" s="16"/>
      <c r="O131" s="16"/>
    </row>
    <row r="132" spans="2:15" ht="12.75">
      <c r="B132" s="27" t="s">
        <v>188</v>
      </c>
      <c r="C132" s="28">
        <v>146</v>
      </c>
      <c r="D132" s="29">
        <v>202</v>
      </c>
      <c r="E132" s="30">
        <v>348</v>
      </c>
      <c r="F132" s="31"/>
      <c r="G132" s="16"/>
      <c r="H132" s="16"/>
      <c r="I132" s="16"/>
      <c r="J132" s="16"/>
      <c r="K132" s="16"/>
      <c r="L132" s="16"/>
      <c r="M132" s="16"/>
      <c r="N132" s="16"/>
      <c r="O132" s="16"/>
    </row>
    <row r="133" spans="2:15" ht="12.75">
      <c r="B133" s="32" t="s">
        <v>189</v>
      </c>
      <c r="C133" s="33">
        <v>1115</v>
      </c>
      <c r="D133" s="34">
        <v>1042</v>
      </c>
      <c r="E133" s="35">
        <v>2157</v>
      </c>
      <c r="F133" s="31"/>
      <c r="G133" s="16"/>
      <c r="H133" s="16"/>
      <c r="I133" s="16"/>
      <c r="J133" s="16"/>
      <c r="K133" s="16"/>
      <c r="L133" s="16"/>
      <c r="M133" s="16"/>
      <c r="N133" s="16"/>
      <c r="O133" s="16"/>
    </row>
    <row r="134" spans="2:15" ht="12.75">
      <c r="B134" s="32" t="s">
        <v>190</v>
      </c>
      <c r="C134" s="33">
        <v>80</v>
      </c>
      <c r="D134" s="34">
        <v>67</v>
      </c>
      <c r="E134" s="35">
        <v>147</v>
      </c>
      <c r="F134" s="31"/>
      <c r="G134" s="16"/>
      <c r="H134" s="16"/>
      <c r="I134" s="16"/>
      <c r="J134" s="16"/>
      <c r="K134" s="16"/>
      <c r="L134" s="16"/>
      <c r="M134" s="16"/>
      <c r="N134" s="16"/>
      <c r="O134" s="16"/>
    </row>
    <row r="135" spans="2:15" ht="12.75">
      <c r="B135" s="36" t="s">
        <v>191</v>
      </c>
      <c r="C135" s="37">
        <v>2</v>
      </c>
      <c r="D135" s="38">
        <v>2</v>
      </c>
      <c r="E135" s="39">
        <v>4</v>
      </c>
      <c r="F135" s="31"/>
      <c r="G135" s="16"/>
      <c r="H135" s="16"/>
      <c r="I135" s="16"/>
      <c r="J135" s="16"/>
      <c r="K135" s="16"/>
      <c r="L135" s="16"/>
      <c r="M135" s="16"/>
      <c r="N135" s="16"/>
      <c r="O135" s="16"/>
    </row>
    <row r="136" spans="2:15" ht="13.5" thickBot="1">
      <c r="B136" s="40" t="s">
        <v>57</v>
      </c>
      <c r="C136" s="41">
        <v>1343</v>
      </c>
      <c r="D136" s="42">
        <v>1313</v>
      </c>
      <c r="E136" s="43">
        <v>2656</v>
      </c>
      <c r="F136" s="31"/>
      <c r="G136" s="16"/>
      <c r="H136" s="16"/>
      <c r="I136" s="16"/>
      <c r="J136" s="16"/>
      <c r="K136" s="16"/>
      <c r="L136" s="16"/>
      <c r="M136" s="16"/>
      <c r="N136" s="16"/>
      <c r="O136" s="16"/>
    </row>
    <row r="137" spans="2:15" ht="12.75">
      <c r="B137" s="65"/>
      <c r="C137" s="31"/>
      <c r="D137" s="31"/>
      <c r="E137" s="31"/>
      <c r="F137" s="31"/>
      <c r="G137" s="16"/>
      <c r="H137" s="16"/>
      <c r="I137" s="16"/>
      <c r="J137" s="16"/>
      <c r="K137" s="16"/>
      <c r="L137" s="16"/>
      <c r="M137" s="16"/>
      <c r="N137" s="16"/>
      <c r="O137" s="16"/>
    </row>
    <row r="138" spans="2:15" ht="12.75">
      <c r="B138" s="15"/>
      <c r="C138" s="16"/>
      <c r="D138" s="16"/>
      <c r="E138" s="16"/>
      <c r="F138" s="16"/>
      <c r="G138" s="16"/>
      <c r="H138" s="16"/>
      <c r="I138" s="16"/>
      <c r="J138" s="16"/>
      <c r="K138" s="16"/>
      <c r="L138" s="16"/>
      <c r="M138" s="16"/>
      <c r="N138" s="16"/>
      <c r="O138" s="16"/>
    </row>
    <row r="139" spans="2:15" ht="18">
      <c r="B139" s="20" t="s">
        <v>211</v>
      </c>
      <c r="C139" s="16"/>
      <c r="D139" s="16"/>
      <c r="E139" s="16"/>
      <c r="F139" s="16"/>
      <c r="G139" s="16"/>
      <c r="H139" s="16"/>
      <c r="I139" s="16"/>
      <c r="J139" s="16"/>
      <c r="K139" s="16"/>
      <c r="L139" s="16"/>
      <c r="M139" s="16"/>
      <c r="N139" s="16"/>
      <c r="O139" s="16"/>
    </row>
    <row r="140" spans="2:15" ht="13.5" thickBot="1">
      <c r="B140" s="15"/>
      <c r="C140" s="16"/>
      <c r="D140" s="16"/>
      <c r="E140" s="16"/>
      <c r="F140" s="16"/>
      <c r="G140" s="16"/>
      <c r="H140" s="16"/>
      <c r="I140" s="16"/>
      <c r="J140" s="16"/>
      <c r="K140" s="16"/>
      <c r="L140" s="16"/>
      <c r="M140" s="16"/>
      <c r="N140" s="16"/>
      <c r="O140" s="16"/>
    </row>
    <row r="141" spans="2:15" ht="12.75">
      <c r="B141" s="22"/>
      <c r="C141" s="23" t="s">
        <v>130</v>
      </c>
      <c r="D141" s="52" t="s">
        <v>131</v>
      </c>
      <c r="E141" s="52" t="s">
        <v>132</v>
      </c>
      <c r="F141" s="52" t="s">
        <v>133</v>
      </c>
      <c r="G141" s="52" t="s">
        <v>134</v>
      </c>
      <c r="H141" s="52" t="s">
        <v>135</v>
      </c>
      <c r="I141" s="52" t="s">
        <v>136</v>
      </c>
      <c r="J141" s="52" t="s">
        <v>137</v>
      </c>
      <c r="K141" s="52" t="s">
        <v>138</v>
      </c>
      <c r="L141" s="52" t="s">
        <v>139</v>
      </c>
      <c r="M141" s="24" t="s">
        <v>140</v>
      </c>
      <c r="N141" s="25" t="s">
        <v>57</v>
      </c>
      <c r="O141" s="26"/>
    </row>
    <row r="142" spans="2:15" ht="12.75">
      <c r="B142" s="27" t="s">
        <v>188</v>
      </c>
      <c r="C142" s="28">
        <v>0</v>
      </c>
      <c r="D142" s="53">
        <v>2</v>
      </c>
      <c r="E142" s="53">
        <v>26</v>
      </c>
      <c r="F142" s="53">
        <v>49</v>
      </c>
      <c r="G142" s="53">
        <v>46</v>
      </c>
      <c r="H142" s="53">
        <v>57</v>
      </c>
      <c r="I142" s="53">
        <v>62</v>
      </c>
      <c r="J142" s="53">
        <v>52</v>
      </c>
      <c r="K142" s="53">
        <v>32</v>
      </c>
      <c r="L142" s="53">
        <v>20</v>
      </c>
      <c r="M142" s="29">
        <v>2</v>
      </c>
      <c r="N142" s="30">
        <v>348</v>
      </c>
      <c r="O142" s="31"/>
    </row>
    <row r="143" spans="2:15" ht="12.75">
      <c r="B143" s="32" t="s">
        <v>189</v>
      </c>
      <c r="C143" s="33">
        <v>0</v>
      </c>
      <c r="D143" s="54">
        <v>10</v>
      </c>
      <c r="E143" s="54">
        <v>119</v>
      </c>
      <c r="F143" s="54">
        <v>251</v>
      </c>
      <c r="G143" s="54">
        <v>224</v>
      </c>
      <c r="H143" s="54">
        <v>317</v>
      </c>
      <c r="I143" s="54">
        <v>382</v>
      </c>
      <c r="J143" s="54">
        <v>367</v>
      </c>
      <c r="K143" s="54">
        <v>308</v>
      </c>
      <c r="L143" s="54">
        <v>142</v>
      </c>
      <c r="M143" s="34">
        <v>37</v>
      </c>
      <c r="N143" s="35">
        <v>2157</v>
      </c>
      <c r="O143" s="31"/>
    </row>
    <row r="144" spans="2:15" ht="12.75">
      <c r="B144" s="32" t="s">
        <v>190</v>
      </c>
      <c r="C144" s="33">
        <v>0</v>
      </c>
      <c r="D144" s="54">
        <v>1</v>
      </c>
      <c r="E144" s="54">
        <v>6</v>
      </c>
      <c r="F144" s="54">
        <v>12</v>
      </c>
      <c r="G144" s="54">
        <v>12</v>
      </c>
      <c r="H144" s="54">
        <v>28</v>
      </c>
      <c r="I144" s="54">
        <v>16</v>
      </c>
      <c r="J144" s="54">
        <v>23</v>
      </c>
      <c r="K144" s="54">
        <v>24</v>
      </c>
      <c r="L144" s="54">
        <v>20</v>
      </c>
      <c r="M144" s="34">
        <v>5</v>
      </c>
      <c r="N144" s="35">
        <v>147</v>
      </c>
      <c r="O144" s="31"/>
    </row>
    <row r="145" spans="2:15" ht="12.75">
      <c r="B145" s="36" t="s">
        <v>191</v>
      </c>
      <c r="C145" s="37">
        <v>0</v>
      </c>
      <c r="D145" s="55">
        <v>0</v>
      </c>
      <c r="E145" s="55">
        <v>0</v>
      </c>
      <c r="F145" s="55">
        <v>0</v>
      </c>
      <c r="G145" s="55">
        <v>1</v>
      </c>
      <c r="H145" s="55">
        <v>0</v>
      </c>
      <c r="I145" s="55">
        <v>0</v>
      </c>
      <c r="J145" s="55">
        <v>1</v>
      </c>
      <c r="K145" s="55">
        <v>0</v>
      </c>
      <c r="L145" s="55">
        <v>1</v>
      </c>
      <c r="M145" s="38">
        <v>1</v>
      </c>
      <c r="N145" s="39">
        <v>4</v>
      </c>
      <c r="O145" s="31"/>
    </row>
    <row r="146" spans="2:15" ht="13.5" thickBot="1">
      <c r="B146" s="40" t="s">
        <v>57</v>
      </c>
      <c r="C146" s="41">
        <v>0</v>
      </c>
      <c r="D146" s="56">
        <v>13</v>
      </c>
      <c r="E146" s="56">
        <v>151</v>
      </c>
      <c r="F146" s="56">
        <v>312</v>
      </c>
      <c r="G146" s="56">
        <v>283</v>
      </c>
      <c r="H146" s="56">
        <v>402</v>
      </c>
      <c r="I146" s="56">
        <v>460</v>
      </c>
      <c r="J146" s="56">
        <v>443</v>
      </c>
      <c r="K146" s="56">
        <v>364</v>
      </c>
      <c r="L146" s="56">
        <v>183</v>
      </c>
      <c r="M146" s="42">
        <v>45</v>
      </c>
      <c r="N146" s="43">
        <v>2656</v>
      </c>
      <c r="O146" s="31"/>
    </row>
    <row r="147" spans="2:15" ht="12.75">
      <c r="B147" s="65"/>
      <c r="C147" s="31"/>
      <c r="D147" s="31"/>
      <c r="E147" s="31"/>
      <c r="F147" s="31"/>
      <c r="G147" s="31"/>
      <c r="H147" s="31"/>
      <c r="I147" s="31"/>
      <c r="J147" s="31"/>
      <c r="K147" s="31"/>
      <c r="L147" s="31"/>
      <c r="M147" s="31"/>
      <c r="N147" s="31"/>
      <c r="O147" s="31"/>
    </row>
  </sheetData>
  <printOptions/>
  <pageMargins left="0.17" right="0.17" top="0.31" bottom="0.35" header="0.17" footer="0.17"/>
  <pageSetup fitToHeight="25" fitToWidth="1" horizontalDpi="600" verticalDpi="600" orientation="landscape" paperSize="9" scale="84" r:id="rId1"/>
  <headerFooter alignWithMargins="0">
    <oddHeader>&amp;L&amp;F&amp;R&amp;A</oddHeader>
    <oddFooter>&amp;LIn-House Analytical Consultancy
Department for Transport&amp;R&amp;P</oddFooter>
  </headerFooter>
  <rowBreaks count="1" manualBreakCount="1">
    <brk id="72" max="255" man="1"/>
  </rowBreaks>
</worksheet>
</file>

<file path=xl/worksheets/sheet6.xml><?xml version="1.0" encoding="utf-8"?>
<worksheet xmlns="http://schemas.openxmlformats.org/spreadsheetml/2006/main" xmlns:r="http://schemas.openxmlformats.org/officeDocument/2006/relationships">
  <sheetPr codeName="Sheet7">
    <tabColor indexed="41"/>
    <pageSetUpPr fitToPage="1"/>
  </sheetPr>
  <dimension ref="B2:O57"/>
  <sheetViews>
    <sheetView showGridLines="0" zoomScaleSheetLayoutView="100" workbookViewId="0" topLeftCell="A1">
      <selection activeCell="A1" sqref="A1"/>
    </sheetView>
  </sheetViews>
  <sheetFormatPr defaultColWidth="9.140625" defaultRowHeight="12.75"/>
  <cols>
    <col min="1" max="1" width="3.28125" style="12" customWidth="1"/>
    <col min="2" max="2" width="22.00390625" style="12" customWidth="1"/>
    <col min="3" max="3" width="11.8515625" style="12" customWidth="1"/>
    <col min="4" max="4" width="14.57421875" style="12" bestFit="1" customWidth="1"/>
    <col min="5" max="12" width="9.140625" style="12" customWidth="1"/>
    <col min="13" max="13" width="12.28125" style="12" customWidth="1"/>
    <col min="14" max="16384" width="9.140625" style="12" customWidth="1"/>
  </cols>
  <sheetData>
    <row r="1" s="3" customFormat="1" ht="12.75"/>
    <row r="2" spans="2:15" s="3" customFormat="1" ht="12.75">
      <c r="B2" s="15"/>
      <c r="C2" s="16"/>
      <c r="D2" s="16"/>
      <c r="E2" s="16"/>
      <c r="F2" s="16"/>
      <c r="G2" s="16"/>
      <c r="H2" s="16"/>
      <c r="I2" s="16"/>
      <c r="J2" s="16"/>
      <c r="K2" s="16"/>
      <c r="L2" s="16"/>
      <c r="M2" s="16"/>
      <c r="N2" s="16"/>
      <c r="O2" s="16"/>
    </row>
    <row r="3" spans="2:15" ht="12.75">
      <c r="B3" s="15"/>
      <c r="C3" s="16"/>
      <c r="D3" s="16"/>
      <c r="E3" s="16"/>
      <c r="F3" s="16"/>
      <c r="G3" s="16"/>
      <c r="H3" s="16"/>
      <c r="I3" s="16"/>
      <c r="J3" s="16"/>
      <c r="K3" s="16"/>
      <c r="L3" s="16"/>
      <c r="M3" s="16"/>
      <c r="N3" s="16"/>
      <c r="O3" s="16"/>
    </row>
    <row r="4" spans="2:15" ht="19.5">
      <c r="B4" s="18" t="s">
        <v>212</v>
      </c>
      <c r="C4" s="16"/>
      <c r="D4" s="16"/>
      <c r="E4" s="16"/>
      <c r="F4" s="16"/>
      <c r="G4" s="16"/>
      <c r="H4" s="16"/>
      <c r="I4" s="16"/>
      <c r="J4" s="16"/>
      <c r="K4" s="16"/>
      <c r="L4" s="16"/>
      <c r="M4" s="16"/>
      <c r="N4" s="16"/>
      <c r="O4" s="16"/>
    </row>
    <row r="5" spans="2:15" ht="12.75">
      <c r="B5" s="15"/>
      <c r="C5" s="16"/>
      <c r="D5" s="16"/>
      <c r="E5" s="16"/>
      <c r="F5" s="16"/>
      <c r="G5" s="16"/>
      <c r="H5" s="16"/>
      <c r="I5" s="16"/>
      <c r="J5" s="16"/>
      <c r="K5" s="16"/>
      <c r="L5" s="16"/>
      <c r="M5" s="16"/>
      <c r="N5" s="16"/>
      <c r="O5" s="16"/>
    </row>
    <row r="6" spans="2:15" ht="12.75">
      <c r="B6" s="19" t="s">
        <v>213</v>
      </c>
      <c r="C6" s="16"/>
      <c r="D6" s="16"/>
      <c r="E6" s="16"/>
      <c r="F6" s="16"/>
      <c r="G6" s="16"/>
      <c r="H6" s="16"/>
      <c r="I6" s="16"/>
      <c r="J6" s="16"/>
      <c r="K6" s="16"/>
      <c r="L6" s="16"/>
      <c r="M6" s="16"/>
      <c r="N6" s="16"/>
      <c r="O6" s="16"/>
    </row>
    <row r="7" spans="2:15" ht="12.75">
      <c r="B7" s="19" t="s">
        <v>214</v>
      </c>
      <c r="C7" s="16"/>
      <c r="D7" s="16"/>
      <c r="E7" s="16"/>
      <c r="F7" s="16"/>
      <c r="G7" s="16"/>
      <c r="H7" s="16"/>
      <c r="I7" s="16"/>
      <c r="J7" s="16"/>
      <c r="K7" s="16"/>
      <c r="L7" s="16"/>
      <c r="M7" s="16"/>
      <c r="N7" s="16"/>
      <c r="O7" s="16"/>
    </row>
    <row r="8" spans="2:15" ht="12.75">
      <c r="B8" s="19" t="s">
        <v>215</v>
      </c>
      <c r="C8" s="16"/>
      <c r="D8" s="16"/>
      <c r="E8" s="16"/>
      <c r="F8" s="16"/>
      <c r="G8" s="16"/>
      <c r="H8" s="16"/>
      <c r="I8" s="16"/>
      <c r="J8" s="16"/>
      <c r="K8" s="16"/>
      <c r="L8" s="16"/>
      <c r="M8" s="16"/>
      <c r="N8" s="16"/>
      <c r="O8" s="16"/>
    </row>
    <row r="9" spans="2:15" ht="12.75">
      <c r="B9" s="15"/>
      <c r="C9" s="16"/>
      <c r="D9" s="16"/>
      <c r="E9" s="16"/>
      <c r="F9" s="16"/>
      <c r="G9" s="16"/>
      <c r="H9" s="16"/>
      <c r="I9" s="16"/>
      <c r="J9" s="16"/>
      <c r="K9" s="16"/>
      <c r="L9" s="16"/>
      <c r="M9" s="16"/>
      <c r="N9" s="16"/>
      <c r="O9" s="16"/>
    </row>
    <row r="10" spans="2:15" ht="18">
      <c r="B10" s="20" t="s">
        <v>7</v>
      </c>
      <c r="C10" s="16"/>
      <c r="D10" s="16"/>
      <c r="E10" s="16"/>
      <c r="F10" s="16"/>
      <c r="G10" s="16"/>
      <c r="H10" s="16"/>
      <c r="I10" s="16"/>
      <c r="J10" s="16"/>
      <c r="K10" s="16"/>
      <c r="L10" s="16"/>
      <c r="M10" s="16"/>
      <c r="N10" s="16"/>
      <c r="O10" s="16"/>
    </row>
    <row r="11" spans="2:15" ht="13.5" thickBot="1">
      <c r="B11" s="15"/>
      <c r="C11" s="16"/>
      <c r="D11" s="16"/>
      <c r="E11" s="16"/>
      <c r="F11" s="16"/>
      <c r="G11" s="16"/>
      <c r="H11" s="16"/>
      <c r="I11" s="16"/>
      <c r="J11" s="16"/>
      <c r="K11" s="16"/>
      <c r="L11" s="16"/>
      <c r="M11" s="16"/>
      <c r="N11" s="16"/>
      <c r="O11" s="16"/>
    </row>
    <row r="12" spans="2:15" ht="12.75">
      <c r="B12" s="22"/>
      <c r="C12" s="23" t="s">
        <v>90</v>
      </c>
      <c r="D12" s="52" t="s">
        <v>91</v>
      </c>
      <c r="E12" s="52" t="s">
        <v>92</v>
      </c>
      <c r="F12" s="52" t="s">
        <v>93</v>
      </c>
      <c r="G12" s="52" t="s">
        <v>94</v>
      </c>
      <c r="H12" s="52" t="s">
        <v>95</v>
      </c>
      <c r="I12" s="52" t="s">
        <v>96</v>
      </c>
      <c r="J12" s="52" t="s">
        <v>97</v>
      </c>
      <c r="K12" s="52" t="s">
        <v>98</v>
      </c>
      <c r="L12" s="52" t="s">
        <v>99</v>
      </c>
      <c r="M12" s="52" t="s">
        <v>100</v>
      </c>
      <c r="N12" s="24" t="s">
        <v>101</v>
      </c>
      <c r="O12" s="25" t="s">
        <v>57</v>
      </c>
    </row>
    <row r="13" spans="2:15" ht="25.5">
      <c r="B13" s="27" t="s">
        <v>216</v>
      </c>
      <c r="C13" s="94">
        <v>0</v>
      </c>
      <c r="D13" s="95">
        <v>109</v>
      </c>
      <c r="E13" s="95">
        <v>348</v>
      </c>
      <c r="F13" s="95">
        <v>279</v>
      </c>
      <c r="G13" s="95">
        <v>481</v>
      </c>
      <c r="H13" s="95">
        <v>694</v>
      </c>
      <c r="I13" s="95">
        <v>300</v>
      </c>
      <c r="J13" s="95">
        <v>85</v>
      </c>
      <c r="K13" s="95">
        <v>436</v>
      </c>
      <c r="L13" s="95">
        <v>2138</v>
      </c>
      <c r="M13" s="95">
        <v>313</v>
      </c>
      <c r="N13" s="96">
        <v>52</v>
      </c>
      <c r="O13" s="97">
        <v>5235</v>
      </c>
    </row>
    <row r="14" spans="2:15" ht="26.25" thickBot="1">
      <c r="B14" s="49" t="s">
        <v>217</v>
      </c>
      <c r="C14" s="99">
        <v>0</v>
      </c>
      <c r="D14" s="100">
        <v>0.5561224489795918</v>
      </c>
      <c r="E14" s="100">
        <v>1.140983606557377</v>
      </c>
      <c r="F14" s="100">
        <v>1.2916666666666667</v>
      </c>
      <c r="G14" s="100">
        <v>1.5874587458745875</v>
      </c>
      <c r="H14" s="100">
        <v>1.580865603644647</v>
      </c>
      <c r="I14" s="100">
        <v>1.477832512315271</v>
      </c>
      <c r="J14" s="100">
        <v>1.25</v>
      </c>
      <c r="K14" s="100">
        <v>1.6641221374045803</v>
      </c>
      <c r="L14" s="100">
        <v>2.2041237113402063</v>
      </c>
      <c r="M14" s="100">
        <v>1.6134020618556701</v>
      </c>
      <c r="N14" s="101">
        <v>1.1818181818181819</v>
      </c>
      <c r="O14" s="102">
        <v>1.6349156777014366</v>
      </c>
    </row>
    <row r="15" spans="2:15" ht="12.75">
      <c r="B15" s="15"/>
      <c r="C15" s="16"/>
      <c r="D15" s="16"/>
      <c r="E15" s="16"/>
      <c r="F15" s="16"/>
      <c r="G15" s="16"/>
      <c r="H15" s="16"/>
      <c r="I15" s="16"/>
      <c r="J15" s="16"/>
      <c r="K15" s="16"/>
      <c r="L15" s="16"/>
      <c r="M15" s="16"/>
      <c r="N15" s="16"/>
      <c r="O15" s="16"/>
    </row>
    <row r="16" spans="2:15" ht="12.75">
      <c r="B16" s="15"/>
      <c r="C16" s="16"/>
      <c r="D16" s="16"/>
      <c r="E16" s="16"/>
      <c r="F16" s="16"/>
      <c r="G16" s="16"/>
      <c r="H16" s="16"/>
      <c r="I16" s="16"/>
      <c r="J16" s="16"/>
      <c r="K16" s="16"/>
      <c r="L16" s="16"/>
      <c r="M16" s="16"/>
      <c r="N16" s="16"/>
      <c r="O16" s="16"/>
    </row>
    <row r="17" spans="2:15" ht="18">
      <c r="B17" s="20" t="s">
        <v>8</v>
      </c>
      <c r="C17" s="16"/>
      <c r="D17" s="16"/>
      <c r="E17" s="16"/>
      <c r="F17" s="16"/>
      <c r="G17" s="16"/>
      <c r="H17" s="16"/>
      <c r="I17" s="16"/>
      <c r="J17" s="16"/>
      <c r="K17" s="16"/>
      <c r="L17" s="16"/>
      <c r="M17" s="16"/>
      <c r="N17" s="16"/>
      <c r="O17" s="16"/>
    </row>
    <row r="18" spans="2:15" ht="13.5" thickBot="1">
      <c r="B18" s="15"/>
      <c r="C18" s="16"/>
      <c r="D18" s="16"/>
      <c r="E18" s="16"/>
      <c r="F18" s="16"/>
      <c r="G18" s="16"/>
      <c r="H18" s="16"/>
      <c r="I18" s="16"/>
      <c r="J18" s="16"/>
      <c r="K18" s="16"/>
      <c r="L18" s="16"/>
      <c r="M18" s="16"/>
      <c r="N18" s="16"/>
      <c r="O18" s="16"/>
    </row>
    <row r="19" spans="2:15" ht="12.75">
      <c r="B19" s="22"/>
      <c r="C19" s="23" t="s">
        <v>55</v>
      </c>
      <c r="D19" s="24" t="s">
        <v>56</v>
      </c>
      <c r="E19" s="25" t="s">
        <v>57</v>
      </c>
      <c r="F19" s="26"/>
      <c r="G19" s="16"/>
      <c r="H19" s="16"/>
      <c r="I19" s="16"/>
      <c r="J19" s="16"/>
      <c r="K19" s="16"/>
      <c r="L19" s="16"/>
      <c r="M19" s="16"/>
      <c r="N19" s="16"/>
      <c r="O19" s="16"/>
    </row>
    <row r="20" spans="2:15" ht="25.5">
      <c r="B20" s="27" t="s">
        <v>216</v>
      </c>
      <c r="C20" s="94">
        <v>3859</v>
      </c>
      <c r="D20" s="96">
        <v>1376</v>
      </c>
      <c r="E20" s="97">
        <v>5235</v>
      </c>
      <c r="F20" s="98"/>
      <c r="G20" s="16"/>
      <c r="H20" s="16"/>
      <c r="I20" s="16"/>
      <c r="J20" s="16"/>
      <c r="K20" s="16"/>
      <c r="L20" s="16"/>
      <c r="M20" s="16"/>
      <c r="N20" s="16"/>
      <c r="O20" s="16"/>
    </row>
    <row r="21" spans="2:15" ht="26.25" thickBot="1">
      <c r="B21" s="49" t="s">
        <v>217</v>
      </c>
      <c r="C21" s="99">
        <v>1.6866258741258742</v>
      </c>
      <c r="D21" s="101">
        <v>1.5054704595185995</v>
      </c>
      <c r="E21" s="102">
        <v>1.6349156777014366</v>
      </c>
      <c r="F21" s="98"/>
      <c r="G21" s="16"/>
      <c r="H21" s="16"/>
      <c r="I21" s="16"/>
      <c r="J21" s="16"/>
      <c r="K21" s="16"/>
      <c r="L21" s="16"/>
      <c r="M21" s="16"/>
      <c r="N21" s="16"/>
      <c r="O21" s="16"/>
    </row>
    <row r="22" spans="2:15" ht="12.75">
      <c r="B22" s="15"/>
      <c r="C22" s="16"/>
      <c r="D22" s="16"/>
      <c r="E22" s="16"/>
      <c r="F22" s="16"/>
      <c r="G22" s="16"/>
      <c r="H22" s="16"/>
      <c r="I22" s="16"/>
      <c r="J22" s="16"/>
      <c r="K22" s="16"/>
      <c r="L22" s="16"/>
      <c r="M22" s="16"/>
      <c r="N22" s="16"/>
      <c r="O22" s="16"/>
    </row>
    <row r="23" spans="2:15" ht="12.75">
      <c r="B23" s="15"/>
      <c r="C23" s="16"/>
      <c r="D23" s="16"/>
      <c r="E23" s="16"/>
      <c r="F23" s="16"/>
      <c r="G23" s="16"/>
      <c r="H23" s="16"/>
      <c r="I23" s="16"/>
      <c r="J23" s="16"/>
      <c r="K23" s="16"/>
      <c r="L23" s="16"/>
      <c r="M23" s="16"/>
      <c r="N23" s="16"/>
      <c r="O23" s="16"/>
    </row>
    <row r="24" spans="2:15" ht="18">
      <c r="B24" s="20" t="s">
        <v>9</v>
      </c>
      <c r="C24" s="16"/>
      <c r="D24" s="16"/>
      <c r="E24" s="16"/>
      <c r="F24" s="16"/>
      <c r="G24" s="16"/>
      <c r="H24" s="16"/>
      <c r="I24" s="16"/>
      <c r="J24" s="16"/>
      <c r="K24" s="16"/>
      <c r="L24" s="16"/>
      <c r="M24" s="16"/>
      <c r="N24" s="16"/>
      <c r="O24" s="16"/>
    </row>
    <row r="25" spans="2:15" ht="13.5" thickBot="1">
      <c r="B25" s="15"/>
      <c r="C25" s="16"/>
      <c r="D25" s="16"/>
      <c r="E25" s="16"/>
      <c r="F25" s="16"/>
      <c r="G25" s="16"/>
      <c r="H25" s="16"/>
      <c r="I25" s="16"/>
      <c r="J25" s="16"/>
      <c r="K25" s="16"/>
      <c r="L25" s="16"/>
      <c r="M25" s="16"/>
      <c r="N25" s="16"/>
      <c r="O25" s="16"/>
    </row>
    <row r="26" spans="2:15" ht="51">
      <c r="B26" s="22"/>
      <c r="C26" s="23" t="s">
        <v>77</v>
      </c>
      <c r="D26" s="52" t="s">
        <v>78</v>
      </c>
      <c r="E26" s="24" t="s">
        <v>79</v>
      </c>
      <c r="F26" s="25" t="s">
        <v>57</v>
      </c>
      <c r="G26" s="16"/>
      <c r="H26" s="16"/>
      <c r="I26" s="16"/>
      <c r="J26" s="16"/>
      <c r="K26" s="16"/>
      <c r="L26" s="16"/>
      <c r="M26" s="16"/>
      <c r="N26" s="16"/>
      <c r="O26" s="16"/>
    </row>
    <row r="27" spans="2:15" ht="25.5">
      <c r="B27" s="27" t="s">
        <v>216</v>
      </c>
      <c r="C27" s="94">
        <v>4003</v>
      </c>
      <c r="D27" s="95">
        <v>392</v>
      </c>
      <c r="E27" s="96">
        <v>840</v>
      </c>
      <c r="F27" s="97">
        <v>5235</v>
      </c>
      <c r="G27" s="16"/>
      <c r="H27" s="16"/>
      <c r="I27" s="16"/>
      <c r="J27" s="16"/>
      <c r="K27" s="16"/>
      <c r="L27" s="16"/>
      <c r="M27" s="16"/>
      <c r="N27" s="16"/>
      <c r="O27" s="16"/>
    </row>
    <row r="28" spans="2:15" ht="26.25" thickBot="1">
      <c r="B28" s="49" t="s">
        <v>217</v>
      </c>
      <c r="C28" s="99">
        <v>1.618681763040841</v>
      </c>
      <c r="D28" s="100">
        <v>1.6065573770491803</v>
      </c>
      <c r="E28" s="101">
        <v>1.731958762886598</v>
      </c>
      <c r="F28" s="102">
        <v>1.6349156777014366</v>
      </c>
      <c r="G28" s="16"/>
      <c r="H28" s="16"/>
      <c r="I28" s="16"/>
      <c r="J28" s="16"/>
      <c r="K28" s="16"/>
      <c r="L28" s="16"/>
      <c r="M28" s="16"/>
      <c r="N28" s="16"/>
      <c r="O28" s="16"/>
    </row>
    <row r="29" spans="2:15" ht="12.75">
      <c r="B29" s="15"/>
      <c r="C29" s="16"/>
      <c r="D29" s="16"/>
      <c r="E29" s="16"/>
      <c r="F29" s="16"/>
      <c r="G29" s="16"/>
      <c r="H29" s="16"/>
      <c r="I29" s="16"/>
      <c r="J29" s="16"/>
      <c r="K29" s="16"/>
      <c r="L29" s="16"/>
      <c r="M29" s="16"/>
      <c r="N29" s="16"/>
      <c r="O29" s="16"/>
    </row>
    <row r="30" spans="2:15" ht="12.75">
      <c r="B30" s="15"/>
      <c r="C30" s="16"/>
      <c r="D30" s="16"/>
      <c r="E30" s="16"/>
      <c r="F30" s="16"/>
      <c r="G30" s="16"/>
      <c r="H30" s="16"/>
      <c r="I30" s="16"/>
      <c r="J30" s="16"/>
      <c r="K30" s="16"/>
      <c r="L30" s="16"/>
      <c r="M30" s="16"/>
      <c r="N30" s="16"/>
      <c r="O30" s="16"/>
    </row>
    <row r="31" spans="2:15" ht="18">
      <c r="B31" s="20" t="s">
        <v>42</v>
      </c>
      <c r="C31" s="16"/>
      <c r="D31" s="16"/>
      <c r="E31" s="16"/>
      <c r="F31" s="16"/>
      <c r="G31" s="16"/>
      <c r="H31" s="16"/>
      <c r="I31" s="16"/>
      <c r="J31" s="16"/>
      <c r="K31" s="16"/>
      <c r="L31" s="16"/>
      <c r="M31" s="16"/>
      <c r="N31" s="16"/>
      <c r="O31" s="16"/>
    </row>
    <row r="32" spans="2:15" ht="13.5" thickBot="1">
      <c r="B32" s="15"/>
      <c r="C32" s="16"/>
      <c r="D32" s="16"/>
      <c r="E32" s="16"/>
      <c r="F32" s="16"/>
      <c r="G32" s="16"/>
      <c r="H32" s="16"/>
      <c r="I32" s="16"/>
      <c r="J32" s="16"/>
      <c r="K32" s="16"/>
      <c r="L32" s="16"/>
      <c r="M32" s="16"/>
      <c r="N32" s="16"/>
      <c r="O32" s="16"/>
    </row>
    <row r="33" spans="2:15" ht="25.5">
      <c r="B33" s="22"/>
      <c r="C33" s="23" t="s">
        <v>83</v>
      </c>
      <c r="D33" s="52" t="s">
        <v>84</v>
      </c>
      <c r="E33" s="24" t="s">
        <v>85</v>
      </c>
      <c r="F33" s="25" t="s">
        <v>57</v>
      </c>
      <c r="G33" s="16"/>
      <c r="H33" s="16"/>
      <c r="I33" s="16"/>
      <c r="J33" s="16"/>
      <c r="K33" s="16"/>
      <c r="L33" s="16"/>
      <c r="M33" s="16"/>
      <c r="N33" s="16"/>
      <c r="O33" s="16"/>
    </row>
    <row r="34" spans="2:15" ht="25.5">
      <c r="B34" s="27" t="s">
        <v>216</v>
      </c>
      <c r="C34" s="94">
        <v>3911</v>
      </c>
      <c r="D34" s="95">
        <v>209</v>
      </c>
      <c r="E34" s="96">
        <v>1115</v>
      </c>
      <c r="F34" s="97">
        <v>5235</v>
      </c>
      <c r="G34" s="16"/>
      <c r="H34" s="16"/>
      <c r="I34" s="16"/>
      <c r="J34" s="16"/>
      <c r="K34" s="16"/>
      <c r="L34" s="16"/>
      <c r="M34" s="16"/>
      <c r="N34" s="16"/>
      <c r="O34" s="16"/>
    </row>
    <row r="35" spans="2:15" ht="26.25" thickBot="1">
      <c r="B35" s="49" t="s">
        <v>217</v>
      </c>
      <c r="C35" s="99">
        <v>1.6670929241261723</v>
      </c>
      <c r="D35" s="100">
        <v>1.2080924855491328</v>
      </c>
      <c r="E35" s="101">
        <v>1.6325036603221084</v>
      </c>
      <c r="F35" s="102">
        <v>1.6349156777014366</v>
      </c>
      <c r="G35" s="16"/>
      <c r="H35" s="16"/>
      <c r="I35" s="16"/>
      <c r="J35" s="16"/>
      <c r="K35" s="16"/>
      <c r="L35" s="16"/>
      <c r="M35" s="16"/>
      <c r="N35" s="16"/>
      <c r="O35" s="16"/>
    </row>
    <row r="36" spans="2:15" ht="12.75">
      <c r="B36" s="15"/>
      <c r="C36" s="16"/>
      <c r="D36" s="16"/>
      <c r="E36" s="16"/>
      <c r="F36" s="16"/>
      <c r="G36" s="16"/>
      <c r="H36" s="16"/>
      <c r="I36" s="16"/>
      <c r="J36" s="16"/>
      <c r="K36" s="16"/>
      <c r="L36" s="16"/>
      <c r="M36" s="16"/>
      <c r="N36" s="16"/>
      <c r="O36" s="16"/>
    </row>
    <row r="37" spans="2:15" ht="12.75">
      <c r="B37" s="15"/>
      <c r="C37" s="16"/>
      <c r="D37" s="16"/>
      <c r="E37" s="16"/>
      <c r="F37" s="16"/>
      <c r="G37" s="16"/>
      <c r="H37" s="16"/>
      <c r="I37" s="16"/>
      <c r="J37" s="16"/>
      <c r="K37" s="16"/>
      <c r="L37" s="16"/>
      <c r="M37" s="16"/>
      <c r="N37" s="16"/>
      <c r="O37" s="16"/>
    </row>
    <row r="38" spans="2:15" ht="18">
      <c r="B38" s="20" t="s">
        <v>30</v>
      </c>
      <c r="C38" s="16"/>
      <c r="D38" s="16"/>
      <c r="E38" s="16"/>
      <c r="F38" s="16"/>
      <c r="G38" s="16"/>
      <c r="H38" s="16"/>
      <c r="I38" s="16"/>
      <c r="J38" s="16"/>
      <c r="K38" s="16"/>
      <c r="L38" s="16"/>
      <c r="M38" s="16"/>
      <c r="N38" s="16"/>
      <c r="O38" s="16"/>
    </row>
    <row r="39" spans="2:15" ht="13.5" thickBot="1">
      <c r="B39" s="15"/>
      <c r="C39" s="16"/>
      <c r="D39" s="16"/>
      <c r="E39" s="16"/>
      <c r="F39" s="16"/>
      <c r="G39" s="16"/>
      <c r="H39" s="16"/>
      <c r="I39" s="16"/>
      <c r="J39" s="16"/>
      <c r="K39" s="16"/>
      <c r="L39" s="16"/>
      <c r="M39" s="16"/>
      <c r="N39" s="16"/>
      <c r="O39" s="16"/>
    </row>
    <row r="40" spans="2:15" ht="12.75">
      <c r="B40" s="22"/>
      <c r="C40" s="23" t="s">
        <v>120</v>
      </c>
      <c r="D40" s="24" t="s">
        <v>121</v>
      </c>
      <c r="E40" s="25" t="s">
        <v>57</v>
      </c>
      <c r="F40" s="26"/>
      <c r="G40" s="16"/>
      <c r="H40" s="16"/>
      <c r="I40" s="16"/>
      <c r="J40" s="16"/>
      <c r="K40" s="16"/>
      <c r="L40" s="16"/>
      <c r="M40" s="16"/>
      <c r="N40" s="16"/>
      <c r="O40" s="16"/>
    </row>
    <row r="41" spans="2:15" ht="25.5">
      <c r="B41" s="27" t="s">
        <v>216</v>
      </c>
      <c r="C41" s="94">
        <v>4939</v>
      </c>
      <c r="D41" s="96">
        <v>296</v>
      </c>
      <c r="E41" s="97">
        <v>5235</v>
      </c>
      <c r="F41" s="98"/>
      <c r="G41" s="16"/>
      <c r="H41" s="16"/>
      <c r="I41" s="16"/>
      <c r="J41" s="16"/>
      <c r="K41" s="16"/>
      <c r="L41" s="16"/>
      <c r="M41" s="16"/>
      <c r="N41" s="16"/>
      <c r="O41" s="16"/>
    </row>
    <row r="42" spans="2:15" ht="26.25" thickBot="1">
      <c r="B42" s="49" t="s">
        <v>217</v>
      </c>
      <c r="C42" s="99">
        <v>1.717315716272601</v>
      </c>
      <c r="D42" s="101">
        <v>0.9079754601226994</v>
      </c>
      <c r="E42" s="102">
        <v>1.6349156777014366</v>
      </c>
      <c r="F42" s="98"/>
      <c r="G42" s="16"/>
      <c r="H42" s="16"/>
      <c r="I42" s="16"/>
      <c r="J42" s="16"/>
      <c r="K42" s="16"/>
      <c r="L42" s="16"/>
      <c r="M42" s="16"/>
      <c r="N42" s="16"/>
      <c r="O42" s="16"/>
    </row>
    <row r="43" spans="2:15" ht="12.75">
      <c r="B43" s="15"/>
      <c r="C43" s="16"/>
      <c r="D43" s="16"/>
      <c r="E43" s="16"/>
      <c r="F43" s="16"/>
      <c r="G43" s="16"/>
      <c r="H43" s="16"/>
      <c r="I43" s="16"/>
      <c r="J43" s="16"/>
      <c r="K43" s="16"/>
      <c r="L43" s="16"/>
      <c r="M43" s="16"/>
      <c r="N43" s="16"/>
      <c r="O43" s="16"/>
    </row>
    <row r="44" spans="2:15" ht="12.75">
      <c r="B44" s="15"/>
      <c r="C44" s="16"/>
      <c r="D44" s="16"/>
      <c r="E44" s="16"/>
      <c r="F44" s="16"/>
      <c r="G44" s="16"/>
      <c r="H44" s="16"/>
      <c r="I44" s="16"/>
      <c r="J44" s="16"/>
      <c r="K44" s="16"/>
      <c r="L44" s="16"/>
      <c r="M44" s="16"/>
      <c r="N44" s="16"/>
      <c r="O44" s="16"/>
    </row>
    <row r="45" spans="2:15" ht="18">
      <c r="B45" s="20" t="s">
        <v>31</v>
      </c>
      <c r="C45" s="16"/>
      <c r="D45" s="16"/>
      <c r="E45" s="16"/>
      <c r="F45" s="16"/>
      <c r="G45" s="16"/>
      <c r="H45" s="16"/>
      <c r="I45" s="16"/>
      <c r="J45" s="16"/>
      <c r="K45" s="16"/>
      <c r="L45" s="16"/>
      <c r="M45" s="16"/>
      <c r="N45" s="16"/>
      <c r="O45" s="16"/>
    </row>
    <row r="46" spans="2:15" ht="13.5" thickBot="1">
      <c r="B46" s="15"/>
      <c r="C46" s="16"/>
      <c r="D46" s="16"/>
      <c r="E46" s="16"/>
      <c r="F46" s="16"/>
      <c r="G46" s="16"/>
      <c r="H46" s="16"/>
      <c r="I46" s="16"/>
      <c r="J46" s="16"/>
      <c r="K46" s="16"/>
      <c r="L46" s="16"/>
      <c r="M46" s="16"/>
      <c r="N46" s="16"/>
      <c r="O46" s="16"/>
    </row>
    <row r="47" spans="2:15" ht="12.75">
      <c r="B47" s="22"/>
      <c r="C47" s="23" t="s">
        <v>128</v>
      </c>
      <c r="D47" s="24" t="s">
        <v>129</v>
      </c>
      <c r="E47" s="25" t="s">
        <v>57</v>
      </c>
      <c r="F47" s="26"/>
      <c r="G47" s="16"/>
      <c r="H47" s="16"/>
      <c r="I47" s="16"/>
      <c r="J47" s="16"/>
      <c r="K47" s="16"/>
      <c r="L47" s="16"/>
      <c r="M47" s="16"/>
      <c r="N47" s="16"/>
      <c r="O47" s="16"/>
    </row>
    <row r="48" spans="2:15" ht="25.5">
      <c r="B48" s="27" t="s">
        <v>216</v>
      </c>
      <c r="C48" s="94">
        <v>2988</v>
      </c>
      <c r="D48" s="96">
        <v>2247</v>
      </c>
      <c r="E48" s="97">
        <v>5235</v>
      </c>
      <c r="F48" s="98"/>
      <c r="G48" s="16"/>
      <c r="H48" s="16"/>
      <c r="I48" s="16"/>
      <c r="J48" s="16"/>
      <c r="K48" s="16"/>
      <c r="L48" s="16"/>
      <c r="M48" s="16"/>
      <c r="N48" s="16"/>
      <c r="O48" s="16"/>
    </row>
    <row r="49" spans="2:15" ht="26.25" thickBot="1">
      <c r="B49" s="49" t="s">
        <v>217</v>
      </c>
      <c r="C49" s="99">
        <v>2.0067159167226327</v>
      </c>
      <c r="D49" s="101">
        <v>1.3117338003502628</v>
      </c>
      <c r="E49" s="102">
        <v>1.6349156777014366</v>
      </c>
      <c r="F49" s="98"/>
      <c r="G49" s="16"/>
      <c r="H49" s="16"/>
      <c r="I49" s="16"/>
      <c r="J49" s="16"/>
      <c r="K49" s="16"/>
      <c r="L49" s="16"/>
      <c r="M49" s="16"/>
      <c r="N49" s="16"/>
      <c r="O49" s="16"/>
    </row>
    <row r="50" spans="2:15" ht="12.75">
      <c r="B50" s="15"/>
      <c r="C50" s="16"/>
      <c r="D50" s="16"/>
      <c r="E50" s="16"/>
      <c r="F50" s="16"/>
      <c r="G50" s="16"/>
      <c r="H50" s="16"/>
      <c r="I50" s="16"/>
      <c r="J50" s="16"/>
      <c r="K50" s="16"/>
      <c r="L50" s="16"/>
      <c r="M50" s="16"/>
      <c r="N50" s="16"/>
      <c r="O50" s="16"/>
    </row>
    <row r="51" spans="2:15" ht="12.75">
      <c r="B51" s="15"/>
      <c r="C51" s="16"/>
      <c r="D51" s="16"/>
      <c r="E51" s="16"/>
      <c r="F51" s="16"/>
      <c r="G51" s="16"/>
      <c r="H51" s="16"/>
      <c r="I51" s="16"/>
      <c r="J51" s="16"/>
      <c r="K51" s="16"/>
      <c r="L51" s="16"/>
      <c r="M51" s="16"/>
      <c r="N51" s="16"/>
      <c r="O51" s="16"/>
    </row>
    <row r="52" spans="2:15" ht="18">
      <c r="B52" s="20" t="s">
        <v>32</v>
      </c>
      <c r="C52" s="16"/>
      <c r="D52" s="16"/>
      <c r="E52" s="16"/>
      <c r="F52" s="16"/>
      <c r="G52" s="16"/>
      <c r="H52" s="16"/>
      <c r="I52" s="16"/>
      <c r="J52" s="16"/>
      <c r="K52" s="16"/>
      <c r="L52" s="16"/>
      <c r="M52" s="16"/>
      <c r="N52" s="16"/>
      <c r="O52" s="16"/>
    </row>
    <row r="53" spans="2:15" ht="13.5" thickBot="1">
      <c r="B53" s="15"/>
      <c r="C53" s="16"/>
      <c r="D53" s="16"/>
      <c r="E53" s="16"/>
      <c r="F53" s="16"/>
      <c r="G53" s="16"/>
      <c r="H53" s="16"/>
      <c r="I53" s="16"/>
      <c r="J53" s="16"/>
      <c r="K53" s="16"/>
      <c r="L53" s="16"/>
      <c r="M53" s="16"/>
      <c r="N53" s="16"/>
      <c r="O53" s="16"/>
    </row>
    <row r="54" spans="2:15" ht="12.75">
      <c r="B54" s="22"/>
      <c r="C54" s="23" t="s">
        <v>130</v>
      </c>
      <c r="D54" s="52" t="s">
        <v>131</v>
      </c>
      <c r="E54" s="52" t="s">
        <v>132</v>
      </c>
      <c r="F54" s="52" t="s">
        <v>133</v>
      </c>
      <c r="G54" s="52" t="s">
        <v>134</v>
      </c>
      <c r="H54" s="52" t="s">
        <v>135</v>
      </c>
      <c r="I54" s="52" t="s">
        <v>136</v>
      </c>
      <c r="J54" s="52" t="s">
        <v>137</v>
      </c>
      <c r="K54" s="52" t="s">
        <v>138</v>
      </c>
      <c r="L54" s="52" t="s">
        <v>139</v>
      </c>
      <c r="M54" s="24" t="s">
        <v>140</v>
      </c>
      <c r="N54" s="25" t="s">
        <v>57</v>
      </c>
      <c r="O54" s="26"/>
    </row>
    <row r="55" spans="2:15" ht="25.5">
      <c r="B55" s="27" t="s">
        <v>216</v>
      </c>
      <c r="C55" s="94">
        <v>0</v>
      </c>
      <c r="D55" s="95">
        <v>20</v>
      </c>
      <c r="E55" s="95">
        <v>360</v>
      </c>
      <c r="F55" s="95">
        <v>1021</v>
      </c>
      <c r="G55" s="95">
        <v>587</v>
      </c>
      <c r="H55" s="95">
        <v>748</v>
      </c>
      <c r="I55" s="95">
        <v>815</v>
      </c>
      <c r="J55" s="95">
        <v>723</v>
      </c>
      <c r="K55" s="95">
        <v>601</v>
      </c>
      <c r="L55" s="95">
        <v>285</v>
      </c>
      <c r="M55" s="96">
        <v>75</v>
      </c>
      <c r="N55" s="97">
        <v>5235</v>
      </c>
      <c r="O55" s="98"/>
    </row>
    <row r="56" spans="2:15" ht="26.25" thickBot="1">
      <c r="B56" s="49" t="s">
        <v>217</v>
      </c>
      <c r="C56" s="99">
        <v>0</v>
      </c>
      <c r="D56" s="100">
        <v>1</v>
      </c>
      <c r="E56" s="100">
        <v>2.1818181818181817</v>
      </c>
      <c r="F56" s="100">
        <v>2.679790026246719</v>
      </c>
      <c r="G56" s="100">
        <v>1.7680722891566265</v>
      </c>
      <c r="H56" s="100">
        <v>1.5422680412371135</v>
      </c>
      <c r="I56" s="100">
        <v>1.4872262773722629</v>
      </c>
      <c r="J56" s="100">
        <v>1.3314917127071824</v>
      </c>
      <c r="K56" s="100">
        <v>1.365909090909091</v>
      </c>
      <c r="L56" s="100">
        <v>1.25</v>
      </c>
      <c r="M56" s="101">
        <v>1.25</v>
      </c>
      <c r="N56" s="102">
        <v>1.6349156777014366</v>
      </c>
      <c r="O56" s="98"/>
    </row>
    <row r="57" spans="2:15" ht="12.75">
      <c r="B57" s="15"/>
      <c r="C57" s="16"/>
      <c r="D57" s="16"/>
      <c r="E57" s="16"/>
      <c r="F57" s="16"/>
      <c r="G57" s="16"/>
      <c r="H57" s="16"/>
      <c r="I57" s="16"/>
      <c r="J57" s="16"/>
      <c r="K57" s="16"/>
      <c r="L57" s="16"/>
      <c r="M57" s="16"/>
      <c r="N57" s="16"/>
      <c r="O57" s="16"/>
    </row>
  </sheetData>
  <printOptions/>
  <pageMargins left="0.27" right="0.28" top="0.26" bottom="0.34" header="0.17" footer="0.17"/>
  <pageSetup fitToHeight="25" fitToWidth="1" horizontalDpi="600" verticalDpi="600" orientation="landscape" paperSize="9" scale="93" r:id="rId1"/>
  <headerFooter alignWithMargins="0">
    <oddHeader>&amp;L&amp;F&amp;R&amp;A</oddHeader>
    <oddFooter>&amp;LIn-House Analytical Consultancy
Department for Transport&amp;R&amp;P</oddFooter>
  </headerFooter>
</worksheet>
</file>

<file path=xl/worksheets/sheet7.xml><?xml version="1.0" encoding="utf-8"?>
<worksheet xmlns="http://schemas.openxmlformats.org/spreadsheetml/2006/main" xmlns:r="http://schemas.openxmlformats.org/officeDocument/2006/relationships">
  <sheetPr codeName="Sheet8">
    <tabColor indexed="41"/>
    <pageSetUpPr fitToPage="1"/>
  </sheetPr>
  <dimension ref="A2:O65"/>
  <sheetViews>
    <sheetView showGridLines="0" workbookViewId="0" topLeftCell="A1">
      <selection activeCell="A1" sqref="A1"/>
    </sheetView>
  </sheetViews>
  <sheetFormatPr defaultColWidth="9.140625" defaultRowHeight="12.75"/>
  <cols>
    <col min="1" max="1" width="1.421875" style="12" customWidth="1"/>
    <col min="2" max="2" width="22.7109375" style="12" customWidth="1"/>
    <col min="3" max="3" width="12.28125" style="12" bestFit="1" customWidth="1"/>
    <col min="4" max="4" width="14.7109375" style="12" bestFit="1" customWidth="1"/>
    <col min="5" max="10" width="9.140625" style="12" customWidth="1"/>
    <col min="11" max="11" width="10.421875" style="12" customWidth="1"/>
    <col min="12" max="12" width="10.8515625" style="12" customWidth="1"/>
    <col min="13" max="16384" width="9.140625" style="12" customWidth="1"/>
  </cols>
  <sheetData>
    <row r="1" s="3" customFormat="1" ht="12.75"/>
    <row r="2" spans="2:15" s="3" customFormat="1" ht="12.75">
      <c r="B2" s="15"/>
      <c r="C2" s="16"/>
      <c r="D2" s="16"/>
      <c r="E2" s="16"/>
      <c r="F2" s="16"/>
      <c r="G2" s="16"/>
      <c r="H2" s="16"/>
      <c r="I2" s="16"/>
      <c r="J2" s="16"/>
      <c r="K2" s="16"/>
      <c r="L2" s="16"/>
      <c r="M2" s="16"/>
      <c r="N2" s="16"/>
      <c r="O2" s="16"/>
    </row>
    <row r="3" spans="1:15" ht="12.75">
      <c r="A3" s="3"/>
      <c r="B3" s="15"/>
      <c r="C3" s="16"/>
      <c r="D3" s="16"/>
      <c r="E3" s="16"/>
      <c r="F3" s="16"/>
      <c r="G3" s="16"/>
      <c r="H3" s="16"/>
      <c r="I3" s="16"/>
      <c r="J3" s="16"/>
      <c r="K3" s="16"/>
      <c r="L3" s="16"/>
      <c r="M3" s="16"/>
      <c r="N3" s="16"/>
      <c r="O3" s="16"/>
    </row>
    <row r="4" spans="1:15" ht="19.5">
      <c r="A4" s="3"/>
      <c r="B4" s="18" t="s">
        <v>218</v>
      </c>
      <c r="C4" s="16"/>
      <c r="D4" s="16"/>
      <c r="E4" s="16"/>
      <c r="F4" s="16"/>
      <c r="G4" s="16"/>
      <c r="H4" s="16"/>
      <c r="I4" s="16"/>
      <c r="J4" s="16"/>
      <c r="K4" s="16"/>
      <c r="L4" s="16"/>
      <c r="M4" s="16"/>
      <c r="N4" s="16"/>
      <c r="O4" s="16"/>
    </row>
    <row r="5" spans="1:15" ht="12.75">
      <c r="A5" s="3"/>
      <c r="B5" s="15"/>
      <c r="C5" s="16"/>
      <c r="D5" s="16"/>
      <c r="E5" s="16"/>
      <c r="F5" s="16"/>
      <c r="G5" s="16"/>
      <c r="H5" s="16"/>
      <c r="I5" s="16"/>
      <c r="J5" s="16"/>
      <c r="K5" s="16"/>
      <c r="L5" s="16"/>
      <c r="M5" s="16"/>
      <c r="N5" s="16"/>
      <c r="O5" s="16"/>
    </row>
    <row r="6" spans="1:15" ht="12.75">
      <c r="A6" s="3"/>
      <c r="B6" s="19" t="s">
        <v>219</v>
      </c>
      <c r="C6" s="16"/>
      <c r="D6" s="16"/>
      <c r="E6" s="16"/>
      <c r="F6" s="16"/>
      <c r="G6" s="16"/>
      <c r="H6" s="16"/>
      <c r="I6" s="16"/>
      <c r="J6" s="16"/>
      <c r="K6" s="16"/>
      <c r="L6" s="16"/>
      <c r="M6" s="16"/>
      <c r="N6" s="16"/>
      <c r="O6" s="16"/>
    </row>
    <row r="7" spans="1:15" ht="12.75">
      <c r="A7" s="3"/>
      <c r="B7" s="19" t="s">
        <v>220</v>
      </c>
      <c r="C7" s="16"/>
      <c r="D7" s="16"/>
      <c r="E7" s="16"/>
      <c r="F7" s="16"/>
      <c r="G7" s="16"/>
      <c r="H7" s="16"/>
      <c r="I7" s="16"/>
      <c r="J7" s="16"/>
      <c r="K7" s="16"/>
      <c r="L7" s="16"/>
      <c r="M7" s="16"/>
      <c r="N7" s="16"/>
      <c r="O7" s="16"/>
    </row>
    <row r="8" spans="1:15" ht="12.75">
      <c r="A8" s="3"/>
      <c r="B8" s="19" t="s">
        <v>221</v>
      </c>
      <c r="C8" s="16"/>
      <c r="D8" s="16"/>
      <c r="E8" s="16"/>
      <c r="F8" s="16"/>
      <c r="G8" s="16"/>
      <c r="H8" s="16"/>
      <c r="I8" s="16"/>
      <c r="J8" s="16"/>
      <c r="K8" s="16"/>
      <c r="L8" s="16"/>
      <c r="M8" s="16"/>
      <c r="N8" s="16"/>
      <c r="O8" s="16"/>
    </row>
    <row r="9" spans="1:15" ht="12.75">
      <c r="A9" s="3"/>
      <c r="B9" s="15"/>
      <c r="C9" s="16"/>
      <c r="D9" s="16"/>
      <c r="E9" s="16"/>
      <c r="F9" s="16"/>
      <c r="G9" s="16"/>
      <c r="H9" s="16"/>
      <c r="I9" s="16"/>
      <c r="J9" s="16"/>
      <c r="K9" s="16"/>
      <c r="L9" s="16"/>
      <c r="M9" s="16"/>
      <c r="N9" s="16"/>
      <c r="O9" s="16"/>
    </row>
    <row r="10" spans="1:15" ht="12.75">
      <c r="A10" s="3"/>
      <c r="B10" s="15"/>
      <c r="C10" s="16"/>
      <c r="D10" s="16"/>
      <c r="E10" s="16"/>
      <c r="F10" s="16"/>
      <c r="G10" s="16"/>
      <c r="H10" s="16"/>
      <c r="I10" s="16"/>
      <c r="J10" s="16"/>
      <c r="K10" s="16"/>
      <c r="L10" s="16"/>
      <c r="M10" s="16"/>
      <c r="N10" s="16"/>
      <c r="O10" s="16"/>
    </row>
    <row r="11" spans="1:15" ht="18">
      <c r="A11" s="3"/>
      <c r="B11" s="20" t="s">
        <v>2</v>
      </c>
      <c r="C11" s="16"/>
      <c r="D11" s="16"/>
      <c r="E11" s="16"/>
      <c r="F11" s="16"/>
      <c r="G11" s="16"/>
      <c r="H11" s="16"/>
      <c r="I11" s="16"/>
      <c r="J11" s="16"/>
      <c r="K11" s="16"/>
      <c r="L11" s="16"/>
      <c r="M11" s="16"/>
      <c r="N11" s="16"/>
      <c r="O11" s="16"/>
    </row>
    <row r="12" spans="1:15" ht="13.5" thickBot="1">
      <c r="A12" s="3"/>
      <c r="B12" s="15"/>
      <c r="C12" s="16"/>
      <c r="D12" s="16"/>
      <c r="E12" s="16"/>
      <c r="F12" s="16"/>
      <c r="G12" s="16"/>
      <c r="H12" s="16"/>
      <c r="I12" s="16"/>
      <c r="J12" s="16"/>
      <c r="K12" s="16"/>
      <c r="L12" s="16"/>
      <c r="M12" s="16"/>
      <c r="N12" s="16"/>
      <c r="O12" s="16"/>
    </row>
    <row r="13" spans="1:14" ht="12.75">
      <c r="A13" s="3"/>
      <c r="B13" s="22"/>
      <c r="C13" s="23" t="s">
        <v>90</v>
      </c>
      <c r="D13" s="52" t="s">
        <v>91</v>
      </c>
      <c r="E13" s="52" t="s">
        <v>92</v>
      </c>
      <c r="F13" s="52" t="s">
        <v>93</v>
      </c>
      <c r="G13" s="52" t="s">
        <v>94</v>
      </c>
      <c r="H13" s="52" t="s">
        <v>95</v>
      </c>
      <c r="I13" s="52" t="s">
        <v>96</v>
      </c>
      <c r="J13" s="52" t="s">
        <v>97</v>
      </c>
      <c r="K13" s="52" t="s">
        <v>98</v>
      </c>
      <c r="L13" s="52" t="s">
        <v>99</v>
      </c>
      <c r="M13" s="52" t="s">
        <v>252</v>
      </c>
      <c r="N13" s="25" t="s">
        <v>57</v>
      </c>
    </row>
    <row r="14" spans="1:14" ht="12.75">
      <c r="A14" s="3"/>
      <c r="B14" s="27" t="s">
        <v>222</v>
      </c>
      <c r="C14" s="28">
        <v>0</v>
      </c>
      <c r="D14" s="53">
        <v>16</v>
      </c>
      <c r="E14" s="53">
        <v>23</v>
      </c>
      <c r="F14" s="53">
        <v>16</v>
      </c>
      <c r="G14" s="53">
        <v>7</v>
      </c>
      <c r="H14" s="53">
        <v>30</v>
      </c>
      <c r="I14" s="53">
        <v>22</v>
      </c>
      <c r="J14" s="53">
        <v>5</v>
      </c>
      <c r="K14" s="53">
        <v>25</v>
      </c>
      <c r="L14" s="53">
        <v>36</v>
      </c>
      <c r="M14" s="53">
        <v>12</v>
      </c>
      <c r="N14" s="30">
        <v>192</v>
      </c>
    </row>
    <row r="15" spans="1:14" ht="12.75">
      <c r="A15" s="3"/>
      <c r="B15" s="36" t="s">
        <v>113</v>
      </c>
      <c r="C15" s="37">
        <v>0</v>
      </c>
      <c r="D15" s="55">
        <v>1</v>
      </c>
      <c r="E15" s="55">
        <v>2</v>
      </c>
      <c r="F15" s="55">
        <v>0</v>
      </c>
      <c r="G15" s="55">
        <v>2</v>
      </c>
      <c r="H15" s="55">
        <v>0</v>
      </c>
      <c r="I15" s="55">
        <v>0</v>
      </c>
      <c r="J15" s="55">
        <v>0</v>
      </c>
      <c r="K15" s="55">
        <v>0</v>
      </c>
      <c r="L15" s="55">
        <v>5</v>
      </c>
      <c r="M15" s="55">
        <v>2</v>
      </c>
      <c r="N15" s="39">
        <v>12</v>
      </c>
    </row>
    <row r="16" spans="1:14" ht="13.5" thickBot="1">
      <c r="A16" s="3"/>
      <c r="B16" s="40" t="s">
        <v>57</v>
      </c>
      <c r="C16" s="41">
        <v>0</v>
      </c>
      <c r="D16" s="56">
        <v>17</v>
      </c>
      <c r="E16" s="56">
        <v>25</v>
      </c>
      <c r="F16" s="56">
        <v>16</v>
      </c>
      <c r="G16" s="56">
        <v>9</v>
      </c>
      <c r="H16" s="56">
        <v>30</v>
      </c>
      <c r="I16" s="56">
        <v>22</v>
      </c>
      <c r="J16" s="56">
        <v>5</v>
      </c>
      <c r="K16" s="56">
        <v>25</v>
      </c>
      <c r="L16" s="56">
        <v>41</v>
      </c>
      <c r="M16" s="56">
        <v>14</v>
      </c>
      <c r="N16" s="43">
        <v>204</v>
      </c>
    </row>
    <row r="17" spans="1:15" ht="12.75">
      <c r="A17" s="3"/>
      <c r="B17" s="65"/>
      <c r="C17" s="31"/>
      <c r="D17" s="31"/>
      <c r="E17" s="31"/>
      <c r="F17" s="31"/>
      <c r="G17" s="31"/>
      <c r="H17" s="31"/>
      <c r="I17" s="31"/>
      <c r="J17" s="31"/>
      <c r="K17" s="31"/>
      <c r="L17" s="31"/>
      <c r="M17" s="31"/>
      <c r="N17" s="31"/>
      <c r="O17" s="31"/>
    </row>
    <row r="18" spans="1:15" ht="12.75">
      <c r="A18" s="3"/>
      <c r="B18" s="15"/>
      <c r="C18" s="16"/>
      <c r="D18" s="16"/>
      <c r="E18" s="16"/>
      <c r="F18" s="16"/>
      <c r="G18" s="16"/>
      <c r="H18" s="16"/>
      <c r="I18" s="16"/>
      <c r="J18" s="16"/>
      <c r="K18" s="16"/>
      <c r="L18" s="16"/>
      <c r="M18" s="16"/>
      <c r="N18" s="16"/>
      <c r="O18" s="16"/>
    </row>
    <row r="19" spans="1:15" ht="18">
      <c r="A19" s="3"/>
      <c r="B19" s="20" t="s">
        <v>10</v>
      </c>
      <c r="C19" s="16"/>
      <c r="D19" s="16"/>
      <c r="E19" s="16"/>
      <c r="F19" s="16"/>
      <c r="G19" s="16"/>
      <c r="H19" s="16"/>
      <c r="I19" s="16"/>
      <c r="J19" s="16"/>
      <c r="K19" s="16"/>
      <c r="L19" s="16"/>
      <c r="M19" s="16"/>
      <c r="N19" s="16"/>
      <c r="O19" s="16"/>
    </row>
    <row r="20" spans="1:15" ht="13.5" thickBot="1">
      <c r="A20" s="3"/>
      <c r="B20" s="15"/>
      <c r="C20" s="16"/>
      <c r="D20" s="16"/>
      <c r="E20" s="16"/>
      <c r="F20" s="16"/>
      <c r="G20" s="16"/>
      <c r="H20" s="16"/>
      <c r="I20" s="16"/>
      <c r="J20" s="16"/>
      <c r="K20" s="16"/>
      <c r="L20" s="16"/>
      <c r="M20" s="16"/>
      <c r="N20" s="16"/>
      <c r="O20" s="16"/>
    </row>
    <row r="21" spans="1:15" ht="12.75">
      <c r="A21" s="3"/>
      <c r="B21" s="22"/>
      <c r="C21" s="23" t="s">
        <v>55</v>
      </c>
      <c r="D21" s="24" t="s">
        <v>56</v>
      </c>
      <c r="E21" s="25" t="s">
        <v>57</v>
      </c>
      <c r="F21" s="26"/>
      <c r="G21" s="16"/>
      <c r="H21" s="16"/>
      <c r="I21" s="16"/>
      <c r="J21" s="16"/>
      <c r="K21" s="16"/>
      <c r="L21" s="16"/>
      <c r="M21" s="16"/>
      <c r="N21" s="16"/>
      <c r="O21" s="16"/>
    </row>
    <row r="22" spans="1:15" ht="12.75">
      <c r="A22" s="3"/>
      <c r="B22" s="27" t="s">
        <v>222</v>
      </c>
      <c r="C22" s="28">
        <v>133</v>
      </c>
      <c r="D22" s="29">
        <v>59</v>
      </c>
      <c r="E22" s="30">
        <v>192</v>
      </c>
      <c r="F22" s="31"/>
      <c r="G22" s="16"/>
      <c r="H22" s="16"/>
      <c r="I22" s="16"/>
      <c r="J22" s="16"/>
      <c r="K22" s="16"/>
      <c r="L22" s="16"/>
      <c r="M22" s="16"/>
      <c r="N22" s="16"/>
      <c r="O22" s="16"/>
    </row>
    <row r="23" spans="1:15" ht="12.75">
      <c r="A23" s="3"/>
      <c r="B23" s="36" t="s">
        <v>113</v>
      </c>
      <c r="C23" s="37">
        <v>9</v>
      </c>
      <c r="D23" s="38">
        <v>3</v>
      </c>
      <c r="E23" s="39">
        <v>12</v>
      </c>
      <c r="F23" s="31"/>
      <c r="G23" s="16"/>
      <c r="H23" s="16"/>
      <c r="I23" s="16"/>
      <c r="J23" s="16"/>
      <c r="K23" s="16"/>
      <c r="L23" s="16"/>
      <c r="M23" s="16"/>
      <c r="N23" s="16"/>
      <c r="O23" s="16"/>
    </row>
    <row r="24" spans="1:15" ht="13.5" thickBot="1">
      <c r="A24" s="3"/>
      <c r="B24" s="40" t="s">
        <v>57</v>
      </c>
      <c r="C24" s="41">
        <v>142</v>
      </c>
      <c r="D24" s="42">
        <v>62</v>
      </c>
      <c r="E24" s="43">
        <v>204</v>
      </c>
      <c r="F24" s="31"/>
      <c r="G24" s="16"/>
      <c r="H24" s="16"/>
      <c r="I24" s="16"/>
      <c r="J24" s="16"/>
      <c r="K24" s="16"/>
      <c r="L24" s="16"/>
      <c r="M24" s="16"/>
      <c r="N24" s="16"/>
      <c r="O24" s="16"/>
    </row>
    <row r="25" spans="1:15" ht="12.75">
      <c r="A25" s="3"/>
      <c r="B25" s="65"/>
      <c r="C25" s="31"/>
      <c r="D25" s="31"/>
      <c r="E25" s="31"/>
      <c r="F25" s="31"/>
      <c r="G25" s="16"/>
      <c r="H25" s="16"/>
      <c r="I25" s="16"/>
      <c r="J25" s="16"/>
      <c r="K25" s="16"/>
      <c r="L25" s="16"/>
      <c r="M25" s="16"/>
      <c r="N25" s="16"/>
      <c r="O25" s="16"/>
    </row>
    <row r="26" spans="1:15" ht="12.75">
      <c r="A26" s="3"/>
      <c r="B26" s="15"/>
      <c r="C26" s="16"/>
      <c r="D26" s="16"/>
      <c r="E26" s="16"/>
      <c r="F26" s="16"/>
      <c r="G26" s="16"/>
      <c r="H26" s="16"/>
      <c r="I26" s="16"/>
      <c r="J26" s="16"/>
      <c r="K26" s="16"/>
      <c r="L26" s="16"/>
      <c r="M26" s="16"/>
      <c r="N26" s="16"/>
      <c r="O26" s="16"/>
    </row>
    <row r="27" spans="1:15" ht="18">
      <c r="A27" s="3"/>
      <c r="B27" s="20" t="s">
        <v>11</v>
      </c>
      <c r="C27" s="16"/>
      <c r="D27" s="16"/>
      <c r="E27" s="16"/>
      <c r="F27" s="16"/>
      <c r="G27" s="16"/>
      <c r="H27" s="16"/>
      <c r="I27" s="16"/>
      <c r="J27" s="16"/>
      <c r="K27" s="16"/>
      <c r="L27" s="16"/>
      <c r="M27" s="16"/>
      <c r="N27" s="16"/>
      <c r="O27" s="16"/>
    </row>
    <row r="28" spans="1:15" ht="13.5" thickBot="1">
      <c r="A28" s="3"/>
      <c r="B28" s="15"/>
      <c r="C28" s="16"/>
      <c r="D28" s="16"/>
      <c r="E28" s="16"/>
      <c r="F28" s="16"/>
      <c r="G28" s="16"/>
      <c r="H28" s="16"/>
      <c r="I28" s="16"/>
      <c r="J28" s="16"/>
      <c r="K28" s="16"/>
      <c r="L28" s="16"/>
      <c r="M28" s="16"/>
      <c r="N28" s="16"/>
      <c r="O28" s="16"/>
    </row>
    <row r="29" spans="1:15" ht="51">
      <c r="A29" s="3"/>
      <c r="B29" s="22"/>
      <c r="C29" s="23" t="s">
        <v>77</v>
      </c>
      <c r="D29" s="52" t="s">
        <v>78</v>
      </c>
      <c r="E29" s="24" t="s">
        <v>79</v>
      </c>
      <c r="F29" s="25" t="s">
        <v>57</v>
      </c>
      <c r="G29" s="16"/>
      <c r="H29" s="16"/>
      <c r="I29" s="16"/>
      <c r="J29" s="16"/>
      <c r="K29" s="16"/>
      <c r="L29" s="16"/>
      <c r="M29" s="16"/>
      <c r="N29" s="16"/>
      <c r="O29" s="16"/>
    </row>
    <row r="30" spans="1:15" ht="12.75">
      <c r="A30" s="3"/>
      <c r="B30" s="27" t="s">
        <v>222</v>
      </c>
      <c r="C30" s="28">
        <v>147</v>
      </c>
      <c r="D30" s="53">
        <v>13</v>
      </c>
      <c r="E30" s="29">
        <v>32</v>
      </c>
      <c r="F30" s="30">
        <v>192</v>
      </c>
      <c r="G30" s="16"/>
      <c r="H30" s="16"/>
      <c r="I30" s="16"/>
      <c r="J30" s="16"/>
      <c r="K30" s="16"/>
      <c r="L30" s="16"/>
      <c r="M30" s="16"/>
      <c r="N30" s="16"/>
      <c r="O30" s="16"/>
    </row>
    <row r="31" spans="1:15" ht="12.75">
      <c r="A31" s="3"/>
      <c r="B31" s="36" t="s">
        <v>113</v>
      </c>
      <c r="C31" s="37">
        <v>10</v>
      </c>
      <c r="D31" s="55">
        <v>1</v>
      </c>
      <c r="E31" s="38">
        <v>1</v>
      </c>
      <c r="F31" s="39">
        <v>12</v>
      </c>
      <c r="G31" s="16"/>
      <c r="H31" s="16"/>
      <c r="I31" s="16"/>
      <c r="J31" s="16"/>
      <c r="K31" s="16"/>
      <c r="L31" s="16"/>
      <c r="M31" s="16"/>
      <c r="N31" s="16"/>
      <c r="O31" s="16"/>
    </row>
    <row r="32" spans="1:15" ht="13.5" thickBot="1">
      <c r="A32" s="3"/>
      <c r="B32" s="40" t="s">
        <v>57</v>
      </c>
      <c r="C32" s="41">
        <v>157</v>
      </c>
      <c r="D32" s="56">
        <v>14</v>
      </c>
      <c r="E32" s="42">
        <v>33</v>
      </c>
      <c r="F32" s="43">
        <v>204</v>
      </c>
      <c r="G32" s="16"/>
      <c r="H32" s="16"/>
      <c r="I32" s="16"/>
      <c r="J32" s="16"/>
      <c r="K32" s="16"/>
      <c r="L32" s="16"/>
      <c r="M32" s="16"/>
      <c r="N32" s="16"/>
      <c r="O32" s="16"/>
    </row>
    <row r="33" spans="1:15" ht="12.75">
      <c r="A33" s="3"/>
      <c r="B33" s="65"/>
      <c r="C33" s="31"/>
      <c r="D33" s="31"/>
      <c r="E33" s="31"/>
      <c r="F33" s="31"/>
      <c r="G33" s="16"/>
      <c r="H33" s="16"/>
      <c r="I33" s="16"/>
      <c r="J33" s="16"/>
      <c r="K33" s="16"/>
      <c r="L33" s="16"/>
      <c r="M33" s="16"/>
      <c r="N33" s="16"/>
      <c r="O33" s="16"/>
    </row>
    <row r="34" spans="1:15" ht="12.75">
      <c r="A34" s="3"/>
      <c r="B34" s="15"/>
      <c r="C34" s="16"/>
      <c r="D34" s="16"/>
      <c r="E34" s="16"/>
      <c r="F34" s="16"/>
      <c r="G34" s="16"/>
      <c r="H34" s="16"/>
      <c r="I34" s="16"/>
      <c r="J34" s="16"/>
      <c r="K34" s="16"/>
      <c r="L34" s="16"/>
      <c r="M34" s="16"/>
      <c r="N34" s="16"/>
      <c r="O34" s="16"/>
    </row>
    <row r="35" spans="1:15" ht="18">
      <c r="A35" s="3"/>
      <c r="B35" s="20" t="s">
        <v>43</v>
      </c>
      <c r="C35" s="16"/>
      <c r="D35" s="16"/>
      <c r="E35" s="16"/>
      <c r="F35" s="16"/>
      <c r="G35" s="16"/>
      <c r="H35" s="16"/>
      <c r="I35" s="16"/>
      <c r="J35" s="16"/>
      <c r="K35" s="16"/>
      <c r="L35" s="16"/>
      <c r="M35" s="16"/>
      <c r="N35" s="16"/>
      <c r="O35" s="16"/>
    </row>
    <row r="36" spans="2:15" ht="13.5" thickBot="1">
      <c r="B36" s="15"/>
      <c r="C36" s="16"/>
      <c r="D36" s="16"/>
      <c r="E36" s="16"/>
      <c r="F36" s="16"/>
      <c r="G36" s="16"/>
      <c r="H36" s="16"/>
      <c r="I36" s="16"/>
      <c r="J36" s="16"/>
      <c r="K36" s="16"/>
      <c r="L36" s="16"/>
      <c r="M36" s="16"/>
      <c r="N36" s="16"/>
      <c r="O36" s="16"/>
    </row>
    <row r="37" spans="2:15" ht="25.5">
      <c r="B37" s="22"/>
      <c r="C37" s="23" t="s">
        <v>83</v>
      </c>
      <c r="D37" s="52" t="s">
        <v>84</v>
      </c>
      <c r="E37" s="24" t="s">
        <v>85</v>
      </c>
      <c r="F37" s="25" t="s">
        <v>57</v>
      </c>
      <c r="G37" s="16"/>
      <c r="H37" s="16"/>
      <c r="I37" s="16"/>
      <c r="J37" s="16"/>
      <c r="K37" s="16"/>
      <c r="L37" s="16"/>
      <c r="M37" s="16"/>
      <c r="N37" s="16"/>
      <c r="O37" s="16"/>
    </row>
    <row r="38" spans="2:15" ht="12.75">
      <c r="B38" s="27" t="s">
        <v>222</v>
      </c>
      <c r="C38" s="28">
        <v>141</v>
      </c>
      <c r="D38" s="53">
        <v>8</v>
      </c>
      <c r="E38" s="29">
        <v>43</v>
      </c>
      <c r="F38" s="30">
        <v>192</v>
      </c>
      <c r="G38" s="16"/>
      <c r="H38" s="16"/>
      <c r="I38" s="16"/>
      <c r="J38" s="16"/>
      <c r="K38" s="16"/>
      <c r="L38" s="16"/>
      <c r="M38" s="16"/>
      <c r="N38" s="16"/>
      <c r="O38" s="16"/>
    </row>
    <row r="39" spans="2:15" ht="12.75">
      <c r="B39" s="36" t="s">
        <v>113</v>
      </c>
      <c r="C39" s="37">
        <v>7</v>
      </c>
      <c r="D39" s="55">
        <v>1</v>
      </c>
      <c r="E39" s="38">
        <v>4</v>
      </c>
      <c r="F39" s="39">
        <v>12</v>
      </c>
      <c r="G39" s="16"/>
      <c r="H39" s="16"/>
      <c r="I39" s="16"/>
      <c r="J39" s="16"/>
      <c r="K39" s="16"/>
      <c r="L39" s="16"/>
      <c r="M39" s="16"/>
      <c r="N39" s="16"/>
      <c r="O39" s="16"/>
    </row>
    <row r="40" spans="2:15" ht="13.5" thickBot="1">
      <c r="B40" s="40" t="s">
        <v>57</v>
      </c>
      <c r="C40" s="41">
        <v>148</v>
      </c>
      <c r="D40" s="56">
        <v>9</v>
      </c>
      <c r="E40" s="42">
        <v>47</v>
      </c>
      <c r="F40" s="43">
        <v>204</v>
      </c>
      <c r="G40" s="16"/>
      <c r="H40" s="16"/>
      <c r="I40" s="16"/>
      <c r="J40" s="16"/>
      <c r="K40" s="16"/>
      <c r="L40" s="16"/>
      <c r="M40" s="16"/>
      <c r="N40" s="16"/>
      <c r="O40" s="16"/>
    </row>
    <row r="41" spans="2:15" ht="12.75">
      <c r="B41" s="65"/>
      <c r="C41" s="31"/>
      <c r="D41" s="31"/>
      <c r="E41" s="31"/>
      <c r="F41" s="31"/>
      <c r="G41" s="16"/>
      <c r="H41" s="16"/>
      <c r="I41" s="16"/>
      <c r="J41" s="16"/>
      <c r="K41" s="16"/>
      <c r="L41" s="16"/>
      <c r="M41" s="16"/>
      <c r="N41" s="16"/>
      <c r="O41" s="16"/>
    </row>
    <row r="42" spans="2:15" ht="12.75">
      <c r="B42" s="15"/>
      <c r="C42" s="16"/>
      <c r="D42" s="16"/>
      <c r="E42" s="16"/>
      <c r="F42" s="16"/>
      <c r="G42" s="16"/>
      <c r="H42" s="16"/>
      <c r="I42" s="16"/>
      <c r="J42" s="16"/>
      <c r="K42" s="16"/>
      <c r="L42" s="16"/>
      <c r="M42" s="16"/>
      <c r="N42" s="16"/>
      <c r="O42" s="16"/>
    </row>
    <row r="43" spans="2:15" ht="18">
      <c r="B43" s="20" t="s">
        <v>33</v>
      </c>
      <c r="C43" s="16"/>
      <c r="D43" s="16"/>
      <c r="E43" s="16"/>
      <c r="F43" s="16"/>
      <c r="G43" s="16"/>
      <c r="H43" s="16"/>
      <c r="I43" s="16"/>
      <c r="J43" s="16"/>
      <c r="K43" s="16"/>
      <c r="L43" s="16"/>
      <c r="M43" s="16"/>
      <c r="N43" s="16"/>
      <c r="O43" s="16"/>
    </row>
    <row r="44" spans="2:15" ht="13.5" thickBot="1">
      <c r="B44" s="15"/>
      <c r="C44" s="16"/>
      <c r="D44" s="16"/>
      <c r="E44" s="16"/>
      <c r="F44" s="16"/>
      <c r="G44" s="16"/>
      <c r="H44" s="16"/>
      <c r="I44" s="16"/>
      <c r="J44" s="16"/>
      <c r="K44" s="16"/>
      <c r="L44" s="16"/>
      <c r="M44" s="16"/>
      <c r="N44" s="16"/>
      <c r="O44" s="16"/>
    </row>
    <row r="45" spans="2:15" ht="12.75">
      <c r="B45" s="22"/>
      <c r="C45" s="23" t="s">
        <v>120</v>
      </c>
      <c r="D45" s="24" t="s">
        <v>121</v>
      </c>
      <c r="E45" s="25" t="s">
        <v>57</v>
      </c>
      <c r="F45" s="26"/>
      <c r="G45" s="16"/>
      <c r="H45" s="16"/>
      <c r="I45" s="16"/>
      <c r="J45" s="16"/>
      <c r="K45" s="16"/>
      <c r="L45" s="16"/>
      <c r="M45" s="16"/>
      <c r="N45" s="16"/>
      <c r="O45" s="16"/>
    </row>
    <row r="46" spans="2:15" ht="12.75">
      <c r="B46" s="27" t="s">
        <v>222</v>
      </c>
      <c r="C46" s="28">
        <v>160</v>
      </c>
      <c r="D46" s="29">
        <v>32</v>
      </c>
      <c r="E46" s="30">
        <v>192</v>
      </c>
      <c r="F46" s="31"/>
      <c r="G46" s="16"/>
      <c r="H46" s="16"/>
      <c r="I46" s="16"/>
      <c r="J46" s="16"/>
      <c r="K46" s="16"/>
      <c r="L46" s="16"/>
      <c r="M46" s="16"/>
      <c r="N46" s="16"/>
      <c r="O46" s="16"/>
    </row>
    <row r="47" spans="2:15" ht="12.75">
      <c r="B47" s="36" t="s">
        <v>113</v>
      </c>
      <c r="C47" s="37">
        <v>12</v>
      </c>
      <c r="D47" s="38">
        <v>0</v>
      </c>
      <c r="E47" s="39">
        <v>12</v>
      </c>
      <c r="F47" s="31"/>
      <c r="G47" s="16"/>
      <c r="H47" s="16"/>
      <c r="I47" s="16"/>
      <c r="J47" s="16"/>
      <c r="K47" s="16"/>
      <c r="L47" s="16"/>
      <c r="M47" s="16"/>
      <c r="N47" s="16"/>
      <c r="O47" s="16"/>
    </row>
    <row r="48" spans="2:15" ht="13.5" thickBot="1">
      <c r="B48" s="40" t="s">
        <v>57</v>
      </c>
      <c r="C48" s="41">
        <v>172</v>
      </c>
      <c r="D48" s="42">
        <v>32</v>
      </c>
      <c r="E48" s="43">
        <v>204</v>
      </c>
      <c r="F48" s="31"/>
      <c r="G48" s="16"/>
      <c r="H48" s="16"/>
      <c r="I48" s="16"/>
      <c r="J48" s="16"/>
      <c r="K48" s="16"/>
      <c r="L48" s="16"/>
      <c r="M48" s="16"/>
      <c r="N48" s="16"/>
      <c r="O48" s="16"/>
    </row>
    <row r="49" spans="2:15" ht="12.75">
      <c r="B49" s="65"/>
      <c r="C49" s="31"/>
      <c r="D49" s="31"/>
      <c r="E49" s="31"/>
      <c r="F49" s="31"/>
      <c r="G49" s="16"/>
      <c r="H49" s="16"/>
      <c r="I49" s="16"/>
      <c r="J49" s="16"/>
      <c r="K49" s="16"/>
      <c r="L49" s="16"/>
      <c r="M49" s="16"/>
      <c r="N49" s="16"/>
      <c r="O49" s="16"/>
    </row>
    <row r="50" spans="2:15" ht="12.75">
      <c r="B50" s="15"/>
      <c r="C50" s="16"/>
      <c r="D50" s="16"/>
      <c r="E50" s="16"/>
      <c r="F50" s="16"/>
      <c r="G50" s="16"/>
      <c r="H50" s="16"/>
      <c r="I50" s="16"/>
      <c r="J50" s="16"/>
      <c r="K50" s="16"/>
      <c r="L50" s="16"/>
      <c r="M50" s="16"/>
      <c r="N50" s="16"/>
      <c r="O50" s="16"/>
    </row>
    <row r="51" spans="2:15" ht="18">
      <c r="B51" s="20" t="s">
        <v>34</v>
      </c>
      <c r="C51" s="16"/>
      <c r="D51" s="16"/>
      <c r="E51" s="16"/>
      <c r="F51" s="16"/>
      <c r="G51" s="16"/>
      <c r="H51" s="16"/>
      <c r="I51" s="16"/>
      <c r="J51" s="16"/>
      <c r="K51" s="16"/>
      <c r="L51" s="16"/>
      <c r="M51" s="16"/>
      <c r="N51" s="16"/>
      <c r="O51" s="16"/>
    </row>
    <row r="52" spans="2:15" ht="13.5" thickBot="1">
      <c r="B52" s="15"/>
      <c r="C52" s="16"/>
      <c r="D52" s="16"/>
      <c r="E52" s="16"/>
      <c r="F52" s="16"/>
      <c r="G52" s="16"/>
      <c r="H52" s="16"/>
      <c r="I52" s="16"/>
      <c r="J52" s="16"/>
      <c r="K52" s="16"/>
      <c r="L52" s="16"/>
      <c r="M52" s="16"/>
      <c r="N52" s="16"/>
      <c r="O52" s="16"/>
    </row>
    <row r="53" spans="2:15" ht="12.75">
      <c r="B53" s="22"/>
      <c r="C53" s="23" t="s">
        <v>128</v>
      </c>
      <c r="D53" s="24" t="s">
        <v>129</v>
      </c>
      <c r="E53" s="25" t="s">
        <v>57</v>
      </c>
      <c r="F53" s="26"/>
      <c r="G53" s="16"/>
      <c r="H53" s="16"/>
      <c r="I53" s="16"/>
      <c r="J53" s="16"/>
      <c r="K53" s="16"/>
      <c r="L53" s="16"/>
      <c r="M53" s="16"/>
      <c r="N53" s="16"/>
      <c r="O53" s="16"/>
    </row>
    <row r="54" spans="2:15" ht="12.75">
      <c r="B54" s="27" t="s">
        <v>222</v>
      </c>
      <c r="C54" s="28">
        <v>73</v>
      </c>
      <c r="D54" s="29">
        <v>119</v>
      </c>
      <c r="E54" s="30">
        <v>192</v>
      </c>
      <c r="F54" s="31"/>
      <c r="G54" s="16"/>
      <c r="H54" s="16"/>
      <c r="I54" s="16"/>
      <c r="J54" s="16"/>
      <c r="K54" s="16"/>
      <c r="L54" s="16"/>
      <c r="M54" s="16"/>
      <c r="N54" s="16"/>
      <c r="O54" s="16"/>
    </row>
    <row r="55" spans="2:15" ht="12.75">
      <c r="B55" s="36" t="s">
        <v>113</v>
      </c>
      <c r="C55" s="37">
        <v>7</v>
      </c>
      <c r="D55" s="38">
        <v>5</v>
      </c>
      <c r="E55" s="39">
        <v>12</v>
      </c>
      <c r="F55" s="31"/>
      <c r="G55" s="16"/>
      <c r="H55" s="16"/>
      <c r="I55" s="16"/>
      <c r="J55" s="16"/>
      <c r="K55" s="16"/>
      <c r="L55" s="16"/>
      <c r="M55" s="16"/>
      <c r="N55" s="16"/>
      <c r="O55" s="16"/>
    </row>
    <row r="56" spans="2:15" ht="13.5" thickBot="1">
      <c r="B56" s="40" t="s">
        <v>57</v>
      </c>
      <c r="C56" s="41">
        <v>80</v>
      </c>
      <c r="D56" s="42">
        <v>124</v>
      </c>
      <c r="E56" s="43">
        <v>204</v>
      </c>
      <c r="F56" s="31"/>
      <c r="G56" s="16"/>
      <c r="H56" s="16"/>
      <c r="I56" s="16"/>
      <c r="J56" s="16"/>
      <c r="K56" s="16"/>
      <c r="L56" s="16"/>
      <c r="M56" s="16"/>
      <c r="N56" s="16"/>
      <c r="O56" s="16"/>
    </row>
    <row r="57" spans="2:15" ht="12.75">
      <c r="B57" s="65"/>
      <c r="C57" s="31"/>
      <c r="D57" s="31"/>
      <c r="E57" s="31"/>
      <c r="F57" s="31"/>
      <c r="G57" s="16"/>
      <c r="H57" s="16"/>
      <c r="I57" s="16"/>
      <c r="J57" s="16"/>
      <c r="K57" s="16"/>
      <c r="L57" s="16"/>
      <c r="M57" s="16"/>
      <c r="N57" s="16"/>
      <c r="O57" s="16"/>
    </row>
    <row r="58" spans="2:15" ht="12.75">
      <c r="B58" s="15"/>
      <c r="C58" s="16"/>
      <c r="D58" s="16"/>
      <c r="E58" s="16"/>
      <c r="F58" s="16"/>
      <c r="G58" s="16"/>
      <c r="H58" s="16"/>
      <c r="I58" s="16"/>
      <c r="J58" s="16"/>
      <c r="K58" s="16"/>
      <c r="L58" s="16"/>
      <c r="M58" s="16"/>
      <c r="N58" s="16"/>
      <c r="O58" s="16"/>
    </row>
    <row r="59" spans="2:15" ht="18">
      <c r="B59" s="20" t="s">
        <v>35</v>
      </c>
      <c r="C59" s="16"/>
      <c r="D59" s="16"/>
      <c r="E59" s="16"/>
      <c r="F59" s="16"/>
      <c r="G59" s="16"/>
      <c r="H59" s="16"/>
      <c r="I59" s="16"/>
      <c r="J59" s="16"/>
      <c r="K59" s="16"/>
      <c r="L59" s="16"/>
      <c r="M59" s="16"/>
      <c r="N59" s="16"/>
      <c r="O59" s="16"/>
    </row>
    <row r="60" spans="2:15" ht="13.5" thickBot="1">
      <c r="B60" s="15"/>
      <c r="C60" s="16"/>
      <c r="D60" s="16"/>
      <c r="E60" s="16"/>
      <c r="F60" s="16"/>
      <c r="G60" s="16"/>
      <c r="H60" s="16"/>
      <c r="I60" s="16"/>
      <c r="J60" s="16"/>
      <c r="K60" s="16"/>
      <c r="L60" s="16"/>
      <c r="M60" s="16"/>
      <c r="N60" s="16"/>
      <c r="O60" s="16"/>
    </row>
    <row r="61" spans="2:15" ht="25.5">
      <c r="B61" s="22"/>
      <c r="C61" s="23" t="s">
        <v>130</v>
      </c>
      <c r="D61" s="52" t="s">
        <v>131</v>
      </c>
      <c r="E61" s="52" t="s">
        <v>132</v>
      </c>
      <c r="F61" s="52" t="s">
        <v>133</v>
      </c>
      <c r="G61" s="52" t="s">
        <v>134</v>
      </c>
      <c r="H61" s="52" t="s">
        <v>135</v>
      </c>
      <c r="I61" s="52" t="s">
        <v>136</v>
      </c>
      <c r="J61" s="52" t="s">
        <v>137</v>
      </c>
      <c r="K61" s="52" t="s">
        <v>138</v>
      </c>
      <c r="L61" s="52" t="s">
        <v>139</v>
      </c>
      <c r="M61" s="24" t="s">
        <v>140</v>
      </c>
      <c r="N61" s="25" t="s">
        <v>57</v>
      </c>
      <c r="O61" s="26"/>
    </row>
    <row r="62" spans="2:15" ht="12.75">
      <c r="B62" s="27" t="s">
        <v>222</v>
      </c>
      <c r="C62" s="28">
        <v>0</v>
      </c>
      <c r="D62" s="53">
        <v>0</v>
      </c>
      <c r="E62" s="53">
        <v>13</v>
      </c>
      <c r="F62" s="53">
        <v>37</v>
      </c>
      <c r="G62" s="53">
        <v>27</v>
      </c>
      <c r="H62" s="53">
        <v>20</v>
      </c>
      <c r="I62" s="53">
        <v>19</v>
      </c>
      <c r="J62" s="53">
        <v>18</v>
      </c>
      <c r="K62" s="53">
        <v>15</v>
      </c>
      <c r="L62" s="53">
        <v>29</v>
      </c>
      <c r="M62" s="29">
        <v>14</v>
      </c>
      <c r="N62" s="30">
        <v>192</v>
      </c>
      <c r="O62" s="31"/>
    </row>
    <row r="63" spans="2:15" ht="12.75">
      <c r="B63" s="36" t="s">
        <v>113</v>
      </c>
      <c r="C63" s="37">
        <v>0</v>
      </c>
      <c r="D63" s="55">
        <v>0</v>
      </c>
      <c r="E63" s="55">
        <v>0</v>
      </c>
      <c r="F63" s="55">
        <v>0</v>
      </c>
      <c r="G63" s="55">
        <v>0</v>
      </c>
      <c r="H63" s="55">
        <v>0</v>
      </c>
      <c r="I63" s="55">
        <v>3</v>
      </c>
      <c r="J63" s="55">
        <v>3</v>
      </c>
      <c r="K63" s="55">
        <v>2</v>
      </c>
      <c r="L63" s="55">
        <v>2</v>
      </c>
      <c r="M63" s="38">
        <v>2</v>
      </c>
      <c r="N63" s="39">
        <v>12</v>
      </c>
      <c r="O63" s="31"/>
    </row>
    <row r="64" spans="2:15" ht="13.5" thickBot="1">
      <c r="B64" s="40" t="s">
        <v>57</v>
      </c>
      <c r="C64" s="41">
        <v>0</v>
      </c>
      <c r="D64" s="56">
        <v>0</v>
      </c>
      <c r="E64" s="56">
        <v>13</v>
      </c>
      <c r="F64" s="56">
        <v>37</v>
      </c>
      <c r="G64" s="56">
        <v>27</v>
      </c>
      <c r="H64" s="56">
        <v>20</v>
      </c>
      <c r="I64" s="56">
        <v>22</v>
      </c>
      <c r="J64" s="56">
        <v>21</v>
      </c>
      <c r="K64" s="56">
        <v>17</v>
      </c>
      <c r="L64" s="56">
        <v>31</v>
      </c>
      <c r="M64" s="42">
        <v>16</v>
      </c>
      <c r="N64" s="43">
        <v>204</v>
      </c>
      <c r="O64" s="31"/>
    </row>
    <row r="65" spans="2:15" ht="12.75">
      <c r="B65" s="65"/>
      <c r="C65" s="31"/>
      <c r="D65" s="31"/>
      <c r="E65" s="31"/>
      <c r="F65" s="31"/>
      <c r="G65" s="31"/>
      <c r="H65" s="31"/>
      <c r="I65" s="31"/>
      <c r="J65" s="31"/>
      <c r="K65" s="31"/>
      <c r="L65" s="31"/>
      <c r="M65" s="31"/>
      <c r="N65" s="31"/>
      <c r="O65" s="31"/>
    </row>
  </sheetData>
  <printOptions/>
  <pageMargins left="0.18" right="0.17" top="0.27" bottom="0.35" header="0.17" footer="0.17"/>
  <pageSetup fitToHeight="25" fitToWidth="1" horizontalDpi="600" verticalDpi="600" orientation="landscape" paperSize="9" scale="96" r:id="rId1"/>
  <headerFooter alignWithMargins="0">
    <oddHeader>&amp;L&amp;F&amp;R&amp;A</oddHeader>
    <oddFooter>&amp;LIn-House Analytical Consultancy
Department for Transport&amp;R&amp;P</oddFooter>
  </headerFooter>
</worksheet>
</file>

<file path=xl/worksheets/sheet8.xml><?xml version="1.0" encoding="utf-8"?>
<worksheet xmlns="http://schemas.openxmlformats.org/spreadsheetml/2006/main" xmlns:r="http://schemas.openxmlformats.org/officeDocument/2006/relationships">
  <sheetPr codeName="Sheet2">
    <tabColor indexed="41"/>
  </sheetPr>
  <dimension ref="B2:Z65"/>
  <sheetViews>
    <sheetView workbookViewId="0" topLeftCell="A1">
      <selection activeCell="A1" sqref="A1"/>
    </sheetView>
  </sheetViews>
  <sheetFormatPr defaultColWidth="9.140625" defaultRowHeight="12.75"/>
  <cols>
    <col min="1" max="1" width="3.140625" style="3" customWidth="1"/>
    <col min="2" max="2" width="22.140625" style="3" customWidth="1"/>
    <col min="3" max="16384" width="9.140625" style="3" customWidth="1"/>
  </cols>
  <sheetData>
    <row r="2" spans="2:26" ht="12.75">
      <c r="B2" s="15"/>
      <c r="C2" s="16"/>
      <c r="D2" s="16"/>
      <c r="E2" s="16"/>
      <c r="F2" s="16"/>
      <c r="G2" s="16"/>
      <c r="H2" s="16"/>
      <c r="I2" s="16"/>
      <c r="J2" s="16"/>
      <c r="K2" s="16"/>
      <c r="L2" s="16"/>
      <c r="M2" s="16"/>
      <c r="N2" s="16"/>
      <c r="O2" s="16"/>
      <c r="P2" s="16"/>
      <c r="Q2" s="16"/>
      <c r="R2" s="17"/>
      <c r="S2" s="17"/>
      <c r="T2" s="17"/>
      <c r="U2" s="17"/>
      <c r="V2" s="17"/>
      <c r="W2" s="17"/>
      <c r="X2" s="17"/>
      <c r="Y2" s="17"/>
      <c r="Z2" s="17"/>
    </row>
    <row r="3" spans="2:26" ht="12.75">
      <c r="B3" s="15"/>
      <c r="C3" s="16"/>
      <c r="D3" s="16"/>
      <c r="E3" s="16"/>
      <c r="F3" s="16"/>
      <c r="G3" s="16"/>
      <c r="H3" s="16"/>
      <c r="I3" s="16"/>
      <c r="J3" s="16"/>
      <c r="K3" s="16"/>
      <c r="L3" s="16"/>
      <c r="M3" s="16"/>
      <c r="N3" s="16"/>
      <c r="O3" s="16"/>
      <c r="P3" s="16"/>
      <c r="Q3" s="16"/>
      <c r="R3" s="17"/>
      <c r="S3" s="17"/>
      <c r="T3" s="17"/>
      <c r="U3" s="17"/>
      <c r="V3" s="17"/>
      <c r="W3" s="17"/>
      <c r="X3" s="17"/>
      <c r="Y3" s="17"/>
      <c r="Z3" s="17"/>
    </row>
    <row r="4" spans="2:26" ht="19.5">
      <c r="B4" s="18" t="s">
        <v>47</v>
      </c>
      <c r="C4" s="16"/>
      <c r="D4" s="16"/>
      <c r="E4" s="16"/>
      <c r="F4" s="16"/>
      <c r="G4" s="16"/>
      <c r="H4" s="16"/>
      <c r="I4" s="16"/>
      <c r="J4" s="16"/>
      <c r="K4" s="16"/>
      <c r="L4" s="16"/>
      <c r="M4" s="16"/>
      <c r="N4" s="16"/>
      <c r="O4" s="16"/>
      <c r="P4" s="16"/>
      <c r="Q4" s="16"/>
      <c r="R4" s="17"/>
      <c r="S4" s="17"/>
      <c r="T4" s="17"/>
      <c r="U4" s="17"/>
      <c r="V4" s="17"/>
      <c r="W4" s="17"/>
      <c r="X4" s="17"/>
      <c r="Y4" s="17"/>
      <c r="Z4" s="17"/>
    </row>
    <row r="5" spans="2:26" ht="12.75">
      <c r="B5" s="15"/>
      <c r="C5" s="16"/>
      <c r="D5" s="16"/>
      <c r="E5" s="16"/>
      <c r="F5" s="16"/>
      <c r="G5" s="16"/>
      <c r="H5" s="16"/>
      <c r="I5" s="16"/>
      <c r="J5" s="16"/>
      <c r="K5" s="16"/>
      <c r="L5" s="16"/>
      <c r="M5" s="16"/>
      <c r="N5" s="16"/>
      <c r="O5" s="16"/>
      <c r="P5" s="16"/>
      <c r="Q5" s="16"/>
      <c r="R5" s="17"/>
      <c r="S5" s="17"/>
      <c r="T5" s="17"/>
      <c r="U5" s="17"/>
      <c r="V5" s="17"/>
      <c r="W5" s="17"/>
      <c r="X5" s="17"/>
      <c r="Y5" s="17"/>
      <c r="Z5" s="17"/>
    </row>
    <row r="6" spans="2:26" ht="12.75">
      <c r="B6" s="19" t="s">
        <v>223</v>
      </c>
      <c r="C6" s="16"/>
      <c r="D6" s="16"/>
      <c r="E6" s="16"/>
      <c r="F6" s="16"/>
      <c r="G6" s="16"/>
      <c r="H6" s="16"/>
      <c r="I6" s="16"/>
      <c r="J6" s="16"/>
      <c r="K6" s="16"/>
      <c r="L6" s="16"/>
      <c r="M6" s="16"/>
      <c r="N6" s="16"/>
      <c r="O6" s="16"/>
      <c r="P6" s="16"/>
      <c r="Q6" s="16"/>
      <c r="R6" s="17"/>
      <c r="S6" s="17"/>
      <c r="T6" s="17"/>
      <c r="U6" s="17"/>
      <c r="V6" s="17"/>
      <c r="W6" s="17"/>
      <c r="X6" s="17"/>
      <c r="Y6" s="17"/>
      <c r="Z6" s="17"/>
    </row>
    <row r="7" spans="2:26" ht="12.75">
      <c r="B7" s="19" t="s">
        <v>224</v>
      </c>
      <c r="C7" s="16"/>
      <c r="D7" s="16"/>
      <c r="E7" s="16"/>
      <c r="F7" s="16"/>
      <c r="G7" s="16"/>
      <c r="H7" s="16"/>
      <c r="I7" s="16"/>
      <c r="J7" s="16"/>
      <c r="K7" s="16"/>
      <c r="L7" s="16"/>
      <c r="M7" s="16"/>
      <c r="N7" s="16"/>
      <c r="O7" s="16"/>
      <c r="P7" s="16"/>
      <c r="Q7" s="16"/>
      <c r="R7" s="17"/>
      <c r="S7" s="17"/>
      <c r="T7" s="17"/>
      <c r="U7" s="17"/>
      <c r="V7" s="17"/>
      <c r="W7" s="17"/>
      <c r="X7" s="17"/>
      <c r="Y7" s="17"/>
      <c r="Z7" s="17"/>
    </row>
    <row r="8" spans="2:26" ht="12.75">
      <c r="B8" s="15"/>
      <c r="C8" s="16"/>
      <c r="D8" s="16"/>
      <c r="E8" s="16"/>
      <c r="F8" s="16"/>
      <c r="G8" s="16"/>
      <c r="H8" s="16"/>
      <c r="I8" s="16"/>
      <c r="J8" s="16"/>
      <c r="K8" s="16"/>
      <c r="L8" s="16"/>
      <c r="M8" s="16"/>
      <c r="N8" s="16"/>
      <c r="O8" s="16"/>
      <c r="P8" s="16"/>
      <c r="Q8" s="16"/>
      <c r="R8" s="17"/>
      <c r="S8" s="17"/>
      <c r="T8" s="17"/>
      <c r="U8" s="17"/>
      <c r="V8" s="17"/>
      <c r="W8" s="17"/>
      <c r="X8" s="17"/>
      <c r="Y8" s="17"/>
      <c r="Z8" s="17"/>
    </row>
    <row r="9" spans="2:26" ht="12.75">
      <c r="B9" s="19" t="s">
        <v>225</v>
      </c>
      <c r="C9" s="16"/>
      <c r="D9" s="16"/>
      <c r="E9" s="16"/>
      <c r="F9" s="16"/>
      <c r="G9" s="16"/>
      <c r="H9" s="16"/>
      <c r="I9" s="16"/>
      <c r="J9" s="16"/>
      <c r="K9" s="16"/>
      <c r="L9" s="16"/>
      <c r="M9" s="16"/>
      <c r="N9" s="16"/>
      <c r="O9" s="16"/>
      <c r="P9" s="16"/>
      <c r="Q9" s="16"/>
      <c r="R9" s="17"/>
      <c r="S9" s="17"/>
      <c r="T9" s="17"/>
      <c r="U9" s="17"/>
      <c r="V9" s="17"/>
      <c r="W9" s="17"/>
      <c r="X9" s="17"/>
      <c r="Y9" s="17"/>
      <c r="Z9" s="17"/>
    </row>
    <row r="10" spans="2:26" ht="12.75">
      <c r="B10" s="15"/>
      <c r="C10" s="16"/>
      <c r="D10" s="16"/>
      <c r="E10" s="16"/>
      <c r="F10" s="16"/>
      <c r="G10" s="16"/>
      <c r="H10" s="16"/>
      <c r="I10" s="16"/>
      <c r="J10" s="16"/>
      <c r="K10" s="16"/>
      <c r="L10" s="16"/>
      <c r="M10" s="16"/>
      <c r="N10" s="16"/>
      <c r="O10" s="16"/>
      <c r="P10" s="16"/>
      <c r="Q10" s="16"/>
      <c r="R10" s="17"/>
      <c r="S10" s="17"/>
      <c r="T10" s="17"/>
      <c r="U10" s="17"/>
      <c r="V10" s="17"/>
      <c r="W10" s="17"/>
      <c r="X10" s="17"/>
      <c r="Y10" s="17"/>
      <c r="Z10" s="17"/>
    </row>
    <row r="11" spans="2:26" ht="18">
      <c r="B11" s="20" t="s">
        <v>21</v>
      </c>
      <c r="C11" s="16"/>
      <c r="D11" s="16"/>
      <c r="E11" s="16"/>
      <c r="F11" s="16"/>
      <c r="G11" s="16"/>
      <c r="H11" s="16"/>
      <c r="I11" s="16"/>
      <c r="J11" s="16"/>
      <c r="K11" s="16"/>
      <c r="L11" s="16"/>
      <c r="M11" s="16"/>
      <c r="N11" s="16"/>
      <c r="O11" s="16"/>
      <c r="P11" s="16"/>
      <c r="Q11" s="16"/>
      <c r="R11" s="17"/>
      <c r="S11" s="17"/>
      <c r="T11" s="17"/>
      <c r="U11" s="17"/>
      <c r="V11" s="17"/>
      <c r="W11" s="17"/>
      <c r="X11" s="17"/>
      <c r="Y11" s="17"/>
      <c r="Z11" s="17"/>
    </row>
    <row r="12" spans="2:26" ht="13.5" thickBot="1">
      <c r="B12" s="15"/>
      <c r="C12" s="16"/>
      <c r="D12" s="16"/>
      <c r="E12" s="16"/>
      <c r="F12" s="16"/>
      <c r="G12" s="16"/>
      <c r="H12" s="16"/>
      <c r="I12" s="16"/>
      <c r="J12" s="16"/>
      <c r="K12" s="16"/>
      <c r="L12" s="16"/>
      <c r="M12" s="16"/>
      <c r="N12" s="16"/>
      <c r="O12" s="16"/>
      <c r="P12" s="16"/>
      <c r="Q12" s="16"/>
      <c r="R12" s="17"/>
      <c r="S12" s="17"/>
      <c r="T12" s="17"/>
      <c r="U12" s="17"/>
      <c r="V12" s="17"/>
      <c r="W12" s="17"/>
      <c r="X12" s="17"/>
      <c r="Y12" s="17"/>
      <c r="Z12" s="17"/>
    </row>
    <row r="13" spans="2:26" ht="12.75">
      <c r="B13" s="22"/>
      <c r="C13" s="52" t="s">
        <v>116</v>
      </c>
      <c r="D13" s="52" t="s">
        <v>92</v>
      </c>
      <c r="E13" s="52" t="s">
        <v>93</v>
      </c>
      <c r="F13" s="52" t="s">
        <v>94</v>
      </c>
      <c r="G13" s="52" t="s">
        <v>95</v>
      </c>
      <c r="H13" s="52" t="s">
        <v>96</v>
      </c>
      <c r="I13" s="52" t="s">
        <v>97</v>
      </c>
      <c r="J13" s="52" t="s">
        <v>98</v>
      </c>
      <c r="K13" s="52" t="s">
        <v>99</v>
      </c>
      <c r="L13" s="52" t="s">
        <v>100</v>
      </c>
      <c r="M13" s="24" t="s">
        <v>101</v>
      </c>
      <c r="N13" s="25" t="s">
        <v>57</v>
      </c>
      <c r="P13" s="26"/>
      <c r="Q13" s="16"/>
      <c r="R13" s="17"/>
      <c r="S13" s="17"/>
      <c r="T13" s="17"/>
      <c r="U13" s="17"/>
      <c r="V13" s="17"/>
      <c r="W13" s="17"/>
      <c r="X13" s="17"/>
      <c r="Y13" s="17"/>
      <c r="Z13" s="17"/>
    </row>
    <row r="14" spans="2:26" ht="25.5">
      <c r="B14" s="27" t="s">
        <v>226</v>
      </c>
      <c r="C14" s="53">
        <v>2830</v>
      </c>
      <c r="D14" s="53">
        <v>1773.5599970817566</v>
      </c>
      <c r="E14" s="53">
        <v>1413.2200013697147</v>
      </c>
      <c r="F14" s="53">
        <v>1881.8699984550476</v>
      </c>
      <c r="G14" s="53">
        <v>2015.8699992001057</v>
      </c>
      <c r="H14" s="53">
        <v>613.5</v>
      </c>
      <c r="I14" s="53">
        <v>372.5</v>
      </c>
      <c r="J14" s="53">
        <v>2904.6499989032745</v>
      </c>
      <c r="K14" s="53">
        <v>12744.779999017715</v>
      </c>
      <c r="L14" s="53">
        <v>1402</v>
      </c>
      <c r="M14" s="29">
        <v>80</v>
      </c>
      <c r="N14" s="30">
        <v>28032.269994437695</v>
      </c>
      <c r="P14" s="31"/>
      <c r="Q14" s="16"/>
      <c r="R14" s="17"/>
      <c r="S14" s="17"/>
      <c r="T14" s="17"/>
      <c r="U14" s="17"/>
      <c r="V14" s="17"/>
      <c r="W14" s="17"/>
      <c r="X14" s="17"/>
      <c r="Y14" s="17"/>
      <c r="Z14" s="17"/>
    </row>
    <row r="15" spans="2:26" ht="25.5">
      <c r="B15" s="32" t="s">
        <v>227</v>
      </c>
      <c r="C15" s="104">
        <v>13.7</v>
      </c>
      <c r="D15" s="104">
        <v>5.795947702881557</v>
      </c>
      <c r="E15" s="104">
        <v>6.394660639681967</v>
      </c>
      <c r="F15" s="104">
        <v>6.090194169757436</v>
      </c>
      <c r="G15" s="104">
        <v>4.550496612189855</v>
      </c>
      <c r="H15" s="104">
        <v>3.0073529411764706</v>
      </c>
      <c r="I15" s="104">
        <v>5.398550724637682</v>
      </c>
      <c r="J15" s="104">
        <v>10.96094339208783</v>
      </c>
      <c r="K15" s="104">
        <v>12.821710260581202</v>
      </c>
      <c r="L15" s="104">
        <v>7.18974358974359</v>
      </c>
      <c r="M15" s="105">
        <v>1.8181818181818181</v>
      </c>
      <c r="N15" s="106">
        <v>8.606776172685814</v>
      </c>
      <c r="P15" s="98"/>
      <c r="Q15" s="16"/>
      <c r="R15" s="17"/>
      <c r="S15" s="17"/>
      <c r="T15" s="17"/>
      <c r="U15" s="17"/>
      <c r="V15" s="17"/>
      <c r="W15" s="17"/>
      <c r="X15" s="17"/>
      <c r="Y15" s="17"/>
      <c r="Z15" s="17"/>
    </row>
    <row r="16" spans="2:26" ht="26.25" thickBot="1">
      <c r="B16" s="49" t="s">
        <v>228</v>
      </c>
      <c r="C16" s="108">
        <v>0.734</v>
      </c>
      <c r="D16" s="108">
        <v>0.6405228758169934</v>
      </c>
      <c r="E16" s="108">
        <v>0.5565610859728507</v>
      </c>
      <c r="F16" s="108">
        <v>0.5210355987055016</v>
      </c>
      <c r="G16" s="108">
        <v>0.435665914221219</v>
      </c>
      <c r="H16" s="108">
        <v>0.30392156862745096</v>
      </c>
      <c r="I16" s="108">
        <v>0.2608695652173913</v>
      </c>
      <c r="J16" s="108">
        <v>0.7433962264150943</v>
      </c>
      <c r="K16" s="108">
        <v>0.7233400402414487</v>
      </c>
      <c r="L16" s="108">
        <v>0.5384615384615384</v>
      </c>
      <c r="M16" s="109">
        <v>0.20454545454545456</v>
      </c>
      <c r="N16" s="110">
        <v>0.5941050046054651</v>
      </c>
      <c r="P16" s="111"/>
      <c r="Q16" s="16"/>
      <c r="R16" s="17"/>
      <c r="S16" s="17"/>
      <c r="T16" s="17"/>
      <c r="U16" s="17"/>
      <c r="V16" s="17"/>
      <c r="W16" s="17"/>
      <c r="X16" s="17"/>
      <c r="Y16" s="17"/>
      <c r="Z16" s="17"/>
    </row>
    <row r="17" spans="2:26" ht="12.75">
      <c r="B17" s="15"/>
      <c r="C17" s="15"/>
      <c r="D17" s="15"/>
      <c r="E17" s="15"/>
      <c r="F17" s="15"/>
      <c r="G17" s="15"/>
      <c r="H17" s="15"/>
      <c r="I17" s="15"/>
      <c r="J17" s="15"/>
      <c r="K17" s="15"/>
      <c r="L17" s="15"/>
      <c r="M17" s="15"/>
      <c r="N17" s="15"/>
      <c r="O17" s="16"/>
      <c r="P17" s="16"/>
      <c r="Q17" s="16"/>
      <c r="R17" s="17"/>
      <c r="S17" s="17"/>
      <c r="T17" s="17"/>
      <c r="U17" s="17"/>
      <c r="V17" s="17"/>
      <c r="W17" s="17"/>
      <c r="X17" s="17"/>
      <c r="Y17" s="17"/>
      <c r="Z17" s="17"/>
    </row>
    <row r="18" spans="2:26" ht="12.75">
      <c r="B18" s="15"/>
      <c r="C18" s="15"/>
      <c r="D18" s="15"/>
      <c r="E18" s="15"/>
      <c r="F18" s="15"/>
      <c r="G18" s="15"/>
      <c r="H18" s="15"/>
      <c r="I18" s="15"/>
      <c r="J18" s="15"/>
      <c r="K18" s="15"/>
      <c r="L18" s="15"/>
      <c r="M18" s="15"/>
      <c r="N18" s="15"/>
      <c r="O18" s="16"/>
      <c r="P18" s="16"/>
      <c r="Q18" s="16"/>
      <c r="R18" s="17"/>
      <c r="S18" s="17"/>
      <c r="T18" s="17"/>
      <c r="U18" s="17"/>
      <c r="V18" s="17"/>
      <c r="W18" s="17"/>
      <c r="X18" s="17"/>
      <c r="Y18" s="17"/>
      <c r="Z18" s="17"/>
    </row>
    <row r="19" spans="2:26" ht="18">
      <c r="B19" s="20" t="s">
        <v>22</v>
      </c>
      <c r="C19" s="15"/>
      <c r="D19" s="15"/>
      <c r="E19" s="15"/>
      <c r="F19" s="15"/>
      <c r="G19" s="15"/>
      <c r="H19" s="15"/>
      <c r="I19" s="15"/>
      <c r="J19" s="15"/>
      <c r="K19" s="15"/>
      <c r="L19" s="15"/>
      <c r="M19" s="15"/>
      <c r="N19" s="15"/>
      <c r="O19" s="16"/>
      <c r="P19" s="16"/>
      <c r="Q19" s="16"/>
      <c r="R19" s="17"/>
      <c r="S19" s="17"/>
      <c r="T19" s="17"/>
      <c r="U19" s="17"/>
      <c r="V19" s="17"/>
      <c r="W19" s="17"/>
      <c r="X19" s="17"/>
      <c r="Y19" s="17"/>
      <c r="Z19" s="17"/>
    </row>
    <row r="20" spans="2:26" ht="13.5" thickBot="1">
      <c r="B20" s="15"/>
      <c r="C20" s="16"/>
      <c r="D20" s="16"/>
      <c r="E20" s="16"/>
      <c r="F20" s="16"/>
      <c r="G20" s="16"/>
      <c r="H20" s="16"/>
      <c r="I20" s="16"/>
      <c r="J20" s="16"/>
      <c r="K20" s="16"/>
      <c r="L20" s="16"/>
      <c r="M20" s="16"/>
      <c r="N20" s="16"/>
      <c r="O20" s="16"/>
      <c r="P20" s="16"/>
      <c r="Q20" s="16"/>
      <c r="R20" s="17"/>
      <c r="S20" s="17"/>
      <c r="T20" s="17"/>
      <c r="U20" s="17"/>
      <c r="V20" s="17"/>
      <c r="W20" s="17"/>
      <c r="X20" s="17"/>
      <c r="Y20" s="17"/>
      <c r="Z20" s="17"/>
    </row>
    <row r="21" spans="2:26" ht="12.75">
      <c r="B21" s="22"/>
      <c r="C21" s="23" t="s">
        <v>55</v>
      </c>
      <c r="D21" s="24" t="s">
        <v>56</v>
      </c>
      <c r="E21" s="25" t="s">
        <v>57</v>
      </c>
      <c r="F21" s="16"/>
      <c r="G21" s="16"/>
      <c r="H21" s="16"/>
      <c r="I21" s="16"/>
      <c r="J21" s="16"/>
      <c r="K21" s="16"/>
      <c r="L21" s="16"/>
      <c r="M21" s="16"/>
      <c r="N21" s="16"/>
      <c r="O21" s="16"/>
      <c r="P21" s="16"/>
      <c r="Q21" s="16"/>
      <c r="R21" s="17"/>
      <c r="S21" s="17"/>
      <c r="T21" s="17"/>
      <c r="U21" s="17"/>
      <c r="V21" s="17"/>
      <c r="W21" s="17"/>
      <c r="X21" s="17"/>
      <c r="Y21" s="17"/>
      <c r="Z21" s="17"/>
    </row>
    <row r="22" spans="2:26" ht="25.5">
      <c r="B22" s="27" t="s">
        <v>226</v>
      </c>
      <c r="C22" s="28">
        <v>19448.21999579668</v>
      </c>
      <c r="D22" s="29">
        <v>8584.049998641014</v>
      </c>
      <c r="E22" s="30">
        <v>28032.269994437695</v>
      </c>
      <c r="F22" s="16"/>
      <c r="G22" s="16"/>
      <c r="H22" s="16"/>
      <c r="I22" s="16"/>
      <c r="J22" s="16"/>
      <c r="K22" s="16"/>
      <c r="L22" s="16"/>
      <c r="M22" s="16"/>
      <c r="N22" s="16"/>
      <c r="O22" s="16"/>
      <c r="P22" s="16"/>
      <c r="Q22" s="16"/>
      <c r="R22" s="17"/>
      <c r="S22" s="17"/>
      <c r="T22" s="17"/>
      <c r="U22" s="17"/>
      <c r="V22" s="17"/>
      <c r="W22" s="17"/>
      <c r="X22" s="17"/>
      <c r="Y22" s="17"/>
      <c r="Z22" s="17"/>
    </row>
    <row r="23" spans="2:26" ht="25.5">
      <c r="B23" s="32" t="s">
        <v>227</v>
      </c>
      <c r="C23" s="103">
        <v>8.350459422840997</v>
      </c>
      <c r="D23" s="105">
        <v>9.25005387784592</v>
      </c>
      <c r="E23" s="106">
        <v>8.606776172685814</v>
      </c>
      <c r="F23" s="16"/>
      <c r="G23" s="16"/>
      <c r="H23" s="16"/>
      <c r="I23" s="16"/>
      <c r="J23" s="16"/>
      <c r="K23" s="16"/>
      <c r="L23" s="16"/>
      <c r="M23" s="16"/>
      <c r="N23" s="16"/>
      <c r="O23" s="16"/>
      <c r="P23" s="16"/>
      <c r="Q23" s="16"/>
      <c r="R23" s="17"/>
      <c r="S23" s="17"/>
      <c r="T23" s="17"/>
      <c r="U23" s="17"/>
      <c r="V23" s="17"/>
      <c r="W23" s="17"/>
      <c r="X23" s="17"/>
      <c r="Y23" s="17"/>
      <c r="Z23" s="17"/>
    </row>
    <row r="24" spans="2:26" ht="26.25" thickBot="1">
      <c r="B24" s="49" t="s">
        <v>228</v>
      </c>
      <c r="C24" s="107">
        <v>0.5714899098325461</v>
      </c>
      <c r="D24" s="109">
        <v>0.6508620689655172</v>
      </c>
      <c r="E24" s="110">
        <v>0.5941050046054651</v>
      </c>
      <c r="F24" s="16"/>
      <c r="G24" s="16"/>
      <c r="H24" s="16"/>
      <c r="I24" s="16"/>
      <c r="J24" s="16"/>
      <c r="K24" s="16"/>
      <c r="L24" s="16"/>
      <c r="M24" s="16"/>
      <c r="N24" s="16"/>
      <c r="O24" s="16"/>
      <c r="P24" s="16"/>
      <c r="Q24" s="16"/>
      <c r="R24" s="17"/>
      <c r="S24" s="17"/>
      <c r="T24" s="17"/>
      <c r="U24" s="17"/>
      <c r="V24" s="17"/>
      <c r="W24" s="17"/>
      <c r="X24" s="17"/>
      <c r="Y24" s="17"/>
      <c r="Z24" s="17"/>
    </row>
    <row r="25" spans="2:26" ht="12.75">
      <c r="B25" s="15"/>
      <c r="C25" s="16"/>
      <c r="D25" s="16"/>
      <c r="E25" s="16"/>
      <c r="F25" s="16"/>
      <c r="G25" s="16"/>
      <c r="H25" s="16"/>
      <c r="I25" s="16"/>
      <c r="J25" s="16"/>
      <c r="K25" s="16"/>
      <c r="L25" s="16"/>
      <c r="M25" s="16"/>
      <c r="N25" s="16"/>
      <c r="O25" s="16"/>
      <c r="P25" s="16"/>
      <c r="Q25" s="16"/>
      <c r="R25" s="17"/>
      <c r="S25" s="17"/>
      <c r="T25" s="17"/>
      <c r="U25" s="17"/>
      <c r="V25" s="17"/>
      <c r="W25" s="17"/>
      <c r="X25" s="17"/>
      <c r="Y25" s="17"/>
      <c r="Z25" s="17"/>
    </row>
    <row r="26" spans="2:26" ht="12.75">
      <c r="B26" s="15"/>
      <c r="C26" s="16"/>
      <c r="D26" s="16"/>
      <c r="E26" s="16"/>
      <c r="F26" s="16"/>
      <c r="G26" s="16"/>
      <c r="H26" s="16"/>
      <c r="I26" s="16"/>
      <c r="J26" s="16"/>
      <c r="K26" s="16"/>
      <c r="L26" s="16"/>
      <c r="M26" s="16"/>
      <c r="N26" s="16"/>
      <c r="O26" s="16"/>
      <c r="P26" s="16"/>
      <c r="Q26" s="16"/>
      <c r="R26" s="17"/>
      <c r="S26" s="17"/>
      <c r="T26" s="17"/>
      <c r="U26" s="17"/>
      <c r="V26" s="17"/>
      <c r="W26" s="17"/>
      <c r="X26" s="17"/>
      <c r="Y26" s="17"/>
      <c r="Z26" s="17"/>
    </row>
    <row r="27" spans="2:26" ht="18">
      <c r="B27" s="20" t="s">
        <v>23</v>
      </c>
      <c r="C27" s="16"/>
      <c r="D27" s="16"/>
      <c r="E27" s="16"/>
      <c r="F27" s="16"/>
      <c r="G27" s="16"/>
      <c r="H27" s="16"/>
      <c r="I27" s="16"/>
      <c r="J27" s="16"/>
      <c r="K27" s="16"/>
      <c r="L27" s="16"/>
      <c r="M27" s="16"/>
      <c r="N27" s="16"/>
      <c r="O27" s="16"/>
      <c r="P27" s="16"/>
      <c r="Q27" s="16"/>
      <c r="R27" s="17"/>
      <c r="S27" s="17"/>
      <c r="T27" s="17"/>
      <c r="U27" s="17"/>
      <c r="V27" s="17"/>
      <c r="W27" s="17"/>
      <c r="X27" s="17"/>
      <c r="Y27" s="17"/>
      <c r="Z27" s="17"/>
    </row>
    <row r="28" spans="2:26" ht="13.5" thickBot="1">
      <c r="B28" s="15"/>
      <c r="C28" s="16"/>
      <c r="D28" s="16"/>
      <c r="E28" s="16"/>
      <c r="F28" s="16"/>
      <c r="G28" s="16"/>
      <c r="H28" s="16"/>
      <c r="I28" s="16"/>
      <c r="J28" s="16"/>
      <c r="K28" s="16"/>
      <c r="L28" s="16"/>
      <c r="M28" s="16"/>
      <c r="N28" s="16"/>
      <c r="O28" s="16"/>
      <c r="P28" s="16"/>
      <c r="Q28" s="16"/>
      <c r="R28" s="17"/>
      <c r="S28" s="17"/>
      <c r="T28" s="17"/>
      <c r="U28" s="17"/>
      <c r="V28" s="17"/>
      <c r="W28" s="17"/>
      <c r="X28" s="17"/>
      <c r="Y28" s="17"/>
      <c r="Z28" s="17"/>
    </row>
    <row r="29" spans="2:26" ht="51">
      <c r="B29" s="22"/>
      <c r="C29" s="23" t="s">
        <v>77</v>
      </c>
      <c r="D29" s="52" t="s">
        <v>78</v>
      </c>
      <c r="E29" s="24" t="s">
        <v>79</v>
      </c>
      <c r="F29" s="25" t="s">
        <v>57</v>
      </c>
      <c r="G29" s="16"/>
      <c r="H29" s="16"/>
      <c r="I29" s="16"/>
      <c r="J29" s="16"/>
      <c r="K29" s="16"/>
      <c r="L29" s="16"/>
      <c r="M29" s="16"/>
      <c r="N29" s="16"/>
      <c r="O29" s="16"/>
      <c r="P29" s="16"/>
      <c r="Q29" s="16"/>
      <c r="R29" s="17"/>
      <c r="S29" s="17"/>
      <c r="T29" s="17"/>
      <c r="U29" s="17"/>
      <c r="V29" s="17"/>
      <c r="W29" s="17"/>
      <c r="X29" s="17"/>
      <c r="Y29" s="17"/>
      <c r="Z29" s="17"/>
    </row>
    <row r="30" spans="2:26" ht="25.5">
      <c r="B30" s="27" t="s">
        <v>226</v>
      </c>
      <c r="C30" s="28">
        <v>20791.19999447465</v>
      </c>
      <c r="D30" s="53">
        <v>2471.8999996185303</v>
      </c>
      <c r="E30" s="29">
        <v>4769.170000344515</v>
      </c>
      <c r="F30" s="30">
        <v>28032.269994437695</v>
      </c>
      <c r="G30" s="16"/>
      <c r="H30" s="16"/>
      <c r="I30" s="16"/>
      <c r="J30" s="16"/>
      <c r="K30" s="16"/>
      <c r="L30" s="16"/>
      <c r="M30" s="16"/>
      <c r="N30" s="16"/>
      <c r="O30" s="16"/>
      <c r="P30" s="16"/>
      <c r="Q30" s="16"/>
      <c r="R30" s="17"/>
      <c r="S30" s="17"/>
      <c r="T30" s="17"/>
      <c r="U30" s="17"/>
      <c r="V30" s="17"/>
      <c r="W30" s="17"/>
      <c r="X30" s="17"/>
      <c r="Y30" s="17"/>
      <c r="Z30" s="17"/>
    </row>
    <row r="31" spans="2:26" ht="25.5">
      <c r="B31" s="32" t="s">
        <v>227</v>
      </c>
      <c r="C31" s="103">
        <v>8.283346611344482</v>
      </c>
      <c r="D31" s="104">
        <v>9.927309235415784</v>
      </c>
      <c r="E31" s="105">
        <v>9.576646587037178</v>
      </c>
      <c r="F31" s="106">
        <v>8.606776172685814</v>
      </c>
      <c r="G31" s="16"/>
      <c r="H31" s="16"/>
      <c r="I31" s="16"/>
      <c r="J31" s="16"/>
      <c r="K31" s="16"/>
      <c r="L31" s="16"/>
      <c r="M31" s="16"/>
      <c r="N31" s="16"/>
      <c r="O31" s="16"/>
      <c r="P31" s="16"/>
      <c r="Q31" s="16"/>
      <c r="R31" s="17"/>
      <c r="S31" s="17"/>
      <c r="T31" s="17"/>
      <c r="U31" s="17"/>
      <c r="V31" s="17"/>
      <c r="W31" s="17"/>
      <c r="X31" s="17"/>
      <c r="Y31" s="17"/>
      <c r="Z31" s="17"/>
    </row>
    <row r="32" spans="2:26" ht="26.25" thickBot="1">
      <c r="B32" s="49" t="s">
        <v>228</v>
      </c>
      <c r="C32" s="107">
        <v>0.5924302788844622</v>
      </c>
      <c r="D32" s="108">
        <v>0.5622489959839357</v>
      </c>
      <c r="E32" s="109">
        <v>0.6184738955823293</v>
      </c>
      <c r="F32" s="110">
        <v>0.5941050046054651</v>
      </c>
      <c r="G32" s="16"/>
      <c r="H32" s="16"/>
      <c r="I32" s="16"/>
      <c r="J32" s="16"/>
      <c r="K32" s="16"/>
      <c r="L32" s="16"/>
      <c r="M32" s="16"/>
      <c r="N32" s="16"/>
      <c r="O32" s="16"/>
      <c r="P32" s="16"/>
      <c r="Q32" s="16"/>
      <c r="R32" s="17"/>
      <c r="S32" s="17"/>
      <c r="T32" s="17"/>
      <c r="U32" s="17"/>
      <c r="V32" s="17"/>
      <c r="W32" s="17"/>
      <c r="X32" s="17"/>
      <c r="Y32" s="17"/>
      <c r="Z32" s="17"/>
    </row>
    <row r="33" spans="2:26" ht="12.75">
      <c r="B33" s="15"/>
      <c r="C33" s="16"/>
      <c r="D33" s="16"/>
      <c r="E33" s="16"/>
      <c r="F33" s="16"/>
      <c r="G33" s="16"/>
      <c r="H33" s="16"/>
      <c r="I33" s="16"/>
      <c r="J33" s="16"/>
      <c r="K33" s="16"/>
      <c r="L33" s="16"/>
      <c r="M33" s="16"/>
      <c r="N33" s="16"/>
      <c r="O33" s="16"/>
      <c r="P33" s="16"/>
      <c r="Q33" s="16"/>
      <c r="R33" s="17"/>
      <c r="S33" s="17"/>
      <c r="T33" s="17"/>
      <c r="U33" s="17"/>
      <c r="V33" s="17"/>
      <c r="W33" s="17"/>
      <c r="X33" s="17"/>
      <c r="Y33" s="17"/>
      <c r="Z33" s="17"/>
    </row>
    <row r="34" spans="2:26" ht="12.75">
      <c r="B34" s="15"/>
      <c r="C34" s="16"/>
      <c r="D34" s="16"/>
      <c r="E34" s="16"/>
      <c r="F34" s="16"/>
      <c r="G34" s="16"/>
      <c r="H34" s="16"/>
      <c r="I34" s="16"/>
      <c r="J34" s="16"/>
      <c r="K34" s="16"/>
      <c r="L34" s="16"/>
      <c r="M34" s="16"/>
      <c r="N34" s="16"/>
      <c r="O34" s="16"/>
      <c r="P34" s="16"/>
      <c r="Q34" s="16"/>
      <c r="R34" s="17"/>
      <c r="S34" s="17"/>
      <c r="T34" s="17"/>
      <c r="U34" s="17"/>
      <c r="V34" s="17"/>
      <c r="W34" s="17"/>
      <c r="X34" s="17"/>
      <c r="Y34" s="17"/>
      <c r="Z34" s="17"/>
    </row>
    <row r="35" spans="2:26" ht="18">
      <c r="B35" s="20" t="s">
        <v>44</v>
      </c>
      <c r="C35" s="16"/>
      <c r="D35" s="16"/>
      <c r="E35" s="16"/>
      <c r="F35" s="16"/>
      <c r="G35" s="16"/>
      <c r="H35" s="16"/>
      <c r="I35" s="16"/>
      <c r="J35" s="16"/>
      <c r="K35" s="16"/>
      <c r="L35" s="16"/>
      <c r="M35" s="16"/>
      <c r="N35" s="16"/>
      <c r="O35" s="16"/>
      <c r="P35" s="16"/>
      <c r="Q35" s="16"/>
      <c r="R35" s="17"/>
      <c r="S35" s="17"/>
      <c r="T35" s="17"/>
      <c r="U35" s="17"/>
      <c r="V35" s="17"/>
      <c r="W35" s="17"/>
      <c r="X35" s="17"/>
      <c r="Y35" s="17"/>
      <c r="Z35" s="17"/>
    </row>
    <row r="36" spans="2:26" ht="13.5" thickBot="1">
      <c r="B36" s="15"/>
      <c r="C36" s="16"/>
      <c r="D36" s="16"/>
      <c r="E36" s="16"/>
      <c r="F36" s="16"/>
      <c r="G36" s="16"/>
      <c r="H36" s="16"/>
      <c r="I36" s="16"/>
      <c r="J36" s="16"/>
      <c r="K36" s="16"/>
      <c r="L36" s="16"/>
      <c r="M36" s="16"/>
      <c r="N36" s="16"/>
      <c r="O36" s="16"/>
      <c r="P36" s="16"/>
      <c r="Q36" s="16"/>
      <c r="R36" s="17"/>
      <c r="S36" s="17"/>
      <c r="T36" s="17"/>
      <c r="U36" s="17"/>
      <c r="V36" s="17"/>
      <c r="W36" s="17"/>
      <c r="X36" s="17"/>
      <c r="Y36" s="17"/>
      <c r="Z36" s="17"/>
    </row>
    <row r="37" spans="2:26" ht="25.5">
      <c r="B37" s="22"/>
      <c r="C37" s="23" t="s">
        <v>83</v>
      </c>
      <c r="D37" s="52" t="s">
        <v>84</v>
      </c>
      <c r="E37" s="24" t="s">
        <v>85</v>
      </c>
      <c r="F37" s="25" t="s">
        <v>57</v>
      </c>
      <c r="G37" s="16"/>
      <c r="H37" s="16"/>
      <c r="I37" s="16"/>
      <c r="J37" s="16"/>
      <c r="K37" s="16"/>
      <c r="L37" s="16"/>
      <c r="M37" s="16"/>
      <c r="N37" s="16"/>
      <c r="O37" s="16"/>
      <c r="P37" s="16"/>
      <c r="Q37" s="16"/>
      <c r="R37" s="17"/>
      <c r="S37" s="17"/>
      <c r="T37" s="17"/>
      <c r="U37" s="17"/>
      <c r="V37" s="17"/>
      <c r="W37" s="17"/>
      <c r="X37" s="17"/>
      <c r="Y37" s="17"/>
      <c r="Z37" s="17"/>
    </row>
    <row r="38" spans="2:26" ht="25.5">
      <c r="B38" s="27" t="s">
        <v>226</v>
      </c>
      <c r="C38" s="28">
        <v>18827.809998184443</v>
      </c>
      <c r="D38" s="53">
        <v>3098.2199968099594</v>
      </c>
      <c r="E38" s="29">
        <v>6106.239999443293</v>
      </c>
      <c r="F38" s="30">
        <v>28032.269994437695</v>
      </c>
      <c r="G38" s="16"/>
      <c r="H38" s="16"/>
      <c r="I38" s="16"/>
      <c r="J38" s="16"/>
      <c r="K38" s="16"/>
      <c r="L38" s="16"/>
      <c r="M38" s="16"/>
      <c r="N38" s="16"/>
      <c r="O38" s="16"/>
      <c r="P38" s="16"/>
      <c r="Q38" s="16"/>
      <c r="R38" s="17"/>
      <c r="S38" s="17"/>
      <c r="T38" s="17"/>
      <c r="U38" s="17"/>
      <c r="V38" s="17"/>
      <c r="W38" s="17"/>
      <c r="X38" s="17"/>
      <c r="Y38" s="17"/>
      <c r="Z38" s="17"/>
    </row>
    <row r="39" spans="2:26" ht="25.5">
      <c r="B39" s="32" t="s">
        <v>227</v>
      </c>
      <c r="C39" s="103">
        <v>7.920828775003972</v>
      </c>
      <c r="D39" s="104">
        <v>17.212333315610884</v>
      </c>
      <c r="E39" s="105">
        <v>8.723199999204704</v>
      </c>
      <c r="F39" s="106">
        <v>8.606776172685814</v>
      </c>
      <c r="G39" s="16"/>
      <c r="H39" s="16"/>
      <c r="I39" s="16"/>
      <c r="J39" s="16"/>
      <c r="K39" s="16"/>
      <c r="L39" s="16"/>
      <c r="M39" s="16"/>
      <c r="N39" s="16"/>
      <c r="O39" s="16"/>
      <c r="P39" s="16"/>
      <c r="Q39" s="16"/>
      <c r="R39" s="17"/>
      <c r="S39" s="17"/>
      <c r="T39" s="17"/>
      <c r="U39" s="17"/>
      <c r="V39" s="17"/>
      <c r="W39" s="17"/>
      <c r="X39" s="17"/>
      <c r="Y39" s="17"/>
      <c r="Z39" s="17"/>
    </row>
    <row r="40" spans="2:26" ht="26.25" thickBot="1">
      <c r="B40" s="49" t="s">
        <v>228</v>
      </c>
      <c r="C40" s="107">
        <v>0.5784602440050484</v>
      </c>
      <c r="D40" s="108">
        <v>0.7833333333333333</v>
      </c>
      <c r="E40" s="109">
        <v>0.5985714285714285</v>
      </c>
      <c r="F40" s="110">
        <v>0.5941050046054651</v>
      </c>
      <c r="G40" s="16"/>
      <c r="H40" s="16"/>
      <c r="I40" s="16"/>
      <c r="J40" s="16"/>
      <c r="K40" s="16"/>
      <c r="L40" s="16"/>
      <c r="M40" s="16"/>
      <c r="N40" s="16"/>
      <c r="O40" s="16"/>
      <c r="P40" s="16"/>
      <c r="Q40" s="16"/>
      <c r="R40" s="17"/>
      <c r="S40" s="17"/>
      <c r="T40" s="17"/>
      <c r="U40" s="17"/>
      <c r="V40" s="17"/>
      <c r="W40" s="17"/>
      <c r="X40" s="17"/>
      <c r="Y40" s="17"/>
      <c r="Z40" s="17"/>
    </row>
    <row r="41" spans="2:26" ht="12.75">
      <c r="B41" s="15"/>
      <c r="C41" s="16"/>
      <c r="D41" s="16"/>
      <c r="E41" s="16"/>
      <c r="F41" s="16"/>
      <c r="G41" s="16"/>
      <c r="H41" s="16"/>
      <c r="I41" s="16"/>
      <c r="J41" s="16"/>
      <c r="K41" s="16"/>
      <c r="L41" s="16"/>
      <c r="M41" s="16"/>
      <c r="N41" s="16"/>
      <c r="O41" s="16"/>
      <c r="P41" s="16"/>
      <c r="Q41" s="16"/>
      <c r="R41" s="17"/>
      <c r="S41" s="17"/>
      <c r="T41" s="17"/>
      <c r="U41" s="17"/>
      <c r="V41" s="17"/>
      <c r="W41" s="17"/>
      <c r="X41" s="17"/>
      <c r="Y41" s="17"/>
      <c r="Z41" s="17"/>
    </row>
    <row r="42" spans="2:26" ht="12.75">
      <c r="B42" s="15"/>
      <c r="C42" s="16"/>
      <c r="D42" s="16"/>
      <c r="E42" s="16"/>
      <c r="F42" s="16"/>
      <c r="G42" s="16"/>
      <c r="H42" s="16"/>
      <c r="I42" s="16"/>
      <c r="J42" s="16"/>
      <c r="K42" s="16"/>
      <c r="L42" s="16"/>
      <c r="M42" s="16"/>
      <c r="N42" s="16"/>
      <c r="O42" s="16"/>
      <c r="P42" s="16"/>
      <c r="Q42" s="16"/>
      <c r="R42" s="17"/>
      <c r="S42" s="17"/>
      <c r="T42" s="17"/>
      <c r="U42" s="17"/>
      <c r="V42" s="17"/>
      <c r="W42" s="17"/>
      <c r="X42" s="17"/>
      <c r="Y42" s="17"/>
      <c r="Z42" s="17"/>
    </row>
    <row r="43" spans="2:26" ht="18">
      <c r="B43" s="20" t="s">
        <v>229</v>
      </c>
      <c r="C43" s="16"/>
      <c r="D43" s="16"/>
      <c r="E43" s="16"/>
      <c r="F43" s="16"/>
      <c r="G43" s="16"/>
      <c r="H43" s="16"/>
      <c r="I43" s="16"/>
      <c r="J43" s="16"/>
      <c r="K43" s="16"/>
      <c r="L43" s="16"/>
      <c r="M43" s="16"/>
      <c r="N43" s="16"/>
      <c r="O43" s="16"/>
      <c r="P43" s="16"/>
      <c r="Q43" s="16"/>
      <c r="R43" s="17"/>
      <c r="S43" s="17"/>
      <c r="T43" s="17"/>
      <c r="U43" s="17"/>
      <c r="V43" s="17"/>
      <c r="W43" s="17"/>
      <c r="X43" s="17"/>
      <c r="Y43" s="17"/>
      <c r="Z43" s="17"/>
    </row>
    <row r="44" spans="2:26" ht="13.5" thickBot="1">
      <c r="B44" s="15"/>
      <c r="C44" s="16"/>
      <c r="D44" s="16"/>
      <c r="E44" s="16"/>
      <c r="F44" s="16"/>
      <c r="G44" s="16"/>
      <c r="H44" s="16"/>
      <c r="I44" s="16"/>
      <c r="J44" s="16"/>
      <c r="K44" s="16"/>
      <c r="L44" s="16"/>
      <c r="M44" s="16"/>
      <c r="N44" s="16"/>
      <c r="O44" s="16"/>
      <c r="P44" s="16"/>
      <c r="Q44" s="16"/>
      <c r="R44" s="17"/>
      <c r="S44" s="17"/>
      <c r="T44" s="17"/>
      <c r="U44" s="17"/>
      <c r="V44" s="17"/>
      <c r="W44" s="17"/>
      <c r="X44" s="17"/>
      <c r="Y44" s="17"/>
      <c r="Z44" s="17"/>
    </row>
    <row r="45" spans="2:26" ht="25.5">
      <c r="B45" s="22"/>
      <c r="C45" s="23" t="s">
        <v>120</v>
      </c>
      <c r="D45" s="24" t="s">
        <v>121</v>
      </c>
      <c r="E45" s="25" t="s">
        <v>57</v>
      </c>
      <c r="F45" s="26"/>
      <c r="G45" s="16"/>
      <c r="H45" s="16"/>
      <c r="I45" s="16"/>
      <c r="J45" s="16"/>
      <c r="K45" s="16"/>
      <c r="L45" s="16"/>
      <c r="M45" s="16"/>
      <c r="N45" s="16"/>
      <c r="O45" s="16"/>
      <c r="P45" s="16"/>
      <c r="Q45" s="16"/>
      <c r="R45" s="17"/>
      <c r="S45" s="17"/>
      <c r="T45" s="17"/>
      <c r="U45" s="17"/>
      <c r="V45" s="17"/>
      <c r="W45" s="17"/>
      <c r="X45" s="17"/>
      <c r="Y45" s="17"/>
      <c r="Z45" s="17"/>
    </row>
    <row r="46" spans="2:26" ht="25.5">
      <c r="B46" s="27" t="s">
        <v>226</v>
      </c>
      <c r="C46" s="28">
        <v>25517.769997775555</v>
      </c>
      <c r="D46" s="29">
        <v>2514.49999666214</v>
      </c>
      <c r="E46" s="30">
        <v>28032.269994437695</v>
      </c>
      <c r="F46" s="31"/>
      <c r="G46" s="16"/>
      <c r="H46" s="16"/>
      <c r="I46" s="16"/>
      <c r="J46" s="16"/>
      <c r="K46" s="16"/>
      <c r="L46" s="16"/>
      <c r="M46" s="16"/>
      <c r="N46" s="16"/>
      <c r="O46" s="16"/>
      <c r="P46" s="16"/>
      <c r="Q46" s="16"/>
      <c r="R46" s="17"/>
      <c r="S46" s="17"/>
      <c r="T46" s="17"/>
      <c r="U46" s="17"/>
      <c r="V46" s="17"/>
      <c r="W46" s="17"/>
      <c r="X46" s="17"/>
      <c r="Y46" s="17"/>
      <c r="Z46" s="17"/>
    </row>
    <row r="47" spans="2:26" ht="25.5">
      <c r="B47" s="32" t="s">
        <v>227</v>
      </c>
      <c r="C47" s="103">
        <v>8.724023930863437</v>
      </c>
      <c r="D47" s="105">
        <v>7.573795170669096</v>
      </c>
      <c r="E47" s="106">
        <v>8.606776172685814</v>
      </c>
      <c r="F47" s="98"/>
      <c r="G47" s="16"/>
      <c r="H47" s="16"/>
      <c r="I47" s="16"/>
      <c r="J47" s="16"/>
      <c r="K47" s="16"/>
      <c r="L47" s="16"/>
      <c r="M47" s="16"/>
      <c r="N47" s="16"/>
      <c r="O47" s="16"/>
      <c r="P47" s="16"/>
      <c r="Q47" s="16"/>
      <c r="R47" s="17"/>
      <c r="S47" s="17"/>
      <c r="T47" s="17"/>
      <c r="U47" s="17"/>
      <c r="V47" s="17"/>
      <c r="W47" s="17"/>
      <c r="X47" s="17"/>
      <c r="Y47" s="17"/>
      <c r="Z47" s="17"/>
    </row>
    <row r="48" spans="2:26" ht="26.25" thickBot="1">
      <c r="B48" s="49" t="s">
        <v>228</v>
      </c>
      <c r="C48" s="107">
        <v>0.5928205128205128</v>
      </c>
      <c r="D48" s="109">
        <v>0.6054216867469879</v>
      </c>
      <c r="E48" s="110">
        <v>0.5941050046054651</v>
      </c>
      <c r="F48" s="111"/>
      <c r="G48" s="16"/>
      <c r="H48" s="16"/>
      <c r="I48" s="16"/>
      <c r="J48" s="16"/>
      <c r="K48" s="16"/>
      <c r="L48" s="16"/>
      <c r="M48" s="16"/>
      <c r="N48" s="16"/>
      <c r="O48" s="16"/>
      <c r="P48" s="16"/>
      <c r="Q48" s="16"/>
      <c r="R48" s="17"/>
      <c r="S48" s="17"/>
      <c r="T48" s="17"/>
      <c r="U48" s="17"/>
      <c r="V48" s="17"/>
      <c r="W48" s="17"/>
      <c r="X48" s="17"/>
      <c r="Y48" s="17"/>
      <c r="Z48" s="17"/>
    </row>
    <row r="49" spans="2:26" ht="12.75">
      <c r="B49" s="15"/>
      <c r="C49" s="16"/>
      <c r="D49" s="16"/>
      <c r="E49" s="16"/>
      <c r="F49" s="16"/>
      <c r="G49" s="16"/>
      <c r="H49" s="16"/>
      <c r="I49" s="16"/>
      <c r="J49" s="16"/>
      <c r="K49" s="16"/>
      <c r="L49" s="16"/>
      <c r="M49" s="16"/>
      <c r="N49" s="16"/>
      <c r="O49" s="16"/>
      <c r="P49" s="16"/>
      <c r="Q49" s="16"/>
      <c r="R49" s="17"/>
      <c r="S49" s="17"/>
      <c r="T49" s="17"/>
      <c r="U49" s="17"/>
      <c r="V49" s="17"/>
      <c r="W49" s="17"/>
      <c r="X49" s="17"/>
      <c r="Y49" s="17"/>
      <c r="Z49" s="17"/>
    </row>
    <row r="50" spans="2:26" ht="12.75">
      <c r="B50" s="15"/>
      <c r="C50" s="16"/>
      <c r="D50" s="16"/>
      <c r="E50" s="16"/>
      <c r="F50" s="16"/>
      <c r="G50" s="16"/>
      <c r="H50" s="16"/>
      <c r="I50" s="16"/>
      <c r="J50" s="16"/>
      <c r="K50" s="16"/>
      <c r="L50" s="16"/>
      <c r="M50" s="16"/>
      <c r="N50" s="16"/>
      <c r="O50" s="16"/>
      <c r="P50" s="16"/>
      <c r="Q50" s="16"/>
      <c r="R50" s="17"/>
      <c r="S50" s="17"/>
      <c r="T50" s="17"/>
      <c r="U50" s="17"/>
      <c r="V50" s="17"/>
      <c r="W50" s="17"/>
      <c r="X50" s="17"/>
      <c r="Y50" s="17"/>
      <c r="Z50" s="17"/>
    </row>
    <row r="51" spans="2:26" ht="18">
      <c r="B51" s="20" t="s">
        <v>36</v>
      </c>
      <c r="C51" s="16"/>
      <c r="D51" s="16"/>
      <c r="E51" s="16"/>
      <c r="F51" s="16"/>
      <c r="G51" s="16"/>
      <c r="H51" s="16"/>
      <c r="I51" s="16"/>
      <c r="J51" s="16"/>
      <c r="K51" s="16"/>
      <c r="L51" s="16"/>
      <c r="M51" s="16"/>
      <c r="N51" s="16"/>
      <c r="O51" s="16"/>
      <c r="P51" s="16"/>
      <c r="Q51" s="16"/>
      <c r="R51" s="17"/>
      <c r="S51" s="17"/>
      <c r="T51" s="17"/>
      <c r="U51" s="17"/>
      <c r="V51" s="17"/>
      <c r="W51" s="17"/>
      <c r="X51" s="17"/>
      <c r="Y51" s="17"/>
      <c r="Z51" s="17"/>
    </row>
    <row r="52" spans="2:26" ht="13.5" thickBot="1">
      <c r="B52" s="15"/>
      <c r="C52" s="16"/>
      <c r="D52" s="16"/>
      <c r="E52" s="16"/>
      <c r="F52" s="16"/>
      <c r="G52" s="16"/>
      <c r="H52" s="16"/>
      <c r="I52" s="16"/>
      <c r="J52" s="16"/>
      <c r="K52" s="16"/>
      <c r="L52" s="16"/>
      <c r="M52" s="16"/>
      <c r="N52" s="16"/>
      <c r="O52" s="16"/>
      <c r="P52" s="16"/>
      <c r="Q52" s="16"/>
      <c r="R52" s="17"/>
      <c r="S52" s="17"/>
      <c r="T52" s="17"/>
      <c r="U52" s="17"/>
      <c r="V52" s="17"/>
      <c r="W52" s="17"/>
      <c r="X52" s="17"/>
      <c r="Y52" s="17"/>
      <c r="Z52" s="17"/>
    </row>
    <row r="53" spans="2:26" ht="12.75">
      <c r="B53" s="22"/>
      <c r="C53" s="23" t="s">
        <v>128</v>
      </c>
      <c r="D53" s="24" t="s">
        <v>129</v>
      </c>
      <c r="E53" s="25" t="s">
        <v>57</v>
      </c>
      <c r="F53" s="26"/>
      <c r="G53" s="16"/>
      <c r="H53" s="16"/>
      <c r="I53" s="16"/>
      <c r="J53" s="16"/>
      <c r="K53" s="16"/>
      <c r="L53" s="16"/>
      <c r="M53" s="16"/>
      <c r="N53" s="16"/>
      <c r="O53" s="16"/>
      <c r="P53" s="16"/>
      <c r="Q53" s="16"/>
      <c r="R53" s="17"/>
      <c r="S53" s="17"/>
      <c r="T53" s="17"/>
      <c r="U53" s="17"/>
      <c r="V53" s="17"/>
      <c r="W53" s="17"/>
      <c r="X53" s="17"/>
      <c r="Y53" s="17"/>
      <c r="Z53" s="17"/>
    </row>
    <row r="54" spans="2:26" ht="25.5">
      <c r="B54" s="27" t="s">
        <v>226</v>
      </c>
      <c r="C54" s="28">
        <v>17153.42999792099</v>
      </c>
      <c r="D54" s="29">
        <v>10878.839996516705</v>
      </c>
      <c r="E54" s="30">
        <v>28032.269994437695</v>
      </c>
      <c r="F54" s="31"/>
      <c r="G54" s="16"/>
      <c r="H54" s="16"/>
      <c r="I54" s="16"/>
      <c r="J54" s="16"/>
      <c r="K54" s="16"/>
      <c r="L54" s="16"/>
      <c r="M54" s="16"/>
      <c r="N54" s="16"/>
      <c r="O54" s="16"/>
      <c r="P54" s="16"/>
      <c r="Q54" s="16"/>
      <c r="R54" s="17"/>
      <c r="S54" s="17"/>
      <c r="T54" s="17"/>
      <c r="U54" s="17"/>
      <c r="V54" s="17"/>
      <c r="W54" s="17"/>
      <c r="X54" s="17"/>
      <c r="Y54" s="17"/>
      <c r="Z54" s="17"/>
    </row>
    <row r="55" spans="2:26" ht="25.5">
      <c r="B55" s="32" t="s">
        <v>227</v>
      </c>
      <c r="C55" s="103">
        <v>11.307468686829921</v>
      </c>
      <c r="D55" s="105">
        <v>6.25220689454983</v>
      </c>
      <c r="E55" s="106">
        <v>8.606776172685814</v>
      </c>
      <c r="F55" s="98"/>
      <c r="G55" s="16"/>
      <c r="H55" s="16"/>
      <c r="I55" s="16"/>
      <c r="J55" s="16"/>
      <c r="K55" s="16"/>
      <c r="L55" s="16"/>
      <c r="M55" s="16"/>
      <c r="N55" s="16"/>
      <c r="O55" s="16"/>
      <c r="P55" s="16"/>
      <c r="Q55" s="16"/>
      <c r="R55" s="17"/>
      <c r="S55" s="17"/>
      <c r="T55" s="17"/>
      <c r="U55" s="17"/>
      <c r="V55" s="17"/>
      <c r="W55" s="17"/>
      <c r="X55" s="17"/>
      <c r="Y55" s="17"/>
      <c r="Z55" s="17"/>
    </row>
    <row r="56" spans="2:26" ht="26.25" thickBot="1">
      <c r="B56" s="49" t="s">
        <v>228</v>
      </c>
      <c r="C56" s="107">
        <v>0.6822676334871457</v>
      </c>
      <c r="D56" s="109">
        <v>0.5172413793103449</v>
      </c>
      <c r="E56" s="110">
        <v>0.5941050046054651</v>
      </c>
      <c r="F56" s="111"/>
      <c r="G56" s="16"/>
      <c r="H56" s="16"/>
      <c r="I56" s="16"/>
      <c r="J56" s="16"/>
      <c r="K56" s="16"/>
      <c r="L56" s="16"/>
      <c r="M56" s="16"/>
      <c r="N56" s="16"/>
      <c r="O56" s="16"/>
      <c r="P56" s="16"/>
      <c r="Q56" s="16"/>
      <c r="R56" s="17"/>
      <c r="S56" s="17"/>
      <c r="T56" s="17"/>
      <c r="U56" s="17"/>
      <c r="V56" s="17"/>
      <c r="W56" s="17"/>
      <c r="X56" s="17"/>
      <c r="Y56" s="17"/>
      <c r="Z56" s="17"/>
    </row>
    <row r="57" spans="2:26" ht="12.75">
      <c r="B57" s="15"/>
      <c r="C57" s="16"/>
      <c r="D57" s="16"/>
      <c r="E57" s="16"/>
      <c r="F57" s="16"/>
      <c r="G57" s="16"/>
      <c r="H57" s="16"/>
      <c r="I57" s="16"/>
      <c r="J57" s="16"/>
      <c r="K57" s="16"/>
      <c r="L57" s="16"/>
      <c r="M57" s="16"/>
      <c r="N57" s="16"/>
      <c r="O57" s="16"/>
      <c r="P57" s="16"/>
      <c r="Q57" s="16"/>
      <c r="R57" s="17"/>
      <c r="S57" s="17"/>
      <c r="T57" s="17"/>
      <c r="U57" s="17"/>
      <c r="V57" s="17"/>
      <c r="W57" s="17"/>
      <c r="X57" s="17"/>
      <c r="Y57" s="17"/>
      <c r="Z57" s="17"/>
    </row>
    <row r="58" spans="2:26" ht="12.75">
      <c r="B58" s="15"/>
      <c r="C58" s="16"/>
      <c r="D58" s="16"/>
      <c r="E58" s="16"/>
      <c r="F58" s="16"/>
      <c r="G58" s="16"/>
      <c r="H58" s="16"/>
      <c r="I58" s="16"/>
      <c r="J58" s="16"/>
      <c r="K58" s="16"/>
      <c r="L58" s="16"/>
      <c r="M58" s="16"/>
      <c r="N58" s="16"/>
      <c r="O58" s="16"/>
      <c r="P58" s="16"/>
      <c r="Q58" s="16"/>
      <c r="R58" s="17"/>
      <c r="S58" s="17"/>
      <c r="T58" s="17"/>
      <c r="U58" s="17"/>
      <c r="V58" s="17"/>
      <c r="W58" s="17"/>
      <c r="X58" s="17"/>
      <c r="Y58" s="17"/>
      <c r="Z58" s="17"/>
    </row>
    <row r="59" spans="2:26" ht="18">
      <c r="B59" s="20" t="s">
        <v>37</v>
      </c>
      <c r="C59" s="16"/>
      <c r="D59" s="16"/>
      <c r="E59" s="16"/>
      <c r="F59" s="16"/>
      <c r="G59" s="16"/>
      <c r="H59" s="16"/>
      <c r="I59" s="16"/>
      <c r="J59" s="16"/>
      <c r="K59" s="16"/>
      <c r="L59" s="16"/>
      <c r="M59" s="16"/>
      <c r="N59" s="16"/>
      <c r="O59" s="16"/>
      <c r="P59" s="16"/>
      <c r="Q59" s="16"/>
      <c r="R59" s="17"/>
      <c r="S59" s="17"/>
      <c r="T59" s="17"/>
      <c r="U59" s="17"/>
      <c r="V59" s="17"/>
      <c r="W59" s="17"/>
      <c r="X59" s="17"/>
      <c r="Y59" s="17"/>
      <c r="Z59" s="17"/>
    </row>
    <row r="60" spans="2:26" ht="13.5" thickBot="1">
      <c r="B60" s="15"/>
      <c r="C60" s="16"/>
      <c r="D60" s="16"/>
      <c r="E60" s="16"/>
      <c r="F60" s="16"/>
      <c r="G60" s="16"/>
      <c r="H60" s="16"/>
      <c r="I60" s="16"/>
      <c r="J60" s="16"/>
      <c r="K60" s="16"/>
      <c r="L60" s="16"/>
      <c r="M60" s="16"/>
      <c r="N60" s="16"/>
      <c r="O60" s="16"/>
      <c r="P60" s="16"/>
      <c r="Q60" s="16"/>
      <c r="R60" s="17"/>
      <c r="S60" s="17"/>
      <c r="T60" s="17"/>
      <c r="U60" s="17"/>
      <c r="V60" s="17"/>
      <c r="W60" s="17"/>
      <c r="X60" s="17"/>
      <c r="Y60" s="17"/>
      <c r="Z60" s="17"/>
    </row>
    <row r="61" spans="2:26" ht="25.5">
      <c r="B61" s="22"/>
      <c r="C61" s="23" t="s">
        <v>130</v>
      </c>
      <c r="D61" s="52" t="s">
        <v>131</v>
      </c>
      <c r="E61" s="52" t="s">
        <v>132</v>
      </c>
      <c r="F61" s="52" t="s">
        <v>133</v>
      </c>
      <c r="G61" s="52" t="s">
        <v>134</v>
      </c>
      <c r="H61" s="52" t="s">
        <v>135</v>
      </c>
      <c r="I61" s="52" t="s">
        <v>136</v>
      </c>
      <c r="J61" s="52" t="s">
        <v>137</v>
      </c>
      <c r="K61" s="52" t="s">
        <v>138</v>
      </c>
      <c r="L61" s="52" t="s">
        <v>139</v>
      </c>
      <c r="M61" s="24" t="s">
        <v>140</v>
      </c>
      <c r="N61" s="25" t="s">
        <v>57</v>
      </c>
      <c r="O61" s="26"/>
      <c r="P61" s="16"/>
      <c r="Q61" s="16"/>
      <c r="R61" s="17"/>
      <c r="S61" s="17"/>
      <c r="T61" s="17"/>
      <c r="U61" s="17"/>
      <c r="V61" s="17"/>
      <c r="W61" s="17"/>
      <c r="X61" s="17"/>
      <c r="Y61" s="17"/>
      <c r="Z61" s="17"/>
    </row>
    <row r="62" spans="2:26" ht="25.5">
      <c r="B62" s="27" t="s">
        <v>226</v>
      </c>
      <c r="C62" s="28">
        <v>0</v>
      </c>
      <c r="D62" s="53">
        <v>34</v>
      </c>
      <c r="E62" s="53">
        <v>850.7599996328354</v>
      </c>
      <c r="F62" s="53">
        <v>2303.6800009012222</v>
      </c>
      <c r="G62" s="53">
        <v>2079.109998971224</v>
      </c>
      <c r="H62" s="53">
        <v>3768.8599996566772</v>
      </c>
      <c r="I62" s="53">
        <v>5541.980001360178</v>
      </c>
      <c r="J62" s="53">
        <v>5426.829997062683</v>
      </c>
      <c r="K62" s="53">
        <v>4472.809997558594</v>
      </c>
      <c r="L62" s="53">
        <v>2833.239999294281</v>
      </c>
      <c r="M62" s="29">
        <v>721</v>
      </c>
      <c r="N62" s="30">
        <v>28032.269994437695</v>
      </c>
      <c r="O62" s="31"/>
      <c r="P62" s="16"/>
      <c r="Q62" s="16"/>
      <c r="R62" s="17"/>
      <c r="S62" s="17"/>
      <c r="T62" s="17"/>
      <c r="U62" s="17"/>
      <c r="V62" s="17"/>
      <c r="W62" s="17"/>
      <c r="X62" s="17"/>
      <c r="Y62" s="17"/>
      <c r="Z62" s="17"/>
    </row>
    <row r="63" spans="2:26" ht="25.5">
      <c r="B63" s="32" t="s">
        <v>227</v>
      </c>
      <c r="C63" s="103">
        <v>0</v>
      </c>
      <c r="D63" s="104">
        <v>1.7</v>
      </c>
      <c r="E63" s="104">
        <v>5.09437125528644</v>
      </c>
      <c r="F63" s="104">
        <v>5.937319589951604</v>
      </c>
      <c r="G63" s="104">
        <v>6.206298504391713</v>
      </c>
      <c r="H63" s="104">
        <v>7.660284552147718</v>
      </c>
      <c r="I63" s="104">
        <v>9.914096603506579</v>
      </c>
      <c r="J63" s="104">
        <v>9.831213762794716</v>
      </c>
      <c r="K63" s="104">
        <v>9.93957777235243</v>
      </c>
      <c r="L63" s="104">
        <v>12.107863244847355</v>
      </c>
      <c r="M63" s="105">
        <v>12.016666666666667</v>
      </c>
      <c r="N63" s="106">
        <v>8.606776172685814</v>
      </c>
      <c r="O63" s="98"/>
      <c r="P63" s="16"/>
      <c r="Q63" s="16"/>
      <c r="R63" s="17"/>
      <c r="S63" s="17"/>
      <c r="T63" s="17"/>
      <c r="U63" s="17"/>
      <c r="V63" s="17"/>
      <c r="W63" s="17"/>
      <c r="X63" s="17"/>
      <c r="Y63" s="17"/>
      <c r="Z63" s="17"/>
    </row>
    <row r="64" spans="2:26" ht="26.25" thickBot="1">
      <c r="B64" s="49" t="s">
        <v>228</v>
      </c>
      <c r="C64" s="107">
        <v>0</v>
      </c>
      <c r="D64" s="108">
        <v>0.55</v>
      </c>
      <c r="E64" s="108">
        <v>0.5808383233532934</v>
      </c>
      <c r="F64" s="108">
        <v>0.6005154639175257</v>
      </c>
      <c r="G64" s="108">
        <v>0.6298507462686567</v>
      </c>
      <c r="H64" s="108">
        <v>0.6280487804878049</v>
      </c>
      <c r="I64" s="108">
        <v>0.5867620751341681</v>
      </c>
      <c r="J64" s="108">
        <v>0.572463768115942</v>
      </c>
      <c r="K64" s="108">
        <v>0.5844444444444444</v>
      </c>
      <c r="L64" s="108">
        <v>0.5854700854700855</v>
      </c>
      <c r="M64" s="109">
        <v>0.5</v>
      </c>
      <c r="N64" s="110">
        <v>0.5941050046054651</v>
      </c>
      <c r="O64" s="111"/>
      <c r="P64" s="16"/>
      <c r="Q64" s="16"/>
      <c r="R64" s="17"/>
      <c r="S64" s="17"/>
      <c r="T64" s="17"/>
      <c r="U64" s="17"/>
      <c r="V64" s="17"/>
      <c r="W64" s="17"/>
      <c r="X64" s="17"/>
      <c r="Y64" s="17"/>
      <c r="Z64" s="17"/>
    </row>
    <row r="65" spans="2:26" ht="12.75">
      <c r="B65" s="15"/>
      <c r="C65" s="16"/>
      <c r="D65" s="16"/>
      <c r="E65" s="16"/>
      <c r="F65" s="16"/>
      <c r="G65" s="16"/>
      <c r="H65" s="16"/>
      <c r="I65" s="16"/>
      <c r="J65" s="16"/>
      <c r="K65" s="16"/>
      <c r="L65" s="16"/>
      <c r="M65" s="16"/>
      <c r="N65" s="16"/>
      <c r="O65" s="16"/>
      <c r="P65" s="16"/>
      <c r="Q65" s="16"/>
      <c r="R65" s="17"/>
      <c r="S65" s="17"/>
      <c r="T65" s="17"/>
      <c r="U65" s="17"/>
      <c r="V65" s="17"/>
      <c r="W65" s="17"/>
      <c r="X65" s="17"/>
      <c r="Y65" s="17"/>
      <c r="Z65" s="17"/>
    </row>
  </sheetData>
  <printOptions/>
  <pageMargins left="0.75" right="0.75" top="1" bottom="1" header="0.5" footer="0.5"/>
  <pageSetup fitToHeight="25" horizontalDpi="600" verticalDpi="600" orientation="landscape" paperSize="9" scale="76" r:id="rId1"/>
  <headerFooter alignWithMargins="0">
    <oddHeader>&amp;L&amp;F&amp;R&amp;A</oddHeader>
    <oddFooter>&amp;LIn-House Analytical Consultancy
Department for Transport&amp;R&amp;P</oddFooter>
  </headerFooter>
  <rowBreaks count="2" manualBreakCount="2">
    <brk id="32" max="255" man="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for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jcrilly</dc:creator>
  <cp:keywords/>
  <dc:description/>
  <cp:lastModifiedBy>Michael Davis</cp:lastModifiedBy>
  <cp:lastPrinted>2013-10-17T10:21:17Z</cp:lastPrinted>
  <dcterms:created xsi:type="dcterms:W3CDTF">2010-05-12T16:08:59Z</dcterms:created>
  <dcterms:modified xsi:type="dcterms:W3CDTF">2013-12-03T12:09:38Z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-1761966230</vt:i4>
  </property>
  <property fmtid="{D5CDD505-2E9C-101B-9397-08002B2CF9AE}" pid="3" name="_NewReviewCycle">
    <vt:lpwstr/>
  </property>
  <property fmtid="{D5CDD505-2E9C-101B-9397-08002B2CF9AE}" pid="4" name="_EmailSubject">
    <vt:lpwstr>HA report</vt:lpwstr>
  </property>
  <property fmtid="{D5CDD505-2E9C-101B-9397-08002B2CF9AE}" pid="5" name="_AuthorEmail">
    <vt:lpwstr>Michael.Davis@dft.gsi.gov.uk</vt:lpwstr>
  </property>
  <property fmtid="{D5CDD505-2E9C-101B-9397-08002B2CF9AE}" pid="6" name="_AuthorEmailDisplayName">
    <vt:lpwstr>Michael Davis</vt:lpwstr>
  </property>
</Properties>
</file>