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50" windowHeight="11610" tabRatio="734" activeTab="0"/>
  </bookViews>
  <sheets>
    <sheet name="Data sheet" sheetId="1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fullCalcOnLoad="1"/>
</workbook>
</file>

<file path=xl/sharedStrings.xml><?xml version="1.0" encoding="utf-8"?>
<sst xmlns="http://schemas.openxmlformats.org/spreadsheetml/2006/main" count="127" uniqueCount="40">
  <si>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</si>
  <si>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</si>
  <si>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</si>
  <si>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</si>
  <si>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</si>
  <si>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</si>
  <si>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</si>
  <si>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</si>
  <si>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</si>
  <si>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</si>
  <si>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</si>
  <si>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</si>
  <si>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</si>
  <si>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</si>
  <si>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</si>
  <si>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</si>
  <si>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</si>
  <si>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</si>
  <si>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</si>
  <si>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</si>
  <si>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</si>
  <si>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</si>
  <si>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</si>
  <si>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</si>
  <si>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</si>
  <si>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</si>
  <si>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</si>
  <si>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</si>
  <si>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</si>
  <si>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</si>
  <si>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</si>
  <si>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</si>
  <si>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</si>
  <si>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</si>
  <si>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</si>
  <si>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</si>
  <si>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>Commonwealth Scholarship Commission</t>
  </si>
  <si>
    <t>Executive Non Departmental Public Body</t>
  </si>
  <si>
    <t>Independent Commission for Aid Impact</t>
  </si>
  <si>
    <t>NIL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</si>
</sst>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  <numFmt numFmtId="185" formatCode="&quot;£&quot;#,##0"/>
  </numFmts>
  <fonts count="47">
    <font>
      <sz val="12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164" fontId="2" fillId="0" borderId="0" applyFont="0" applyFill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165" fontId="7" fillId="27" borderId="0" applyNumberFormat="0">
      <alignment/>
      <protection locked="0"/>
    </xf>
    <xf numFmtId="0" fontId="33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/>
    </xf>
    <xf numFmtId="0" fontId="2" fillId="0" borderId="0" applyNumberFormat="0" applyFont="0" applyFill="0" applyBorder="0" applyProtection="0">
      <alignment vertical="top"/>
    </xf>
    <xf numFmtId="2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32" borderId="7" applyNumberFormat="0" applyFont="0" applyAlignment="0" applyProtection="0"/>
    <xf numFmtId="0" fontId="43" fillId="26" borderId="8" applyNumberFormat="0" applyAlignment="0" applyProtection="0"/>
    <xf numFmtId="40" fontId="9" fillId="33" borderId="0">
      <alignment horizontal="right"/>
      <protection/>
    </xf>
    <xf numFmtId="9" fontId="6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8" fontId="2" fillId="0" borderId="0" applyFont="0" applyFill="0" applyBorder="0" applyAlignment="0" applyProtection="0"/>
    <xf numFmtId="0" fontId="45" fillId="0" borderId="9" applyNumberFormat="0" applyFill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right" wrapText="1"/>
      <protection locked="0"/>
    </xf>
    <xf numFmtId="3" fontId="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 locked="0"/>
    </xf>
    <xf numFmtId="185" fontId="0" fillId="0" borderId="10" xfId="0" applyNumberFormat="1" applyFont="1" applyFill="1" applyBorder="1" applyAlignment="1" applyProtection="1">
      <alignment horizontal="right" vertical="center"/>
      <protection/>
    </xf>
    <xf numFmtId="185" fontId="0" fillId="0" borderId="10" xfId="0" applyNumberFormat="1" applyFill="1" applyBorder="1" applyAlignment="1" applyProtection="1">
      <alignment horizontal="right" vertical="center"/>
      <protection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horizontal="right" vertical="center" wrapText="1"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right" vertical="center"/>
      <protection locked="0"/>
    </xf>
    <xf numFmtId="184" fontId="0" fillId="0" borderId="10" xfId="0" applyNumberFormat="1" applyBorder="1" applyAlignment="1" applyProtection="1">
      <alignment horizontal="right" vertical="center"/>
      <protection locked="0"/>
    </xf>
    <xf numFmtId="184" fontId="0" fillId="0" borderId="10" xfId="0" applyNumberFormat="1" applyFont="1" applyBorder="1" applyAlignment="1" applyProtection="1">
      <alignment horizontal="right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right" vertical="center" wrapText="1"/>
      <protection locked="0"/>
    </xf>
    <xf numFmtId="184" fontId="0" fillId="33" borderId="10" xfId="0" applyNumberFormat="1" applyFill="1" applyBorder="1" applyAlignment="1" applyProtection="1">
      <alignment horizontal="right" vertical="center"/>
      <protection locked="0"/>
    </xf>
    <xf numFmtId="184" fontId="0" fillId="0" borderId="10" xfId="0" applyNumberFormat="1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/>
      <protection/>
    </xf>
    <xf numFmtId="0" fontId="10" fillId="0" borderId="14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center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0" fillId="0" borderId="19" xfId="0" applyFont="1" applyFill="1" applyBorder="1" applyAlignment="1" applyProtection="1">
      <alignment horizontal="center" wrapText="1"/>
      <protection/>
    </xf>
    <xf numFmtId="0" fontId="10" fillId="0" borderId="11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0" fillId="0" borderId="11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wrapText="1"/>
      <protection/>
    </xf>
    <xf numFmtId="0" fontId="11" fillId="0" borderId="15" xfId="0" applyFont="1" applyFill="1" applyBorder="1" applyAlignment="1" applyProtection="1">
      <alignment horizontal="center" wrapText="1"/>
      <protection/>
    </xf>
    <xf numFmtId="0" fontId="11" fillId="0" borderId="17" xfId="0" applyFont="1" applyFill="1" applyBorder="1" applyAlignment="1" applyProtection="1">
      <alignment horizontal="center" wrapText="1"/>
      <protection/>
    </xf>
    <xf numFmtId="0" fontId="11" fillId="0" borderId="18" xfId="0" applyFont="1" applyFill="1" applyBorder="1" applyAlignment="1" applyProtection="1">
      <alignment horizontal="center" wrapText="1"/>
      <protection/>
    </xf>
    <xf numFmtId="0" fontId="11" fillId="0" borderId="19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14" xfId="0" applyFont="1" applyFill="1" applyBorder="1" applyAlignment="1" applyProtection="1">
      <alignment horizontal="center" wrapText="1"/>
      <protection/>
    </xf>
    <xf numFmtId="0" fontId="10" fillId="0" borderId="13" xfId="0" applyFont="1" applyFill="1" applyBorder="1" applyAlignment="1" applyProtection="1">
      <alignment horizontal="center" wrapText="1"/>
      <protection/>
    </xf>
    <xf numFmtId="0" fontId="10" fillId="0" borderId="21" xfId="0" applyFont="1" applyFill="1" applyBorder="1" applyAlignment="1" applyProtection="1">
      <alignment horizontal="center" wrapText="1"/>
      <protection/>
    </xf>
    <xf numFmtId="0" fontId="11" fillId="0" borderId="12" xfId="0" applyFont="1" applyFill="1" applyBorder="1" applyAlignment="1" applyProtection="1">
      <alignment horizontal="center" wrapText="1"/>
      <protection/>
    </xf>
    <xf numFmtId="0" fontId="11" fillId="0" borderId="13" xfId="0" applyFont="1" applyFill="1" applyBorder="1" applyAlignment="1" applyProtection="1">
      <alignment horizontal="center" wrapText="1"/>
      <protection/>
    </xf>
    <xf numFmtId="0" fontId="11" fillId="0" borderId="14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/>
      <protection/>
    </xf>
  </cellXfs>
  <cellStyles count="98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 2" xfId="69"/>
    <cellStyle name="Hyperlink 3" xfId="70"/>
    <cellStyle name="Hyperlink 4" xfId="71"/>
    <cellStyle name="Input" xfId="72"/>
    <cellStyle name="JusterBunn" xfId="73"/>
    <cellStyle name="JusterMidtstill" xfId="74"/>
    <cellStyle name="JusterTopp" xfId="75"/>
    <cellStyle name="Klokkeslett" xfId="76"/>
    <cellStyle name="Konto" xfId="77"/>
    <cellStyle name="Linked Cell" xfId="78"/>
    <cellStyle name="Neutral" xfId="79"/>
    <cellStyle name="Normal 2" xfId="80"/>
    <cellStyle name="Normal 3" xfId="81"/>
    <cellStyle name="Normal 3 2" xfId="82"/>
    <cellStyle name="Normal 3 3" xfId="83"/>
    <cellStyle name="Normal 4" xfId="84"/>
    <cellStyle name="Normal 5" xfId="85"/>
    <cellStyle name="Normal 5 2" xfId="86"/>
    <cellStyle name="Normal 6" xfId="87"/>
    <cellStyle name="Normal 7" xfId="88"/>
    <cellStyle name="Normal 8" xfId="89"/>
    <cellStyle name="Normal 9" xfId="90"/>
    <cellStyle name="Note" xfId="91"/>
    <cellStyle name="Output" xfId="92"/>
    <cellStyle name="Output Amounts" xfId="93"/>
    <cellStyle name="Percent" xfId="94"/>
    <cellStyle name="PersonNr" xfId="95"/>
    <cellStyle name="PostNr" xfId="96"/>
    <cellStyle name="PostNrNorge" xfId="97"/>
    <cellStyle name="SkjulAlt" xfId="98"/>
    <cellStyle name="SkjulTall" xfId="99"/>
    <cellStyle name="Telefon" xfId="100"/>
    <cellStyle name="Timer1" xfId="101"/>
    <cellStyle name="Timer2" xfId="102"/>
    <cellStyle name="Title" xfId="103"/>
    <cellStyle name="ToSiffer" xfId="104"/>
    <cellStyle name="Total" xfId="105"/>
    <cellStyle name="TreSiffer" xfId="106"/>
    <cellStyle name="Tusenskille1000" xfId="107"/>
    <cellStyle name="TusenskilleFarger" xfId="108"/>
    <cellStyle name="Valuta1000" xfId="109"/>
    <cellStyle name="ValutaFarger" xfId="110"/>
    <cellStyle name="Warning Text" xfId="111"/>
  </cellStyles>
  <dxfs count="4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00"/>
  <sheetViews>
    <sheetView tabSelected="1" zoomScale="90" zoomScaleNormal="90" zoomScalePageLayoutView="0" workbookViewId="0" topLeftCell="A1">
      <selection activeCell="A1" sqref="A1:A3"/>
    </sheetView>
  </sheetViews>
  <sheetFormatPr defaultColWidth="8.88671875" defaultRowHeight="15"/>
  <cols>
    <col min="1" max="1" width="23.5546875" style="2" customWidth="1"/>
    <col min="2" max="3" width="14.99609375" style="2" customWidth="1"/>
    <col min="4" max="17" width="10.4453125" style="16" customWidth="1"/>
    <col min="18" max="27" width="12.77734375" style="16" customWidth="1"/>
    <col min="28" max="29" width="11.10546875" style="2" customWidth="1"/>
    <col min="30" max="36" width="15.5546875" style="2" customWidth="1"/>
    <col min="37" max="39" width="19.10546875" style="2" customWidth="1"/>
    <col min="40" max="40" width="20.77734375" style="2" customWidth="1"/>
    <col min="41" max="41" width="17.99609375" style="2" customWidth="1"/>
    <col min="42" max="16384" width="8.88671875" style="2" customWidth="1"/>
  </cols>
  <sheetData>
    <row r="1" spans="1:41" s="1" customFormat="1" ht="15" customHeight="1">
      <c r="A1" s="33" t="s">
        <v>12</v>
      </c>
      <c r="B1" s="33" t="s">
        <v>1</v>
      </c>
      <c r="C1" s="33" t="s">
        <v>0</v>
      </c>
      <c r="D1" s="43" t="s">
        <v>8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44"/>
      <c r="R1" s="41" t="s">
        <v>15</v>
      </c>
      <c r="S1" s="49"/>
      <c r="T1" s="49"/>
      <c r="U1" s="49"/>
      <c r="V1" s="49"/>
      <c r="W1" s="49"/>
      <c r="X1" s="49"/>
      <c r="Y1" s="49"/>
      <c r="Z1" s="49"/>
      <c r="AA1" s="42"/>
      <c r="AB1" s="45" t="s">
        <v>25</v>
      </c>
      <c r="AC1" s="46"/>
      <c r="AD1" s="36" t="s">
        <v>11</v>
      </c>
      <c r="AE1" s="37"/>
      <c r="AF1" s="37"/>
      <c r="AG1" s="37"/>
      <c r="AH1" s="37"/>
      <c r="AI1" s="37"/>
      <c r="AJ1" s="38"/>
      <c r="AK1" s="57" t="s">
        <v>32</v>
      </c>
      <c r="AL1" s="57"/>
      <c r="AM1" s="57"/>
      <c r="AN1" s="54" t="s">
        <v>24</v>
      </c>
      <c r="AO1" s="33" t="s">
        <v>33</v>
      </c>
    </row>
    <row r="2" spans="1:41" s="1" customFormat="1" ht="53.25" customHeight="1">
      <c r="A2" s="34"/>
      <c r="B2" s="34"/>
      <c r="C2" s="34"/>
      <c r="D2" s="39" t="s">
        <v>28</v>
      </c>
      <c r="E2" s="40"/>
      <c r="F2" s="39" t="s">
        <v>29</v>
      </c>
      <c r="G2" s="40"/>
      <c r="H2" s="39" t="s">
        <v>30</v>
      </c>
      <c r="I2" s="40"/>
      <c r="J2" s="39" t="s">
        <v>6</v>
      </c>
      <c r="K2" s="40"/>
      <c r="L2" s="39" t="s">
        <v>31</v>
      </c>
      <c r="M2" s="40"/>
      <c r="N2" s="39" t="s">
        <v>5</v>
      </c>
      <c r="O2" s="40"/>
      <c r="P2" s="43" t="s">
        <v>9</v>
      </c>
      <c r="Q2" s="44"/>
      <c r="R2" s="43" t="s">
        <v>13</v>
      </c>
      <c r="S2" s="42"/>
      <c r="T2" s="41" t="s">
        <v>3</v>
      </c>
      <c r="U2" s="42"/>
      <c r="V2" s="41" t="s">
        <v>4</v>
      </c>
      <c r="W2" s="42"/>
      <c r="X2" s="41" t="s">
        <v>14</v>
      </c>
      <c r="Y2" s="42"/>
      <c r="Z2" s="43" t="s">
        <v>10</v>
      </c>
      <c r="AA2" s="44"/>
      <c r="AB2" s="47"/>
      <c r="AC2" s="48"/>
      <c r="AD2" s="33" t="s">
        <v>17</v>
      </c>
      <c r="AE2" s="33" t="s">
        <v>16</v>
      </c>
      <c r="AF2" s="33" t="s">
        <v>18</v>
      </c>
      <c r="AG2" s="33" t="s">
        <v>19</v>
      </c>
      <c r="AH2" s="33" t="s">
        <v>20</v>
      </c>
      <c r="AI2" s="33" t="s">
        <v>21</v>
      </c>
      <c r="AJ2" s="50" t="s">
        <v>23</v>
      </c>
      <c r="AK2" s="33" t="s">
        <v>26</v>
      </c>
      <c r="AL2" s="33" t="s">
        <v>27</v>
      </c>
      <c r="AM2" s="33" t="s">
        <v>22</v>
      </c>
      <c r="AN2" s="55"/>
      <c r="AO2" s="52"/>
    </row>
    <row r="3" spans="1:41" ht="57.75" customHeight="1">
      <c r="A3" s="35"/>
      <c r="B3" s="35"/>
      <c r="C3" s="35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51"/>
      <c r="AE3" s="51"/>
      <c r="AF3" s="51"/>
      <c r="AG3" s="51"/>
      <c r="AH3" s="51"/>
      <c r="AI3" s="51"/>
      <c r="AJ3" s="50"/>
      <c r="AK3" s="51"/>
      <c r="AL3" s="51"/>
      <c r="AM3" s="51"/>
      <c r="AN3" s="56"/>
      <c r="AO3" s="51"/>
    </row>
    <row r="4" spans="1:41" ht="45">
      <c r="A4" s="19" t="s">
        <v>34</v>
      </c>
      <c r="B4" s="19" t="s">
        <v>35</v>
      </c>
      <c r="C4" s="19" t="s">
        <v>34</v>
      </c>
      <c r="D4" s="30">
        <v>108</v>
      </c>
      <c r="E4" s="20">
        <v>103.2</v>
      </c>
      <c r="F4" s="20">
        <v>185</v>
      </c>
      <c r="G4" s="20">
        <v>177.6</v>
      </c>
      <c r="H4" s="20">
        <v>485</v>
      </c>
      <c r="I4" s="20">
        <v>474.9</v>
      </c>
      <c r="J4" s="20">
        <v>894</v>
      </c>
      <c r="K4" s="20">
        <v>871.7</v>
      </c>
      <c r="L4" s="20">
        <v>79</v>
      </c>
      <c r="M4" s="20">
        <v>78.3</v>
      </c>
      <c r="N4" s="20" t="s">
        <v>39</v>
      </c>
      <c r="O4" s="20" t="s">
        <v>39</v>
      </c>
      <c r="P4" s="4">
        <f aca="true" t="shared" si="0" ref="P4:Q6">SUM(D4,F4,H4,J4,L4,N4)</f>
        <v>1751</v>
      </c>
      <c r="Q4" s="4">
        <f t="shared" si="0"/>
        <v>1705.7</v>
      </c>
      <c r="R4" s="20">
        <v>50</v>
      </c>
      <c r="S4" s="20">
        <v>50</v>
      </c>
      <c r="T4" s="20" t="s">
        <v>39</v>
      </c>
      <c r="U4" s="20" t="s">
        <v>39</v>
      </c>
      <c r="V4" s="20" t="s">
        <v>39</v>
      </c>
      <c r="W4" s="20" t="s">
        <v>39</v>
      </c>
      <c r="X4" s="20">
        <v>3</v>
      </c>
      <c r="Y4" s="20">
        <v>3</v>
      </c>
      <c r="Z4" s="25">
        <f aca="true" t="shared" si="1" ref="Z4:AA6">SUM(R4,T4,V4,X4)</f>
        <v>53</v>
      </c>
      <c r="AA4" s="25">
        <f t="shared" si="1"/>
        <v>53</v>
      </c>
      <c r="AB4" s="4">
        <f aca="true" t="shared" si="2" ref="AB4:AC6">SUM(P4,Z4)</f>
        <v>1804</v>
      </c>
      <c r="AC4" s="4">
        <f t="shared" si="2"/>
        <v>1758.7</v>
      </c>
      <c r="AD4" s="27">
        <v>6556345.18</v>
      </c>
      <c r="AE4" s="28">
        <v>76720.95</v>
      </c>
      <c r="AF4" s="28">
        <v>0</v>
      </c>
      <c r="AG4" s="28">
        <v>34759.89</v>
      </c>
      <c r="AH4" s="28">
        <v>1344407.92</v>
      </c>
      <c r="AI4" s="28">
        <v>476695.26</v>
      </c>
      <c r="AJ4" s="21">
        <f>SUM(AD4:AI4)</f>
        <v>8488929.2</v>
      </c>
      <c r="AK4" s="31">
        <v>35941.01</v>
      </c>
      <c r="AL4" s="31">
        <v>333816.9</v>
      </c>
      <c r="AM4" s="32">
        <f>SUM(AK4:AL4)</f>
        <v>369757.91000000003</v>
      </c>
      <c r="AN4" s="22">
        <f>SUM(AJ4,AM4)</f>
        <v>8858687.11</v>
      </c>
      <c r="AO4" s="23"/>
    </row>
    <row r="5" spans="1:41" ht="45">
      <c r="A5" s="19" t="s">
        <v>36</v>
      </c>
      <c r="B5" s="19" t="s">
        <v>37</v>
      </c>
      <c r="C5" s="19" t="s">
        <v>34</v>
      </c>
      <c r="D5" s="20" t="s">
        <v>39</v>
      </c>
      <c r="E5" s="20" t="s">
        <v>39</v>
      </c>
      <c r="F5" s="20" t="s">
        <v>39</v>
      </c>
      <c r="G5" s="20" t="s">
        <v>39</v>
      </c>
      <c r="H5" s="20" t="s">
        <v>39</v>
      </c>
      <c r="I5" s="20" t="s">
        <v>39</v>
      </c>
      <c r="J5" s="20" t="s">
        <v>39</v>
      </c>
      <c r="K5" s="20" t="s">
        <v>39</v>
      </c>
      <c r="L5" s="20" t="s">
        <v>39</v>
      </c>
      <c r="M5" s="20" t="s">
        <v>39</v>
      </c>
      <c r="N5" s="20" t="s">
        <v>39</v>
      </c>
      <c r="O5" s="20" t="s">
        <v>39</v>
      </c>
      <c r="P5" s="4">
        <f t="shared" si="0"/>
        <v>0</v>
      </c>
      <c r="Q5" s="4">
        <f t="shared" si="0"/>
        <v>0</v>
      </c>
      <c r="R5" s="20" t="s">
        <v>39</v>
      </c>
      <c r="S5" s="20" t="s">
        <v>39</v>
      </c>
      <c r="T5" s="20" t="s">
        <v>39</v>
      </c>
      <c r="U5" s="20" t="s">
        <v>39</v>
      </c>
      <c r="V5" s="20" t="s">
        <v>39</v>
      </c>
      <c r="W5" s="20" t="s">
        <v>39</v>
      </c>
      <c r="X5" s="20" t="s">
        <v>39</v>
      </c>
      <c r="Y5" s="20" t="s">
        <v>39</v>
      </c>
      <c r="Z5" s="25">
        <f t="shared" si="1"/>
        <v>0</v>
      </c>
      <c r="AA5" s="25">
        <f t="shared" si="1"/>
        <v>0</v>
      </c>
      <c r="AB5" s="4">
        <f t="shared" si="2"/>
        <v>0</v>
      </c>
      <c r="AC5" s="4">
        <f t="shared" si="2"/>
        <v>0</v>
      </c>
      <c r="AD5" s="20" t="s">
        <v>39</v>
      </c>
      <c r="AE5" s="20" t="s">
        <v>39</v>
      </c>
      <c r="AF5" s="20" t="s">
        <v>39</v>
      </c>
      <c r="AG5" s="20" t="s">
        <v>39</v>
      </c>
      <c r="AH5" s="20" t="s">
        <v>39</v>
      </c>
      <c r="AI5" s="20" t="s">
        <v>39</v>
      </c>
      <c r="AJ5" s="24" t="s">
        <v>39</v>
      </c>
      <c r="AK5" s="20" t="s">
        <v>39</v>
      </c>
      <c r="AL5" s="20" t="s">
        <v>39</v>
      </c>
      <c r="AM5" s="32">
        <f>SUM(AK5:AL5)</f>
        <v>0</v>
      </c>
      <c r="AN5" s="22">
        <f>SUM(AJ5,AM5)</f>
        <v>0</v>
      </c>
      <c r="AO5" s="26"/>
    </row>
    <row r="6" spans="1:41" ht="45">
      <c r="A6" s="19" t="s">
        <v>38</v>
      </c>
      <c r="B6" s="19" t="s">
        <v>37</v>
      </c>
      <c r="C6" s="19" t="s">
        <v>34</v>
      </c>
      <c r="D6" s="20" t="s">
        <v>39</v>
      </c>
      <c r="E6" s="20" t="s">
        <v>39</v>
      </c>
      <c r="F6" s="20" t="s">
        <v>39</v>
      </c>
      <c r="G6" s="20" t="s">
        <v>39</v>
      </c>
      <c r="H6" s="20" t="s">
        <v>39</v>
      </c>
      <c r="I6" s="20" t="s">
        <v>39</v>
      </c>
      <c r="J6" s="20" t="s">
        <v>39</v>
      </c>
      <c r="K6" s="20" t="s">
        <v>39</v>
      </c>
      <c r="L6" s="20" t="s">
        <v>39</v>
      </c>
      <c r="M6" s="20" t="s">
        <v>39</v>
      </c>
      <c r="N6" s="20">
        <v>7</v>
      </c>
      <c r="O6" s="20">
        <v>2.8</v>
      </c>
      <c r="P6" s="4">
        <f t="shared" si="0"/>
        <v>7</v>
      </c>
      <c r="Q6" s="4">
        <f t="shared" si="0"/>
        <v>2.8</v>
      </c>
      <c r="R6" s="20" t="s">
        <v>39</v>
      </c>
      <c r="S6" s="20" t="s">
        <v>39</v>
      </c>
      <c r="T6" s="20" t="s">
        <v>39</v>
      </c>
      <c r="U6" s="20" t="s">
        <v>39</v>
      </c>
      <c r="V6" s="20" t="s">
        <v>39</v>
      </c>
      <c r="W6" s="20" t="s">
        <v>39</v>
      </c>
      <c r="X6" s="20" t="s">
        <v>39</v>
      </c>
      <c r="Y6" s="20" t="s">
        <v>39</v>
      </c>
      <c r="Z6" s="25">
        <f t="shared" si="1"/>
        <v>0</v>
      </c>
      <c r="AA6" s="25">
        <f t="shared" si="1"/>
        <v>0</v>
      </c>
      <c r="AB6" s="4">
        <f t="shared" si="2"/>
        <v>7</v>
      </c>
      <c r="AC6" s="4">
        <f t="shared" si="2"/>
        <v>2.8</v>
      </c>
      <c r="AD6" s="20" t="s">
        <v>39</v>
      </c>
      <c r="AE6" s="28">
        <v>27620.7</v>
      </c>
      <c r="AF6" s="20" t="s">
        <v>39</v>
      </c>
      <c r="AG6" s="20" t="s">
        <v>39</v>
      </c>
      <c r="AH6" s="20" t="s">
        <v>39</v>
      </c>
      <c r="AI6" s="20" t="s">
        <v>39</v>
      </c>
      <c r="AJ6" s="21">
        <f>SUM(AD6:AI6)</f>
        <v>27620.7</v>
      </c>
      <c r="AK6" s="20" t="s">
        <v>39</v>
      </c>
      <c r="AL6" s="20" t="s">
        <v>39</v>
      </c>
      <c r="AM6" s="32">
        <f>SUM(AK6:AL6)</f>
        <v>0</v>
      </c>
      <c r="AN6" s="22">
        <f>SUM(AJ6,AM6)</f>
        <v>27620.7</v>
      </c>
      <c r="AO6" s="29"/>
    </row>
    <row r="7" spans="1:41" ht="15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ht="15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ht="15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ht="15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ht="15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ht="15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ht="15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ht="15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ht="15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ht="15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ht="15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ht="15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ht="15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ht="15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ht="15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ht="15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ht="15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ht="15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ht="15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ht="15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ht="15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ht="15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ht="15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ht="15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ht="15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ht="15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ht="15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ht="15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ht="15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ht="15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ht="15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ht="15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ht="15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ht="15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ht="15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ht="15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ht="15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ht="15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ht="15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ht="15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ht="15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ht="15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ht="15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ht="15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ht="15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ht="15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ht="15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ht="15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ht="15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ht="15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ht="15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ht="15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ht="15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ht="15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ht="15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ht="15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ht="15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ht="15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ht="15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ht="15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ht="15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ht="15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ht="15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ht="15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ht="15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ht="15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ht="15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ht="15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ht="15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ht="15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ht="15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ht="15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ht="15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ht="15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ht="15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ht="15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ht="15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ht="15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ht="15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ht="15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ht="15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ht="15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ht="15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ht="15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ht="15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ht="15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ht="15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ht="15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ht="15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ht="15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ht="15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ht="15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ht="15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ht="15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N1:AN3"/>
    <mergeCell ref="AK1:AM1"/>
    <mergeCell ref="AK2:AK3"/>
    <mergeCell ref="AL2:AL3"/>
    <mergeCell ref="AM2:AM3"/>
    <mergeCell ref="AI2:AI3"/>
    <mergeCell ref="AO1:AO3"/>
    <mergeCell ref="D1:Q1"/>
    <mergeCell ref="L2:M2"/>
    <mergeCell ref="J2:K2"/>
    <mergeCell ref="H2:I2"/>
    <mergeCell ref="F2:G2"/>
    <mergeCell ref="AF2:AF3"/>
    <mergeCell ref="T2:U2"/>
    <mergeCell ref="P2:Q2"/>
    <mergeCell ref="N2:O2"/>
    <mergeCell ref="AG2:AG3"/>
    <mergeCell ref="AH2:AH3"/>
    <mergeCell ref="R2:S2"/>
    <mergeCell ref="AD2:AD3"/>
    <mergeCell ref="AE2:AE3"/>
    <mergeCell ref="V2:W2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</mergeCells>
  <conditionalFormatting sqref="B4:B100">
    <cfRule type="expression" priority="244" dxfId="0">
      <formula>AND(NOT(ISBLANK($A4)),ISBLANK(B4))</formula>
    </cfRule>
  </conditionalFormatting>
  <conditionalFormatting sqref="C7:C100">
    <cfRule type="expression" priority="243" dxfId="0">
      <formula>AND(NOT(ISBLANK(A7)),ISBLANK(C7))</formula>
    </cfRule>
  </conditionalFormatting>
  <conditionalFormatting sqref="AJ5 D7:D100 F7:F100 H7:H100 J7:J100 L7:L100 X7:X100 R7:R100 T7:T100 V7:V100 H4 J4 L4 R4 N6:N100">
    <cfRule type="expression" priority="242" dxfId="0">
      <formula>AND(NOT(ISBLANK(E4)),ISBLANK(D4))</formula>
    </cfRule>
  </conditionalFormatting>
  <conditionalFormatting sqref="E7:E100 G7:G100 I7:I100 K7:K100 M7:M100 Y7:Y100 S7:S100 U7:U100 W7:W100 I4 K4 M4 S4 O6:O100">
    <cfRule type="expression" priority="241" dxfId="0">
      <formula>AND(NOT(ISBLANK(D4)),ISBLANK(E4))</formula>
    </cfRule>
  </conditionalFormatting>
  <conditionalFormatting sqref="D4">
    <cfRule type="expression" priority="52" dxfId="0">
      <formula>AND(NOT(ISBLANK(E4)),ISBLANK(D4))</formula>
    </cfRule>
  </conditionalFormatting>
  <conditionalFormatting sqref="E4">
    <cfRule type="expression" priority="51" dxfId="0">
      <formula>AND(NOT(ISBLANK(D4)),ISBLANK(E4))</formula>
    </cfRule>
  </conditionalFormatting>
  <conditionalFormatting sqref="F4">
    <cfRule type="expression" priority="50" dxfId="0">
      <formula>AND(NOT(ISBLANK(G4)),ISBLANK(F4))</formula>
    </cfRule>
  </conditionalFormatting>
  <conditionalFormatting sqref="G4">
    <cfRule type="expression" priority="49" dxfId="0">
      <formula>AND(NOT(ISBLANK(F4)),ISBLANK(G4))</formula>
    </cfRule>
  </conditionalFormatting>
  <conditionalFormatting sqref="N4">
    <cfRule type="expression" priority="42" dxfId="0">
      <formula>AND(NOT(ISBLANK(O4)),ISBLANK(N4))</formula>
    </cfRule>
  </conditionalFormatting>
  <conditionalFormatting sqref="O4">
    <cfRule type="expression" priority="41" dxfId="0">
      <formula>AND(NOT(ISBLANK(P4)),ISBLANK(O4))</formula>
    </cfRule>
  </conditionalFormatting>
  <conditionalFormatting sqref="D5">
    <cfRule type="expression" priority="40" dxfId="0">
      <formula>AND(NOT(ISBLANK(E5)),ISBLANK(D5))</formula>
    </cfRule>
  </conditionalFormatting>
  <conditionalFormatting sqref="E5">
    <cfRule type="expression" priority="39" dxfId="0">
      <formula>AND(NOT(ISBLANK(D5)),ISBLANK(E5))</formula>
    </cfRule>
  </conditionalFormatting>
  <conditionalFormatting sqref="F5">
    <cfRule type="expression" priority="38" dxfId="0">
      <formula>AND(NOT(ISBLANK(G5)),ISBLANK(F5))</formula>
    </cfRule>
  </conditionalFormatting>
  <conditionalFormatting sqref="G5">
    <cfRule type="expression" priority="37" dxfId="0">
      <formula>AND(NOT(ISBLANK(F5)),ISBLANK(G5))</formula>
    </cfRule>
  </conditionalFormatting>
  <conditionalFormatting sqref="H5">
    <cfRule type="expression" priority="36" dxfId="0">
      <formula>AND(NOT(ISBLANK(I5)),ISBLANK(H5))</formula>
    </cfRule>
  </conditionalFormatting>
  <conditionalFormatting sqref="I5">
    <cfRule type="expression" priority="35" dxfId="0">
      <formula>AND(NOT(ISBLANK(H5)),ISBLANK(I5))</formula>
    </cfRule>
  </conditionalFormatting>
  <conditionalFormatting sqref="J5">
    <cfRule type="expression" priority="34" dxfId="0">
      <formula>AND(NOT(ISBLANK(K5)),ISBLANK(J5))</formula>
    </cfRule>
  </conditionalFormatting>
  <conditionalFormatting sqref="K5">
    <cfRule type="expression" priority="33" dxfId="0">
      <formula>AND(NOT(ISBLANK(J5)),ISBLANK(K5))</formula>
    </cfRule>
  </conditionalFormatting>
  <conditionalFormatting sqref="L5">
    <cfRule type="expression" priority="32" dxfId="0">
      <formula>AND(NOT(ISBLANK(M5)),ISBLANK(L5))</formula>
    </cfRule>
  </conditionalFormatting>
  <conditionalFormatting sqref="M5">
    <cfRule type="expression" priority="31" dxfId="0">
      <formula>AND(NOT(ISBLANK(N5)),ISBLANK(M5))</formula>
    </cfRule>
  </conditionalFormatting>
  <conditionalFormatting sqref="N5">
    <cfRule type="expression" priority="30" dxfId="0">
      <formula>AND(NOT(ISBLANK(O5)),ISBLANK(N5))</formula>
    </cfRule>
  </conditionalFormatting>
  <conditionalFormatting sqref="O5">
    <cfRule type="expression" priority="29" dxfId="0">
      <formula>AND(NOT(ISBLANK(P5)),ISBLANK(O5))</formula>
    </cfRule>
  </conditionalFormatting>
  <conditionalFormatting sqref="D6">
    <cfRule type="expression" priority="28" dxfId="0">
      <formula>AND(NOT(ISBLANK(E6)),ISBLANK(D6))</formula>
    </cfRule>
  </conditionalFormatting>
  <conditionalFormatting sqref="E6">
    <cfRule type="expression" priority="27" dxfId="0">
      <formula>AND(NOT(ISBLANK(D6)),ISBLANK(E6))</formula>
    </cfRule>
  </conditionalFormatting>
  <conditionalFormatting sqref="F6">
    <cfRule type="expression" priority="26" dxfId="0">
      <formula>AND(NOT(ISBLANK(G6)),ISBLANK(F6))</formula>
    </cfRule>
  </conditionalFormatting>
  <conditionalFormatting sqref="G6">
    <cfRule type="expression" priority="25" dxfId="0">
      <formula>AND(NOT(ISBLANK(F6)),ISBLANK(G6))</formula>
    </cfRule>
  </conditionalFormatting>
  <conditionalFormatting sqref="H6">
    <cfRule type="expression" priority="24" dxfId="0">
      <formula>AND(NOT(ISBLANK(I6)),ISBLANK(H6))</formula>
    </cfRule>
  </conditionalFormatting>
  <conditionalFormatting sqref="I6">
    <cfRule type="expression" priority="23" dxfId="0">
      <formula>AND(NOT(ISBLANK(H6)),ISBLANK(I6))</formula>
    </cfRule>
  </conditionalFormatting>
  <conditionalFormatting sqref="J6">
    <cfRule type="expression" priority="22" dxfId="0">
      <formula>AND(NOT(ISBLANK(K6)),ISBLANK(J6))</formula>
    </cfRule>
  </conditionalFormatting>
  <conditionalFormatting sqref="K6">
    <cfRule type="expression" priority="21" dxfId="0">
      <formula>AND(NOT(ISBLANK(J6)),ISBLANK(K6))</formula>
    </cfRule>
  </conditionalFormatting>
  <conditionalFormatting sqref="L6">
    <cfRule type="expression" priority="20" dxfId="0">
      <formula>AND(NOT(ISBLANK(M6)),ISBLANK(L6))</formula>
    </cfRule>
  </conditionalFormatting>
  <conditionalFormatting sqref="M6">
    <cfRule type="expression" priority="19" dxfId="0">
      <formula>AND(NOT(ISBLANK(N6)),ISBLANK(M6))</formula>
    </cfRule>
  </conditionalFormatting>
  <conditionalFormatting sqref="X4">
    <cfRule type="expression" priority="14" dxfId="0">
      <formula>AND(NOT(ISBLANK(Y4)),ISBLANK(X4))</formula>
    </cfRule>
  </conditionalFormatting>
  <conditionalFormatting sqref="Y4">
    <cfRule type="expression" priority="13" dxfId="0">
      <formula>AND(NOT(ISBLANK(X4)),ISBLANK(Y4))</formula>
    </cfRule>
  </conditionalFormatting>
  <conditionalFormatting sqref="R5 T5 V5 X5">
    <cfRule type="expression" priority="12" dxfId="0">
      <formula>AND(NOT(ISBLANK(S5)),ISBLANK(R5))</formula>
    </cfRule>
  </conditionalFormatting>
  <conditionalFormatting sqref="S5 U5 W5 Y5">
    <cfRule type="expression" priority="11" dxfId="0">
      <formula>AND(NOT(ISBLANK(T5)),ISBLANK(S5))</formula>
    </cfRule>
  </conditionalFormatting>
  <conditionalFormatting sqref="R6 T6 V6 X6">
    <cfRule type="expression" priority="10" dxfId="0">
      <formula>AND(NOT(ISBLANK(S6)),ISBLANK(R6))</formula>
    </cfRule>
  </conditionalFormatting>
  <conditionalFormatting sqref="S6 U6 W6 Y6">
    <cfRule type="expression" priority="9" dxfId="0">
      <formula>AND(NOT(ISBLANK(T6)),ISBLANK(S6))</formula>
    </cfRule>
  </conditionalFormatting>
  <conditionalFormatting sqref="T4 V4">
    <cfRule type="expression" priority="8" dxfId="0">
      <formula>AND(NOT(ISBLANK(U4)),ISBLANK(T4))</formula>
    </cfRule>
  </conditionalFormatting>
  <conditionalFormatting sqref="U4 W4">
    <cfRule type="expression" priority="7" dxfId="0">
      <formula>AND(NOT(ISBLANK(V4)),ISBLANK(U4))</formula>
    </cfRule>
  </conditionalFormatting>
  <conditionalFormatting sqref="AD5:AI5">
    <cfRule type="expression" priority="6" dxfId="0">
      <formula>AND(NOT(ISBLANK(AE5)),ISBLANK(AD5))</formula>
    </cfRule>
  </conditionalFormatting>
  <conditionalFormatting sqref="AD6">
    <cfRule type="expression" priority="5" dxfId="0">
      <formula>AND(NOT(ISBLANK(AE6)),ISBLANK(AD6))</formula>
    </cfRule>
  </conditionalFormatting>
  <conditionalFormatting sqref="AF6:AI6">
    <cfRule type="expression" priority="4" dxfId="0">
      <formula>AND(NOT(ISBLANK(AG6)),ISBLANK(AF6))</formula>
    </cfRule>
  </conditionalFormatting>
  <conditionalFormatting sqref="AK5:AL5">
    <cfRule type="expression" priority="2" dxfId="0">
      <formula>AND(NOT(ISBLANK(AL5)),ISBLANK(AK5))</formula>
    </cfRule>
  </conditionalFormatting>
  <conditionalFormatting sqref="AK6:AL6">
    <cfRule type="expression" priority="1" dxfId="0">
      <formula>AND(NOT(ISBLANK(AL6)),ISBLANK(AK6))</formula>
    </cfRule>
  </conditionalFormatting>
  <dataValidations count="5">
    <dataValidation type="custom" allowBlank="1" showInputMessage="1" showErrorMessage="1" errorTitle="FTE" error="The value entered in the FTE field must be less than or equal to the value entered in the headcount field." sqref="U4:U100 Y4:Y100 M4:M100 E4:E100 I4:I100 G4:G100 K4:K100 S4:S100 W4:W100 O4:O100">
      <formula1>U4&lt;=T4</formula1>
    </dataValidation>
    <dataValidation type="custom" allowBlank="1" showInputMessage="1" showErrorMessage="1" errorTitle="Headcount" error="The value entered in the headcount field must be greater than or equal to the value entered in the FTE field." sqref="J4:J100 V4:V100 X4:X100 T4:T100 L4:L100 AJ5 F4:F100 D4:D100 H4:H100 R4:R100 N4:N100">
      <formula1>J4&gt;=K4</formula1>
    </dataValidation>
    <dataValidation type="decimal" operator="greaterThan" allowBlank="1" showInputMessage="1" showErrorMessage="1" sqref="AD7:AI100 AK7:AL100">
      <formula1>0</formula1>
    </dataValidation>
    <dataValidation operator="lessThanOrEqual" allowBlank="1" showInputMessage="1" showErrorMessage="1" error="FTE cannot be greater than Headcount&#10;" sqref="AP1:IV65536 R101:AN65536 P4:Q65536 AB3:AC100 A101:O65536 P2 A1:C1 R1 AB1 AO1 AO4:AO65536"/>
    <dataValidation type="decimal" operator="greaterThanOrEqual" allowBlank="1" showInputMessage="1" showErrorMessage="1" sqref="AK4:AL6 AD4:AI6">
      <formula1>0</formula1>
    </dataValidation>
  </dataValidations>
  <printOptions/>
  <pageMargins left="0.2362204724409449" right="0.1968503937007874" top="0.31496062992125984" bottom="0.3937007874015748" header="0.15748031496062992" footer="0.31496062992125984"/>
  <pageSetup fitToHeight="3"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2012-11-23T14:34:04Z</dcterms:created>
  <dcterms:modified xsi:type="dcterms:W3CDTF">2012-11-23T14:34:15Z</dcterms:modified>
  <cp:category/>
  <cp:version/>
  <cp:contentType/>
  <cp:contentStatus/>
</cp:coreProperties>
</file>