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Table'!$B$6:$O$66</definedName>
    <definedName name="ExternalData_1" localSheetId="2">'Table 1'!$A$6:$I$158</definedName>
    <definedName name="ExternalData_1" localSheetId="3">'Table 2'!$A$4:$H$40</definedName>
  </definedNames>
  <calcPr calcId="145621"/>
</workbook>
</file>

<file path=xl/calcChain.xml><?xml version="1.0" encoding="utf-8"?>
<calcChain xmlns="http://schemas.openxmlformats.org/spreadsheetml/2006/main">
  <c r="O65" i="1" l="1"/>
  <c r="O61" i="1"/>
  <c r="O66" i="1" s="1"/>
  <c r="O36" i="1"/>
  <c r="O34" i="1"/>
  <c r="O29" i="1"/>
  <c r="O27" i="1"/>
  <c r="O22" i="1"/>
  <c r="O17" i="1"/>
  <c r="O9" i="1"/>
  <c r="E41" i="3"/>
  <c r="D41" i="3"/>
  <c r="E14" i="3"/>
  <c r="D14" i="3"/>
  <c r="O37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5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5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50"/>
  </connection>
</connections>
</file>

<file path=xl/sharedStrings.xml><?xml version="1.0" encoding="utf-8"?>
<sst xmlns="http://schemas.openxmlformats.org/spreadsheetml/2006/main" count="333" uniqueCount="245">
  <si>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</si>
  <si>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</si>
  <si>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</si>
  <si>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</si>
  <si>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</si>
  <si>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</si>
  <si>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</si>
  <si>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</si>
  <si>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</si>
  <si>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Hampshire</t>
  </si>
  <si>
    <t>1.0.1 Individual Schools Budget (before Academy recoupment)</t>
  </si>
  <si>
    <t>£529k of DSG will be carried forward to 2014/15 to go towards funding increase in take up of early years payments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</si>
  <si>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</si>
  <si>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</si>
  <si>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</si>
  <si>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</si>
  <si>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</si>
  <si>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</si>
  <si>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</si>
  <si>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</si>
  <si>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</si>
  <si>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</si>
  <si>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</si>
  <si>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</si>
  <si>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</si>
  <si>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</si>
  <si>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</si>
  <si>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</si>
  <si>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</si>
  <si>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</si>
  <si>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</si>
  <si>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</si>
  <si>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</si>
  <si>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</si>
  <si>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</si>
  <si>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</si>
  <si>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</si>
  <si>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</si>
  <si>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</si>
  <si>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</si>
  <si>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</si>
  <si>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</si>
  <si>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</si>
  <si>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</si>
  <si>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</si>
  <si>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</si>
  <si>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</si>
  <si>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</si>
  <si>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</si>
  <si>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</si>
  <si>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</si>
  <si>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</si>
  <si>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</si>
  <si>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</si>
  <si>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</si>
  <si>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</si>
  <si>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</si>
  <si>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</si>
  <si>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</si>
  <si>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</si>
  <si>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</si>
  <si>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</si>
  <si>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</si>
  <si>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</si>
  <si>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</si>
  <si>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</si>
  <si>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</si>
  <si>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</si>
  <si>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</si>
  <si>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</si>
  <si>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</si>
  <si>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</si>
  <si>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</si>
  <si>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</si>
  <si>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</si>
  <si>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</si>
  <si>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</si>
  <si>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</si>
  <si>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</si>
  <si>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</si>
  <si>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</si>
  <si>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</si>
  <si>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</si>
  <si>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</si>
  <si>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</si>
  <si>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</si>
  <si>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</si>
  <si>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</si>
  <si>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</si>
  <si>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</si>
  <si>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</si>
  <si>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</si>
  <si>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</si>
  <si>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</si>
  <si>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</si>
  <si>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</si>
  <si>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</si>
  <si>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</si>
  <si>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</si>
  <si>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</si>
  <si>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</si>
  <si>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</si>
  <si>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</si>
  <si>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</si>
  <si>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</si>
  <si>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</si>
  <si>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</si>
  <si>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</si>
  <si>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</si>
  <si>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</si>
  <si>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</si>
  <si>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</si>
  <si>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</si>
  <si>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</si>
  <si>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</si>
  <si>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</si>
  <si>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</si>
  <si>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</si>
  <si>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Linden Education Centre</t>
  </si>
  <si>
    <t/>
  </si>
  <si>
    <t>Andover Education Centre</t>
  </si>
  <si>
    <t>The Bridge Education Centre</t>
  </si>
  <si>
    <t>Woodlands Education Centre</t>
  </si>
  <si>
    <t>The Forest Education Centre</t>
  </si>
  <si>
    <t>Quayside Education Centre</t>
  </si>
  <si>
    <t>The Ashwood Centre</t>
  </si>
  <si>
    <t>Osborne School</t>
  </si>
  <si>
    <t>Henry Tyndale School</t>
  </si>
  <si>
    <t>Prospect School</t>
  </si>
  <si>
    <t>Grangeside School</t>
  </si>
  <si>
    <t>Riverside Community Special School</t>
  </si>
  <si>
    <t>Lakeside School</t>
  </si>
  <si>
    <t>Norman Gate School</t>
  </si>
  <si>
    <t>Maple Ridge School</t>
  </si>
  <si>
    <t>Heathfield Special School</t>
  </si>
  <si>
    <t>Icknield School</t>
  </si>
  <si>
    <t>Rachel Madocks School</t>
  </si>
  <si>
    <t>Limington House School</t>
  </si>
  <si>
    <t>Baycroft School</t>
  </si>
  <si>
    <t>St Francis Special School</t>
  </si>
  <si>
    <t>Forest Park School</t>
  </si>
  <si>
    <t>The Waterloo School</t>
  </si>
  <si>
    <t>Saxon Wood School</t>
  </si>
  <si>
    <t>Wolverdene Special School</t>
  </si>
  <si>
    <t>Oak Lodge School</t>
  </si>
  <si>
    <t>Glenwood School</t>
  </si>
  <si>
    <t>Samuel Cody Specialist Sports College</t>
  </si>
  <si>
    <t>The Mark Way School</t>
  </si>
  <si>
    <t>Shepherds Down Special School</t>
  </si>
  <si>
    <t>Lord Wilson School</t>
  </si>
  <si>
    <t>Hollywater School</t>
  </si>
  <si>
    <t>UnitType</t>
  </si>
  <si>
    <t>1. EYSFF (three and four year olds) Base Rate(s) per hour, per provider type</t>
  </si>
  <si>
    <t>Single base rate funding for all providers</t>
  </si>
  <si>
    <t>PerHour</t>
  </si>
  <si>
    <t>2a. Supplements: Deprivation</t>
  </si>
  <si>
    <t>Deprivation per child - IDACI Band 1 (0 - 0.2)</t>
  </si>
  <si>
    <t>Deprivation per child - IDACI Band 2 (0.2-0.25)</t>
  </si>
  <si>
    <t>Deprivation per child - IDACI band 3 (0.25 - 0.3)</t>
  </si>
  <si>
    <t>Deprivation per child - IDACI band 4 (0.3 - 0.4)</t>
  </si>
  <si>
    <t>Deprivation per child - IDACI band 5 (0.4 - 0.5)</t>
  </si>
  <si>
    <t>Deprivation per child - IDACI Band 6 (0.5 - 0.6)</t>
  </si>
  <si>
    <t>Deprivation per child - IDACI band 7 (0.6 - 1)</t>
  </si>
  <si>
    <t>2b. Supplements: Quality</t>
  </si>
  <si>
    <t>Quality Band 1</t>
  </si>
  <si>
    <t>Quality Band 2</t>
  </si>
  <si>
    <t>Quality Band 3</t>
  </si>
  <si>
    <t>Quality Band 4</t>
  </si>
  <si>
    <t>2c. Supplements: Flexibility</t>
  </si>
  <si>
    <t>Flexibility Band 1</t>
  </si>
  <si>
    <t>Flexibility Band 2</t>
  </si>
  <si>
    <t>Flexibility Band 3</t>
  </si>
  <si>
    <t>Flexibility Band 4</t>
  </si>
  <si>
    <t>2d. Supplements: Sustainability</t>
  </si>
  <si>
    <t>No budget lines entered</t>
  </si>
  <si>
    <t>3. Other formula</t>
  </si>
  <si>
    <t>Lump Sum for Maintained Schools</t>
  </si>
  <si>
    <t>LumpSum</t>
  </si>
  <si>
    <t>Children In Care</t>
  </si>
  <si>
    <t>PerChild</t>
  </si>
  <si>
    <t>Early Years SEN places</t>
  </si>
  <si>
    <t>Commissioned SEN places</t>
  </si>
  <si>
    <t>4. Additional funded free hours</t>
  </si>
  <si>
    <t>TOTAL FUNDING FOR EARLY YEARS SINGLE FUNDING FORMULA (3s AND 4s)</t>
  </si>
  <si>
    <t>5. Two year old Base Rate(s) per hour, per provider type</t>
  </si>
  <si>
    <t>2 Year old Base Rate (Apr - Aug)</t>
  </si>
  <si>
    <t>2 Year Old Base Rate (Sep - Mar)</t>
  </si>
  <si>
    <t>6a. Two year old supplements Quality</t>
  </si>
  <si>
    <t>6b. Other supplements</t>
  </si>
  <si>
    <t>Deprivation Band 1 (0 - 0.2)</t>
  </si>
  <si>
    <t>Deprivation Band 2 (0.2 - 0.25)</t>
  </si>
  <si>
    <t>Deprivation Band 3 (0.25 - 0.3)</t>
  </si>
  <si>
    <t>Deprivation Band 4 (0.3 - 0.4)</t>
  </si>
  <si>
    <t>Deprivation Band 5 (0.4 - 0.5)</t>
  </si>
  <si>
    <t>Deprivation Band 6 (0.5 - 0.6)</t>
  </si>
  <si>
    <t>Deprivation Band 7 (0.6 - 1)</t>
  </si>
  <si>
    <t>SEN payments for 2 year olds</t>
  </si>
  <si>
    <t>TOTAL FUNDING FOR EARLY YEARS SINGLE FUNDING FORMULA FOR 2 YEAR OLDs</t>
  </si>
  <si>
    <t>7. Early years contingency funding</t>
  </si>
  <si>
    <t>Contingency funding for Early Years payments</t>
  </si>
  <si>
    <t>8. Early years centrally retained spending</t>
  </si>
  <si>
    <t>2 year old trajectory funding</t>
  </si>
  <si>
    <t>Portage Service</t>
  </si>
  <si>
    <t xml:space="preserve">2 year old admin eligibility checking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</si>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</sst>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231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850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232</v>
      </c>
      <c r="F5" s="31"/>
      <c r="G5" s="237"/>
      <c r="H5" s="32"/>
      <c r="I5" s="18" t="s">
        <v>236</v>
      </c>
      <c r="J5" s="31"/>
      <c r="K5" s="32"/>
      <c r="L5" s="18" t="s">
        <v>237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240</v>
      </c>
      <c r="C6" s="33" t="s">
        <v>0</v>
      </c>
      <c r="D6" s="23" t="s">
        <v>233</v>
      </c>
      <c r="E6" s="23" t="s">
        <v>234</v>
      </c>
      <c r="F6" s="23" t="s">
        <v>235</v>
      </c>
      <c r="G6" s="146" t="s">
        <v>151</v>
      </c>
      <c r="H6" s="23" t="s">
        <v>233</v>
      </c>
      <c r="I6" s="23" t="s">
        <v>234</v>
      </c>
      <c r="J6" s="162" t="s">
        <v>235</v>
      </c>
      <c r="K6" s="23" t="s">
        <v>233</v>
      </c>
      <c r="L6" s="23" t="s">
        <v>234</v>
      </c>
      <c r="M6" s="23" t="s">
        <v>235</v>
      </c>
      <c r="N6" s="190" t="s">
        <v>238</v>
      </c>
      <c r="O6" s="207" t="s">
        <v>239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152</v>
      </c>
      <c r="C8" s="38" t="s">
        <v>153</v>
      </c>
      <c r="D8" s="77">
        <v>3.81</v>
      </c>
      <c r="E8" s="77">
        <v>3.81</v>
      </c>
      <c r="F8" s="78">
        <v>3.81</v>
      </c>
      <c r="G8" s="148" t="s">
        <v>154</v>
      </c>
      <c r="H8" s="113">
        <v>10364482</v>
      </c>
      <c r="I8" s="113">
        <v>123034</v>
      </c>
      <c r="J8" s="164">
        <v>270747</v>
      </c>
      <c r="K8" s="78">
        <v>39488676.420000002</v>
      </c>
      <c r="L8" s="78">
        <v>468759.54</v>
      </c>
      <c r="M8" s="78">
        <v>1031546.07</v>
      </c>
      <c r="N8" s="192">
        <v>40988982.030000001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SUM(N8:N9)/53561097</f>
        <v>0.76527525248409312</v>
      </c>
      <c r="P9" s="237"/>
    </row>
    <row r="10" spans="1:42" ht="20.399999999999999" x14ac:dyDescent="0.25">
      <c r="A10" s="233"/>
      <c r="B10" s="41" t="s">
        <v>155</v>
      </c>
      <c r="C10" s="41" t="s">
        <v>156</v>
      </c>
      <c r="D10" s="81">
        <v>0</v>
      </c>
      <c r="E10" s="81">
        <v>0</v>
      </c>
      <c r="F10" s="82">
        <v>0</v>
      </c>
      <c r="G10" s="150" t="s">
        <v>154</v>
      </c>
      <c r="H10" s="115">
        <v>8170166</v>
      </c>
      <c r="I10" s="115">
        <v>96799</v>
      </c>
      <c r="J10" s="166">
        <v>218546</v>
      </c>
      <c r="K10" s="82"/>
      <c r="L10" s="82"/>
      <c r="M10" s="82"/>
      <c r="N10" s="194"/>
      <c r="O10" s="211"/>
      <c r="P10" s="237"/>
    </row>
    <row r="11" spans="1:42" ht="20.399999999999999" x14ac:dyDescent="0.25">
      <c r="A11" s="233"/>
      <c r="B11" s="42"/>
      <c r="C11" s="41" t="s">
        <v>157</v>
      </c>
      <c r="D11" s="81">
        <v>0.2</v>
      </c>
      <c r="E11" s="81">
        <v>0.2</v>
      </c>
      <c r="F11" s="82">
        <v>0.2</v>
      </c>
      <c r="G11" s="150" t="s">
        <v>154</v>
      </c>
      <c r="H11" s="115">
        <v>646554</v>
      </c>
      <c r="I11" s="115">
        <v>7731</v>
      </c>
      <c r="J11" s="166">
        <v>8868</v>
      </c>
      <c r="K11" s="82">
        <v>129310.8</v>
      </c>
      <c r="L11" s="82">
        <v>1546.2</v>
      </c>
      <c r="M11" s="82">
        <v>1773.6</v>
      </c>
      <c r="N11" s="194">
        <v>132630.6</v>
      </c>
      <c r="O11" s="211"/>
      <c r="P11" s="237"/>
    </row>
    <row r="12" spans="1:42" ht="20.399999999999999" x14ac:dyDescent="0.25">
      <c r="A12" s="233"/>
      <c r="B12" s="42"/>
      <c r="C12" s="41" t="s">
        <v>158</v>
      </c>
      <c r="D12" s="81">
        <v>0.25</v>
      </c>
      <c r="E12" s="81">
        <v>0.25</v>
      </c>
      <c r="F12" s="82">
        <v>0.25</v>
      </c>
      <c r="G12" s="150" t="s">
        <v>154</v>
      </c>
      <c r="H12" s="115">
        <v>519119</v>
      </c>
      <c r="I12" s="115">
        <v>6207</v>
      </c>
      <c r="J12" s="166">
        <v>16461</v>
      </c>
      <c r="K12" s="82">
        <v>129779.75</v>
      </c>
      <c r="L12" s="82">
        <v>1551.75</v>
      </c>
      <c r="M12" s="82">
        <v>4115.25</v>
      </c>
      <c r="N12" s="194">
        <v>135446.75</v>
      </c>
      <c r="O12" s="211"/>
      <c r="P12" s="237"/>
    </row>
    <row r="13" spans="1:42" ht="20.399999999999999" x14ac:dyDescent="0.25">
      <c r="A13" s="233"/>
      <c r="B13" s="42"/>
      <c r="C13" s="41" t="s">
        <v>159</v>
      </c>
      <c r="D13" s="81">
        <v>0.3</v>
      </c>
      <c r="E13" s="81">
        <v>0.3</v>
      </c>
      <c r="F13" s="82">
        <v>0.3</v>
      </c>
      <c r="G13" s="150" t="s">
        <v>154</v>
      </c>
      <c r="H13" s="115">
        <v>660164</v>
      </c>
      <c r="I13" s="115">
        <v>7893</v>
      </c>
      <c r="J13" s="166">
        <v>17318</v>
      </c>
      <c r="K13" s="82">
        <v>198049.2</v>
      </c>
      <c r="L13" s="82">
        <v>2367.9</v>
      </c>
      <c r="M13" s="82">
        <v>5195.3999999999996</v>
      </c>
      <c r="N13" s="194">
        <v>205612.5</v>
      </c>
      <c r="O13" s="211"/>
      <c r="P13" s="237"/>
    </row>
    <row r="14" spans="1:42" ht="20.399999999999999" x14ac:dyDescent="0.25">
      <c r="A14" s="233"/>
      <c r="B14" s="42"/>
      <c r="C14" s="41" t="s">
        <v>160</v>
      </c>
      <c r="D14" s="81">
        <v>0.4</v>
      </c>
      <c r="E14" s="81">
        <v>0.4</v>
      </c>
      <c r="F14" s="82">
        <v>0.4</v>
      </c>
      <c r="G14" s="150" t="s">
        <v>154</v>
      </c>
      <c r="H14" s="115">
        <v>322130</v>
      </c>
      <c r="I14" s="115">
        <v>3851</v>
      </c>
      <c r="J14" s="166">
        <v>8351</v>
      </c>
      <c r="K14" s="82">
        <v>128852</v>
      </c>
      <c r="L14" s="82">
        <v>1540.4</v>
      </c>
      <c r="M14" s="82">
        <v>3340.4</v>
      </c>
      <c r="N14" s="194">
        <v>133732.79999999999</v>
      </c>
      <c r="O14" s="211"/>
      <c r="P14" s="237"/>
    </row>
    <row r="15" spans="1:42" ht="20.399999999999999" x14ac:dyDescent="0.25">
      <c r="A15" s="233"/>
      <c r="B15" s="42"/>
      <c r="C15" s="41" t="s">
        <v>161</v>
      </c>
      <c r="D15" s="81">
        <v>0.48</v>
      </c>
      <c r="E15" s="81">
        <v>0.48</v>
      </c>
      <c r="F15" s="82">
        <v>0.48</v>
      </c>
      <c r="G15" s="150" t="s">
        <v>154</v>
      </c>
      <c r="H15" s="115">
        <v>43714</v>
      </c>
      <c r="I15" s="115">
        <v>523</v>
      </c>
      <c r="J15" s="166">
        <v>1134</v>
      </c>
      <c r="K15" s="82">
        <v>20982.720000000001</v>
      </c>
      <c r="L15" s="82">
        <v>251.04</v>
      </c>
      <c r="M15" s="82">
        <v>544.32000000000005</v>
      </c>
      <c r="N15" s="194">
        <v>21778.080000000002</v>
      </c>
      <c r="O15" s="211"/>
      <c r="P15" s="237"/>
    </row>
    <row r="16" spans="1:42" ht="20.399999999999999" x14ac:dyDescent="0.25">
      <c r="A16" s="233"/>
      <c r="B16" s="42"/>
      <c r="C16" s="41" t="s">
        <v>162</v>
      </c>
      <c r="D16" s="81">
        <v>0.5</v>
      </c>
      <c r="E16" s="81">
        <v>0.5</v>
      </c>
      <c r="F16" s="82">
        <v>0.5</v>
      </c>
      <c r="G16" s="150" t="s">
        <v>154</v>
      </c>
      <c r="H16" s="115">
        <v>2635</v>
      </c>
      <c r="I16" s="115">
        <v>32</v>
      </c>
      <c r="J16" s="166">
        <v>68</v>
      </c>
      <c r="K16" s="82">
        <v>1317.5</v>
      </c>
      <c r="L16" s="82">
        <v>16</v>
      </c>
      <c r="M16" s="82">
        <v>34</v>
      </c>
      <c r="N16" s="194">
        <v>1367.5</v>
      </c>
      <c r="O16" s="211"/>
      <c r="P16" s="237"/>
    </row>
    <row r="17" spans="1:16" x14ac:dyDescent="0.25">
      <c r="A17" s="233"/>
      <c r="B17" s="42"/>
      <c r="C17" s="41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SUM(N10:N17)/53561097</f>
        <v>1.1772877430049648E-2</v>
      </c>
      <c r="P17" s="237"/>
    </row>
    <row r="18" spans="1:16" x14ac:dyDescent="0.25">
      <c r="A18" s="233"/>
      <c r="B18" s="43" t="s">
        <v>163</v>
      </c>
      <c r="C18" s="43" t="s">
        <v>164</v>
      </c>
      <c r="D18" s="83">
        <v>0</v>
      </c>
      <c r="E18" s="83">
        <v>0</v>
      </c>
      <c r="F18" s="84">
        <v>0</v>
      </c>
      <c r="G18" s="151" t="s">
        <v>154</v>
      </c>
      <c r="H18" s="116">
        <v>40708</v>
      </c>
      <c r="I18" s="116">
        <v>0</v>
      </c>
      <c r="J18" s="167">
        <v>0</v>
      </c>
      <c r="K18" s="84"/>
      <c r="L18" s="84"/>
      <c r="M18" s="84"/>
      <c r="N18" s="195"/>
      <c r="O18" s="212"/>
      <c r="P18" s="237"/>
    </row>
    <row r="19" spans="1:16" x14ac:dyDescent="0.25">
      <c r="A19" s="233"/>
      <c r="B19" s="42"/>
      <c r="C19" s="43" t="s">
        <v>165</v>
      </c>
      <c r="D19" s="83">
        <v>0.14000000000000001</v>
      </c>
      <c r="E19" s="83">
        <v>0.14000000000000001</v>
      </c>
      <c r="F19" s="84">
        <v>0.14000000000000001</v>
      </c>
      <c r="G19" s="151" t="s">
        <v>154</v>
      </c>
      <c r="H19" s="116">
        <v>1925513</v>
      </c>
      <c r="I19" s="116">
        <v>0</v>
      </c>
      <c r="J19" s="167">
        <v>0</v>
      </c>
      <c r="K19" s="84">
        <v>269571.82</v>
      </c>
      <c r="L19" s="84"/>
      <c r="M19" s="84"/>
      <c r="N19" s="195">
        <v>269571.82</v>
      </c>
      <c r="O19" s="212"/>
      <c r="P19" s="237"/>
    </row>
    <row r="20" spans="1:16" x14ac:dyDescent="0.25">
      <c r="A20" s="233"/>
      <c r="B20" s="42"/>
      <c r="C20" s="43" t="s">
        <v>166</v>
      </c>
      <c r="D20" s="83">
        <v>0.25</v>
      </c>
      <c r="E20" s="83">
        <v>0.25</v>
      </c>
      <c r="F20" s="84">
        <v>0.25</v>
      </c>
      <c r="G20" s="151" t="s">
        <v>154</v>
      </c>
      <c r="H20" s="116">
        <v>6333108</v>
      </c>
      <c r="I20" s="116">
        <v>98684</v>
      </c>
      <c r="J20" s="167">
        <v>83749</v>
      </c>
      <c r="K20" s="84">
        <v>1583277</v>
      </c>
      <c r="L20" s="84">
        <v>24671</v>
      </c>
      <c r="M20" s="84">
        <v>20937.25</v>
      </c>
      <c r="N20" s="195">
        <v>1628885.25</v>
      </c>
      <c r="O20" s="212"/>
      <c r="P20" s="237"/>
    </row>
    <row r="21" spans="1:16" x14ac:dyDescent="0.25">
      <c r="A21" s="233"/>
      <c r="B21" s="42"/>
      <c r="C21" s="43" t="s">
        <v>167</v>
      </c>
      <c r="D21" s="83">
        <v>0.31</v>
      </c>
      <c r="E21" s="83">
        <v>0.31</v>
      </c>
      <c r="F21" s="84">
        <v>0.31</v>
      </c>
      <c r="G21" s="151" t="s">
        <v>154</v>
      </c>
      <c r="H21" s="116">
        <v>2065153</v>
      </c>
      <c r="I21" s="116">
        <v>24350</v>
      </c>
      <c r="J21" s="167">
        <v>187008</v>
      </c>
      <c r="K21" s="84">
        <v>640197.43000000005</v>
      </c>
      <c r="L21" s="84">
        <v>7548.5</v>
      </c>
      <c r="M21" s="84">
        <v>57972.480000000003</v>
      </c>
      <c r="N21" s="195">
        <v>705718.41</v>
      </c>
      <c r="O21" s="212"/>
      <c r="P21" s="237"/>
    </row>
    <row r="22" spans="1:16" x14ac:dyDescent="0.25">
      <c r="A22" s="233"/>
      <c r="B22" s="42"/>
      <c r="C22" s="43"/>
      <c r="D22" s="83"/>
      <c r="E22" s="83"/>
      <c r="F22" s="84"/>
      <c r="G22" s="151"/>
      <c r="H22" s="116"/>
      <c r="I22" s="116"/>
      <c r="J22" s="167"/>
      <c r="K22" s="84"/>
      <c r="L22" s="84"/>
      <c r="M22" s="84"/>
      <c r="N22" s="195"/>
      <c r="O22" s="212">
        <f>SUM(N18:N22)/53561097</f>
        <v>4.8620652411208082E-2</v>
      </c>
      <c r="P22" s="237"/>
    </row>
    <row r="23" spans="1:16" x14ac:dyDescent="0.25">
      <c r="A23" s="233"/>
      <c r="B23" s="44" t="s">
        <v>168</v>
      </c>
      <c r="C23" s="44" t="s">
        <v>169</v>
      </c>
      <c r="D23" s="85">
        <v>-0.1</v>
      </c>
      <c r="E23" s="85">
        <v>-0.1</v>
      </c>
      <c r="F23" s="86">
        <v>-0.1</v>
      </c>
      <c r="G23" s="152" t="s">
        <v>154</v>
      </c>
      <c r="H23" s="117">
        <v>359799</v>
      </c>
      <c r="I23" s="117">
        <v>0</v>
      </c>
      <c r="J23" s="168">
        <v>0</v>
      </c>
      <c r="K23" s="86">
        <v>-35979.9</v>
      </c>
      <c r="L23" s="86"/>
      <c r="M23" s="86"/>
      <c r="N23" s="196">
        <v>-35979.9</v>
      </c>
      <c r="O23" s="213"/>
      <c r="P23" s="237"/>
    </row>
    <row r="24" spans="1:16" x14ac:dyDescent="0.25">
      <c r="A24" s="233"/>
      <c r="B24" s="42"/>
      <c r="C24" s="44" t="s">
        <v>170</v>
      </c>
      <c r="D24" s="85">
        <v>0</v>
      </c>
      <c r="E24" s="85">
        <v>0</v>
      </c>
      <c r="F24" s="86">
        <v>0</v>
      </c>
      <c r="G24" s="152" t="s">
        <v>154</v>
      </c>
      <c r="H24" s="117">
        <v>1374327</v>
      </c>
      <c r="I24" s="117">
        <v>0</v>
      </c>
      <c r="J24" s="168">
        <v>0</v>
      </c>
      <c r="K24" s="86"/>
      <c r="L24" s="86"/>
      <c r="M24" s="86"/>
      <c r="N24" s="196"/>
      <c r="O24" s="213"/>
      <c r="P24" s="237"/>
    </row>
    <row r="25" spans="1:16" x14ac:dyDescent="0.25">
      <c r="A25" s="233"/>
      <c r="B25" s="42"/>
      <c r="C25" s="44" t="s">
        <v>171</v>
      </c>
      <c r="D25" s="85">
        <v>0.2</v>
      </c>
      <c r="E25" s="85">
        <v>0.2</v>
      </c>
      <c r="F25" s="86">
        <v>0.2</v>
      </c>
      <c r="G25" s="152" t="s">
        <v>154</v>
      </c>
      <c r="H25" s="117">
        <v>2914485</v>
      </c>
      <c r="I25" s="117">
        <v>61893</v>
      </c>
      <c r="J25" s="168">
        <v>178126</v>
      </c>
      <c r="K25" s="86">
        <v>582897</v>
      </c>
      <c r="L25" s="86">
        <v>12378.6</v>
      </c>
      <c r="M25" s="86">
        <v>35625.199999999997</v>
      </c>
      <c r="N25" s="196">
        <v>630900.80000000005</v>
      </c>
      <c r="O25" s="213"/>
      <c r="P25" s="237"/>
    </row>
    <row r="26" spans="1:16" x14ac:dyDescent="0.25">
      <c r="A26" s="233"/>
      <c r="B26" s="42"/>
      <c r="C26" s="44" t="s">
        <v>172</v>
      </c>
      <c r="D26" s="85">
        <v>0.32</v>
      </c>
      <c r="E26" s="85">
        <v>0.32</v>
      </c>
      <c r="F26" s="86">
        <v>0.32</v>
      </c>
      <c r="G26" s="152" t="s">
        <v>154</v>
      </c>
      <c r="H26" s="117">
        <v>5715871</v>
      </c>
      <c r="I26" s="117">
        <v>61141</v>
      </c>
      <c r="J26" s="168">
        <v>92621</v>
      </c>
      <c r="K26" s="86">
        <v>1829078.72</v>
      </c>
      <c r="L26" s="86">
        <v>19565.12</v>
      </c>
      <c r="M26" s="86">
        <v>29638.720000000001</v>
      </c>
      <c r="N26" s="196">
        <v>1878282.56</v>
      </c>
      <c r="O26" s="213"/>
      <c r="P26" s="237"/>
    </row>
    <row r="27" spans="1:16" x14ac:dyDescent="0.25">
      <c r="A27" s="233"/>
      <c r="B27" s="42"/>
      <c r="C27" s="44"/>
      <c r="D27" s="85"/>
      <c r="E27" s="85"/>
      <c r="F27" s="86"/>
      <c r="G27" s="152"/>
      <c r="H27" s="117"/>
      <c r="I27" s="117"/>
      <c r="J27" s="168"/>
      <c r="K27" s="86"/>
      <c r="L27" s="86"/>
      <c r="M27" s="86"/>
      <c r="N27" s="196"/>
      <c r="O27" s="213">
        <f>SUM(N23:N27)/53561097</f>
        <v>4.6175369783781686E-2</v>
      </c>
      <c r="P27" s="237"/>
    </row>
    <row r="28" spans="1:16" x14ac:dyDescent="0.25">
      <c r="A28" s="233"/>
      <c r="B28" s="45" t="s">
        <v>173</v>
      </c>
      <c r="C28" s="45" t="s">
        <v>174</v>
      </c>
      <c r="D28" s="87"/>
      <c r="E28" s="87"/>
      <c r="F28" s="88"/>
      <c r="G28" s="153"/>
      <c r="H28" s="118"/>
      <c r="I28" s="118"/>
      <c r="J28" s="169"/>
      <c r="K28" s="88"/>
      <c r="L28" s="88"/>
      <c r="M28" s="88"/>
      <c r="N28" s="197"/>
      <c r="O28" s="214"/>
      <c r="P28" s="237"/>
    </row>
    <row r="29" spans="1:16" x14ac:dyDescent="0.25">
      <c r="A29" s="233"/>
      <c r="B29" s="39"/>
      <c r="C29" s="46"/>
      <c r="D29" s="89"/>
      <c r="E29" s="89"/>
      <c r="F29" s="90"/>
      <c r="G29" s="154"/>
      <c r="H29" s="119"/>
      <c r="I29" s="119"/>
      <c r="J29" s="170"/>
      <c r="K29" s="90"/>
      <c r="L29" s="90"/>
      <c r="M29" s="90"/>
      <c r="N29" s="198"/>
      <c r="O29" s="215">
        <f>SUM(N28:N29)/53561097</f>
        <v>0</v>
      </c>
      <c r="P29" s="237"/>
    </row>
    <row r="30" spans="1:16" x14ac:dyDescent="0.25">
      <c r="A30" s="233"/>
      <c r="B30" s="47" t="s">
        <v>175</v>
      </c>
      <c r="C30" s="47" t="s">
        <v>176</v>
      </c>
      <c r="D30" s="91">
        <v>0</v>
      </c>
      <c r="E30" s="91">
        <v>130000</v>
      </c>
      <c r="F30" s="92">
        <v>15000</v>
      </c>
      <c r="G30" s="155" t="s">
        <v>177</v>
      </c>
      <c r="H30" s="120">
        <v>900</v>
      </c>
      <c r="I30" s="120">
        <v>3</v>
      </c>
      <c r="J30" s="171">
        <v>10</v>
      </c>
      <c r="K30" s="92"/>
      <c r="L30" s="92">
        <v>390000</v>
      </c>
      <c r="M30" s="92">
        <v>150000</v>
      </c>
      <c r="N30" s="199">
        <v>540000</v>
      </c>
      <c r="O30" s="216"/>
      <c r="P30" s="237"/>
    </row>
    <row r="31" spans="1:16" x14ac:dyDescent="0.25">
      <c r="A31" s="233"/>
      <c r="B31" s="42"/>
      <c r="C31" s="47" t="s">
        <v>178</v>
      </c>
      <c r="D31" s="91">
        <v>537</v>
      </c>
      <c r="E31" s="91">
        <v>537</v>
      </c>
      <c r="F31" s="92">
        <v>537</v>
      </c>
      <c r="G31" s="155" t="s">
        <v>179</v>
      </c>
      <c r="H31" s="120">
        <v>50</v>
      </c>
      <c r="I31" s="120">
        <v>4</v>
      </c>
      <c r="J31" s="171">
        <v>10</v>
      </c>
      <c r="K31" s="92">
        <v>26850</v>
      </c>
      <c r="L31" s="92">
        <v>2148</v>
      </c>
      <c r="M31" s="92">
        <v>5370</v>
      </c>
      <c r="N31" s="199">
        <v>34368</v>
      </c>
      <c r="O31" s="216"/>
      <c r="P31" s="237"/>
    </row>
    <row r="32" spans="1:16" x14ac:dyDescent="0.25">
      <c r="A32" s="233"/>
      <c r="B32" s="42"/>
      <c r="C32" s="47" t="s">
        <v>180</v>
      </c>
      <c r="D32" s="91">
        <v>0</v>
      </c>
      <c r="E32" s="91">
        <v>0</v>
      </c>
      <c r="F32" s="92">
        <v>15550</v>
      </c>
      <c r="G32" s="155" t="s">
        <v>177</v>
      </c>
      <c r="H32" s="120">
        <v>0</v>
      </c>
      <c r="I32" s="120">
        <v>0</v>
      </c>
      <c r="J32" s="171">
        <v>12</v>
      </c>
      <c r="K32" s="92"/>
      <c r="L32" s="92"/>
      <c r="M32" s="92">
        <v>186600</v>
      </c>
      <c r="N32" s="199">
        <v>186600</v>
      </c>
      <c r="O32" s="216"/>
      <c r="P32" s="237"/>
    </row>
    <row r="33" spans="1:20" x14ac:dyDescent="0.25">
      <c r="A33" s="233"/>
      <c r="B33" s="42"/>
      <c r="C33" s="47" t="s">
        <v>181</v>
      </c>
      <c r="D33" s="91">
        <v>13510</v>
      </c>
      <c r="E33" s="91">
        <v>0</v>
      </c>
      <c r="F33" s="92">
        <v>0</v>
      </c>
      <c r="G33" s="155" t="s">
        <v>177</v>
      </c>
      <c r="H33" s="120">
        <v>20</v>
      </c>
      <c r="I33" s="120">
        <v>0</v>
      </c>
      <c r="J33" s="171">
        <v>0</v>
      </c>
      <c r="K33" s="92">
        <v>270200</v>
      </c>
      <c r="L33" s="92"/>
      <c r="M33" s="92"/>
      <c r="N33" s="199">
        <v>270200</v>
      </c>
      <c r="O33" s="216"/>
      <c r="P33" s="237"/>
    </row>
    <row r="34" spans="1:20" x14ac:dyDescent="0.25">
      <c r="A34" s="233"/>
      <c r="B34" s="39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17">
        <f>SUM(N30:N34)/53561097</f>
        <v>1.9252182232189906E-2</v>
      </c>
      <c r="P34" s="237"/>
    </row>
    <row r="35" spans="1:20" x14ac:dyDescent="0.25">
      <c r="A35" s="233"/>
      <c r="B35" s="49" t="s">
        <v>182</v>
      </c>
      <c r="C35" s="49" t="s">
        <v>174</v>
      </c>
      <c r="D35" s="95"/>
      <c r="E35" s="95"/>
      <c r="F35" s="96"/>
      <c r="G35" s="157"/>
      <c r="H35" s="122"/>
      <c r="I35" s="122"/>
      <c r="J35" s="173"/>
      <c r="K35" s="110"/>
      <c r="L35" s="96"/>
      <c r="M35" s="96"/>
      <c r="N35" s="201"/>
      <c r="O35" s="218"/>
      <c r="P35" s="237"/>
    </row>
    <row r="36" spans="1:20" x14ac:dyDescent="0.25">
      <c r="A36" s="233"/>
      <c r="B36" s="39"/>
      <c r="C36" s="50"/>
      <c r="D36" s="97"/>
      <c r="E36" s="97"/>
      <c r="F36" s="98"/>
      <c r="G36" s="158"/>
      <c r="H36" s="123"/>
      <c r="I36" s="123"/>
      <c r="J36" s="174"/>
      <c r="K36" s="111"/>
      <c r="L36" s="98"/>
      <c r="M36" s="98"/>
      <c r="N36" s="202"/>
      <c r="O36" s="219">
        <f>SUM(N35:N36)/53561097</f>
        <v>0</v>
      </c>
      <c r="P36" s="237"/>
    </row>
    <row r="37" spans="1:20" x14ac:dyDescent="0.25">
      <c r="A37" s="233"/>
      <c r="B37" s="51" t="s">
        <v>183</v>
      </c>
      <c r="C37" s="51"/>
      <c r="D37" s="99"/>
      <c r="E37" s="99"/>
      <c r="F37" s="100"/>
      <c r="G37" s="159"/>
      <c r="H37" s="124"/>
      <c r="I37" s="124"/>
      <c r="J37" s="175"/>
      <c r="K37" s="100">
        <v>45263060.460000001</v>
      </c>
      <c r="L37" s="100">
        <v>932344.05</v>
      </c>
      <c r="M37" s="100">
        <v>1532692.69</v>
      </c>
      <c r="N37" s="203">
        <v>47728097.200000003</v>
      </c>
      <c r="O37" s="220">
        <f>SUM(O8:O36)</f>
        <v>0.8910963343413224</v>
      </c>
      <c r="P37" s="237"/>
    </row>
    <row r="38" spans="1:20" x14ac:dyDescent="0.25">
      <c r="A38" s="20"/>
      <c r="B38" s="52"/>
      <c r="C38" s="52"/>
      <c r="D38" s="132"/>
      <c r="E38" s="132"/>
      <c r="F38" s="133"/>
      <c r="G38" s="160"/>
      <c r="H38" s="134"/>
      <c r="I38" s="134"/>
      <c r="J38" s="176"/>
      <c r="K38" s="132"/>
      <c r="L38" s="132"/>
      <c r="M38" s="132"/>
      <c r="N38" s="204"/>
      <c r="O38" s="231"/>
      <c r="P38" s="237"/>
    </row>
    <row r="39" spans="1:20" ht="31.2" x14ac:dyDescent="0.25">
      <c r="A39" s="20"/>
      <c r="B39" s="243"/>
      <c r="C39" s="243"/>
      <c r="D39" s="135"/>
      <c r="E39" s="136" t="s">
        <v>232</v>
      </c>
      <c r="F39" s="137"/>
      <c r="G39" s="244"/>
      <c r="H39" s="138"/>
      <c r="I39" s="138" t="s">
        <v>236</v>
      </c>
      <c r="J39" s="177"/>
      <c r="K39" s="137"/>
      <c r="L39" s="137" t="s">
        <v>237</v>
      </c>
      <c r="M39" s="137"/>
      <c r="N39" s="245"/>
      <c r="O39" s="246"/>
      <c r="P39" s="237"/>
    </row>
    <row r="40" spans="1:20" s="6" customFormat="1" ht="36" x14ac:dyDescent="0.25">
      <c r="A40" s="234"/>
      <c r="B40" s="21" t="s">
        <v>240</v>
      </c>
      <c r="C40" s="22" t="s">
        <v>0</v>
      </c>
      <c r="D40" s="101" t="s">
        <v>233</v>
      </c>
      <c r="E40" s="101" t="s">
        <v>234</v>
      </c>
      <c r="F40" s="101" t="s">
        <v>235</v>
      </c>
      <c r="G40" s="147"/>
      <c r="H40" s="125" t="s">
        <v>233</v>
      </c>
      <c r="I40" s="125" t="s">
        <v>234</v>
      </c>
      <c r="J40" s="178" t="s">
        <v>235</v>
      </c>
      <c r="K40" s="101" t="s">
        <v>233</v>
      </c>
      <c r="L40" s="101" t="s">
        <v>234</v>
      </c>
      <c r="M40" s="101" t="s">
        <v>235</v>
      </c>
      <c r="N40" s="205" t="s">
        <v>238</v>
      </c>
      <c r="O40" s="207" t="s">
        <v>239</v>
      </c>
      <c r="P40" s="239"/>
      <c r="Q40" s="7"/>
      <c r="R40" s="7"/>
      <c r="S40" s="7"/>
      <c r="T40" s="7"/>
    </row>
    <row r="41" spans="1:20" ht="20.399999999999999" x14ac:dyDescent="0.25">
      <c r="A41" s="233"/>
      <c r="B41" s="53" t="s">
        <v>184</v>
      </c>
      <c r="C41" s="53" t="s">
        <v>185</v>
      </c>
      <c r="D41" s="102">
        <v>4.8499999999999996</v>
      </c>
      <c r="E41" s="102">
        <v>4.8499999999999996</v>
      </c>
      <c r="F41" s="103">
        <v>4.8499999999999996</v>
      </c>
      <c r="G41" s="161" t="s">
        <v>154</v>
      </c>
      <c r="H41" s="126">
        <v>175820</v>
      </c>
      <c r="I41" s="126">
        <v>2087</v>
      </c>
      <c r="J41" s="179">
        <v>4593</v>
      </c>
      <c r="K41" s="103">
        <v>852727</v>
      </c>
      <c r="L41" s="103">
        <v>10121.950000000001</v>
      </c>
      <c r="M41" s="103">
        <v>22276.05</v>
      </c>
      <c r="N41" s="206">
        <v>885125</v>
      </c>
      <c r="O41" s="221"/>
      <c r="P41" s="237"/>
    </row>
    <row r="42" spans="1:20" x14ac:dyDescent="0.25">
      <c r="A42" s="233"/>
      <c r="B42" s="42"/>
      <c r="C42" s="38" t="s">
        <v>186</v>
      </c>
      <c r="D42" s="77">
        <v>5</v>
      </c>
      <c r="E42" s="77">
        <v>5</v>
      </c>
      <c r="F42" s="78">
        <v>5</v>
      </c>
      <c r="G42" s="148" t="s">
        <v>154</v>
      </c>
      <c r="H42" s="113">
        <v>726038</v>
      </c>
      <c r="I42" s="113">
        <v>8619</v>
      </c>
      <c r="J42" s="164">
        <v>18966</v>
      </c>
      <c r="K42" s="78">
        <v>3630190</v>
      </c>
      <c r="L42" s="78">
        <v>43095</v>
      </c>
      <c r="M42" s="78">
        <v>94830</v>
      </c>
      <c r="N42" s="192">
        <v>3768115</v>
      </c>
      <c r="O42" s="222"/>
      <c r="P42" s="237"/>
    </row>
    <row r="43" spans="1:20" x14ac:dyDescent="0.25">
      <c r="A43" s="233"/>
      <c r="B43" s="39"/>
      <c r="C43" s="40"/>
      <c r="D43" s="79"/>
      <c r="E43" s="79"/>
      <c r="F43" s="80"/>
      <c r="G43" s="149"/>
      <c r="H43" s="114"/>
      <c r="I43" s="114"/>
      <c r="J43" s="165"/>
      <c r="K43" s="80"/>
      <c r="L43" s="80"/>
      <c r="M43" s="80"/>
      <c r="N43" s="193"/>
      <c r="O43" s="223"/>
      <c r="P43" s="237"/>
    </row>
    <row r="44" spans="1:20" x14ac:dyDescent="0.25">
      <c r="A44" s="233"/>
      <c r="B44" s="43" t="s">
        <v>187</v>
      </c>
      <c r="C44" s="43" t="s">
        <v>174</v>
      </c>
      <c r="D44" s="83"/>
      <c r="E44" s="83"/>
      <c r="F44" s="84"/>
      <c r="G44" s="151"/>
      <c r="H44" s="116"/>
      <c r="I44" s="116"/>
      <c r="J44" s="167"/>
      <c r="K44" s="84"/>
      <c r="L44" s="84"/>
      <c r="M44" s="84"/>
      <c r="N44" s="195"/>
      <c r="O44" s="222"/>
      <c r="P44" s="237"/>
    </row>
    <row r="45" spans="1:20" x14ac:dyDescent="0.25">
      <c r="A45" s="233"/>
      <c r="B45" s="42"/>
      <c r="C45" s="43"/>
      <c r="D45" s="83"/>
      <c r="E45" s="83"/>
      <c r="F45" s="84"/>
      <c r="G45" s="151"/>
      <c r="H45" s="116"/>
      <c r="I45" s="116"/>
      <c r="J45" s="167"/>
      <c r="K45" s="84"/>
      <c r="L45" s="84"/>
      <c r="M45" s="84"/>
      <c r="N45" s="195"/>
      <c r="O45" s="222"/>
      <c r="P45" s="237"/>
    </row>
    <row r="46" spans="1:20" x14ac:dyDescent="0.25">
      <c r="A46" s="233"/>
      <c r="B46" s="47" t="s">
        <v>188</v>
      </c>
      <c r="C46" s="47" t="s">
        <v>178</v>
      </c>
      <c r="D46" s="91">
        <v>537</v>
      </c>
      <c r="E46" s="91">
        <v>537</v>
      </c>
      <c r="F46" s="92">
        <v>537</v>
      </c>
      <c r="G46" s="155" t="s">
        <v>179</v>
      </c>
      <c r="H46" s="120">
        <v>20</v>
      </c>
      <c r="I46" s="120">
        <v>4</v>
      </c>
      <c r="J46" s="171">
        <v>5</v>
      </c>
      <c r="K46" s="92">
        <v>10740</v>
      </c>
      <c r="L46" s="92">
        <v>2148</v>
      </c>
      <c r="M46" s="92">
        <v>2685</v>
      </c>
      <c r="N46" s="199">
        <v>15573</v>
      </c>
      <c r="O46" s="222"/>
      <c r="P46" s="237"/>
    </row>
    <row r="47" spans="1:20" x14ac:dyDescent="0.25">
      <c r="A47" s="233"/>
      <c r="B47" s="42"/>
      <c r="C47" s="47" t="s">
        <v>189</v>
      </c>
      <c r="D47" s="91">
        <v>0</v>
      </c>
      <c r="E47" s="91">
        <v>0</v>
      </c>
      <c r="F47" s="92">
        <v>0</v>
      </c>
      <c r="G47" s="155" t="s">
        <v>154</v>
      </c>
      <c r="H47" s="120">
        <v>246929</v>
      </c>
      <c r="I47" s="120">
        <v>2931</v>
      </c>
      <c r="J47" s="171">
        <v>6450</v>
      </c>
      <c r="K47" s="92"/>
      <c r="L47" s="92"/>
      <c r="M47" s="92"/>
      <c r="N47" s="199"/>
      <c r="O47" s="222"/>
      <c r="P47" s="237"/>
    </row>
    <row r="48" spans="1:20" x14ac:dyDescent="0.25">
      <c r="A48" s="233"/>
      <c r="B48" s="42"/>
      <c r="C48" s="47" t="s">
        <v>190</v>
      </c>
      <c r="D48" s="91">
        <v>0.2</v>
      </c>
      <c r="E48" s="91">
        <v>0.2</v>
      </c>
      <c r="F48" s="92">
        <v>0.2</v>
      </c>
      <c r="G48" s="155" t="s">
        <v>154</v>
      </c>
      <c r="H48" s="120">
        <v>187786</v>
      </c>
      <c r="I48" s="120">
        <v>2229</v>
      </c>
      <c r="J48" s="171">
        <v>4905</v>
      </c>
      <c r="K48" s="92">
        <v>37557.199999999997</v>
      </c>
      <c r="L48" s="92">
        <v>445.8</v>
      </c>
      <c r="M48" s="92">
        <v>981</v>
      </c>
      <c r="N48" s="199">
        <v>38984</v>
      </c>
      <c r="O48" s="222"/>
      <c r="P48" s="237"/>
    </row>
    <row r="49" spans="1:20" x14ac:dyDescent="0.25">
      <c r="A49" s="233"/>
      <c r="B49" s="42"/>
      <c r="C49" s="47" t="s">
        <v>191</v>
      </c>
      <c r="D49" s="91">
        <v>0.25</v>
      </c>
      <c r="E49" s="91">
        <v>0.25</v>
      </c>
      <c r="F49" s="92">
        <v>0.25</v>
      </c>
      <c r="G49" s="155" t="s">
        <v>154</v>
      </c>
      <c r="H49" s="120">
        <v>135291</v>
      </c>
      <c r="I49" s="120">
        <v>1606</v>
      </c>
      <c r="J49" s="171">
        <v>3534</v>
      </c>
      <c r="K49" s="92">
        <v>33822.75</v>
      </c>
      <c r="L49" s="92">
        <v>401.5</v>
      </c>
      <c r="M49" s="92">
        <v>883.5</v>
      </c>
      <c r="N49" s="199">
        <v>35107.75</v>
      </c>
      <c r="O49" s="222"/>
      <c r="P49" s="237"/>
    </row>
    <row r="50" spans="1:20" x14ac:dyDescent="0.25">
      <c r="A50" s="233"/>
      <c r="B50" s="42"/>
      <c r="C50" s="47" t="s">
        <v>192</v>
      </c>
      <c r="D50" s="91">
        <v>0.3</v>
      </c>
      <c r="E50" s="91">
        <v>0.3</v>
      </c>
      <c r="F50" s="92">
        <v>0.3</v>
      </c>
      <c r="G50" s="155" t="s">
        <v>154</v>
      </c>
      <c r="H50" s="120">
        <v>191308</v>
      </c>
      <c r="I50" s="120">
        <v>2271</v>
      </c>
      <c r="J50" s="171">
        <v>4997</v>
      </c>
      <c r="K50" s="92">
        <v>57392.4</v>
      </c>
      <c r="L50" s="92">
        <v>681.3</v>
      </c>
      <c r="M50" s="92">
        <v>1499.1</v>
      </c>
      <c r="N50" s="199">
        <v>59572.800000000003</v>
      </c>
      <c r="O50" s="222"/>
      <c r="P50" s="237"/>
    </row>
    <row r="51" spans="1:20" x14ac:dyDescent="0.25">
      <c r="A51" s="233"/>
      <c r="B51" s="42"/>
      <c r="C51" s="47" t="s">
        <v>193</v>
      </c>
      <c r="D51" s="91">
        <v>0.4</v>
      </c>
      <c r="E51" s="91">
        <v>0.4</v>
      </c>
      <c r="F51" s="92">
        <v>0.4</v>
      </c>
      <c r="G51" s="155" t="s">
        <v>154</v>
      </c>
      <c r="H51" s="120">
        <v>121546</v>
      </c>
      <c r="I51" s="120">
        <v>1443</v>
      </c>
      <c r="J51" s="171">
        <v>3175</v>
      </c>
      <c r="K51" s="92">
        <v>48618.400000000001</v>
      </c>
      <c r="L51" s="92">
        <v>577.20000000000005</v>
      </c>
      <c r="M51" s="92">
        <v>1270</v>
      </c>
      <c r="N51" s="199">
        <v>50465.599999999999</v>
      </c>
      <c r="O51" s="222"/>
      <c r="P51" s="237"/>
    </row>
    <row r="52" spans="1:20" x14ac:dyDescent="0.25">
      <c r="A52" s="233"/>
      <c r="B52" s="42"/>
      <c r="C52" s="47" t="s">
        <v>194</v>
      </c>
      <c r="D52" s="91">
        <v>0.48</v>
      </c>
      <c r="E52" s="91">
        <v>0.48</v>
      </c>
      <c r="F52" s="92">
        <v>0.48</v>
      </c>
      <c r="G52" s="155" t="s">
        <v>154</v>
      </c>
      <c r="H52" s="120">
        <v>18082</v>
      </c>
      <c r="I52" s="120">
        <v>215</v>
      </c>
      <c r="J52" s="171">
        <v>472</v>
      </c>
      <c r="K52" s="92">
        <v>8679.36</v>
      </c>
      <c r="L52" s="92">
        <v>103.2</v>
      </c>
      <c r="M52" s="92">
        <v>226.56</v>
      </c>
      <c r="N52" s="199">
        <v>9009.1200000000008</v>
      </c>
      <c r="O52" s="222"/>
      <c r="P52" s="237"/>
    </row>
    <row r="53" spans="1:20" x14ac:dyDescent="0.25">
      <c r="A53" s="233"/>
      <c r="B53" s="42"/>
      <c r="C53" s="47" t="s">
        <v>195</v>
      </c>
      <c r="D53" s="91">
        <v>0.5</v>
      </c>
      <c r="E53" s="91">
        <v>0.5</v>
      </c>
      <c r="F53" s="92">
        <v>0.5</v>
      </c>
      <c r="G53" s="155" t="s">
        <v>154</v>
      </c>
      <c r="H53" s="120">
        <v>915</v>
      </c>
      <c r="I53" s="120">
        <v>11</v>
      </c>
      <c r="J53" s="171">
        <v>24</v>
      </c>
      <c r="K53" s="92">
        <v>457.5</v>
      </c>
      <c r="L53" s="92">
        <v>5.5</v>
      </c>
      <c r="M53" s="92">
        <v>12</v>
      </c>
      <c r="N53" s="199">
        <v>475</v>
      </c>
      <c r="O53" s="222"/>
      <c r="P53" s="237"/>
    </row>
    <row r="54" spans="1:20" x14ac:dyDescent="0.25">
      <c r="A54" s="233"/>
      <c r="B54" s="42"/>
      <c r="C54" s="47" t="s">
        <v>196</v>
      </c>
      <c r="D54" s="91">
        <v>3.81</v>
      </c>
      <c r="E54" s="91">
        <v>3.81</v>
      </c>
      <c r="F54" s="92">
        <v>3.81</v>
      </c>
      <c r="G54" s="155" t="s">
        <v>154</v>
      </c>
      <c r="H54" s="120">
        <v>86026</v>
      </c>
      <c r="I54" s="120">
        <v>981</v>
      </c>
      <c r="J54" s="171">
        <v>2231</v>
      </c>
      <c r="K54" s="92">
        <v>327759.06</v>
      </c>
      <c r="L54" s="92">
        <v>3737.61</v>
      </c>
      <c r="M54" s="92">
        <v>8500.11</v>
      </c>
      <c r="N54" s="199">
        <v>339996.78</v>
      </c>
      <c r="O54" s="222"/>
      <c r="P54" s="237"/>
    </row>
    <row r="55" spans="1:20" x14ac:dyDescent="0.25">
      <c r="A55" s="233"/>
      <c r="B55" s="39"/>
      <c r="C55" s="48"/>
      <c r="D55" s="93"/>
      <c r="E55" s="93"/>
      <c r="F55" s="94"/>
      <c r="G55" s="156"/>
      <c r="H55" s="121"/>
      <c r="I55" s="121"/>
      <c r="J55" s="172"/>
      <c r="K55" s="94"/>
      <c r="L55" s="94"/>
      <c r="M55" s="94"/>
      <c r="N55" s="200"/>
      <c r="O55" s="223"/>
      <c r="P55" s="237"/>
    </row>
    <row r="56" spans="1:20" x14ac:dyDescent="0.25">
      <c r="A56" s="233"/>
      <c r="B56" s="54" t="s">
        <v>197</v>
      </c>
      <c r="C56" s="54"/>
      <c r="D56" s="104"/>
      <c r="E56" s="104"/>
      <c r="F56" s="104"/>
      <c r="G56" s="55"/>
      <c r="H56" s="124"/>
      <c r="I56" s="124"/>
      <c r="J56" s="124"/>
      <c r="K56" s="182">
        <v>5007943.67</v>
      </c>
      <c r="L56" s="100">
        <v>61317.06</v>
      </c>
      <c r="M56" s="100">
        <v>133163.32</v>
      </c>
      <c r="N56" s="100">
        <v>5202424.05</v>
      </c>
      <c r="O56" s="224"/>
      <c r="P56" s="237"/>
    </row>
    <row r="57" spans="1:20" x14ac:dyDescent="0.25">
      <c r="A57" s="20"/>
      <c r="B57" s="56"/>
      <c r="C57" s="56"/>
      <c r="D57" s="139"/>
      <c r="E57" s="139"/>
      <c r="F57" s="139"/>
      <c r="G57" s="140"/>
      <c r="H57" s="141"/>
      <c r="I57" s="141"/>
      <c r="J57" s="141"/>
      <c r="K57" s="183"/>
      <c r="L57" s="139"/>
      <c r="M57" s="139"/>
      <c r="N57" s="236"/>
      <c r="O57" s="189"/>
      <c r="P57" s="56"/>
    </row>
    <row r="58" spans="1:20" s="24" customFormat="1" ht="12" x14ac:dyDescent="0.25">
      <c r="A58" s="235"/>
      <c r="B58" s="57"/>
      <c r="C58" s="57"/>
      <c r="D58" s="142"/>
      <c r="E58" s="142"/>
      <c r="F58" s="142"/>
      <c r="G58" s="143"/>
      <c r="H58" s="144"/>
      <c r="I58" s="144"/>
      <c r="J58" s="144"/>
      <c r="K58" s="184"/>
      <c r="L58" s="142"/>
      <c r="M58" s="142"/>
      <c r="N58" s="142"/>
      <c r="O58" s="225"/>
      <c r="P58" s="58"/>
      <c r="Q58" s="59"/>
      <c r="R58" s="59"/>
      <c r="S58" s="59"/>
      <c r="T58" s="59"/>
    </row>
    <row r="59" spans="1:20" s="24" customFormat="1" ht="24" x14ac:dyDescent="0.25">
      <c r="A59" s="235"/>
      <c r="B59" s="60" t="s">
        <v>241</v>
      </c>
      <c r="C59" s="60"/>
      <c r="D59" s="105"/>
      <c r="E59" s="105" t="s">
        <v>242</v>
      </c>
      <c r="F59" s="106"/>
      <c r="G59" s="61"/>
      <c r="H59" s="127"/>
      <c r="I59" s="127"/>
      <c r="J59" s="127"/>
      <c r="K59" s="185"/>
      <c r="L59" s="106" t="s">
        <v>243</v>
      </c>
      <c r="M59" s="106"/>
      <c r="N59" s="106"/>
      <c r="O59" s="226" t="s">
        <v>239</v>
      </c>
      <c r="P59" s="240"/>
      <c r="Q59" s="59"/>
      <c r="R59" s="59"/>
      <c r="S59" s="59"/>
      <c r="T59" s="59"/>
    </row>
    <row r="60" spans="1:20" x14ac:dyDescent="0.25">
      <c r="A60" s="233"/>
      <c r="B60" s="62" t="s">
        <v>198</v>
      </c>
      <c r="C60" s="63" t="s">
        <v>199</v>
      </c>
      <c r="D60" s="107"/>
      <c r="E60" s="107"/>
      <c r="F60" s="107"/>
      <c r="G60" s="64"/>
      <c r="H60" s="128"/>
      <c r="I60" s="128"/>
      <c r="J60" s="128"/>
      <c r="K60" s="186"/>
      <c r="L60" s="180"/>
      <c r="M60" s="180"/>
      <c r="N60" s="180">
        <v>500000</v>
      </c>
      <c r="O60" s="227"/>
      <c r="P60" s="237"/>
    </row>
    <row r="61" spans="1:20" x14ac:dyDescent="0.25">
      <c r="A61" s="233"/>
      <c r="B61" s="65"/>
      <c r="C61" s="63"/>
      <c r="D61" s="107"/>
      <c r="E61" s="107"/>
      <c r="F61" s="107"/>
      <c r="G61" s="64"/>
      <c r="H61" s="128"/>
      <c r="I61" s="128"/>
      <c r="J61" s="128"/>
      <c r="K61" s="186"/>
      <c r="L61" s="180"/>
      <c r="M61" s="180"/>
      <c r="N61" s="180"/>
      <c r="O61" s="227">
        <f>SUM(N60:N61)/53561097</f>
        <v>9.33513366987237E-3</v>
      </c>
      <c r="P61" s="237"/>
    </row>
    <row r="62" spans="1:20" ht="20.399999999999999" x14ac:dyDescent="0.25">
      <c r="A62" s="233"/>
      <c r="B62" s="66" t="s">
        <v>200</v>
      </c>
      <c r="C62" s="67" t="s">
        <v>201</v>
      </c>
      <c r="D62" s="108"/>
      <c r="E62" s="108"/>
      <c r="F62" s="108"/>
      <c r="G62" s="68"/>
      <c r="H62" s="129"/>
      <c r="I62" s="129"/>
      <c r="J62" s="129"/>
      <c r="K62" s="187"/>
      <c r="L62" s="112"/>
      <c r="M62" s="112"/>
      <c r="N62" s="112">
        <v>2443000</v>
      </c>
      <c r="O62" s="228"/>
      <c r="P62" s="237"/>
    </row>
    <row r="63" spans="1:20" x14ac:dyDescent="0.25">
      <c r="A63" s="233"/>
      <c r="B63" s="65"/>
      <c r="C63" s="69" t="s">
        <v>202</v>
      </c>
      <c r="D63" s="109"/>
      <c r="E63" s="109"/>
      <c r="F63" s="109"/>
      <c r="G63" s="70"/>
      <c r="H63" s="130"/>
      <c r="I63" s="130"/>
      <c r="J63" s="130"/>
      <c r="K63" s="188"/>
      <c r="L63" s="181"/>
      <c r="M63" s="181"/>
      <c r="N63" s="181">
        <v>2827000</v>
      </c>
      <c r="O63" s="229"/>
      <c r="P63" s="237"/>
    </row>
    <row r="64" spans="1:20" x14ac:dyDescent="0.25">
      <c r="A64" s="233"/>
      <c r="B64" s="65"/>
      <c r="C64" s="69" t="s">
        <v>203</v>
      </c>
      <c r="D64" s="109"/>
      <c r="E64" s="109"/>
      <c r="F64" s="109"/>
      <c r="G64" s="70"/>
      <c r="H64" s="130"/>
      <c r="I64" s="130"/>
      <c r="J64" s="130"/>
      <c r="K64" s="188"/>
      <c r="L64" s="181"/>
      <c r="M64" s="181"/>
      <c r="N64" s="181">
        <v>63000</v>
      </c>
      <c r="O64" s="229"/>
      <c r="P64" s="237"/>
    </row>
    <row r="65" spans="1:16" x14ac:dyDescent="0.25">
      <c r="A65" s="233"/>
      <c r="B65" s="65"/>
      <c r="C65" s="69"/>
      <c r="D65" s="109"/>
      <c r="E65" s="109"/>
      <c r="F65" s="109"/>
      <c r="G65" s="70"/>
      <c r="H65" s="130"/>
      <c r="I65" s="130"/>
      <c r="J65" s="130"/>
      <c r="K65" s="188"/>
      <c r="L65" s="181"/>
      <c r="M65" s="181"/>
      <c r="N65" s="181"/>
      <c r="O65" s="229">
        <f>SUM(N62:N65)/53561097</f>
        <v>9.9568535722858703E-2</v>
      </c>
      <c r="P65" s="237"/>
    </row>
    <row r="66" spans="1:16" x14ac:dyDescent="0.25">
      <c r="A66" s="233"/>
      <c r="B66" s="54" t="s">
        <v>204</v>
      </c>
      <c r="C66" s="54"/>
      <c r="D66" s="104"/>
      <c r="E66" s="104"/>
      <c r="F66" s="104"/>
      <c r="G66" s="55"/>
      <c r="H66" s="131"/>
      <c r="I66" s="131"/>
      <c r="J66" s="131"/>
      <c r="K66" s="182"/>
      <c r="L66" s="100"/>
      <c r="M66" s="100"/>
      <c r="N66" s="100">
        <v>5833000</v>
      </c>
      <c r="O66" s="220">
        <f>SUM(O60:O65)</f>
        <v>0.10890366939273108</v>
      </c>
      <c r="P66" s="237"/>
    </row>
    <row r="67" spans="1:16" x14ac:dyDescent="0.25">
      <c r="A67" s="19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230"/>
      <c r="P67" s="71"/>
    </row>
    <row r="68" spans="1:16" x14ac:dyDescent="0.25">
      <c r="B68" s="72" t="s">
        <v>244</v>
      </c>
    </row>
    <row r="69" spans="1:16" x14ac:dyDescent="0.25"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/>
    </row>
  </sheetData>
  <mergeCells count="15">
    <mergeCell ref="B67:P67"/>
    <mergeCell ref="B69:O69"/>
    <mergeCell ref="C63:J63"/>
    <mergeCell ref="C64:J64"/>
    <mergeCell ref="C65:J65"/>
    <mergeCell ref="B66:J66"/>
    <mergeCell ref="B38:O38"/>
    <mergeCell ref="N39:O39"/>
    <mergeCell ref="B57:P57"/>
    <mergeCell ref="C2:E2"/>
    <mergeCell ref="B37:C37"/>
    <mergeCell ref="B56:G56"/>
    <mergeCell ref="C60:J60"/>
    <mergeCell ref="C61:J61"/>
    <mergeCell ref="C62:J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0.8984375" bestFit="1" customWidth="1"/>
    <col min="8" max="8" width="8.8984375" bestFit="1" customWidth="1"/>
    <col min="9" max="9" width="10.8984375" bestFit="1" customWidth="1"/>
  </cols>
  <sheetData>
    <row r="1" spans="1:9" ht="17.399999999999999" x14ac:dyDescent="0.3">
      <c r="A1" s="2" t="s">
        <v>205</v>
      </c>
    </row>
    <row r="2" spans="1:9" ht="15.6" x14ac:dyDescent="0.3">
      <c r="A2" s="3" t="s">
        <v>206</v>
      </c>
      <c r="E2" s="3" t="s">
        <v>207</v>
      </c>
    </row>
    <row r="4" spans="1:9" ht="15.6" x14ac:dyDescent="0.3">
      <c r="A4" s="4" t="s">
        <v>208</v>
      </c>
      <c r="B4" s="5" t="s">
        <v>9</v>
      </c>
      <c r="C4" s="5">
        <v>850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209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52967300</v>
      </c>
      <c r="C10">
        <v>366661700</v>
      </c>
      <c r="D10">
        <v>320288632</v>
      </c>
      <c r="E10">
        <v>28517800</v>
      </c>
      <c r="G10">
        <v>768435432</v>
      </c>
      <c r="I10">
        <v>768435432</v>
      </c>
    </row>
    <row r="12" spans="1:9" x14ac:dyDescent="0.25">
      <c r="A12" s="1" t="s">
        <v>210</v>
      </c>
    </row>
    <row r="14" spans="1:9" x14ac:dyDescent="0.25">
      <c r="A14" t="s">
        <v>12</v>
      </c>
      <c r="C14">
        <v>95000</v>
      </c>
      <c r="D14">
        <v>37000</v>
      </c>
      <c r="G14">
        <v>132000</v>
      </c>
      <c r="H14">
        <v>0</v>
      </c>
      <c r="I14">
        <v>132000</v>
      </c>
    </row>
    <row r="15" spans="1:9" x14ac:dyDescent="0.25">
      <c r="A15" t="s">
        <v>13</v>
      </c>
      <c r="C15">
        <v>1898700</v>
      </c>
      <c r="D15">
        <v>82000</v>
      </c>
      <c r="G15">
        <v>1980700</v>
      </c>
      <c r="H15">
        <v>0</v>
      </c>
      <c r="I15">
        <v>1980700</v>
      </c>
    </row>
    <row r="16" spans="1:9" x14ac:dyDescent="0.25">
      <c r="A16" t="s">
        <v>14</v>
      </c>
      <c r="C16">
        <v>1056500</v>
      </c>
      <c r="D16">
        <v>190000</v>
      </c>
      <c r="G16">
        <v>1246500</v>
      </c>
      <c r="H16">
        <v>0</v>
      </c>
      <c r="I16">
        <v>1246500</v>
      </c>
    </row>
    <row r="17" spans="1:9" x14ac:dyDescent="0.25">
      <c r="A17" t="s">
        <v>15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102500</v>
      </c>
      <c r="D20">
        <v>53000</v>
      </c>
      <c r="G20">
        <v>155500</v>
      </c>
      <c r="H20">
        <v>0</v>
      </c>
      <c r="I20">
        <v>155500</v>
      </c>
    </row>
    <row r="21" spans="1:9" x14ac:dyDescent="0.25">
      <c r="A21" t="s">
        <v>19</v>
      </c>
      <c r="C21">
        <v>140300</v>
      </c>
      <c r="D21">
        <v>359700</v>
      </c>
      <c r="G21">
        <v>500000</v>
      </c>
      <c r="H21">
        <v>0</v>
      </c>
      <c r="I21">
        <v>500000</v>
      </c>
    </row>
    <row r="23" spans="1:9" x14ac:dyDescent="0.25">
      <c r="A23" s="1" t="s">
        <v>211</v>
      </c>
    </row>
    <row r="25" spans="1:9" x14ac:dyDescent="0.25">
      <c r="A25" t="s">
        <v>20</v>
      </c>
      <c r="B25">
        <v>1224600</v>
      </c>
      <c r="C25">
        <v>4207200</v>
      </c>
      <c r="D25">
        <v>1810700</v>
      </c>
      <c r="E25">
        <v>20700900</v>
      </c>
      <c r="F25">
        <v>0</v>
      </c>
      <c r="G25">
        <v>27943400</v>
      </c>
      <c r="H25">
        <v>0</v>
      </c>
      <c r="I25">
        <v>27943400</v>
      </c>
    </row>
    <row r="26" spans="1:9" x14ac:dyDescent="0.25">
      <c r="A26" t="s">
        <v>21</v>
      </c>
      <c r="B26">
        <v>0</v>
      </c>
      <c r="C26">
        <v>38400</v>
      </c>
      <c r="D26">
        <v>1018800</v>
      </c>
      <c r="E26">
        <v>484700</v>
      </c>
      <c r="F26">
        <v>1799600</v>
      </c>
      <c r="G26">
        <v>3341500</v>
      </c>
      <c r="H26">
        <v>0</v>
      </c>
      <c r="I26">
        <v>3341500</v>
      </c>
    </row>
    <row r="27" spans="1:9" x14ac:dyDescent="0.25">
      <c r="A27" t="s">
        <v>22</v>
      </c>
      <c r="B27">
        <v>702000</v>
      </c>
      <c r="C27">
        <v>0</v>
      </c>
      <c r="D27">
        <v>0</v>
      </c>
      <c r="E27">
        <v>9977200</v>
      </c>
      <c r="F27">
        <v>527900</v>
      </c>
      <c r="G27">
        <v>11207100</v>
      </c>
      <c r="H27">
        <v>0</v>
      </c>
      <c r="I27">
        <v>11207100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24</v>
      </c>
      <c r="B29">
        <v>134900</v>
      </c>
      <c r="C29">
        <v>1620100</v>
      </c>
      <c r="D29">
        <v>1036300</v>
      </c>
      <c r="E29">
        <v>1048000</v>
      </c>
      <c r="F29">
        <v>0</v>
      </c>
      <c r="G29">
        <v>3839300</v>
      </c>
      <c r="H29">
        <v>0</v>
      </c>
      <c r="I29">
        <v>3839300</v>
      </c>
    </row>
    <row r="30" spans="1:9" x14ac:dyDescent="0.25">
      <c r="A30" t="s">
        <v>25</v>
      </c>
      <c r="B30">
        <v>0</v>
      </c>
      <c r="C30">
        <v>1114100</v>
      </c>
      <c r="D30">
        <v>238600</v>
      </c>
      <c r="E30">
        <v>0</v>
      </c>
      <c r="F30">
        <v>0</v>
      </c>
      <c r="G30">
        <v>1352700</v>
      </c>
      <c r="H30">
        <v>0</v>
      </c>
      <c r="I30">
        <v>1352700</v>
      </c>
    </row>
    <row r="31" spans="1:9" x14ac:dyDescent="0.25">
      <c r="A31" t="s">
        <v>26</v>
      </c>
      <c r="E31">
        <v>206100</v>
      </c>
      <c r="G31">
        <v>206100</v>
      </c>
      <c r="H31">
        <v>0</v>
      </c>
      <c r="I31">
        <v>206100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212</v>
      </c>
    </row>
    <row r="38" spans="1:9" x14ac:dyDescent="0.25">
      <c r="A38" t="s">
        <v>30</v>
      </c>
      <c r="B38">
        <v>5833000</v>
      </c>
      <c r="G38">
        <v>5833000</v>
      </c>
      <c r="H38">
        <v>0</v>
      </c>
      <c r="I38">
        <v>5833000</v>
      </c>
    </row>
    <row r="40" spans="1:9" x14ac:dyDescent="0.25">
      <c r="A40" s="1" t="s">
        <v>213</v>
      </c>
    </row>
    <row r="42" spans="1:9" x14ac:dyDescent="0.25">
      <c r="A42" t="s">
        <v>31</v>
      </c>
      <c r="B42">
        <v>0</v>
      </c>
      <c r="C42">
        <v>371400</v>
      </c>
      <c r="D42">
        <v>2027700</v>
      </c>
      <c r="E42">
        <v>5500</v>
      </c>
      <c r="G42">
        <v>2404600</v>
      </c>
      <c r="H42">
        <v>0</v>
      </c>
      <c r="I42">
        <v>2404600</v>
      </c>
    </row>
    <row r="43" spans="1:9" x14ac:dyDescent="0.25">
      <c r="A43" t="s">
        <v>32</v>
      </c>
      <c r="B43">
        <v>0</v>
      </c>
      <c r="C43">
        <v>208000</v>
      </c>
      <c r="D43">
        <v>786200</v>
      </c>
      <c r="E43">
        <v>0</v>
      </c>
      <c r="G43">
        <v>994200</v>
      </c>
      <c r="H43">
        <v>0</v>
      </c>
      <c r="I43">
        <v>994200</v>
      </c>
    </row>
    <row r="44" spans="1:9" x14ac:dyDescent="0.25">
      <c r="A44" t="s">
        <v>33</v>
      </c>
      <c r="B44">
        <v>100</v>
      </c>
      <c r="C44">
        <v>22500</v>
      </c>
      <c r="D44">
        <v>15800</v>
      </c>
      <c r="E44">
        <v>600</v>
      </c>
      <c r="G44">
        <v>39000</v>
      </c>
      <c r="H44">
        <v>0</v>
      </c>
      <c r="I44">
        <v>39000</v>
      </c>
    </row>
    <row r="45" spans="1:9" x14ac:dyDescent="0.25">
      <c r="A45" t="s">
        <v>34</v>
      </c>
      <c r="B45">
        <v>1400</v>
      </c>
      <c r="C45">
        <v>464500</v>
      </c>
      <c r="D45">
        <v>181200</v>
      </c>
      <c r="E45">
        <v>10900</v>
      </c>
      <c r="G45">
        <v>658000</v>
      </c>
      <c r="H45">
        <v>0</v>
      </c>
      <c r="I45">
        <v>658000</v>
      </c>
    </row>
    <row r="46" spans="1:9" x14ac:dyDescent="0.25">
      <c r="A46" t="s">
        <v>35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36</v>
      </c>
      <c r="B47">
        <v>12300</v>
      </c>
      <c r="C47">
        <v>4021800</v>
      </c>
      <c r="D47">
        <v>2823300</v>
      </c>
      <c r="E47">
        <v>100200</v>
      </c>
      <c r="G47">
        <v>6957600</v>
      </c>
      <c r="H47">
        <v>0</v>
      </c>
      <c r="I47">
        <v>6957600</v>
      </c>
    </row>
    <row r="48" spans="1:9" x14ac:dyDescent="0.25">
      <c r="A48" t="s">
        <v>37</v>
      </c>
      <c r="B48">
        <v>0</v>
      </c>
      <c r="C48">
        <v>0</v>
      </c>
      <c r="D48">
        <v>286100</v>
      </c>
      <c r="E48">
        <v>0</v>
      </c>
      <c r="G48">
        <v>286100</v>
      </c>
      <c r="H48">
        <v>0</v>
      </c>
      <c r="I48">
        <v>286100</v>
      </c>
    </row>
    <row r="49" spans="1:9" x14ac:dyDescent="0.25">
      <c r="A49" t="s">
        <v>38</v>
      </c>
      <c r="B49">
        <v>0</v>
      </c>
      <c r="C49">
        <v>0</v>
      </c>
      <c r="D49">
        <v>220000</v>
      </c>
      <c r="E49">
        <v>0</v>
      </c>
      <c r="G49">
        <v>220000</v>
      </c>
      <c r="H49">
        <v>0</v>
      </c>
      <c r="I49">
        <v>220000</v>
      </c>
    </row>
    <row r="50" spans="1:9" x14ac:dyDescent="0.25">
      <c r="A50" t="s">
        <v>39</v>
      </c>
      <c r="B50">
        <v>53700</v>
      </c>
      <c r="C50">
        <v>6306300</v>
      </c>
      <c r="D50">
        <v>2974800</v>
      </c>
      <c r="E50">
        <v>923200</v>
      </c>
      <c r="G50">
        <v>10258000</v>
      </c>
      <c r="H50">
        <v>0</v>
      </c>
      <c r="I50">
        <v>10258000</v>
      </c>
    </row>
    <row r="51" spans="1:9" x14ac:dyDescent="0.25">
      <c r="A51" t="s">
        <v>40</v>
      </c>
      <c r="B51">
        <v>0</v>
      </c>
      <c r="C51">
        <v>4300000</v>
      </c>
      <c r="D51">
        <v>750000</v>
      </c>
      <c r="E51">
        <v>0</v>
      </c>
      <c r="G51">
        <v>5050000</v>
      </c>
      <c r="H51">
        <v>0</v>
      </c>
      <c r="I51">
        <v>5050000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148600</v>
      </c>
      <c r="D53">
        <v>127800</v>
      </c>
      <c r="E53">
        <v>4800</v>
      </c>
      <c r="F53">
        <v>0</v>
      </c>
      <c r="G53">
        <v>281200</v>
      </c>
      <c r="H53">
        <v>0</v>
      </c>
      <c r="I53">
        <v>281200</v>
      </c>
    </row>
    <row r="54" spans="1:9" x14ac:dyDescent="0.25">
      <c r="A54" t="s">
        <v>43</v>
      </c>
      <c r="B54">
        <v>0</v>
      </c>
      <c r="C54">
        <v>1261000</v>
      </c>
      <c r="D54">
        <v>0</v>
      </c>
      <c r="E54">
        <v>0</v>
      </c>
      <c r="F54">
        <v>0</v>
      </c>
      <c r="G54">
        <v>1261000</v>
      </c>
      <c r="H54">
        <v>1261000</v>
      </c>
      <c r="I54">
        <v>0</v>
      </c>
    </row>
    <row r="55" spans="1:9" x14ac:dyDescent="0.25">
      <c r="A55" t="s">
        <v>44</v>
      </c>
      <c r="B55">
        <v>60929300</v>
      </c>
      <c r="C55">
        <v>394038600</v>
      </c>
      <c r="D55">
        <v>335307632</v>
      </c>
      <c r="E55">
        <v>61979900</v>
      </c>
      <c r="F55">
        <v>2327500</v>
      </c>
      <c r="G55">
        <v>854582932</v>
      </c>
      <c r="H55">
        <v>1261000</v>
      </c>
      <c r="I55">
        <v>853321932</v>
      </c>
    </row>
    <row r="57" spans="1:9" x14ac:dyDescent="0.25">
      <c r="A57" s="1" t="s">
        <v>214</v>
      </c>
    </row>
    <row r="59" spans="1:9" x14ac:dyDescent="0.25">
      <c r="A59" t="s">
        <v>45</v>
      </c>
      <c r="G59">
        <v>839938632</v>
      </c>
    </row>
    <row r="60" spans="1:9" x14ac:dyDescent="0.25">
      <c r="A60" t="s">
        <v>46</v>
      </c>
      <c r="G60">
        <v>10901000</v>
      </c>
    </row>
    <row r="61" spans="1:9" x14ac:dyDescent="0.25">
      <c r="A61" t="s">
        <v>47</v>
      </c>
      <c r="G61">
        <v>2485300</v>
      </c>
    </row>
    <row r="62" spans="1:9" x14ac:dyDescent="0.25">
      <c r="A62" t="s">
        <v>48</v>
      </c>
      <c r="G62">
        <v>0.01</v>
      </c>
    </row>
    <row r="63" spans="1:9" x14ac:dyDescent="0.25">
      <c r="A63" t="s">
        <v>49</v>
      </c>
      <c r="G63">
        <v>853324932.00999999</v>
      </c>
    </row>
    <row r="64" spans="1:9" x14ac:dyDescent="0.25">
      <c r="A64" t="s">
        <v>50</v>
      </c>
      <c r="G64">
        <v>-146286200</v>
      </c>
    </row>
    <row r="66" spans="1:9" x14ac:dyDescent="0.25">
      <c r="A66" s="1" t="s">
        <v>215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1362000</v>
      </c>
      <c r="H69">
        <v>234000</v>
      </c>
      <c r="I69">
        <v>1128000</v>
      </c>
    </row>
    <row r="70" spans="1:9" x14ac:dyDescent="0.25">
      <c r="A70" t="s">
        <v>53</v>
      </c>
      <c r="G70">
        <v>1650300</v>
      </c>
      <c r="H70">
        <v>0</v>
      </c>
      <c r="I70">
        <v>1650300</v>
      </c>
    </row>
    <row r="71" spans="1:9" x14ac:dyDescent="0.25">
      <c r="A71" t="s">
        <v>54</v>
      </c>
      <c r="G71">
        <v>4891100</v>
      </c>
      <c r="H71">
        <v>100</v>
      </c>
      <c r="I71">
        <v>4891000</v>
      </c>
    </row>
    <row r="72" spans="1:9" x14ac:dyDescent="0.25">
      <c r="A72" t="s">
        <v>55</v>
      </c>
      <c r="G72">
        <v>2542200</v>
      </c>
      <c r="H72">
        <v>75300</v>
      </c>
      <c r="I72">
        <v>2466900</v>
      </c>
    </row>
    <row r="73" spans="1:9" x14ac:dyDescent="0.25">
      <c r="A73" t="s">
        <v>56</v>
      </c>
      <c r="G73">
        <v>9804100</v>
      </c>
      <c r="H73">
        <v>600</v>
      </c>
      <c r="I73">
        <v>9803500</v>
      </c>
    </row>
    <row r="74" spans="1:9" x14ac:dyDescent="0.25">
      <c r="A74" t="s">
        <v>57</v>
      </c>
      <c r="G74">
        <v>158500</v>
      </c>
      <c r="H74">
        <v>0</v>
      </c>
      <c r="I74">
        <v>158500</v>
      </c>
    </row>
    <row r="75" spans="1:9" x14ac:dyDescent="0.25">
      <c r="A75" t="s">
        <v>58</v>
      </c>
      <c r="G75">
        <v>37700</v>
      </c>
      <c r="H75">
        <v>0</v>
      </c>
      <c r="I75">
        <v>37700</v>
      </c>
    </row>
    <row r="77" spans="1:9" x14ac:dyDescent="0.25">
      <c r="A77" t="s">
        <v>59</v>
      </c>
      <c r="G77">
        <v>3313900</v>
      </c>
      <c r="H77">
        <v>79600</v>
      </c>
      <c r="I77">
        <v>3234300</v>
      </c>
    </row>
    <row r="78" spans="1:9" x14ac:dyDescent="0.25">
      <c r="A78" t="s">
        <v>60</v>
      </c>
      <c r="G78">
        <v>1990400</v>
      </c>
      <c r="H78">
        <v>22700</v>
      </c>
      <c r="I78">
        <v>1967700</v>
      </c>
    </row>
    <row r="79" spans="1:9" x14ac:dyDescent="0.25">
      <c r="A79" t="s">
        <v>61</v>
      </c>
      <c r="G79">
        <v>214100</v>
      </c>
      <c r="H79">
        <v>0</v>
      </c>
      <c r="I79">
        <v>214100</v>
      </c>
    </row>
    <row r="80" spans="1:9" x14ac:dyDescent="0.25">
      <c r="A80" t="s">
        <v>62</v>
      </c>
      <c r="B80">
        <v>0</v>
      </c>
      <c r="C80">
        <v>1363900</v>
      </c>
      <c r="D80">
        <v>1359000</v>
      </c>
      <c r="E80">
        <v>13402100</v>
      </c>
      <c r="F80">
        <v>996800</v>
      </c>
      <c r="G80">
        <v>17121800</v>
      </c>
      <c r="H80">
        <v>1023000</v>
      </c>
      <c r="I80">
        <v>16098800</v>
      </c>
    </row>
    <row r="81" spans="1:9" x14ac:dyDescent="0.25">
      <c r="A81" t="s">
        <v>63</v>
      </c>
      <c r="B81">
        <v>1023700</v>
      </c>
      <c r="C81">
        <v>2550200</v>
      </c>
      <c r="D81">
        <v>7001100</v>
      </c>
      <c r="E81">
        <v>65800</v>
      </c>
      <c r="F81">
        <v>281200</v>
      </c>
      <c r="G81">
        <v>10922000</v>
      </c>
      <c r="H81">
        <v>333800</v>
      </c>
      <c r="I81">
        <v>10588200</v>
      </c>
    </row>
    <row r="82" spans="1:9" x14ac:dyDescent="0.25">
      <c r="A82" t="s">
        <v>64</v>
      </c>
      <c r="G82">
        <v>380000</v>
      </c>
      <c r="H82">
        <v>0</v>
      </c>
      <c r="I82">
        <v>380000</v>
      </c>
    </row>
    <row r="84" spans="1:9" x14ac:dyDescent="0.25">
      <c r="A84" t="s">
        <v>65</v>
      </c>
      <c r="D84">
        <v>1573600</v>
      </c>
      <c r="E84">
        <v>0</v>
      </c>
      <c r="G84">
        <v>1573600</v>
      </c>
      <c r="H84">
        <v>0</v>
      </c>
      <c r="I84">
        <v>1573600</v>
      </c>
    </row>
    <row r="85" spans="1:9" x14ac:dyDescent="0.25">
      <c r="A85" t="s">
        <v>66</v>
      </c>
      <c r="G85">
        <v>3543800</v>
      </c>
      <c r="H85">
        <v>2236800</v>
      </c>
      <c r="I85">
        <v>1307000</v>
      </c>
    </row>
    <row r="86" spans="1:9" x14ac:dyDescent="0.25">
      <c r="A86" t="s">
        <v>67</v>
      </c>
      <c r="G86">
        <v>2985600</v>
      </c>
      <c r="H86">
        <v>0</v>
      </c>
      <c r="I86">
        <v>2985600</v>
      </c>
    </row>
    <row r="87" spans="1:9" x14ac:dyDescent="0.25">
      <c r="A87" t="s">
        <v>68</v>
      </c>
      <c r="G87">
        <v>5700</v>
      </c>
      <c r="H87">
        <v>0</v>
      </c>
      <c r="I87">
        <v>5700</v>
      </c>
    </row>
    <row r="88" spans="1:9" x14ac:dyDescent="0.25">
      <c r="A88" t="s">
        <v>69</v>
      </c>
      <c r="G88">
        <v>345800</v>
      </c>
      <c r="H88">
        <v>0</v>
      </c>
      <c r="I88">
        <v>345800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62842600</v>
      </c>
      <c r="H90">
        <v>4005900</v>
      </c>
      <c r="I90">
        <v>58836700</v>
      </c>
    </row>
    <row r="92" spans="1:9" x14ac:dyDescent="0.25">
      <c r="A92" s="1" t="s">
        <v>216</v>
      </c>
    </row>
    <row r="95" spans="1:9" x14ac:dyDescent="0.25">
      <c r="A95" s="1" t="s">
        <v>217</v>
      </c>
    </row>
    <row r="97" spans="1:9" x14ac:dyDescent="0.25">
      <c r="A97" t="s">
        <v>72</v>
      </c>
      <c r="G97">
        <v>12224000</v>
      </c>
      <c r="H97">
        <v>102500</v>
      </c>
      <c r="I97">
        <v>12121500</v>
      </c>
    </row>
    <row r="98" spans="1:9" x14ac:dyDescent="0.25">
      <c r="A98" t="s">
        <v>73</v>
      </c>
      <c r="G98">
        <v>703600</v>
      </c>
      <c r="H98">
        <v>53600</v>
      </c>
      <c r="I98">
        <v>650000</v>
      </c>
    </row>
    <row r="99" spans="1:9" x14ac:dyDescent="0.25">
      <c r="A99" t="s">
        <v>74</v>
      </c>
      <c r="G99">
        <v>193000</v>
      </c>
      <c r="H99">
        <v>0</v>
      </c>
      <c r="I99">
        <v>193000</v>
      </c>
    </row>
    <row r="100" spans="1:9" x14ac:dyDescent="0.25">
      <c r="A100" t="s">
        <v>75</v>
      </c>
      <c r="G100">
        <v>6089100</v>
      </c>
      <c r="H100">
        <v>304800</v>
      </c>
      <c r="I100">
        <v>5784300</v>
      </c>
    </row>
    <row r="101" spans="1:9" x14ac:dyDescent="0.25">
      <c r="A101" t="s">
        <v>76</v>
      </c>
      <c r="G101">
        <v>19209700</v>
      </c>
      <c r="H101">
        <v>460900</v>
      </c>
      <c r="I101">
        <v>18748800</v>
      </c>
    </row>
    <row r="103" spans="1:9" x14ac:dyDescent="0.25">
      <c r="A103" s="1" t="s">
        <v>218</v>
      </c>
    </row>
    <row r="106" spans="1:9" x14ac:dyDescent="0.25">
      <c r="A106" t="s">
        <v>77</v>
      </c>
      <c r="G106">
        <v>19155400</v>
      </c>
      <c r="H106">
        <v>484600</v>
      </c>
      <c r="I106">
        <v>18670800</v>
      </c>
    </row>
    <row r="107" spans="1:9" x14ac:dyDescent="0.25">
      <c r="A107" t="s">
        <v>78</v>
      </c>
      <c r="G107">
        <v>19647600</v>
      </c>
      <c r="H107">
        <v>12500</v>
      </c>
      <c r="I107">
        <v>19635100</v>
      </c>
    </row>
    <row r="108" spans="1:9" x14ac:dyDescent="0.25">
      <c r="A108" t="s">
        <v>79</v>
      </c>
      <c r="G108">
        <v>4068300</v>
      </c>
      <c r="H108">
        <v>10400</v>
      </c>
      <c r="I108">
        <v>4057900</v>
      </c>
    </row>
    <row r="109" spans="1:9" x14ac:dyDescent="0.25">
      <c r="A109" t="s">
        <v>80</v>
      </c>
      <c r="G109">
        <v>1237400</v>
      </c>
      <c r="H109">
        <v>0</v>
      </c>
      <c r="I109">
        <v>1237400</v>
      </c>
    </row>
    <row r="110" spans="1:9" x14ac:dyDescent="0.25">
      <c r="A110" t="s">
        <v>81</v>
      </c>
      <c r="G110">
        <v>2307025</v>
      </c>
      <c r="H110">
        <v>934125</v>
      </c>
      <c r="I110">
        <v>1372900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2987200</v>
      </c>
      <c r="H111" s="8">
        <v>211200</v>
      </c>
      <c r="I111" s="8">
        <v>2776000</v>
      </c>
    </row>
    <row r="112" spans="1:9" x14ac:dyDescent="0.25">
      <c r="A112" t="s">
        <v>83</v>
      </c>
      <c r="G112">
        <v>2988100</v>
      </c>
      <c r="H112">
        <v>4300</v>
      </c>
      <c r="I112">
        <v>2983800</v>
      </c>
    </row>
    <row r="113" spans="1:9" x14ac:dyDescent="0.25">
      <c r="A113" t="s">
        <v>84</v>
      </c>
      <c r="B113">
        <v>0</v>
      </c>
      <c r="C113">
        <v>441800</v>
      </c>
      <c r="D113">
        <v>438100</v>
      </c>
      <c r="E113">
        <v>200600</v>
      </c>
      <c r="G113">
        <v>1080500</v>
      </c>
      <c r="H113">
        <v>0</v>
      </c>
      <c r="I113">
        <v>1080500</v>
      </c>
    </row>
    <row r="114" spans="1:9" x14ac:dyDescent="0.25">
      <c r="A114" t="s">
        <v>85</v>
      </c>
      <c r="G114">
        <v>1590600</v>
      </c>
      <c r="H114">
        <v>0</v>
      </c>
      <c r="I114">
        <v>1590600</v>
      </c>
    </row>
    <row r="115" spans="1:9" x14ac:dyDescent="0.25">
      <c r="A115" t="s">
        <v>86</v>
      </c>
      <c r="G115">
        <v>86400</v>
      </c>
      <c r="H115">
        <v>86400</v>
      </c>
      <c r="I115">
        <v>0</v>
      </c>
    </row>
    <row r="116" spans="1:9" x14ac:dyDescent="0.25">
      <c r="A116" t="s">
        <v>87</v>
      </c>
      <c r="B116">
        <v>0</v>
      </c>
      <c r="C116">
        <v>441800</v>
      </c>
      <c r="D116">
        <v>438100</v>
      </c>
      <c r="E116">
        <v>200600</v>
      </c>
      <c r="G116">
        <v>55148525</v>
      </c>
      <c r="H116">
        <v>1743525</v>
      </c>
      <c r="I116">
        <v>53405000</v>
      </c>
    </row>
    <row r="118" spans="1:9" x14ac:dyDescent="0.25">
      <c r="A118" s="1" t="s">
        <v>219</v>
      </c>
    </row>
    <row r="120" spans="1:9" x14ac:dyDescent="0.25">
      <c r="A120" t="s">
        <v>88</v>
      </c>
      <c r="G120">
        <v>2175000</v>
      </c>
      <c r="H120">
        <v>0</v>
      </c>
      <c r="I120">
        <v>2175000</v>
      </c>
    </row>
    <row r="122" spans="1:9" x14ac:dyDescent="0.25">
      <c r="A122" s="1" t="s">
        <v>220</v>
      </c>
    </row>
    <row r="124" spans="1:9" x14ac:dyDescent="0.25">
      <c r="A124" t="s">
        <v>89</v>
      </c>
      <c r="G124">
        <v>20790300</v>
      </c>
      <c r="H124">
        <v>197700</v>
      </c>
      <c r="I124">
        <v>20592600</v>
      </c>
    </row>
    <row r="125" spans="1:9" x14ac:dyDescent="0.25">
      <c r="A125" t="s">
        <v>90</v>
      </c>
      <c r="G125">
        <v>504200</v>
      </c>
      <c r="H125">
        <v>0</v>
      </c>
      <c r="I125">
        <v>504200</v>
      </c>
    </row>
    <row r="126" spans="1:9" x14ac:dyDescent="0.25">
      <c r="A126" t="s">
        <v>91</v>
      </c>
      <c r="G126">
        <v>326600</v>
      </c>
      <c r="H126">
        <v>143200</v>
      </c>
      <c r="I126">
        <v>183400</v>
      </c>
    </row>
    <row r="127" spans="1:9" x14ac:dyDescent="0.25">
      <c r="A127" t="s">
        <v>92</v>
      </c>
      <c r="G127">
        <v>21621100</v>
      </c>
      <c r="H127">
        <v>340900</v>
      </c>
      <c r="I127">
        <v>21280200</v>
      </c>
    </row>
    <row r="129" spans="1:9" x14ac:dyDescent="0.25">
      <c r="A129" s="1" t="s">
        <v>221</v>
      </c>
    </row>
    <row r="131" spans="1:9" x14ac:dyDescent="0.25">
      <c r="A131" t="s">
        <v>93</v>
      </c>
      <c r="G131">
        <v>1005200</v>
      </c>
      <c r="H131">
        <v>0</v>
      </c>
      <c r="I131">
        <v>1005200</v>
      </c>
    </row>
    <row r="132" spans="1:9" x14ac:dyDescent="0.25">
      <c r="A132" t="s">
        <v>94</v>
      </c>
      <c r="G132">
        <v>2839700</v>
      </c>
      <c r="H132">
        <v>0</v>
      </c>
      <c r="I132">
        <v>2839700</v>
      </c>
    </row>
    <row r="133" spans="1:9" x14ac:dyDescent="0.25">
      <c r="A133" t="s">
        <v>95</v>
      </c>
      <c r="G133">
        <v>377300</v>
      </c>
      <c r="H133">
        <v>57000</v>
      </c>
      <c r="I133">
        <v>320300</v>
      </c>
    </row>
    <row r="134" spans="1:9" x14ac:dyDescent="0.25">
      <c r="A134" t="s">
        <v>96</v>
      </c>
      <c r="G134">
        <v>12000200</v>
      </c>
      <c r="H134">
        <v>2258800</v>
      </c>
      <c r="I134">
        <v>9741400</v>
      </c>
    </row>
    <row r="135" spans="1:9" x14ac:dyDescent="0.25">
      <c r="A135" t="s">
        <v>97</v>
      </c>
      <c r="G135">
        <v>752200</v>
      </c>
      <c r="H135">
        <v>200</v>
      </c>
      <c r="I135">
        <v>752000</v>
      </c>
    </row>
    <row r="136" spans="1:9" x14ac:dyDescent="0.25">
      <c r="A136" t="s">
        <v>98</v>
      </c>
      <c r="G136">
        <v>16974600</v>
      </c>
      <c r="H136">
        <v>2316000</v>
      </c>
      <c r="I136">
        <v>14658600</v>
      </c>
    </row>
    <row r="138" spans="1:9" x14ac:dyDescent="0.25">
      <c r="A138" s="1" t="s">
        <v>222</v>
      </c>
    </row>
    <row r="140" spans="1:9" x14ac:dyDescent="0.25">
      <c r="A140" t="s">
        <v>99</v>
      </c>
      <c r="G140">
        <v>1856500</v>
      </c>
      <c r="H140">
        <v>0</v>
      </c>
      <c r="I140">
        <v>1856500</v>
      </c>
    </row>
    <row r="141" spans="1:9" x14ac:dyDescent="0.25">
      <c r="A141" t="s">
        <v>100</v>
      </c>
      <c r="G141">
        <v>8538900</v>
      </c>
      <c r="H141">
        <v>1830600</v>
      </c>
      <c r="I141">
        <v>6708300</v>
      </c>
    </row>
    <row r="142" spans="1:9" x14ac:dyDescent="0.25">
      <c r="A142" t="s">
        <v>101</v>
      </c>
      <c r="G142">
        <v>10395400</v>
      </c>
      <c r="H142">
        <v>1830600</v>
      </c>
      <c r="I142">
        <v>8564800</v>
      </c>
    </row>
    <row r="144" spans="1:9" x14ac:dyDescent="0.25">
      <c r="A144" s="1" t="s">
        <v>223</v>
      </c>
    </row>
    <row r="146" spans="1:9" x14ac:dyDescent="0.25">
      <c r="A146" t="s">
        <v>102</v>
      </c>
      <c r="G146">
        <v>9889075</v>
      </c>
      <c r="H146">
        <v>7371275</v>
      </c>
      <c r="I146">
        <v>2517800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917425532</v>
      </c>
      <c r="H150">
        <v>5266900</v>
      </c>
      <c r="I150">
        <v>912158632</v>
      </c>
    </row>
    <row r="151" spans="1:9" x14ac:dyDescent="0.25">
      <c r="A151" t="s">
        <v>105</v>
      </c>
      <c r="G151">
        <v>135413400</v>
      </c>
      <c r="H151">
        <v>14063200</v>
      </c>
      <c r="I151">
        <v>121350200</v>
      </c>
    </row>
    <row r="153" spans="1:9" x14ac:dyDescent="0.25">
      <c r="A153" t="s">
        <v>106</v>
      </c>
      <c r="G153">
        <v>1052838932</v>
      </c>
      <c r="H153">
        <v>19330100</v>
      </c>
      <c r="I153">
        <v>1033508832</v>
      </c>
    </row>
    <row r="155" spans="1:9" x14ac:dyDescent="0.25">
      <c r="A155" t="s">
        <v>107</v>
      </c>
      <c r="B155">
        <v>54800</v>
      </c>
      <c r="C155">
        <v>74432400</v>
      </c>
      <c r="D155">
        <v>13486300</v>
      </c>
      <c r="E155">
        <v>1069500</v>
      </c>
      <c r="G155">
        <v>89043000</v>
      </c>
      <c r="H155">
        <v>0</v>
      </c>
      <c r="I155">
        <v>89043000</v>
      </c>
    </row>
    <row r="157" spans="1:9" x14ac:dyDescent="0.25">
      <c r="A157" t="s">
        <v>108</v>
      </c>
      <c r="G157">
        <v>423700</v>
      </c>
      <c r="H157">
        <v>385500</v>
      </c>
      <c r="I157">
        <v>38200</v>
      </c>
    </row>
    <row r="158" spans="1:9" x14ac:dyDescent="0.25">
      <c r="A158" t="s">
        <v>109</v>
      </c>
      <c r="G158">
        <v>153500</v>
      </c>
      <c r="H158">
        <v>0</v>
      </c>
      <c r="I158">
        <v>153500</v>
      </c>
    </row>
    <row r="162" spans="1:8" ht="41.4" x14ac:dyDescent="0.25">
      <c r="A162" s="9" t="s">
        <v>224</v>
      </c>
    </row>
    <row r="164" spans="1:8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/>
  </sheetViews>
  <sheetFormatPr defaultRowHeight="13.8" x14ac:dyDescent="0.25"/>
  <cols>
    <col min="1" max="1" width="30.69921875" customWidth="1"/>
    <col min="2" max="2" width="32.5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225</v>
      </c>
    </row>
    <row r="3" spans="1:9" ht="15.6" x14ac:dyDescent="0.3">
      <c r="A3" s="3" t="s">
        <v>206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226</v>
      </c>
      <c r="B7" t="s">
        <v>118</v>
      </c>
      <c r="C7">
        <v>1103</v>
      </c>
      <c r="D7">
        <v>65</v>
      </c>
      <c r="E7">
        <v>520000</v>
      </c>
      <c r="F7">
        <v>8000</v>
      </c>
      <c r="G7" s="13" t="s">
        <v>119</v>
      </c>
    </row>
    <row r="8" spans="1:9" x14ac:dyDescent="0.25">
      <c r="B8" t="s">
        <v>120</v>
      </c>
      <c r="C8">
        <v>1104</v>
      </c>
      <c r="D8">
        <v>75</v>
      </c>
      <c r="E8">
        <v>600000</v>
      </c>
      <c r="F8">
        <v>8000</v>
      </c>
      <c r="G8" s="13" t="s">
        <v>119</v>
      </c>
    </row>
    <row r="9" spans="1:9" x14ac:dyDescent="0.25">
      <c r="B9" t="s">
        <v>121</v>
      </c>
      <c r="C9">
        <v>1105</v>
      </c>
      <c r="D9">
        <v>75</v>
      </c>
      <c r="E9">
        <v>600000</v>
      </c>
      <c r="F9">
        <v>8000</v>
      </c>
      <c r="G9" s="13" t="s">
        <v>119</v>
      </c>
    </row>
    <row r="10" spans="1:9" x14ac:dyDescent="0.25">
      <c r="B10" t="s">
        <v>122</v>
      </c>
      <c r="C10">
        <v>1108</v>
      </c>
      <c r="D10">
        <v>80</v>
      </c>
      <c r="E10">
        <v>640000</v>
      </c>
      <c r="F10">
        <v>8000</v>
      </c>
      <c r="G10" s="13" t="s">
        <v>119</v>
      </c>
    </row>
    <row r="11" spans="1:9" x14ac:dyDescent="0.25">
      <c r="B11" t="s">
        <v>123</v>
      </c>
      <c r="C11">
        <v>1115</v>
      </c>
      <c r="D11">
        <v>65</v>
      </c>
      <c r="E11">
        <v>520000</v>
      </c>
      <c r="F11">
        <v>8000</v>
      </c>
      <c r="G11" s="13" t="s">
        <v>119</v>
      </c>
    </row>
    <row r="12" spans="1:9" x14ac:dyDescent="0.25">
      <c r="B12" t="s">
        <v>124</v>
      </c>
      <c r="C12">
        <v>1118</v>
      </c>
      <c r="D12">
        <v>72</v>
      </c>
      <c r="E12">
        <v>576000</v>
      </c>
      <c r="F12">
        <v>8000</v>
      </c>
      <c r="G12" s="13" t="s">
        <v>119</v>
      </c>
    </row>
    <row r="13" spans="1:9" x14ac:dyDescent="0.25">
      <c r="B13" t="s">
        <v>125</v>
      </c>
      <c r="C13">
        <v>1144</v>
      </c>
      <c r="D13">
        <v>62</v>
      </c>
      <c r="E13">
        <v>496000</v>
      </c>
      <c r="F13">
        <v>8000</v>
      </c>
      <c r="G13" s="13" t="s">
        <v>119</v>
      </c>
    </row>
    <row r="14" spans="1:9" x14ac:dyDescent="0.25">
      <c r="A14" s="1" t="s">
        <v>228</v>
      </c>
      <c r="D14">
        <f>SUM(D7:D13)</f>
        <v>494</v>
      </c>
      <c r="E14">
        <f>SUM(E7:E13)</f>
        <v>3952000</v>
      </c>
    </row>
    <row r="15" spans="1:9" x14ac:dyDescent="0.25">
      <c r="A15" s="1"/>
    </row>
    <row r="16" spans="1:9" x14ac:dyDescent="0.25">
      <c r="A16" s="1" t="s">
        <v>227</v>
      </c>
      <c r="B16" t="s">
        <v>126</v>
      </c>
      <c r="C16">
        <v>5950</v>
      </c>
      <c r="D16">
        <v>150</v>
      </c>
      <c r="E16">
        <v>1500000</v>
      </c>
      <c r="F16">
        <v>10000</v>
      </c>
      <c r="G16" s="13" t="s">
        <v>119</v>
      </c>
    </row>
    <row r="17" spans="2:7" x14ac:dyDescent="0.25">
      <c r="B17" t="s">
        <v>127</v>
      </c>
      <c r="C17">
        <v>7000</v>
      </c>
      <c r="D17">
        <v>118</v>
      </c>
      <c r="E17">
        <v>1180000</v>
      </c>
      <c r="F17">
        <v>10000</v>
      </c>
      <c r="G17" s="13" t="s">
        <v>119</v>
      </c>
    </row>
    <row r="18" spans="2:7" x14ac:dyDescent="0.25">
      <c r="B18" t="s">
        <v>128</v>
      </c>
      <c r="C18">
        <v>7001</v>
      </c>
      <c r="D18">
        <v>49</v>
      </c>
      <c r="E18">
        <v>490000</v>
      </c>
      <c r="F18">
        <v>10000</v>
      </c>
      <c r="G18" s="13" t="s">
        <v>119</v>
      </c>
    </row>
    <row r="19" spans="2:7" x14ac:dyDescent="0.25">
      <c r="B19" t="s">
        <v>129</v>
      </c>
      <c r="C19">
        <v>7002</v>
      </c>
      <c r="D19">
        <v>57</v>
      </c>
      <c r="E19">
        <v>570000</v>
      </c>
      <c r="F19">
        <v>10000</v>
      </c>
      <c r="G19" s="13" t="s">
        <v>119</v>
      </c>
    </row>
    <row r="20" spans="2:7" x14ac:dyDescent="0.25">
      <c r="B20" t="s">
        <v>130</v>
      </c>
      <c r="C20">
        <v>7009</v>
      </c>
      <c r="D20">
        <v>103</v>
      </c>
      <c r="E20">
        <v>1030000</v>
      </c>
      <c r="F20">
        <v>10000</v>
      </c>
      <c r="G20" s="13" t="s">
        <v>119</v>
      </c>
    </row>
    <row r="21" spans="2:7" x14ac:dyDescent="0.25">
      <c r="B21" t="s">
        <v>131</v>
      </c>
      <c r="C21">
        <v>7014</v>
      </c>
      <c r="D21">
        <v>77</v>
      </c>
      <c r="E21">
        <v>770000</v>
      </c>
      <c r="F21">
        <v>10000</v>
      </c>
      <c r="G21" s="13" t="s">
        <v>119</v>
      </c>
    </row>
    <row r="22" spans="2:7" x14ac:dyDescent="0.25">
      <c r="B22" t="s">
        <v>132</v>
      </c>
      <c r="C22">
        <v>7015</v>
      </c>
      <c r="D22">
        <v>50</v>
      </c>
      <c r="E22">
        <v>500000</v>
      </c>
      <c r="F22">
        <v>10000</v>
      </c>
      <c r="G22" s="13" t="s">
        <v>119</v>
      </c>
    </row>
    <row r="23" spans="2:7" x14ac:dyDescent="0.25">
      <c r="B23" t="s">
        <v>133</v>
      </c>
      <c r="C23">
        <v>7016</v>
      </c>
      <c r="D23">
        <v>79</v>
      </c>
      <c r="E23">
        <v>790000</v>
      </c>
      <c r="F23">
        <v>10000</v>
      </c>
      <c r="G23" s="13" t="s">
        <v>119</v>
      </c>
    </row>
    <row r="24" spans="2:7" x14ac:dyDescent="0.25">
      <c r="B24" t="s">
        <v>134</v>
      </c>
      <c r="C24">
        <v>7018</v>
      </c>
      <c r="D24">
        <v>112</v>
      </c>
      <c r="E24">
        <v>1120000</v>
      </c>
      <c r="F24">
        <v>10000</v>
      </c>
      <c r="G24" s="13" t="s">
        <v>119</v>
      </c>
    </row>
    <row r="25" spans="2:7" x14ac:dyDescent="0.25">
      <c r="B25" t="s">
        <v>135</v>
      </c>
      <c r="C25">
        <v>7020</v>
      </c>
      <c r="D25">
        <v>76</v>
      </c>
      <c r="E25">
        <v>760000</v>
      </c>
      <c r="F25">
        <v>10000</v>
      </c>
      <c r="G25" s="13" t="s">
        <v>119</v>
      </c>
    </row>
    <row r="26" spans="2:7" x14ac:dyDescent="0.25">
      <c r="B26" t="s">
        <v>136</v>
      </c>
      <c r="C26">
        <v>7023</v>
      </c>
      <c r="D26">
        <v>76</v>
      </c>
      <c r="E26">
        <v>760000</v>
      </c>
      <c r="F26">
        <v>10000</v>
      </c>
      <c r="G26" s="13" t="s">
        <v>119</v>
      </c>
    </row>
    <row r="27" spans="2:7" x14ac:dyDescent="0.25">
      <c r="B27" t="s">
        <v>137</v>
      </c>
      <c r="C27">
        <v>7026</v>
      </c>
      <c r="D27">
        <v>87</v>
      </c>
      <c r="E27">
        <v>870000</v>
      </c>
      <c r="F27">
        <v>10000</v>
      </c>
      <c r="G27" s="13" t="s">
        <v>119</v>
      </c>
    </row>
    <row r="28" spans="2:7" x14ac:dyDescent="0.25">
      <c r="B28" t="s">
        <v>138</v>
      </c>
      <c r="C28">
        <v>7032</v>
      </c>
      <c r="D28">
        <v>175</v>
      </c>
      <c r="E28">
        <v>1750000</v>
      </c>
      <c r="F28">
        <v>10000</v>
      </c>
      <c r="G28" s="13" t="s">
        <v>119</v>
      </c>
    </row>
    <row r="29" spans="2:7" x14ac:dyDescent="0.25">
      <c r="B29" t="s">
        <v>139</v>
      </c>
      <c r="C29">
        <v>7033</v>
      </c>
      <c r="D29">
        <v>94</v>
      </c>
      <c r="E29">
        <v>940000</v>
      </c>
      <c r="F29">
        <v>10000</v>
      </c>
      <c r="G29" s="13" t="s">
        <v>119</v>
      </c>
    </row>
    <row r="30" spans="2:7" x14ac:dyDescent="0.25">
      <c r="B30" t="s">
        <v>140</v>
      </c>
      <c r="C30">
        <v>7041</v>
      </c>
      <c r="D30">
        <v>113</v>
      </c>
      <c r="E30">
        <v>1130000</v>
      </c>
      <c r="F30">
        <v>10000</v>
      </c>
      <c r="G30" s="13" t="s">
        <v>119</v>
      </c>
    </row>
    <row r="31" spans="2:7" x14ac:dyDescent="0.25">
      <c r="B31" t="s">
        <v>141</v>
      </c>
      <c r="C31">
        <v>7051</v>
      </c>
      <c r="D31">
        <v>49</v>
      </c>
      <c r="E31">
        <v>490000</v>
      </c>
      <c r="F31">
        <v>10000</v>
      </c>
      <c r="G31" s="13" t="s">
        <v>119</v>
      </c>
    </row>
    <row r="32" spans="2:7" x14ac:dyDescent="0.25">
      <c r="B32" t="s">
        <v>142</v>
      </c>
      <c r="C32">
        <v>7053</v>
      </c>
      <c r="D32">
        <v>33</v>
      </c>
      <c r="E32">
        <v>330000</v>
      </c>
      <c r="F32">
        <v>10000</v>
      </c>
      <c r="G32" s="13" t="s">
        <v>119</v>
      </c>
    </row>
    <row r="33" spans="1:7" x14ac:dyDescent="0.25">
      <c r="B33" t="s">
        <v>143</v>
      </c>
      <c r="C33">
        <v>7067</v>
      </c>
      <c r="D33">
        <v>47</v>
      </c>
      <c r="E33">
        <v>470000</v>
      </c>
      <c r="F33">
        <v>10000</v>
      </c>
      <c r="G33" s="13" t="s">
        <v>119</v>
      </c>
    </row>
    <row r="34" spans="1:7" x14ac:dyDescent="0.25">
      <c r="B34" t="s">
        <v>144</v>
      </c>
      <c r="C34">
        <v>7070</v>
      </c>
      <c r="D34">
        <v>152</v>
      </c>
      <c r="E34">
        <v>1520000</v>
      </c>
      <c r="F34">
        <v>10000</v>
      </c>
      <c r="G34" s="13" t="s">
        <v>119</v>
      </c>
    </row>
    <row r="35" spans="1:7" x14ac:dyDescent="0.25">
      <c r="B35" t="s">
        <v>145</v>
      </c>
      <c r="C35">
        <v>7072</v>
      </c>
      <c r="D35">
        <v>97</v>
      </c>
      <c r="E35">
        <v>970000</v>
      </c>
      <c r="F35">
        <v>10000</v>
      </c>
      <c r="G35" s="13" t="s">
        <v>119</v>
      </c>
    </row>
    <row r="36" spans="1:7" x14ac:dyDescent="0.25">
      <c r="B36" t="s">
        <v>146</v>
      </c>
      <c r="C36">
        <v>7073</v>
      </c>
      <c r="D36">
        <v>124</v>
      </c>
      <c r="E36">
        <v>1240000</v>
      </c>
      <c r="F36">
        <v>10000</v>
      </c>
      <c r="G36" s="13" t="s">
        <v>119</v>
      </c>
    </row>
    <row r="37" spans="1:7" x14ac:dyDescent="0.25">
      <c r="B37" t="s">
        <v>147</v>
      </c>
      <c r="C37">
        <v>7075</v>
      </c>
      <c r="D37">
        <v>75</v>
      </c>
      <c r="E37">
        <v>750000</v>
      </c>
      <c r="F37">
        <v>10000</v>
      </c>
      <c r="G37" s="13" t="s">
        <v>119</v>
      </c>
    </row>
    <row r="38" spans="1:7" x14ac:dyDescent="0.25">
      <c r="B38" t="s">
        <v>148</v>
      </c>
      <c r="C38">
        <v>7076</v>
      </c>
      <c r="D38">
        <v>113</v>
      </c>
      <c r="E38">
        <v>1130000</v>
      </c>
      <c r="F38">
        <v>10000</v>
      </c>
      <c r="G38" s="13" t="s">
        <v>119</v>
      </c>
    </row>
    <row r="39" spans="1:7" x14ac:dyDescent="0.25">
      <c r="B39" t="s">
        <v>149</v>
      </c>
      <c r="C39">
        <v>7078</v>
      </c>
      <c r="D39">
        <v>52</v>
      </c>
      <c r="E39">
        <v>520000</v>
      </c>
      <c r="F39">
        <v>10000</v>
      </c>
      <c r="G39" s="13" t="s">
        <v>119</v>
      </c>
    </row>
    <row r="40" spans="1:7" x14ac:dyDescent="0.25">
      <c r="B40" t="s">
        <v>150</v>
      </c>
      <c r="C40">
        <v>7079</v>
      </c>
      <c r="D40">
        <v>124</v>
      </c>
      <c r="E40">
        <v>1240000</v>
      </c>
      <c r="F40">
        <v>10000</v>
      </c>
      <c r="G40" s="13" t="s">
        <v>119</v>
      </c>
    </row>
    <row r="41" spans="1:7" x14ac:dyDescent="0.25">
      <c r="A41" s="1" t="s">
        <v>229</v>
      </c>
      <c r="D41">
        <f>SUM(D16:D40)</f>
        <v>2282</v>
      </c>
      <c r="E41">
        <f>SUM(E16:E40)</f>
        <v>22820000</v>
      </c>
    </row>
    <row r="45" spans="1:7" x14ac:dyDescent="0.25">
      <c r="A45" s="15" t="s">
        <v>230</v>
      </c>
      <c r="B45" s="15"/>
      <c r="C45" s="15"/>
      <c r="D45" s="15"/>
      <c r="E45" s="15"/>
      <c r="F45" s="15"/>
    </row>
    <row r="46" spans="1:7" x14ac:dyDescent="0.25">
      <c r="A46" s="10"/>
      <c r="B46" s="11"/>
      <c r="C46" s="11"/>
      <c r="D46" s="11"/>
      <c r="E46" s="11"/>
      <c r="F46" s="12"/>
    </row>
    <row r="47" spans="1:7" x14ac:dyDescent="0.25">
      <c r="A47" s="10"/>
      <c r="B47" s="11"/>
      <c r="C47" s="11"/>
      <c r="D47" s="11"/>
      <c r="E47" s="11"/>
      <c r="F47" s="12"/>
    </row>
  </sheetData>
  <mergeCells count="2">
    <mergeCell ref="A45:F45"/>
    <mergeCell ref="A46:F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2013-09-10T12:04:53Z</dcterms:created>
  <dcterms:modified xsi:type="dcterms:W3CDTF">2013-09-10T12:05:01Z</dcterms:modified>
</cp:coreProperties>
</file>