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500" windowWidth="12120" windowHeight="4545" activeTab="0"/>
  </bookViews>
  <sheets>
    <sheet name="Standard Permit GRA1" sheetId="1" r:id="rId1"/>
  </sheets>
  <definedNames/>
  <calcPr fullCalcOnLoad="1"/>
</workbook>
</file>

<file path=xl/comments1.xml><?xml version="1.0" encoding="utf-8"?>
<comments xmlns="http://schemas.openxmlformats.org/spreadsheetml/2006/main">
  <authors>
    <author>Roger Yearsley</author>
  </authors>
  <commentList>
    <comment ref="B29" authorId="0">
      <text>
        <r>
          <rPr>
            <b/>
            <sz val="10"/>
            <rFont val="Arial"/>
            <family val="2"/>
          </rPr>
          <t xml:space="preserve">Receptors </t>
        </r>
        <r>
          <rPr>
            <sz val="10"/>
            <rFont val="Arial"/>
            <family val="2"/>
          </rPr>
          <t>to consider should include: atmosphere, land, surface waters, groundwater, humans, wildlife and their habitats. A single receptor may be at risk from several different sources and all must be addressed.</t>
        </r>
        <r>
          <rPr>
            <sz val="8"/>
            <rFont val="Tahoma"/>
            <family val="0"/>
          </rPr>
          <t xml:space="preserve">
</t>
        </r>
      </text>
    </comment>
    <comment ref="C29" authorId="0">
      <text>
        <r>
          <rPr>
            <sz val="10"/>
            <rFont val="Arial"/>
            <family val="2"/>
          </rPr>
          <t xml:space="preserve">The </t>
        </r>
        <r>
          <rPr>
            <b/>
            <sz val="10"/>
            <rFont val="Arial"/>
            <family val="2"/>
          </rPr>
          <t>Source</t>
        </r>
        <r>
          <rPr>
            <sz val="10"/>
            <rFont val="Arial"/>
            <family val="2"/>
          </rPr>
          <t xml:space="preserve"> of hazard will be the activity or operation taking place for which a particular hazard may arise.</t>
        </r>
      </text>
    </comment>
    <comment ref="D29" authorId="0">
      <text>
        <r>
          <rPr>
            <b/>
            <sz val="10"/>
            <rFont val="Arial"/>
            <family val="2"/>
          </rPr>
          <t xml:space="preserve">Harm </t>
        </r>
        <r>
          <rPr>
            <sz val="10"/>
            <rFont val="Arial"/>
            <family val="2"/>
          </rPr>
          <t>may arise when a specific hazard is realised.</t>
        </r>
      </text>
    </comment>
    <comment ref="E29" authorId="0">
      <text>
        <r>
          <rPr>
            <b/>
            <sz val="10"/>
            <rFont val="Arial"/>
            <family val="2"/>
          </rPr>
          <t>Pathways</t>
        </r>
        <r>
          <rPr>
            <sz val="10"/>
            <rFont val="Arial"/>
            <family val="2"/>
          </rPr>
          <t xml:space="preserve"> are the routes or means by which defined hazards may potentially realise their consequences at the receptors.</t>
        </r>
        <r>
          <rPr>
            <sz val="8"/>
            <rFont val="Tahoma"/>
            <family val="0"/>
          </rPr>
          <t xml:space="preserve">
</t>
        </r>
      </text>
    </comment>
    <comment ref="F29" authorId="0">
      <text>
        <r>
          <rPr>
            <b/>
            <sz val="10"/>
            <rFont val="Arial"/>
            <family val="2"/>
          </rPr>
          <t>Probability of  exposure</t>
        </r>
        <r>
          <rPr>
            <sz val="10"/>
            <rFont val="Arial"/>
            <family val="2"/>
          </rPr>
          <t xml:space="preserve"> is the likelihood of the receptors being exposed to the hazard.  Example definitions:
</t>
        </r>
        <r>
          <rPr>
            <b/>
            <sz val="10"/>
            <rFont val="Arial"/>
            <family val="2"/>
          </rPr>
          <t xml:space="preserve">High </t>
        </r>
        <r>
          <rPr>
            <sz val="10"/>
            <rFont val="Arial"/>
            <family val="2"/>
          </rPr>
          <t xml:space="preserve">– exposure is probable: direct exposure likely with no / few barriers between hazard source and receptor;
</t>
        </r>
        <r>
          <rPr>
            <b/>
            <sz val="10"/>
            <rFont val="Arial"/>
            <family val="2"/>
          </rPr>
          <t>Medium</t>
        </r>
        <r>
          <rPr>
            <sz val="10"/>
            <rFont val="Arial"/>
            <family val="2"/>
          </rPr>
          <t xml:space="preserve">  – exposure is fairly probable: feasible exposure possible - barriers to exposure less controllable;
</t>
        </r>
        <r>
          <rPr>
            <b/>
            <sz val="10"/>
            <rFont val="Arial"/>
            <family val="2"/>
          </rPr>
          <t>Low</t>
        </r>
        <r>
          <rPr>
            <sz val="10"/>
            <rFont val="Arial"/>
            <family val="2"/>
          </rPr>
          <t xml:space="preserve"> – exposure is unlikely: several barriers exist between hazards source and receptors to mitigate against exposure:
</t>
        </r>
        <r>
          <rPr>
            <b/>
            <sz val="10"/>
            <rFont val="Arial"/>
            <family val="2"/>
          </rPr>
          <t xml:space="preserve">Very Low </t>
        </r>
        <r>
          <rPr>
            <sz val="10"/>
            <rFont val="Arial"/>
            <family val="2"/>
          </rPr>
          <t>– exposure is very unlikely: effective, multiple barriers in place to mitigate against exposure.</t>
        </r>
        <r>
          <rPr>
            <sz val="8"/>
            <rFont val="Tahoma"/>
            <family val="0"/>
          </rPr>
          <t xml:space="preserve">
</t>
        </r>
      </text>
    </comment>
    <comment ref="G29" authorId="0">
      <text>
        <r>
          <rPr>
            <sz val="10"/>
            <rFont val="Arial"/>
            <family val="2"/>
          </rPr>
          <t xml:space="preserve">The </t>
        </r>
        <r>
          <rPr>
            <b/>
            <sz val="10"/>
            <rFont val="Arial"/>
            <family val="2"/>
          </rPr>
          <t xml:space="preserve">consequences </t>
        </r>
        <r>
          <rPr>
            <sz val="10"/>
            <rFont val="Arial"/>
            <family val="2"/>
          </rPr>
          <t>of a hazard being realised may be actual or potential harm.  
This will include be on a high/medium/low/very low score using attributes and scaling to consider 'harm'.</t>
        </r>
        <r>
          <rPr>
            <sz val="8"/>
            <rFont val="Tahoma"/>
            <family val="0"/>
          </rPr>
          <t xml:space="preserve">
</t>
        </r>
      </text>
    </comment>
    <comment ref="J29" authorId="0">
      <text>
        <r>
          <rPr>
            <b/>
            <sz val="10"/>
            <rFont val="Arial"/>
            <family val="2"/>
          </rPr>
          <t xml:space="preserve">Risk management </t>
        </r>
        <r>
          <rPr>
            <sz val="10"/>
            <rFont val="Arial"/>
            <family val="2"/>
          </rPr>
          <t xml:space="preserve">involves breaking or limiting the source-pathway-receptor linkage to reduce risk.  
</t>
        </r>
        <r>
          <rPr>
            <sz val="8"/>
            <rFont val="Tahoma"/>
            <family val="0"/>
          </rPr>
          <t xml:space="preserve">
</t>
        </r>
      </text>
    </comment>
    <comment ref="H29" authorId="0">
      <text>
        <r>
          <rPr>
            <b/>
            <sz val="10"/>
            <rFont val="Arial"/>
            <family val="2"/>
          </rPr>
          <t>Magnitude of the risk</t>
        </r>
        <r>
          <rPr>
            <sz val="10"/>
            <rFont val="Arial"/>
            <family val="2"/>
          </rPr>
          <t xml:space="preserve"> is determined by combining the probability with the magnitude of the potential consequences</t>
        </r>
        <r>
          <rPr>
            <sz val="8"/>
            <rFont val="Tahoma"/>
            <family val="0"/>
          </rPr>
          <t xml:space="preserve">
</t>
        </r>
        <r>
          <rPr>
            <b/>
            <sz val="10"/>
            <rFont val="Arial"/>
            <family val="2"/>
          </rPr>
          <t>High risks</t>
        </r>
        <r>
          <rPr>
            <sz val="10"/>
            <rFont val="Arial"/>
            <family val="2"/>
          </rPr>
          <t xml:space="preserve"> require additional assessment and active management
</t>
        </r>
        <r>
          <rPr>
            <b/>
            <sz val="10"/>
            <rFont val="Arial"/>
            <family val="2"/>
          </rPr>
          <t>Medium risks</t>
        </r>
        <r>
          <rPr>
            <sz val="10"/>
            <rFont val="Arial"/>
            <family val="2"/>
          </rPr>
          <t xml:space="preserve"> require additional assessment and may require active management/monitoring 
</t>
        </r>
        <r>
          <rPr>
            <b/>
            <sz val="10"/>
            <rFont val="Arial"/>
            <family val="2"/>
          </rPr>
          <t>Low and very low risks</t>
        </r>
        <r>
          <rPr>
            <sz val="10"/>
            <rFont val="Arial"/>
            <family val="2"/>
          </rPr>
          <t xml:space="preserve"> require periodic review.</t>
        </r>
      </text>
    </comment>
  </commentList>
</comments>
</file>

<file path=xl/sharedStrings.xml><?xml version="1.0" encoding="utf-8"?>
<sst xmlns="http://schemas.openxmlformats.org/spreadsheetml/2006/main" count="257" uniqueCount="148">
  <si>
    <t>Location:</t>
  </si>
  <si>
    <t>Risk assessment carried out by:</t>
  </si>
  <si>
    <t>Date:</t>
  </si>
  <si>
    <t>Data and information</t>
  </si>
  <si>
    <t>Judgement</t>
  </si>
  <si>
    <t>Receptor</t>
  </si>
  <si>
    <t>Source</t>
  </si>
  <si>
    <t>Harm</t>
  </si>
  <si>
    <t>Pathway</t>
  </si>
  <si>
    <t>Probability of exposure</t>
  </si>
  <si>
    <t>Consequence</t>
  </si>
  <si>
    <t>Magnitude of risk</t>
  </si>
  <si>
    <t>Justification for magnitude</t>
  </si>
  <si>
    <t>Risk management</t>
  </si>
  <si>
    <t>Residual risk</t>
  </si>
  <si>
    <t>What is at risk?           What do I wish to protect?</t>
  </si>
  <si>
    <t>What is the agent or process with potential to cause harm?</t>
  </si>
  <si>
    <t>What are the harmful consequences if things go wrong?</t>
  </si>
  <si>
    <t>How  might the receptor come into contact with the source?</t>
  </si>
  <si>
    <t>How likely is this contact?</t>
  </si>
  <si>
    <t>How severe will the consequences be if this occurs?</t>
  </si>
  <si>
    <t>What is the overall magnitude of the risk?</t>
  </si>
  <si>
    <t>On what did I base my judgement?</t>
  </si>
  <si>
    <t>How can I best manage the risk to reduce the magnitude?</t>
  </si>
  <si>
    <t>Very low</t>
  </si>
  <si>
    <t>Low</t>
  </si>
  <si>
    <t>Medium</t>
  </si>
  <si>
    <t>High</t>
  </si>
  <si>
    <t xml:space="preserve">Notes: </t>
  </si>
  <si>
    <t xml:space="preserve">Red triangle indicates comment containing supporting information </t>
  </si>
  <si>
    <t xml:space="preserve">Yellow columns contain drop down menus that allow automatic evaluation of risk in green column </t>
  </si>
  <si>
    <t>Parameter 1</t>
  </si>
  <si>
    <t>Parameter 2</t>
  </si>
  <si>
    <t>Parameter 3</t>
  </si>
  <si>
    <t>Action (by permitting)</t>
  </si>
  <si>
    <t>Applies to all potential locations.</t>
  </si>
  <si>
    <t>Environment Agency</t>
  </si>
  <si>
    <t>What is the magnitude of the risk after management? (This residual risk will be controlled by Compliance Assessment).</t>
  </si>
  <si>
    <t>Location of environmentally sensitive sites (km / m):</t>
  </si>
  <si>
    <t>Parameter 4</t>
  </si>
  <si>
    <t>Parameter 6</t>
  </si>
  <si>
    <t>Abbreviations:</t>
  </si>
  <si>
    <t>Local human population</t>
  </si>
  <si>
    <t>Nuisance - dust on cars, clothing etc.</t>
  </si>
  <si>
    <t>Nuisance, loss of amenity</t>
  </si>
  <si>
    <t>Odour</t>
  </si>
  <si>
    <t>Harm to human health, nuisance, loss of amenity</t>
  </si>
  <si>
    <t>Air transport and over land</t>
  </si>
  <si>
    <t>Pests (e.g. flies)</t>
  </si>
  <si>
    <t xml:space="preserve">Insect pests can multiply on permitted wastes, particularly in summer months </t>
  </si>
  <si>
    <t>Flood waters</t>
  </si>
  <si>
    <t>Direct run-off from site across ground surface, via surface water drains, ditches etc.</t>
  </si>
  <si>
    <t>Groundwater</t>
  </si>
  <si>
    <t>Any</t>
  </si>
  <si>
    <t>Standard Facility:</t>
  </si>
  <si>
    <t>Nuisance, loss of amenity and harm to animal health</t>
  </si>
  <si>
    <t>Local human population and local environment</t>
  </si>
  <si>
    <t>Direct physical contact</t>
  </si>
  <si>
    <t xml:space="preserve">Abstraction from watercourse downstream of facility (for agricultural or potable use). </t>
  </si>
  <si>
    <t>Acute effects, closure of abstraction intakes.</t>
  </si>
  <si>
    <t>and from areas of the facility not used for the storage or treatment of wastes.</t>
  </si>
  <si>
    <t>The scope of the permit and associated rules is defined by the following risk criteria:</t>
  </si>
  <si>
    <t>SR - Standard Rule</t>
  </si>
  <si>
    <t xml:space="preserve">As above </t>
  </si>
  <si>
    <t>Air transport then deposition</t>
  </si>
  <si>
    <t>Releases of particulate matter (dusts) and micro-organisms (bioaerosols).</t>
  </si>
  <si>
    <t>Air transport then inhalation.</t>
  </si>
  <si>
    <t>Local human population, livestock and wildlife.</t>
  </si>
  <si>
    <t>Waste, litter and mud on local roads</t>
  </si>
  <si>
    <t>Vehicles entering and leaving site.</t>
  </si>
  <si>
    <t>Scavenging animals and scavenging birds</t>
  </si>
  <si>
    <t>Flooding of site</t>
  </si>
  <si>
    <t>If waste is washed off site it may contaminate buildings / gardens / natural habitats downstream.</t>
  </si>
  <si>
    <t>All on-site hazards: wastes; machinery and vehicles.</t>
  </si>
  <si>
    <t>Bodily injury</t>
  </si>
  <si>
    <t>Acute effects: oxygen depletion, fish kill and algal blooms</t>
  </si>
  <si>
    <t>Transport through soil/groundwater then extraction at borehole.</t>
  </si>
  <si>
    <t>Nuisance, loss of amenity, loss of sleep.</t>
  </si>
  <si>
    <t xml:space="preserve">Noise through the air and vibration through the ground. </t>
  </si>
  <si>
    <t>Local residents often sensitive to noise and vibration</t>
  </si>
  <si>
    <t>Local human population and / or livestock after gaining unauthorised access to the waste operation</t>
  </si>
  <si>
    <t>Local human population and local environment.</t>
  </si>
  <si>
    <t xml:space="preserve">Protected sites -  European sites and SSSIs  </t>
  </si>
  <si>
    <t>proposed or Special Protection Area or Ramsar site) or a Site of Special Scientific Interest (SSSI).</t>
  </si>
  <si>
    <t>As above</t>
  </si>
  <si>
    <t>Contaminated waters used for recreational purposes</t>
  </si>
  <si>
    <t>Harm to human health - respiratory irritation and illness.</t>
  </si>
  <si>
    <t>Nuisance, loss of amenity, road traffic accidents.</t>
  </si>
  <si>
    <t>Direct contact or ingestion</t>
  </si>
  <si>
    <t>Harm to human health - skin damage or gastro-intestinal illness.</t>
  </si>
  <si>
    <t>Unlikely to occur, but might restrict recreational use.</t>
  </si>
  <si>
    <t xml:space="preserve">Waste operations may cause harm to and deterioration of nature conservation sites. </t>
  </si>
  <si>
    <t>Direct run-off from site across ground surface, via surface water drains, ditches etc. then abstraction.</t>
  </si>
  <si>
    <t>Watercourse must have medium / high flow for abstraction to be permitted, which will dilute contaminated run-off.</t>
  </si>
  <si>
    <t>Chronic effects: contamination of groundwater, requiring treatment of water or closure of borehole.</t>
  </si>
  <si>
    <t>As above.  Indirect run-off via the soil layer</t>
  </si>
  <si>
    <t>Noise and vibration</t>
  </si>
  <si>
    <t>Arson and / or vandalism causing the release of polluting materials to air (smoke or fumes), water or land.</t>
  </si>
  <si>
    <t xml:space="preserve">Respiratory irritation, illness and nuisance to local population.  Injury to staff, firefighters or arsonists/vandals. Pollution of water or land. </t>
  </si>
  <si>
    <t>Air transport of smoke.  Spillages and contaminated firewater by direct run-off from site and via surface water drains and ditches.</t>
  </si>
  <si>
    <t>Parameter 5</t>
  </si>
  <si>
    <t>The only point source discharges to controlled waters or groundwater, are surface water from the roofs of buildings</t>
  </si>
  <si>
    <t xml:space="preserve">Litter </t>
  </si>
  <si>
    <t>Harm to human health - from waste carried off site and faeces.  Nuisance and  loss of amenity.</t>
  </si>
  <si>
    <t>Accidental fire causing the release of polluting materials to air (smoke or fumes), water or land.</t>
  </si>
  <si>
    <t>Respiratory irritation, illness and nuisance to local population.  Injury to staff or firefighters. Pollution of water or land.</t>
  </si>
  <si>
    <t>As above.</t>
  </si>
  <si>
    <t>Harm to protected site through toxic contamination, nutrient enrichment, smothering, disturbance, predation etc.</t>
  </si>
  <si>
    <t>All surface waters close to and downstream of site.</t>
  </si>
  <si>
    <t xml:space="preserve">Permitted waste types are non-hazardous so any waste washed off site will add to the volume of the local post-flood clean up workload, rather than the hazard.  </t>
  </si>
  <si>
    <t>Waste types are non-hazardous so harm is likely to be temporary and reversible.</t>
  </si>
  <si>
    <t>Road safety, local residents often sensitive to mud on roads.</t>
  </si>
  <si>
    <t>Spillage of liquids, leachate from waste, contaminated rainwater run-off from waste e.g. containing suspended solids.</t>
  </si>
  <si>
    <t>Local residents often sensitive to dust.</t>
  </si>
  <si>
    <t xml:space="preserve">All waste shall be stored and treated on an impermeable surface with sealed drainage system </t>
  </si>
  <si>
    <t>Waste Operation: Non-hazardous sludge chemical and physical treatment site</t>
  </si>
  <si>
    <t>Greater than 500m (see below)</t>
  </si>
  <si>
    <t>Permitted activities - The storage, chemical treatment and physical treatment of non hazardous sludge (D15, R13, D9, R3).</t>
  </si>
  <si>
    <t>Quantity of waste accepted at the facility: &lt;75,000 and &lt;250,000 tonnes per annum.</t>
  </si>
  <si>
    <t xml:space="preserve">The permitted activities shall not be carried out within 500m of a European Site (candidate or Special Area of Conservation,  </t>
  </si>
  <si>
    <t>all storage and treatment …. on an impermeable surface with sealed drainage system.</t>
  </si>
  <si>
    <t>Local residents often sensitive to litter, but these activities unlikely to generate much litter.</t>
  </si>
  <si>
    <t>SR - emissions shall be free from noise and vibration......  SR (if required) - noise and vibration management plan.</t>
  </si>
  <si>
    <t>SR - activities shall be managed and operated in accordance with a management system (will include site security measures to prevent unauthorised access).</t>
  </si>
  <si>
    <t>Permitted wastes unlikely to attract scavenging animals and birds.</t>
  </si>
  <si>
    <t>Permitted waste types - non hazardous sludges.</t>
  </si>
  <si>
    <t>Permitted waste types are non hazardous and are all sludges or liquids so risk of accidental combustion of waste is low.</t>
  </si>
  <si>
    <t>Permitted waste types are non hazardous and are all sludges or liquids so a high magnitude risk is estimated.</t>
  </si>
  <si>
    <t>Permitted waste types are non hazardous and are all sludges or liquids so dust  risk is low but bioaerosol risk is medium.  Overall a medium magnitude risk is estimated.  There is potential for exposure if anyone is living or working close to the site (apart from the operator and employees)</t>
  </si>
  <si>
    <t>Permitted wastes and treatment activities are likely to release odour.  Local residents often sensitive to odour.</t>
  </si>
  <si>
    <t>Permitted waste types are non hazardous and are all sludges or liquids so fire risk is low but spillage risk is medium.  Overall a medium magnitude risk is estimated.</t>
  </si>
  <si>
    <t>Permitted waste types are non hazardous and are all sludges or liquids so there is a high risk of leakage.  Consequence is high because pollution may continue for a long time before it is detected.</t>
  </si>
  <si>
    <t>SR - emissions shall be free from odour….  SR - the operator shall maintain and implement an odour management plan.</t>
  </si>
  <si>
    <t>Permitted waste types are non-hazardous so only a medium magnitude risk is estimated.</t>
  </si>
  <si>
    <t>Chronic effects: deterioration of water quality</t>
  </si>
  <si>
    <t xml:space="preserve">SR (emissions of substances not controlled by emission limits) - emissions of substances .... shall not cause pollution…., with appropriate measures: </t>
  </si>
  <si>
    <t>SR (emissions of substances not controlled by emission limits). SR (if required) - emissions management plan.</t>
  </si>
  <si>
    <t>As above. Appropriate measures could include clearing litter arising from the activities from affected areas outside the site.</t>
  </si>
  <si>
    <t>As above. Appropriate measures could include clearing waste, litter and mud arising from the activities from affected areas outside the site.</t>
  </si>
  <si>
    <t xml:space="preserve">SR - emissions of substances not controlled by emission limits (including those from scavenging animals, scavenging birds and other pests) shall not cause pollution. </t>
  </si>
  <si>
    <t>SR - management system (will include flood risk management).</t>
  </si>
  <si>
    <t>As above. SR - management system (will include fire and spillages).</t>
  </si>
  <si>
    <t>As above (excluding comments on access to waste). Permitted activities do not include the burning of waste.</t>
  </si>
  <si>
    <t xml:space="preserve">SR - All liquids shall be provided with secondary containment.... (applies to wastes and non- wastes such as fuels). SR (emissions of substances not controlled by emission limits). </t>
  </si>
  <si>
    <t>SR - activities shall not be carried out within 500m of a European Site or SSSI. (Distance criteria as agreed with Natural England/Countryside Council for Wales).</t>
  </si>
  <si>
    <t>Generic risk assessment for standard rules set number SR2008No19 v4.0</t>
  </si>
  <si>
    <t>Parameter 7</t>
  </si>
  <si>
    <t>The activities shall not be carried out within Groundwater Source Protection Zone 1, or if a Source Protection Zone has not been defined then within 50m of any well spring or borehole used for the supply of water for human consumption. This must include private water supplies</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</si>
</sst>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s>
  <fonts count="44">
    <font>
      <sz val="10"/>
      <name val="Arial"/>
      <family val="0"/>
    </font>
    <font>
      <b/>
      <sz val="10"/>
      <name val="Arial"/>
      <family val="0"/>
    </font>
    <font>
      <i/>
      <sz val="10"/>
      <name val="Arial"/>
      <family val="0"/>
    </font>
    <font>
      <b/>
      <i/>
      <sz val="10"/>
      <name val="Arial"/>
      <family val="0"/>
    </font>
    <font>
      <b/>
      <sz val="12"/>
      <name val="Arial"/>
      <family val="2"/>
    </font>
    <font>
      <sz val="12"/>
      <name val="Arial"/>
      <family val="2"/>
    </font>
    <font>
      <b/>
      <sz val="14"/>
      <name val="Arial"/>
      <family val="0"/>
    </font>
    <font>
      <u val="single"/>
      <sz val="10"/>
      <color indexed="12"/>
      <name val="Arial"/>
      <family val="0"/>
    </font>
    <font>
      <u val="single"/>
      <sz val="10"/>
      <color indexed="36"/>
      <name val="Arial"/>
      <family val="0"/>
    </font>
    <font>
      <sz val="8"/>
      <name val="Tahoma"/>
      <family val="0"/>
    </font>
    <font>
      <sz val="12"/>
      <color indexed="8"/>
      <name val="Arial"/>
      <family val="2"/>
    </font>
    <font>
      <sz val="12"/>
      <color indexed="9"/>
      <name val="Arial"/>
      <family val="2"/>
    </font>
    <font>
      <sz val="12"/>
      <color indexed="20"/>
      <name val="Arial"/>
      <family val="2"/>
    </font>
    <font>
      <b/>
      <sz val="12"/>
      <color indexed="10"/>
      <name val="Arial"/>
      <family val="2"/>
    </font>
    <font>
      <b/>
      <sz val="12"/>
      <color indexed="9"/>
      <name val="Arial"/>
      <family val="2"/>
    </font>
    <font>
      <i/>
      <sz val="12"/>
      <color indexed="23"/>
      <name val="Arial"/>
      <family val="2"/>
    </font>
    <font>
      <sz val="12"/>
      <color indexed="17"/>
      <name val="Arial"/>
      <family val="2"/>
    </font>
    <font>
      <b/>
      <sz val="15"/>
      <color indexed="62"/>
      <name val="Arial"/>
      <family val="2"/>
    </font>
    <font>
      <b/>
      <sz val="13"/>
      <color indexed="62"/>
      <name val="Arial"/>
      <family val="2"/>
    </font>
    <font>
      <b/>
      <sz val="11"/>
      <color indexed="62"/>
      <name val="Arial"/>
      <family val="2"/>
    </font>
    <font>
      <sz val="12"/>
      <color indexed="62"/>
      <name val="Arial"/>
      <family val="2"/>
    </font>
    <font>
      <sz val="12"/>
      <color indexed="10"/>
      <name val="Arial"/>
      <family val="2"/>
    </font>
    <font>
      <sz val="12"/>
      <color indexed="19"/>
      <name val="Arial"/>
      <family val="2"/>
    </font>
    <font>
      <b/>
      <sz val="12"/>
      <color indexed="63"/>
      <name val="Arial"/>
      <family val="2"/>
    </font>
    <font>
      <b/>
      <sz val="18"/>
      <color indexed="62"/>
      <name val="Cambria"/>
      <family val="2"/>
    </font>
    <font>
      <b/>
      <sz val="12"/>
      <color indexed="8"/>
      <name val="Arial"/>
      <family val="2"/>
    </font>
    <font>
      <sz val="12"/>
      <color theme="1"/>
      <name val="Arial"/>
      <family val="2"/>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sz val="12"/>
      <color rgb="FF3F3F76"/>
      <name val="Arial"/>
      <family val="2"/>
    </font>
    <font>
      <sz val="12"/>
      <color rgb="FFFA7D00"/>
      <name val="Arial"/>
      <family val="2"/>
    </font>
    <font>
      <sz val="12"/>
      <color rgb="FF9C6500"/>
      <name val="Arial"/>
      <family val="2"/>
    </font>
    <font>
      <b/>
      <sz val="12"/>
      <color rgb="FF3F3F3F"/>
      <name val="Arial"/>
      <family val="2"/>
    </font>
    <font>
      <b/>
      <sz val="18"/>
      <color theme="3"/>
      <name val="Cambria"/>
      <family val="2"/>
    </font>
    <font>
      <b/>
      <sz val="12"/>
      <color theme="1"/>
      <name val="Arial"/>
      <family val="2"/>
    </font>
    <font>
      <sz val="12"/>
      <color rgb="FFFF0000"/>
      <name val="Arial"/>
      <family val="2"/>
    </font>
    <font>
      <b/>
      <sz val="8"/>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22"/>
        <bgColor indexed="64"/>
      </patternFill>
    </fill>
    <fill>
      <patternFill patternType="solid">
        <fgColor indexed="10"/>
        <bgColor indexed="64"/>
      </patternFill>
    </fill>
    <fill>
      <patternFill patternType="solid">
        <fgColor indexed="13"/>
        <bgColor indexed="64"/>
      </patternFill>
    </fill>
    <fill>
      <patternFill patternType="solid">
        <fgColor indexed="15"/>
        <bgColor indexed="64"/>
      </patternFill>
    </fill>
    <fill>
      <patternFill patternType="solid">
        <fgColor indexed="42"/>
        <bgColor indexed="64"/>
      </patternFill>
    </fill>
    <fill>
      <patternFill patternType="solid">
        <fgColor indexed="11"/>
        <bgColor indexed="64"/>
      </patternFill>
    </fill>
    <fill>
      <patternFill patternType="solid">
        <fgColor indexed="9"/>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style="double"/>
      <right style="thin"/>
      <top style="thin"/>
      <bottom style="thin"/>
    </border>
    <border>
      <left>
        <color indexed="63"/>
      </left>
      <right style="thin"/>
      <top style="thin"/>
      <bottom style="thin"/>
    </border>
    <border>
      <left>
        <color indexed="63"/>
      </left>
      <right>
        <color indexed="63"/>
      </right>
      <top style="thin"/>
      <bottom style="thin"/>
    </border>
    <border>
      <left style="double"/>
      <right style="thin"/>
      <top>
        <color indexed="63"/>
      </top>
      <bottom style="thin"/>
    </border>
    <border>
      <left>
        <color indexed="63"/>
      </left>
      <right style="thin"/>
      <top>
        <color indexed="63"/>
      </top>
      <bottom style="thin"/>
    </border>
    <border>
      <left>
        <color indexed="63"/>
      </left>
      <right>
        <color indexed="63"/>
      </right>
      <top>
        <color indexed="63"/>
      </top>
      <bottom style="thin"/>
    </border>
    <border>
      <left>
        <color indexed="63"/>
      </left>
      <right>
        <color indexed="63"/>
      </right>
      <top style="double"/>
      <bottom>
        <color indexed="63"/>
      </bottom>
    </border>
    <border>
      <left>
        <color indexed="63"/>
      </left>
      <right>
        <color indexed="63"/>
      </right>
      <top style="double"/>
      <bottom style="thin"/>
    </border>
    <border>
      <left style="double"/>
      <right>
        <color indexed="63"/>
      </right>
      <top style="double"/>
      <bottom style="thin"/>
    </border>
    <border>
      <left>
        <color indexed="63"/>
      </left>
      <right style="double"/>
      <top style="double"/>
      <bottom style="thin"/>
    </border>
    <border>
      <left style="double"/>
      <right style="thin"/>
      <top>
        <color indexed="63"/>
      </top>
      <bottom>
        <color indexed="63"/>
      </bottom>
    </border>
    <border>
      <left>
        <color indexed="63"/>
      </left>
      <right style="double"/>
      <top>
        <color indexed="63"/>
      </top>
      <bottom style="thin"/>
    </border>
    <border>
      <left>
        <color indexed="63"/>
      </left>
      <right style="double"/>
      <top>
        <color indexed="63"/>
      </top>
      <bottom>
        <color indexed="63"/>
      </bottom>
    </border>
    <border>
      <left>
        <color indexed="63"/>
      </left>
      <right>
        <color indexed="63"/>
      </right>
      <top>
        <color indexed="63"/>
      </top>
      <bottom style="dashed"/>
    </border>
    <border>
      <left>
        <color indexed="63"/>
      </left>
      <right>
        <color indexed="63"/>
      </right>
      <top>
        <color indexed="63"/>
      </top>
      <bottom style="dotted"/>
    </border>
    <border>
      <left style="double"/>
      <right>
        <color indexed="63"/>
      </right>
      <top>
        <color indexed="63"/>
      </top>
      <bottom style="thin"/>
    </border>
    <border>
      <left style="thin"/>
      <right style="thin"/>
      <top>
        <color indexed="63"/>
      </top>
      <bottom style="thin"/>
    </border>
    <border>
      <left style="thin"/>
      <right style="double"/>
      <top style="thin"/>
      <bottom style="thin"/>
    </border>
    <border>
      <left style="thin"/>
      <right style="double"/>
      <top>
        <color indexed="63"/>
      </top>
      <bottom style="thin"/>
    </border>
    <border>
      <left style="thin"/>
      <right style="thin"/>
      <top>
        <color indexed="63"/>
      </top>
      <bottom>
        <color indexed="63"/>
      </bottom>
    </border>
    <border>
      <left style="double"/>
      <right>
        <color indexed="63"/>
      </right>
      <top>
        <color indexed="63"/>
      </top>
      <bottom>
        <color indexed="63"/>
      </bottom>
    </border>
    <border>
      <left style="double"/>
      <right style="thin"/>
      <top style="double"/>
      <bottom style="double"/>
    </border>
    <border>
      <left>
        <color indexed="63"/>
      </left>
      <right style="thin"/>
      <top style="double"/>
      <bottom style="double"/>
    </border>
    <border>
      <left>
        <color indexed="63"/>
      </left>
      <right>
        <color indexed="63"/>
      </right>
      <top style="double"/>
      <bottom style="double"/>
    </border>
    <border>
      <left style="double"/>
      <right>
        <color indexed="63"/>
      </right>
      <top style="double"/>
      <bottom style="double"/>
    </border>
    <border>
      <left style="thin"/>
      <right style="thin"/>
      <top style="double"/>
      <bottom style="double"/>
    </border>
    <border>
      <left>
        <color indexed="63"/>
      </left>
      <right style="double"/>
      <top style="double"/>
      <bottom style="double"/>
    </border>
    <border>
      <left style="double"/>
      <right style="thin"/>
      <top>
        <color indexed="63"/>
      </top>
      <bottom style="double"/>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8"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7"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85">
    <xf numFmtId="0" fontId="0" fillId="0" borderId="0" xfId="0" applyAlignment="1">
      <alignment/>
    </xf>
    <xf numFmtId="0" fontId="0" fillId="0" borderId="0" xfId="0" applyBorder="1" applyAlignment="1">
      <alignment/>
    </xf>
    <xf numFmtId="0" fontId="0" fillId="0" borderId="10" xfId="0" applyBorder="1" applyAlignment="1">
      <alignment/>
    </xf>
    <xf numFmtId="0" fontId="1" fillId="33" borderId="11" xfId="0" applyFont="1" applyFill="1" applyBorder="1" applyAlignment="1">
      <alignment horizontal="center" vertical="top" wrapText="1"/>
    </xf>
    <xf numFmtId="0" fontId="1" fillId="33" borderId="12" xfId="0" applyFont="1" applyFill="1" applyBorder="1" applyAlignment="1">
      <alignment horizontal="center" vertical="top" wrapText="1"/>
    </xf>
    <xf numFmtId="0" fontId="1" fillId="33" borderId="13" xfId="0" applyFont="1" applyFill="1" applyBorder="1" applyAlignment="1">
      <alignment horizontal="center" vertical="top" wrapText="1"/>
    </xf>
    <xf numFmtId="0" fontId="1" fillId="34" borderId="14" xfId="0" applyFont="1" applyFill="1" applyBorder="1" applyAlignment="1">
      <alignment vertical="top" wrapText="1"/>
    </xf>
    <xf numFmtId="0" fontId="1" fillId="34" borderId="15" xfId="0" applyFont="1" applyFill="1" applyBorder="1" applyAlignment="1">
      <alignment vertical="top" wrapText="1"/>
    </xf>
    <xf numFmtId="0" fontId="1" fillId="34" borderId="16" xfId="0" applyFont="1" applyFill="1" applyBorder="1" applyAlignment="1">
      <alignment vertical="top" wrapText="1"/>
    </xf>
    <xf numFmtId="0" fontId="0" fillId="0" borderId="0" xfId="0" applyBorder="1" applyAlignment="1">
      <alignment horizontal="center"/>
    </xf>
    <xf numFmtId="0" fontId="0" fillId="0" borderId="17" xfId="0" applyBorder="1" applyAlignment="1">
      <alignment/>
    </xf>
    <xf numFmtId="0" fontId="0" fillId="0" borderId="17" xfId="0" applyFill="1" applyBorder="1" applyAlignment="1">
      <alignment/>
    </xf>
    <xf numFmtId="0" fontId="0" fillId="0" borderId="0" xfId="0" applyFill="1" applyBorder="1" applyAlignment="1">
      <alignment/>
    </xf>
    <xf numFmtId="0" fontId="0" fillId="0" borderId="0" xfId="0" applyFill="1" applyAlignment="1">
      <alignment/>
    </xf>
    <xf numFmtId="0" fontId="0" fillId="33" borderId="18" xfId="0" applyFill="1" applyBorder="1" applyAlignment="1">
      <alignment horizontal="centerContinuous" vertical="top"/>
    </xf>
    <xf numFmtId="0" fontId="4" fillId="33" borderId="19" xfId="0" applyFont="1" applyFill="1" applyBorder="1" applyAlignment="1">
      <alignment vertical="center"/>
    </xf>
    <xf numFmtId="0" fontId="4" fillId="33" borderId="18" xfId="0" applyFont="1" applyFill="1" applyBorder="1" applyAlignment="1">
      <alignment horizontal="centerContinuous" vertical="center"/>
    </xf>
    <xf numFmtId="0" fontId="4" fillId="33" borderId="18" xfId="0" applyFont="1" applyFill="1" applyBorder="1" applyAlignment="1">
      <alignment vertical="center"/>
    </xf>
    <xf numFmtId="0" fontId="4" fillId="33" borderId="19" xfId="0" applyFont="1" applyFill="1" applyBorder="1" applyAlignment="1">
      <alignment horizontal="centerContinuous" vertical="center"/>
    </xf>
    <xf numFmtId="0" fontId="0" fillId="33" borderId="20" xfId="0" applyFill="1" applyBorder="1" applyAlignment="1">
      <alignment horizontal="centerContinuous" vertical="center"/>
    </xf>
    <xf numFmtId="0" fontId="5" fillId="0" borderId="0" xfId="0" applyFont="1" applyAlignment="1">
      <alignment/>
    </xf>
    <xf numFmtId="0" fontId="6" fillId="0" borderId="0" xfId="0" applyFont="1" applyAlignment="1">
      <alignment/>
    </xf>
    <xf numFmtId="0" fontId="0" fillId="34" borderId="0" xfId="0" applyFill="1" applyBorder="1" applyAlignment="1">
      <alignment/>
    </xf>
    <xf numFmtId="0" fontId="0" fillId="35" borderId="0" xfId="0" applyFill="1" applyBorder="1" applyAlignment="1">
      <alignment/>
    </xf>
    <xf numFmtId="0" fontId="0" fillId="35" borderId="0" xfId="0" applyFill="1" applyAlignment="1">
      <alignment/>
    </xf>
    <xf numFmtId="0" fontId="0" fillId="36" borderId="0" xfId="0" applyFill="1" applyBorder="1" applyAlignment="1">
      <alignment/>
    </xf>
    <xf numFmtId="0" fontId="0" fillId="36" borderId="0" xfId="0" applyFill="1" applyAlignment="1">
      <alignment/>
    </xf>
    <xf numFmtId="0" fontId="0" fillId="37" borderId="0" xfId="0" applyFill="1" applyBorder="1" applyAlignment="1">
      <alignment/>
    </xf>
    <xf numFmtId="0" fontId="0" fillId="37" borderId="0" xfId="0" applyFill="1" applyAlignment="1">
      <alignment/>
    </xf>
    <xf numFmtId="2" fontId="0" fillId="0" borderId="0" xfId="0" applyNumberFormat="1" applyBorder="1" applyAlignment="1">
      <alignment/>
    </xf>
    <xf numFmtId="0" fontId="0" fillId="0" borderId="14" xfId="0" applyBorder="1" applyAlignment="1" applyProtection="1">
      <alignment vertical="top" wrapText="1"/>
      <protection locked="0"/>
    </xf>
    <xf numFmtId="0" fontId="0" fillId="0" borderId="15" xfId="0" applyBorder="1" applyAlignment="1" applyProtection="1">
      <alignment vertical="top" wrapText="1"/>
      <protection locked="0"/>
    </xf>
    <xf numFmtId="0" fontId="0" fillId="0" borderId="16" xfId="0" applyBorder="1" applyAlignment="1" applyProtection="1">
      <alignment vertical="top" wrapText="1"/>
      <protection locked="0"/>
    </xf>
    <xf numFmtId="0" fontId="0" fillId="0" borderId="21" xfId="0" applyBorder="1" applyAlignment="1" applyProtection="1">
      <alignment vertical="top" wrapText="1"/>
      <protection locked="0"/>
    </xf>
    <xf numFmtId="0" fontId="0" fillId="0" borderId="10" xfId="0" applyBorder="1" applyAlignment="1" applyProtection="1">
      <alignment vertical="top" wrapText="1"/>
      <protection locked="0"/>
    </xf>
    <xf numFmtId="0" fontId="0" fillId="0" borderId="0" xfId="0" applyAlignment="1">
      <alignment horizontal="center" vertical="top"/>
    </xf>
    <xf numFmtId="0" fontId="0" fillId="0" borderId="16" xfId="0" applyFill="1" applyBorder="1" applyAlignment="1" applyProtection="1">
      <alignment vertical="top" wrapText="1"/>
      <protection locked="0"/>
    </xf>
    <xf numFmtId="0" fontId="0" fillId="0" borderId="22" xfId="0" applyBorder="1" applyAlignment="1" applyProtection="1">
      <alignment vertical="top" wrapText="1"/>
      <protection locked="0"/>
    </xf>
    <xf numFmtId="0" fontId="0" fillId="0" borderId="23" xfId="0" applyBorder="1" applyAlignment="1" applyProtection="1">
      <alignment vertical="top" wrapText="1"/>
      <protection locked="0"/>
    </xf>
    <xf numFmtId="0" fontId="0" fillId="38" borderId="0" xfId="0" applyFill="1" applyAlignment="1" applyProtection="1">
      <alignment/>
      <protection/>
    </xf>
    <xf numFmtId="0" fontId="0" fillId="38" borderId="24" xfId="0" applyFill="1" applyBorder="1" applyAlignment="1" applyProtection="1">
      <alignment/>
      <protection/>
    </xf>
    <xf numFmtId="0" fontId="0" fillId="38" borderId="25" xfId="0" applyFill="1" applyBorder="1" applyAlignment="1" applyProtection="1">
      <alignment/>
      <protection/>
    </xf>
    <xf numFmtId="0" fontId="0" fillId="38" borderId="0" xfId="0" applyFill="1" applyBorder="1" applyAlignment="1" applyProtection="1">
      <alignment/>
      <protection/>
    </xf>
    <xf numFmtId="0" fontId="4" fillId="38" borderId="0" xfId="0" applyFont="1" applyFill="1" applyAlignment="1" applyProtection="1">
      <alignment/>
      <protection/>
    </xf>
    <xf numFmtId="0" fontId="4" fillId="38" borderId="0" xfId="0" applyFont="1" applyFill="1" applyBorder="1" applyAlignment="1" applyProtection="1">
      <alignment/>
      <protection/>
    </xf>
    <xf numFmtId="0" fontId="5" fillId="38" borderId="0" xfId="0" applyFont="1" applyFill="1" applyAlignment="1" applyProtection="1">
      <alignment/>
      <protection/>
    </xf>
    <xf numFmtId="0" fontId="5" fillId="38" borderId="0" xfId="0" applyFont="1" applyFill="1" applyBorder="1" applyAlignment="1" applyProtection="1">
      <alignment/>
      <protection/>
    </xf>
    <xf numFmtId="0" fontId="6" fillId="38" borderId="0" xfId="0" applyFont="1" applyFill="1" applyBorder="1" applyAlignment="1" applyProtection="1">
      <alignment/>
      <protection/>
    </xf>
    <xf numFmtId="0" fontId="4" fillId="38" borderId="0" xfId="0" applyFont="1" applyFill="1" applyBorder="1" applyAlignment="1" applyProtection="1">
      <alignment/>
      <protection/>
    </xf>
    <xf numFmtId="0" fontId="1" fillId="0" borderId="0" xfId="0" applyFont="1" applyFill="1" applyBorder="1" applyAlignment="1">
      <alignment/>
    </xf>
    <xf numFmtId="0" fontId="1" fillId="0" borderId="0" xfId="0" applyFont="1" applyFill="1" applyBorder="1" applyAlignment="1">
      <alignment horizontal="left"/>
    </xf>
    <xf numFmtId="0" fontId="4" fillId="0" borderId="0" xfId="0" applyFont="1" applyFill="1" applyBorder="1" applyAlignment="1" applyProtection="1">
      <alignment/>
      <protection/>
    </xf>
    <xf numFmtId="0" fontId="0" fillId="0" borderId="0" xfId="0" applyFill="1" applyBorder="1" applyAlignment="1" applyProtection="1">
      <alignment/>
      <protection/>
    </xf>
    <xf numFmtId="0" fontId="1" fillId="0" borderId="0" xfId="0" applyFont="1" applyFill="1" applyBorder="1" applyAlignment="1" applyProtection="1">
      <alignment/>
      <protection/>
    </xf>
    <xf numFmtId="0" fontId="1" fillId="0" borderId="0" xfId="0" applyFont="1" applyFill="1" applyBorder="1" applyAlignment="1" applyProtection="1">
      <alignment horizontal="right"/>
      <protection/>
    </xf>
    <xf numFmtId="0" fontId="0" fillId="36" borderId="26" xfId="0" applyFill="1" applyBorder="1" applyAlignment="1" applyProtection="1">
      <alignment vertical="top" wrapText="1"/>
      <protection locked="0"/>
    </xf>
    <xf numFmtId="0" fontId="0" fillId="36" borderId="27" xfId="0" applyFill="1" applyBorder="1" applyAlignment="1" applyProtection="1">
      <alignment vertical="top" wrapText="1"/>
      <protection locked="0"/>
    </xf>
    <xf numFmtId="0" fontId="1" fillId="33" borderId="28" xfId="0" applyFont="1" applyFill="1" applyBorder="1" applyAlignment="1">
      <alignment horizontal="center" vertical="top" wrapText="1"/>
    </xf>
    <xf numFmtId="0" fontId="1" fillId="34" borderId="29" xfId="0" applyFont="1" applyFill="1" applyBorder="1" applyAlignment="1">
      <alignment vertical="top" wrapText="1"/>
    </xf>
    <xf numFmtId="0" fontId="0" fillId="0" borderId="0" xfId="0" applyBorder="1" applyAlignment="1" applyProtection="1">
      <alignment vertical="top" wrapText="1"/>
      <protection locked="0"/>
    </xf>
    <xf numFmtId="0" fontId="0" fillId="36" borderId="30" xfId="0" applyFill="1" applyBorder="1" applyAlignment="1" applyProtection="1">
      <alignment vertical="top" wrapText="1"/>
      <protection locked="0"/>
    </xf>
    <xf numFmtId="0" fontId="0" fillId="0" borderId="0" xfId="0" applyFill="1" applyBorder="1" applyAlignment="1" applyProtection="1">
      <alignment vertical="top" wrapText="1"/>
      <protection locked="0"/>
    </xf>
    <xf numFmtId="0" fontId="1" fillId="39" borderId="15" xfId="0" applyFont="1" applyFill="1" applyBorder="1" applyAlignment="1" applyProtection="1">
      <alignment vertical="top" wrapText="1"/>
      <protection locked="0"/>
    </xf>
    <xf numFmtId="0" fontId="0" fillId="36" borderId="26" xfId="0" applyNumberFormat="1" applyFill="1" applyBorder="1" applyAlignment="1" applyProtection="1">
      <alignment vertical="top" wrapText="1"/>
      <protection locked="0"/>
    </xf>
    <xf numFmtId="0" fontId="0" fillId="0" borderId="14" xfId="0" applyNumberFormat="1" applyBorder="1" applyAlignment="1" applyProtection="1">
      <alignment vertical="top" wrapText="1"/>
      <protection locked="0"/>
    </xf>
    <xf numFmtId="0" fontId="0" fillId="36" borderId="31" xfId="0" applyFill="1" applyBorder="1" applyAlignment="1" applyProtection="1">
      <alignment vertical="top" wrapText="1"/>
      <protection locked="0"/>
    </xf>
    <xf numFmtId="0" fontId="1" fillId="39" borderId="10" xfId="0" applyFont="1" applyFill="1" applyBorder="1" applyAlignment="1" applyProtection="1">
      <alignment vertical="top" wrapText="1"/>
      <protection locked="0"/>
    </xf>
    <xf numFmtId="0" fontId="0" fillId="0" borderId="32" xfId="0" applyBorder="1" applyAlignment="1" applyProtection="1">
      <alignment vertical="top" wrapText="1"/>
      <protection locked="0"/>
    </xf>
    <xf numFmtId="0" fontId="0" fillId="0" borderId="33" xfId="0" applyBorder="1" applyAlignment="1" applyProtection="1">
      <alignment vertical="top" wrapText="1"/>
      <protection locked="0"/>
    </xf>
    <xf numFmtId="0" fontId="0" fillId="0" borderId="34" xfId="0" applyBorder="1" applyAlignment="1" applyProtection="1">
      <alignment vertical="top" wrapText="1"/>
      <protection locked="0"/>
    </xf>
    <xf numFmtId="0" fontId="0" fillId="36" borderId="35" xfId="0" applyFill="1" applyBorder="1" applyAlignment="1" applyProtection="1">
      <alignment vertical="top" wrapText="1"/>
      <protection locked="0"/>
    </xf>
    <xf numFmtId="0" fontId="0" fillId="36" borderId="36" xfId="0" applyFill="1" applyBorder="1" applyAlignment="1" applyProtection="1">
      <alignment vertical="top" wrapText="1"/>
      <protection locked="0"/>
    </xf>
    <xf numFmtId="0" fontId="1" fillId="39" borderId="33" xfId="0" applyFont="1" applyFill="1" applyBorder="1" applyAlignment="1" applyProtection="1">
      <alignment vertical="top" wrapText="1"/>
      <protection locked="0"/>
    </xf>
    <xf numFmtId="0" fontId="0" fillId="0" borderId="34" xfId="0" applyFill="1" applyBorder="1" applyAlignment="1" applyProtection="1">
      <alignment vertical="top" wrapText="1"/>
      <protection locked="0"/>
    </xf>
    <xf numFmtId="0" fontId="0" fillId="0" borderId="37" xfId="0" applyBorder="1" applyAlignment="1" applyProtection="1">
      <alignment vertical="top" wrapText="1"/>
      <protection locked="0"/>
    </xf>
    <xf numFmtId="0" fontId="0" fillId="0" borderId="38" xfId="0" applyNumberFormat="1" applyBorder="1" applyAlignment="1" applyProtection="1">
      <alignment vertical="top" wrapText="1"/>
      <protection locked="0"/>
    </xf>
    <xf numFmtId="0" fontId="0" fillId="0" borderId="0" xfId="0" applyFont="1" applyAlignment="1">
      <alignment vertical="top"/>
    </xf>
    <xf numFmtId="0" fontId="0" fillId="0" borderId="39" xfId="0" applyFont="1" applyBorder="1" applyAlignment="1">
      <alignment vertical="top" wrapText="1"/>
    </xf>
    <xf numFmtId="15" fontId="0" fillId="40" borderId="24" xfId="0" applyNumberFormat="1" applyFill="1" applyBorder="1" applyAlignment="1" applyProtection="1">
      <alignment horizontal="left" vertical="top" wrapText="1"/>
      <protection locked="0"/>
    </xf>
    <xf numFmtId="0" fontId="0" fillId="0" borderId="24" xfId="0" applyBorder="1" applyAlignment="1" applyProtection="1">
      <alignment horizontal="left" vertical="top" wrapText="1"/>
      <protection locked="0"/>
    </xf>
    <xf numFmtId="0" fontId="0" fillId="40" borderId="24" xfId="0" applyFill="1" applyBorder="1" applyAlignment="1" applyProtection="1">
      <alignment vertical="top" wrapText="1"/>
      <protection locked="0"/>
    </xf>
    <xf numFmtId="0" fontId="0" fillId="40" borderId="24" xfId="0" applyFont="1" applyFill="1" applyBorder="1" applyAlignment="1" applyProtection="1">
      <alignment vertical="top" wrapText="1"/>
      <protection locked="0"/>
    </xf>
    <xf numFmtId="0" fontId="0" fillId="0" borderId="24" xfId="0" applyBorder="1" applyAlignment="1" applyProtection="1">
      <alignment vertical="top" wrapText="1"/>
      <protection locked="0"/>
    </xf>
    <xf numFmtId="0" fontId="0" fillId="40" borderId="25" xfId="0" applyFill="1" applyBorder="1" applyAlignment="1" applyProtection="1">
      <alignment vertical="top" wrapText="1"/>
      <protection locked="0"/>
    </xf>
    <xf numFmtId="0" fontId="0" fillId="0" borderId="0" xfId="0" applyFont="1" applyAlignment="1">
      <alignmen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2:M86"/>
  <sheetViews>
    <sheetView tabSelected="1" zoomScale="75" zoomScaleNormal="75" workbookViewId="0" topLeftCell="B8">
      <selection activeCell="J46" sqref="J46"/>
    </sheetView>
  </sheetViews>
  <sheetFormatPr defaultColWidth="9.140625" defaultRowHeight="12.75"/>
  <cols>
    <col min="1" max="1" width="0" style="0" hidden="1" customWidth="1"/>
    <col min="2" max="2" width="16.7109375" style="0" customWidth="1"/>
    <col min="3" max="3" width="16.8515625" style="0" customWidth="1"/>
    <col min="4" max="5" width="16.7109375" style="0" customWidth="1"/>
    <col min="6" max="6" width="11.8515625" style="0" customWidth="1"/>
    <col min="7" max="7" width="9.7109375" style="0" customWidth="1"/>
    <col min="8" max="8" width="11.28125" style="0" customWidth="1"/>
    <col min="9" max="9" width="19.00390625" style="0" customWidth="1"/>
    <col min="10" max="10" width="20.28125" style="0" customWidth="1"/>
    <col min="11" max="11" width="16.7109375" style="0" customWidth="1"/>
  </cols>
  <sheetData>
    <row r="2" spans="2:5" ht="18">
      <c r="B2" s="21" t="s">
        <v>145</v>
      </c>
      <c r="C2" s="21"/>
      <c r="D2" s="21"/>
      <c r="E2" s="20"/>
    </row>
    <row r="3" spans="2:11" ht="12.75" customHeight="1">
      <c r="B3" s="43"/>
      <c r="C3" s="43"/>
      <c r="D3" s="43"/>
      <c r="E3" s="45"/>
      <c r="F3" s="39"/>
      <c r="G3" s="39"/>
      <c r="H3" s="39"/>
      <c r="I3" s="39"/>
      <c r="J3" s="39"/>
      <c r="K3" s="39"/>
    </row>
    <row r="4" spans="2:11" ht="15.75">
      <c r="B4" s="44" t="s">
        <v>54</v>
      </c>
      <c r="C4" s="44"/>
      <c r="D4" s="44"/>
      <c r="E4" s="46"/>
      <c r="F4" s="80" t="s">
        <v>115</v>
      </c>
      <c r="G4" s="80"/>
      <c r="H4" s="80"/>
      <c r="I4" s="80"/>
      <c r="J4" s="80"/>
      <c r="K4" s="40"/>
    </row>
    <row r="5" spans="2:11" ht="9.75" customHeight="1">
      <c r="B5" s="44"/>
      <c r="C5" s="44"/>
      <c r="D5" s="44"/>
      <c r="E5" s="46"/>
      <c r="F5" s="42"/>
      <c r="G5" s="42"/>
      <c r="H5" s="39"/>
      <c r="I5" s="39"/>
      <c r="J5" s="39"/>
      <c r="K5" s="39"/>
    </row>
    <row r="6" spans="2:11" ht="15.75">
      <c r="B6" s="44" t="s">
        <v>0</v>
      </c>
      <c r="C6" s="46"/>
      <c r="D6" s="46"/>
      <c r="E6" s="46"/>
      <c r="F6" s="80" t="s">
        <v>35</v>
      </c>
      <c r="G6" s="80"/>
      <c r="H6" s="80"/>
      <c r="I6" s="80"/>
      <c r="J6" s="80"/>
      <c r="K6" s="40"/>
    </row>
    <row r="7" spans="2:11" ht="9.75" customHeight="1">
      <c r="B7" s="47"/>
      <c r="C7" s="42"/>
      <c r="D7" s="42"/>
      <c r="E7" s="42"/>
      <c r="F7" s="42"/>
      <c r="G7" s="42"/>
      <c r="H7" s="39"/>
      <c r="I7" s="39"/>
      <c r="J7" s="39"/>
      <c r="K7" s="39"/>
    </row>
    <row r="8" spans="2:11" ht="15.75" customHeight="1">
      <c r="B8" s="44" t="s">
        <v>38</v>
      </c>
      <c r="C8" s="46"/>
      <c r="D8" s="46"/>
      <c r="E8" s="46"/>
      <c r="F8" s="81" t="s">
        <v>116</v>
      </c>
      <c r="G8" s="82"/>
      <c r="H8" s="82"/>
      <c r="I8" s="82"/>
      <c r="J8" s="82"/>
      <c r="K8" s="40"/>
    </row>
    <row r="9" spans="2:11" ht="10.5" customHeight="1">
      <c r="B9" s="42"/>
      <c r="C9" s="42"/>
      <c r="D9" s="42"/>
      <c r="E9" s="42"/>
      <c r="F9" s="42"/>
      <c r="G9" s="42"/>
      <c r="H9" s="39"/>
      <c r="I9" s="39"/>
      <c r="J9" s="39"/>
      <c r="K9" s="39"/>
    </row>
    <row r="10" spans="2:11" ht="15.75">
      <c r="B10" s="48" t="s">
        <v>1</v>
      </c>
      <c r="C10" s="42"/>
      <c r="D10" s="42"/>
      <c r="E10" s="42"/>
      <c r="F10" s="83" t="s">
        <v>36</v>
      </c>
      <c r="G10" s="83"/>
      <c r="H10" s="83"/>
      <c r="I10" s="83"/>
      <c r="J10" s="83"/>
      <c r="K10" s="41"/>
    </row>
    <row r="11" spans="2:11" ht="11.25" customHeight="1">
      <c r="B11" s="48"/>
      <c r="C11" s="42"/>
      <c r="D11" s="42"/>
      <c r="E11" s="42"/>
      <c r="F11" s="42"/>
      <c r="G11" s="42"/>
      <c r="H11" s="43"/>
      <c r="I11" s="39"/>
      <c r="J11" s="39"/>
      <c r="K11" s="39"/>
    </row>
    <row r="12" spans="2:11" ht="15.75">
      <c r="B12" s="44" t="s">
        <v>2</v>
      </c>
      <c r="C12" s="42"/>
      <c r="D12" s="42"/>
      <c r="E12" s="42"/>
      <c r="F12" s="78">
        <v>41085</v>
      </c>
      <c r="G12" s="79"/>
      <c r="H12" s="79"/>
      <c r="I12" s="79"/>
      <c r="J12" s="79"/>
      <c r="K12" s="40"/>
    </row>
    <row r="13" spans="2:11" ht="15.75">
      <c r="B13" s="44"/>
      <c r="C13" s="42"/>
      <c r="D13" s="42"/>
      <c r="E13" s="42"/>
      <c r="F13" s="42"/>
      <c r="G13" s="42"/>
      <c r="H13" s="44"/>
      <c r="I13" s="42"/>
      <c r="J13" s="42"/>
      <c r="K13" s="42"/>
    </row>
    <row r="14" spans="1:13" ht="15.75">
      <c r="A14" s="13"/>
      <c r="B14" s="51"/>
      <c r="C14" s="52" t="s">
        <v>61</v>
      </c>
      <c r="D14" s="52"/>
      <c r="E14" s="52"/>
      <c r="F14" s="52"/>
      <c r="G14" s="52"/>
      <c r="H14" s="51"/>
      <c r="I14" s="52"/>
      <c r="J14" s="52"/>
      <c r="K14" s="52"/>
      <c r="L14" s="13"/>
      <c r="M14" s="13"/>
    </row>
    <row r="15" spans="1:13" ht="15.75">
      <c r="A15" s="13"/>
      <c r="B15" s="51"/>
      <c r="C15" t="s">
        <v>31</v>
      </c>
      <c r="D15" s="52" t="s">
        <v>117</v>
      </c>
      <c r="E15" s="52"/>
      <c r="F15" s="52"/>
      <c r="G15" s="52"/>
      <c r="H15" s="51"/>
      <c r="I15" s="52"/>
      <c r="J15" s="52"/>
      <c r="K15" s="52"/>
      <c r="L15" s="13"/>
      <c r="M15" s="13"/>
    </row>
    <row r="16" spans="1:13" ht="12.75">
      <c r="A16" s="13"/>
      <c r="C16" t="s">
        <v>32</v>
      </c>
      <c r="D16" t="s">
        <v>125</v>
      </c>
      <c r="K16" s="52"/>
      <c r="L16" s="13"/>
      <c r="M16" s="13"/>
    </row>
    <row r="17" spans="1:13" ht="12.75">
      <c r="A17" s="13"/>
      <c r="C17" t="s">
        <v>33</v>
      </c>
      <c r="D17" t="s">
        <v>118</v>
      </c>
      <c r="K17" s="52"/>
      <c r="L17" s="13"/>
      <c r="M17" s="13"/>
    </row>
    <row r="18" spans="1:13" ht="12.75">
      <c r="A18" s="13"/>
      <c r="C18" t="s">
        <v>39</v>
      </c>
      <c r="D18" t="s">
        <v>114</v>
      </c>
      <c r="K18" s="52"/>
      <c r="L18" s="13"/>
      <c r="M18" s="13"/>
    </row>
    <row r="19" spans="1:13" ht="12.75">
      <c r="A19" s="13"/>
      <c r="C19" t="s">
        <v>100</v>
      </c>
      <c r="D19" t="s">
        <v>101</v>
      </c>
      <c r="K19" s="52"/>
      <c r="L19" s="13"/>
      <c r="M19" s="13"/>
    </row>
    <row r="20" spans="1:13" ht="12.75">
      <c r="A20" s="13"/>
      <c r="D20" t="s">
        <v>60</v>
      </c>
      <c r="K20" s="52"/>
      <c r="L20" s="13"/>
      <c r="M20" s="13"/>
    </row>
    <row r="21" spans="1:13" ht="12.75">
      <c r="A21" s="13"/>
      <c r="C21" t="s">
        <v>40</v>
      </c>
      <c r="D21" t="s">
        <v>119</v>
      </c>
      <c r="K21" s="52"/>
      <c r="L21" s="13"/>
      <c r="M21" s="13"/>
    </row>
    <row r="22" spans="1:13" ht="12.75">
      <c r="A22" s="13"/>
      <c r="D22" t="s">
        <v>83</v>
      </c>
      <c r="K22" s="52"/>
      <c r="L22" s="13"/>
      <c r="M22" s="13"/>
    </row>
    <row r="23" spans="1:13" ht="27" customHeight="1">
      <c r="A23" s="13"/>
      <c r="C23" s="76" t="s">
        <v>146</v>
      </c>
      <c r="D23" s="84" t="s">
        <v>147</v>
      </c>
      <c r="E23" s="84"/>
      <c r="F23" s="84"/>
      <c r="G23" s="84"/>
      <c r="H23" s="84"/>
      <c r="I23" s="84"/>
      <c r="J23" s="84"/>
      <c r="K23" s="84"/>
      <c r="L23" s="13"/>
      <c r="M23" s="13"/>
    </row>
    <row r="24" spans="1:13" ht="12.75">
      <c r="A24" s="13"/>
      <c r="C24" t="s">
        <v>41</v>
      </c>
      <c r="D24" t="s">
        <v>62</v>
      </c>
      <c r="K24" s="52"/>
      <c r="L24" s="13"/>
      <c r="M24" s="13"/>
    </row>
    <row r="25" spans="1:13" ht="12.75">
      <c r="A25" s="13"/>
      <c r="D25" t="s">
        <v>135</v>
      </c>
      <c r="K25" s="52"/>
      <c r="L25" s="13"/>
      <c r="M25" s="13"/>
    </row>
    <row r="26" spans="1:13" ht="12.75">
      <c r="A26" s="13"/>
      <c r="D26" t="s">
        <v>120</v>
      </c>
      <c r="K26" s="52"/>
      <c r="L26" s="13"/>
      <c r="M26" s="13"/>
    </row>
    <row r="27" spans="2:11" ht="13.5" thickBot="1">
      <c r="B27" s="13"/>
      <c r="C27" s="13"/>
      <c r="D27" s="13"/>
      <c r="E27" s="13"/>
      <c r="F27" s="12"/>
      <c r="G27" s="13"/>
      <c r="H27" s="13"/>
      <c r="I27" s="13"/>
      <c r="J27" s="13"/>
      <c r="K27" s="13"/>
    </row>
    <row r="28" spans="1:11" ht="28.5" customHeight="1" thickTop="1">
      <c r="A28" s="2"/>
      <c r="B28" s="18" t="s">
        <v>3</v>
      </c>
      <c r="C28" s="14"/>
      <c r="D28" s="14"/>
      <c r="E28" s="14"/>
      <c r="F28" s="15"/>
      <c r="G28" s="16" t="s">
        <v>4</v>
      </c>
      <c r="H28" s="16"/>
      <c r="I28" s="17"/>
      <c r="J28" s="18" t="s">
        <v>34</v>
      </c>
      <c r="K28" s="19"/>
    </row>
    <row r="29" spans="1:11" ht="38.25">
      <c r="A29" s="1"/>
      <c r="B29" s="3" t="s">
        <v>5</v>
      </c>
      <c r="C29" s="4" t="s">
        <v>6</v>
      </c>
      <c r="D29" s="4" t="s">
        <v>7</v>
      </c>
      <c r="E29" s="5" t="s">
        <v>8</v>
      </c>
      <c r="F29" s="3" t="s">
        <v>9</v>
      </c>
      <c r="G29" s="4" t="s">
        <v>10</v>
      </c>
      <c r="H29" s="4" t="s">
        <v>11</v>
      </c>
      <c r="I29" s="5" t="s">
        <v>12</v>
      </c>
      <c r="J29" s="3" t="s">
        <v>13</v>
      </c>
      <c r="K29" s="57" t="s">
        <v>14</v>
      </c>
    </row>
    <row r="30" spans="1:11" ht="121.5" customHeight="1">
      <c r="A30" s="1"/>
      <c r="B30" s="6" t="s">
        <v>15</v>
      </c>
      <c r="C30" s="7" t="s">
        <v>16</v>
      </c>
      <c r="D30" s="7" t="s">
        <v>17</v>
      </c>
      <c r="E30" s="8" t="s">
        <v>18</v>
      </c>
      <c r="F30" s="6" t="s">
        <v>19</v>
      </c>
      <c r="G30" s="7" t="s">
        <v>20</v>
      </c>
      <c r="H30" s="7" t="s">
        <v>21</v>
      </c>
      <c r="I30" s="8" t="s">
        <v>22</v>
      </c>
      <c r="J30" s="6" t="s">
        <v>23</v>
      </c>
      <c r="K30" s="58" t="s">
        <v>37</v>
      </c>
    </row>
    <row r="31" spans="1:11" ht="190.5" customHeight="1">
      <c r="A31" s="35"/>
      <c r="B31" s="30" t="s">
        <v>42</v>
      </c>
      <c r="C31" s="31" t="s">
        <v>65</v>
      </c>
      <c r="D31" s="31" t="s">
        <v>86</v>
      </c>
      <c r="E31" s="32" t="s">
        <v>66</v>
      </c>
      <c r="F31" s="55" t="s">
        <v>26</v>
      </c>
      <c r="G31" s="56" t="s">
        <v>26</v>
      </c>
      <c r="H31" s="62" t="s">
        <v>26</v>
      </c>
      <c r="I31" s="36" t="s">
        <v>128</v>
      </c>
      <c r="J31" s="30" t="s">
        <v>136</v>
      </c>
      <c r="K31" s="37" t="s">
        <v>25</v>
      </c>
    </row>
    <row r="32" spans="1:11" ht="36.75" customHeight="1">
      <c r="A32" s="35"/>
      <c r="B32" s="30" t="s">
        <v>42</v>
      </c>
      <c r="C32" s="31" t="s">
        <v>84</v>
      </c>
      <c r="D32" s="31" t="s">
        <v>43</v>
      </c>
      <c r="E32" s="32" t="s">
        <v>64</v>
      </c>
      <c r="F32" s="55" t="s">
        <v>26</v>
      </c>
      <c r="G32" s="56" t="s">
        <v>25</v>
      </c>
      <c r="H32" s="62" t="s">
        <v>25</v>
      </c>
      <c r="I32" s="36" t="s">
        <v>113</v>
      </c>
      <c r="J32" s="30" t="s">
        <v>63</v>
      </c>
      <c r="K32" s="37" t="s">
        <v>24</v>
      </c>
    </row>
    <row r="33" spans="1:11" ht="85.5" customHeight="1">
      <c r="A33" s="35"/>
      <c r="B33" s="30" t="s">
        <v>67</v>
      </c>
      <c r="C33" s="31" t="s">
        <v>102</v>
      </c>
      <c r="D33" s="31" t="s">
        <v>55</v>
      </c>
      <c r="E33" s="32" t="s">
        <v>64</v>
      </c>
      <c r="F33" s="55" t="s">
        <v>25</v>
      </c>
      <c r="G33" s="56" t="s">
        <v>25</v>
      </c>
      <c r="H33" s="62" t="s">
        <v>25</v>
      </c>
      <c r="I33" s="36" t="s">
        <v>121</v>
      </c>
      <c r="J33" s="30" t="s">
        <v>137</v>
      </c>
      <c r="K33" s="37" t="s">
        <v>24</v>
      </c>
    </row>
    <row r="34" spans="1:11" ht="90" customHeight="1">
      <c r="A34" s="35"/>
      <c r="B34" s="30" t="s">
        <v>42</v>
      </c>
      <c r="C34" s="31" t="s">
        <v>68</v>
      </c>
      <c r="D34" s="31" t="s">
        <v>87</v>
      </c>
      <c r="E34" s="32" t="s">
        <v>69</v>
      </c>
      <c r="F34" s="55" t="s">
        <v>26</v>
      </c>
      <c r="G34" s="56" t="s">
        <v>26</v>
      </c>
      <c r="H34" s="62" t="s">
        <v>26</v>
      </c>
      <c r="I34" s="36" t="s">
        <v>111</v>
      </c>
      <c r="J34" s="30" t="s">
        <v>138</v>
      </c>
      <c r="K34" s="37" t="s">
        <v>25</v>
      </c>
    </row>
    <row r="35" spans="1:11" ht="84.75" customHeight="1">
      <c r="A35" s="35"/>
      <c r="B35" s="30" t="s">
        <v>42</v>
      </c>
      <c r="C35" s="31" t="s">
        <v>45</v>
      </c>
      <c r="D35" s="31" t="s">
        <v>44</v>
      </c>
      <c r="E35" s="32" t="s">
        <v>66</v>
      </c>
      <c r="F35" s="55" t="s">
        <v>27</v>
      </c>
      <c r="G35" s="56" t="s">
        <v>27</v>
      </c>
      <c r="H35" s="62" t="s">
        <v>27</v>
      </c>
      <c r="I35" s="36" t="s">
        <v>129</v>
      </c>
      <c r="J35" s="30" t="s">
        <v>132</v>
      </c>
      <c r="K35" s="37" t="s">
        <v>25</v>
      </c>
    </row>
    <row r="36" spans="1:11" ht="86.25" customHeight="1">
      <c r="A36" s="35"/>
      <c r="B36" s="30" t="s">
        <v>42</v>
      </c>
      <c r="C36" s="31" t="s">
        <v>96</v>
      </c>
      <c r="D36" s="31" t="s">
        <v>77</v>
      </c>
      <c r="E36" s="32" t="s">
        <v>78</v>
      </c>
      <c r="F36" s="55" t="s">
        <v>26</v>
      </c>
      <c r="G36" s="56" t="s">
        <v>26</v>
      </c>
      <c r="H36" s="62" t="s">
        <v>26</v>
      </c>
      <c r="I36" s="36" t="s">
        <v>79</v>
      </c>
      <c r="J36" s="30" t="s">
        <v>122</v>
      </c>
      <c r="K36" s="37" t="s">
        <v>25</v>
      </c>
    </row>
    <row r="37" spans="1:11" ht="112.5" customHeight="1">
      <c r="A37" s="35"/>
      <c r="B37" s="30" t="s">
        <v>42</v>
      </c>
      <c r="C37" s="31" t="s">
        <v>70</v>
      </c>
      <c r="D37" s="31" t="s">
        <v>103</v>
      </c>
      <c r="E37" s="32" t="s">
        <v>47</v>
      </c>
      <c r="F37" s="55" t="s">
        <v>25</v>
      </c>
      <c r="G37" s="56" t="s">
        <v>26</v>
      </c>
      <c r="H37" s="62" t="s">
        <v>25</v>
      </c>
      <c r="I37" s="36" t="s">
        <v>124</v>
      </c>
      <c r="J37" s="30" t="s">
        <v>139</v>
      </c>
      <c r="K37" s="37" t="s">
        <v>25</v>
      </c>
    </row>
    <row r="38" spans="1:11" ht="60.75" customHeight="1">
      <c r="A38" s="35"/>
      <c r="B38" s="30" t="s">
        <v>42</v>
      </c>
      <c r="C38" s="31" t="s">
        <v>48</v>
      </c>
      <c r="D38" s="31" t="s">
        <v>46</v>
      </c>
      <c r="E38" s="32" t="s">
        <v>47</v>
      </c>
      <c r="F38" s="63" t="s">
        <v>26</v>
      </c>
      <c r="G38" s="56" t="s">
        <v>26</v>
      </c>
      <c r="H38" s="62" t="s">
        <v>26</v>
      </c>
      <c r="I38" s="36" t="s">
        <v>49</v>
      </c>
      <c r="J38" s="30" t="s">
        <v>84</v>
      </c>
      <c r="K38" s="37" t="s">
        <v>25</v>
      </c>
    </row>
    <row r="39" spans="1:11" ht="109.5" customHeight="1">
      <c r="A39" s="35"/>
      <c r="B39" s="30" t="s">
        <v>56</v>
      </c>
      <c r="C39" s="31" t="s">
        <v>71</v>
      </c>
      <c r="D39" s="31" t="s">
        <v>72</v>
      </c>
      <c r="E39" s="32" t="s">
        <v>50</v>
      </c>
      <c r="F39" s="55" t="s">
        <v>25</v>
      </c>
      <c r="G39" s="56" t="s">
        <v>26</v>
      </c>
      <c r="H39" s="62" t="s">
        <v>25</v>
      </c>
      <c r="I39" s="36" t="s">
        <v>109</v>
      </c>
      <c r="J39" s="30" t="s">
        <v>140</v>
      </c>
      <c r="K39" s="37" t="s">
        <v>24</v>
      </c>
    </row>
    <row r="40" spans="1:11" ht="100.5" customHeight="1">
      <c r="A40" s="35"/>
      <c r="B40" s="30" t="s">
        <v>80</v>
      </c>
      <c r="C40" s="31" t="s">
        <v>73</v>
      </c>
      <c r="D40" s="31" t="s">
        <v>74</v>
      </c>
      <c r="E40" s="32" t="s">
        <v>57</v>
      </c>
      <c r="F40" s="55" t="s">
        <v>26</v>
      </c>
      <c r="G40" s="56" t="s">
        <v>26</v>
      </c>
      <c r="H40" s="62" t="s">
        <v>26</v>
      </c>
      <c r="I40" s="36" t="s">
        <v>133</v>
      </c>
      <c r="J40" s="30" t="s">
        <v>123</v>
      </c>
      <c r="K40" s="37" t="s">
        <v>25</v>
      </c>
    </row>
    <row r="41" spans="1:11" ht="110.25" customHeight="1">
      <c r="A41" s="35"/>
      <c r="B41" s="30" t="s">
        <v>81</v>
      </c>
      <c r="C41" s="31" t="s">
        <v>97</v>
      </c>
      <c r="D41" s="31" t="s">
        <v>98</v>
      </c>
      <c r="E41" s="32" t="s">
        <v>99</v>
      </c>
      <c r="F41" s="55" t="s">
        <v>26</v>
      </c>
      <c r="G41" s="56" t="s">
        <v>26</v>
      </c>
      <c r="H41" s="62" t="s">
        <v>26</v>
      </c>
      <c r="I41" s="36" t="s">
        <v>130</v>
      </c>
      <c r="J41" s="30" t="s">
        <v>141</v>
      </c>
      <c r="K41" s="37" t="s">
        <v>25</v>
      </c>
    </row>
    <row r="42" spans="1:11" ht="98.25" customHeight="1">
      <c r="A42" s="35"/>
      <c r="B42" s="30" t="s">
        <v>56</v>
      </c>
      <c r="C42" s="31" t="s">
        <v>104</v>
      </c>
      <c r="D42" s="31" t="s">
        <v>105</v>
      </c>
      <c r="E42" s="32" t="s">
        <v>106</v>
      </c>
      <c r="F42" s="55" t="s">
        <v>25</v>
      </c>
      <c r="G42" s="56" t="s">
        <v>26</v>
      </c>
      <c r="H42" s="62" t="s">
        <v>25</v>
      </c>
      <c r="I42" s="36" t="s">
        <v>126</v>
      </c>
      <c r="J42" s="30" t="s">
        <v>142</v>
      </c>
      <c r="K42" s="37" t="s">
        <v>25</v>
      </c>
    </row>
    <row r="43" spans="1:11" ht="127.5" customHeight="1">
      <c r="A43" s="35"/>
      <c r="B43" s="30" t="s">
        <v>108</v>
      </c>
      <c r="C43" s="31" t="s">
        <v>112</v>
      </c>
      <c r="D43" s="31" t="s">
        <v>75</v>
      </c>
      <c r="E43" s="32" t="s">
        <v>51</v>
      </c>
      <c r="F43" s="55" t="s">
        <v>26</v>
      </c>
      <c r="G43" s="56" t="s">
        <v>27</v>
      </c>
      <c r="H43" s="62" t="s">
        <v>27</v>
      </c>
      <c r="I43" s="36" t="s">
        <v>127</v>
      </c>
      <c r="J43" s="64" t="s">
        <v>143</v>
      </c>
      <c r="K43" s="37" t="s">
        <v>25</v>
      </c>
    </row>
    <row r="44" spans="1:11" ht="63.75" customHeight="1">
      <c r="A44" s="35"/>
      <c r="B44" s="30" t="s">
        <v>108</v>
      </c>
      <c r="C44" s="31" t="s">
        <v>63</v>
      </c>
      <c r="D44" s="31" t="s">
        <v>134</v>
      </c>
      <c r="E44" s="32" t="s">
        <v>95</v>
      </c>
      <c r="F44" s="55" t="s">
        <v>26</v>
      </c>
      <c r="G44" s="56" t="s">
        <v>26</v>
      </c>
      <c r="H44" s="62" t="s">
        <v>26</v>
      </c>
      <c r="I44" s="36" t="s">
        <v>110</v>
      </c>
      <c r="J44" s="30" t="s">
        <v>84</v>
      </c>
      <c r="K44" s="37" t="s">
        <v>25</v>
      </c>
    </row>
    <row r="45" spans="1:11" ht="84.75" customHeight="1">
      <c r="A45" s="35"/>
      <c r="B45" s="30" t="s">
        <v>58</v>
      </c>
      <c r="C45" s="31" t="s">
        <v>84</v>
      </c>
      <c r="D45" s="31" t="s">
        <v>59</v>
      </c>
      <c r="E45" s="32" t="s">
        <v>92</v>
      </c>
      <c r="F45" s="55" t="s">
        <v>26</v>
      </c>
      <c r="G45" s="56" t="s">
        <v>27</v>
      </c>
      <c r="H45" s="62" t="s">
        <v>27</v>
      </c>
      <c r="I45" s="36" t="s">
        <v>93</v>
      </c>
      <c r="J45" s="30" t="s">
        <v>84</v>
      </c>
      <c r="K45" s="37" t="s">
        <v>25</v>
      </c>
    </row>
    <row r="46" spans="1:11" ht="159" customHeight="1" thickBot="1">
      <c r="A46" s="35"/>
      <c r="B46" s="33" t="s">
        <v>52</v>
      </c>
      <c r="C46" s="34" t="s">
        <v>84</v>
      </c>
      <c r="D46" s="34" t="s">
        <v>94</v>
      </c>
      <c r="E46" s="59" t="s">
        <v>76</v>
      </c>
      <c r="F46" s="65" t="s">
        <v>26</v>
      </c>
      <c r="G46" s="60" t="s">
        <v>27</v>
      </c>
      <c r="H46" s="66" t="s">
        <v>27</v>
      </c>
      <c r="I46" s="61" t="s">
        <v>131</v>
      </c>
      <c r="J46" s="77" t="s">
        <v>147</v>
      </c>
      <c r="K46" s="38" t="s">
        <v>25</v>
      </c>
    </row>
    <row r="47" spans="1:11" ht="84" customHeight="1" thickBot="1" thickTop="1">
      <c r="A47" s="35"/>
      <c r="B47" s="67" t="s">
        <v>42</v>
      </c>
      <c r="C47" s="68" t="s">
        <v>85</v>
      </c>
      <c r="D47" s="68" t="s">
        <v>89</v>
      </c>
      <c r="E47" s="69" t="s">
        <v>88</v>
      </c>
      <c r="F47" s="70" t="s">
        <v>25</v>
      </c>
      <c r="G47" s="71" t="s">
        <v>26</v>
      </c>
      <c r="H47" s="72" t="s">
        <v>25</v>
      </c>
      <c r="I47" s="73" t="s">
        <v>90</v>
      </c>
      <c r="J47" s="75" t="s">
        <v>136</v>
      </c>
      <c r="K47" s="74" t="s">
        <v>24</v>
      </c>
    </row>
    <row r="48" spans="1:11" ht="115.5" customHeight="1" thickBot="1" thickTop="1">
      <c r="A48" s="35"/>
      <c r="B48" s="33" t="s">
        <v>82</v>
      </c>
      <c r="C48" s="34" t="s">
        <v>53</v>
      </c>
      <c r="D48" s="34" t="s">
        <v>107</v>
      </c>
      <c r="E48" s="59" t="s">
        <v>53</v>
      </c>
      <c r="F48" s="55" t="s">
        <v>25</v>
      </c>
      <c r="G48" s="60" t="s">
        <v>26</v>
      </c>
      <c r="H48" s="62" t="s">
        <v>25</v>
      </c>
      <c r="I48" s="61" t="s">
        <v>91</v>
      </c>
      <c r="J48" s="33" t="s">
        <v>144</v>
      </c>
      <c r="K48" s="38" t="s">
        <v>25</v>
      </c>
    </row>
    <row r="49" spans="1:11" ht="13.5" thickTop="1">
      <c r="A49" s="9"/>
      <c r="B49" s="10"/>
      <c r="C49" s="10"/>
      <c r="D49" s="10"/>
      <c r="E49" s="10"/>
      <c r="F49" s="11"/>
      <c r="G49" s="11"/>
      <c r="H49" s="11"/>
      <c r="I49" s="11"/>
      <c r="J49" s="10"/>
      <c r="K49" s="10"/>
    </row>
    <row r="50" spans="1:11" ht="15.75">
      <c r="A50" s="9"/>
      <c r="B50" s="54" t="s">
        <v>28</v>
      </c>
      <c r="C50" s="52" t="s">
        <v>29</v>
      </c>
      <c r="D50" s="52"/>
      <c r="E50" s="52"/>
      <c r="F50" s="52"/>
      <c r="G50" s="52"/>
      <c r="H50" s="51"/>
      <c r="I50" s="52"/>
      <c r="J50" s="52"/>
      <c r="K50" s="1"/>
    </row>
    <row r="51" spans="1:11" ht="15.75">
      <c r="A51" s="9"/>
      <c r="B51" s="53"/>
      <c r="C51" s="52" t="s">
        <v>30</v>
      </c>
      <c r="D51" s="52"/>
      <c r="E51" s="52"/>
      <c r="F51" s="52"/>
      <c r="G51" s="52"/>
      <c r="H51" s="51"/>
      <c r="I51" s="52"/>
      <c r="J51" s="52"/>
      <c r="K51" s="1"/>
    </row>
    <row r="52" spans="1:11" ht="15.75">
      <c r="A52" s="9"/>
      <c r="B52" s="53"/>
      <c r="C52" s="52"/>
      <c r="D52" s="52"/>
      <c r="E52" s="52"/>
      <c r="F52" s="52"/>
      <c r="G52" s="52"/>
      <c r="H52" s="51"/>
      <c r="I52" s="52"/>
      <c r="J52" s="52"/>
      <c r="K52" s="1"/>
    </row>
    <row r="53" spans="1:11" ht="15.75" hidden="1">
      <c r="A53" s="9"/>
      <c r="B53" s="53"/>
      <c r="C53" s="52"/>
      <c r="D53" s="52"/>
      <c r="E53" s="52"/>
      <c r="F53" s="52"/>
      <c r="G53" s="52"/>
      <c r="H53" s="51"/>
      <c r="I53" s="52"/>
      <c r="J53" s="52"/>
      <c r="K53" s="1"/>
    </row>
    <row r="54" spans="1:11" ht="12.75" hidden="1">
      <c r="A54" s="9"/>
      <c r="B54" s="1"/>
      <c r="C54" s="1"/>
      <c r="D54" s="1"/>
      <c r="E54" s="1"/>
      <c r="F54" s="12"/>
      <c r="G54" s="12"/>
      <c r="H54" s="12"/>
      <c r="I54" s="12"/>
      <c r="J54" s="1"/>
      <c r="K54" s="1"/>
    </row>
    <row r="55" spans="1:11" ht="12.75" hidden="1">
      <c r="A55" s="9"/>
      <c r="B55" s="1"/>
      <c r="C55" s="50" t="s">
        <v>24</v>
      </c>
      <c r="D55" s="50" t="s">
        <v>25</v>
      </c>
      <c r="E55" s="50" t="s">
        <v>26</v>
      </c>
      <c r="F55" s="50" t="s">
        <v>27</v>
      </c>
      <c r="G55" s="12"/>
      <c r="H55" s="12"/>
      <c r="I55" s="12"/>
      <c r="J55" s="1"/>
      <c r="K55" s="1"/>
    </row>
    <row r="56" spans="1:11" ht="12.75" hidden="1">
      <c r="A56" s="9"/>
      <c r="B56" s="49" t="s">
        <v>27</v>
      </c>
      <c r="C56" s="27">
        <v>4</v>
      </c>
      <c r="D56" s="25">
        <v>8</v>
      </c>
      <c r="E56" s="24">
        <v>12</v>
      </c>
      <c r="F56" s="23">
        <v>16</v>
      </c>
      <c r="G56" s="12"/>
      <c r="H56" s="12"/>
      <c r="I56" s="12"/>
      <c r="J56" s="1"/>
      <c r="K56" s="1"/>
    </row>
    <row r="57" spans="1:11" ht="12.75" hidden="1">
      <c r="A57" s="9"/>
      <c r="B57" s="49" t="s">
        <v>26</v>
      </c>
      <c r="C57" s="27">
        <v>3</v>
      </c>
      <c r="D57" s="25">
        <v>6</v>
      </c>
      <c r="E57" s="26">
        <v>9</v>
      </c>
      <c r="F57" s="23">
        <v>12</v>
      </c>
      <c r="G57" s="12"/>
      <c r="H57" s="12"/>
      <c r="I57" s="12"/>
      <c r="J57" s="1"/>
      <c r="K57" s="1"/>
    </row>
    <row r="58" spans="1:11" ht="12.75" hidden="1">
      <c r="A58" s="9"/>
      <c r="B58" s="49" t="s">
        <v>25</v>
      </c>
      <c r="C58" s="27">
        <v>2</v>
      </c>
      <c r="D58" s="27">
        <v>4</v>
      </c>
      <c r="E58" s="26">
        <v>6</v>
      </c>
      <c r="F58" s="25">
        <v>8</v>
      </c>
      <c r="G58" s="12"/>
      <c r="H58" s="12"/>
      <c r="I58" s="12"/>
      <c r="J58" s="1"/>
      <c r="K58" s="1"/>
    </row>
    <row r="59" spans="1:11" ht="12.75" hidden="1">
      <c r="A59" s="9"/>
      <c r="B59" s="49" t="s">
        <v>24</v>
      </c>
      <c r="C59" s="27">
        <v>1</v>
      </c>
      <c r="D59" s="27">
        <v>2</v>
      </c>
      <c r="E59" s="28">
        <v>3</v>
      </c>
      <c r="F59" s="27">
        <v>4</v>
      </c>
      <c r="G59" s="12"/>
      <c r="H59" s="12"/>
      <c r="I59" s="12"/>
      <c r="J59" s="1"/>
      <c r="K59" s="1"/>
    </row>
    <row r="60" spans="1:11" ht="12.75" hidden="1">
      <c r="A60" s="9"/>
      <c r="B60" s="13"/>
      <c r="C60" s="12"/>
      <c r="D60" s="12"/>
      <c r="E60" s="13"/>
      <c r="F60" s="12"/>
      <c r="G60" s="12"/>
      <c r="H60" s="12"/>
      <c r="I60" s="12"/>
      <c r="J60" s="1"/>
      <c r="K60" s="1"/>
    </row>
    <row r="61" spans="1:11" ht="12.75" hidden="1">
      <c r="A61" s="9"/>
      <c r="B61" s="1"/>
      <c r="C61" s="1"/>
      <c r="D61" s="1"/>
      <c r="E61" s="1"/>
      <c r="F61" s="12"/>
      <c r="G61" s="12"/>
      <c r="H61" s="12"/>
      <c r="I61" s="12"/>
      <c r="J61" s="1"/>
      <c r="K61" s="1"/>
    </row>
    <row r="62" spans="1:11" ht="12.75" hidden="1">
      <c r="A62" s="9"/>
      <c r="B62" s="1"/>
      <c r="C62" s="1"/>
      <c r="D62" s="1"/>
      <c r="E62" s="1"/>
      <c r="F62" s="12"/>
      <c r="G62" s="12"/>
      <c r="H62" s="12"/>
      <c r="I62" s="12"/>
      <c r="J62" s="1"/>
      <c r="K62" s="1"/>
    </row>
    <row r="63" spans="1:11" ht="12.75" hidden="1">
      <c r="A63" s="9"/>
      <c r="B63" s="1"/>
      <c r="C63" s="1"/>
      <c r="D63" s="1"/>
      <c r="E63" s="1"/>
      <c r="F63" s="12" t="s">
        <v>24</v>
      </c>
      <c r="G63" s="12"/>
      <c r="H63" s="22" t="e">
        <f>IF(#REF!="",0,IF(#REF!="Very low",1,IF(#REF!="Low",2,IF(#REF!="Medium",3,IF(#REF!="High",4,F45)))))</f>
        <v>#REF!</v>
      </c>
      <c r="I63" s="22" t="e">
        <f>IF(#REF!="",0,IF(#REF!="Very low",1,IF(#REF!="Low",2,IF(#REF!="Medium",3,IF(#REF!="High",4,G45)))))</f>
        <v>#REF!</v>
      </c>
      <c r="J63" s="29" t="e">
        <f>IF(H63*I63=0,"",IF(H63*I63&gt;0.5,H63*I63))</f>
        <v>#REF!</v>
      </c>
      <c r="K63" s="1" t="e">
        <f>IF(J63="","",IF(J63&lt;5,"Low",IF(J63&lt;11,"Medium",IF(J63&gt;11,"High"))))</f>
        <v>#REF!</v>
      </c>
    </row>
    <row r="64" spans="1:11" ht="12.75" hidden="1">
      <c r="A64" s="9"/>
      <c r="B64" s="1"/>
      <c r="C64" s="1"/>
      <c r="D64" s="1"/>
      <c r="E64" s="1"/>
      <c r="F64" s="12" t="s">
        <v>25</v>
      </c>
      <c r="G64" s="12"/>
      <c r="H64" s="22">
        <f>IF(F45="",0,IF(F45="Very low",1,IF(F45="Low",2,IF(F45="Medium",3,IF(F45="High",4,#REF!)))))</f>
        <v>3</v>
      </c>
      <c r="I64" s="22">
        <f>IF(G45="",0,IF(G45="Very low",1,IF(G45="Low",2,IF(G45="Medium",3,IF(G45="High",4,#REF!)))))</f>
        <v>4</v>
      </c>
      <c r="J64" s="29">
        <f aca="true" t="shared" si="0" ref="J64:J82">IF(H64*I64=0,"",IF(H64*I64&gt;0.5,H64*I64))</f>
        <v>12</v>
      </c>
      <c r="K64" s="1" t="str">
        <f aca="true" t="shared" si="1" ref="K64:K82">IF(J64="","",IF(J64&lt;5,"Low",IF(J64&lt;11,"Medium",IF(J64&gt;11,"High"))))</f>
        <v>High</v>
      </c>
    </row>
    <row r="65" spans="1:11" ht="12.75" hidden="1">
      <c r="A65" s="9"/>
      <c r="B65" s="1"/>
      <c r="C65" s="1"/>
      <c r="D65" s="1"/>
      <c r="E65" s="1"/>
      <c r="F65" s="12" t="s">
        <v>26</v>
      </c>
      <c r="G65" s="12"/>
      <c r="H65" s="22" t="e">
        <f>IF(#REF!="",0,IF(#REF!="Very low",1,IF(#REF!="Low",2,IF(#REF!="Medium",3,IF(#REF!="High",4,F31)))))</f>
        <v>#REF!</v>
      </c>
      <c r="I65" s="22" t="e">
        <f>IF(#REF!="",0,IF(#REF!="Very low",1,IF(#REF!="Low",2,IF(#REF!="Medium",3,IF(#REF!="High",4,G31)))))</f>
        <v>#REF!</v>
      </c>
      <c r="J65" s="29" t="e">
        <f t="shared" si="0"/>
        <v>#REF!</v>
      </c>
      <c r="K65" s="1" t="e">
        <f t="shared" si="1"/>
        <v>#REF!</v>
      </c>
    </row>
    <row r="66" spans="1:11" ht="12.75" hidden="1">
      <c r="A66" s="9"/>
      <c r="B66" s="1"/>
      <c r="C66" s="1"/>
      <c r="D66" s="1"/>
      <c r="E66" s="1"/>
      <c r="F66" s="12" t="s">
        <v>27</v>
      </c>
      <c r="G66" s="12"/>
      <c r="H66" s="22">
        <f>IF(F31="",0,IF(F31="Very low",1,IF(F31="Low",2,IF(F31="Medium",3,IF(F31="High",4,F32)))))</f>
        <v>3</v>
      </c>
      <c r="I66" s="22">
        <f>IF(G31="",0,IF(G31="Very low",1,IF(G31="Low",2,IF(G31="Medium",3,IF(G31="High",4,G32)))))</f>
        <v>3</v>
      </c>
      <c r="J66" s="29">
        <f t="shared" si="0"/>
        <v>9</v>
      </c>
      <c r="K66" s="1" t="str">
        <f t="shared" si="1"/>
        <v>Medium</v>
      </c>
    </row>
    <row r="67" spans="1:11" ht="12.75" hidden="1">
      <c r="A67" s="9"/>
      <c r="B67" s="1"/>
      <c r="C67" s="1"/>
      <c r="D67" s="1"/>
      <c r="E67" s="1"/>
      <c r="F67" s="12"/>
      <c r="G67" s="12"/>
      <c r="H67" s="22">
        <f>IF(F32="",0,IF(F32="Very low",1,IF(F32="Low",2,IF(F32="Medium",3,IF(F32="High",4,#REF!)))))</f>
        <v>3</v>
      </c>
      <c r="I67" s="22">
        <f>IF(G32="",0,IF(G32="Very low",1,IF(G32="Low",2,IF(G32="Medium",3,IF(G32="High",4,#REF!)))))</f>
        <v>2</v>
      </c>
      <c r="J67" s="29">
        <f t="shared" si="0"/>
        <v>6</v>
      </c>
      <c r="K67" s="1" t="str">
        <f t="shared" si="1"/>
        <v>Medium</v>
      </c>
    </row>
    <row r="68" spans="1:11" ht="12.75" hidden="1">
      <c r="A68" s="9"/>
      <c r="B68" s="1"/>
      <c r="C68" s="1"/>
      <c r="D68" s="1"/>
      <c r="E68" s="1"/>
      <c r="F68" s="12"/>
      <c r="G68" s="12"/>
      <c r="H68" s="22" t="e">
        <f>IF(#REF!="",0,IF(#REF!="Very low",1,IF(#REF!="Low",2,IF(#REF!="Medium",3,IF(#REF!="High",4,F34)))))</f>
        <v>#REF!</v>
      </c>
      <c r="I68" s="22" t="e">
        <f>IF(#REF!="",0,IF(#REF!="Very low",1,IF(#REF!="Low",2,IF(#REF!="Medium",3,IF(#REF!="High",4,G34)))))</f>
        <v>#REF!</v>
      </c>
      <c r="J68" s="29" t="e">
        <f t="shared" si="0"/>
        <v>#REF!</v>
      </c>
      <c r="K68" s="1" t="e">
        <f t="shared" si="1"/>
        <v>#REF!</v>
      </c>
    </row>
    <row r="69" spans="1:11" ht="12.75" hidden="1">
      <c r="A69" s="9"/>
      <c r="B69" s="1"/>
      <c r="C69" s="1"/>
      <c r="D69" s="1"/>
      <c r="E69" s="1"/>
      <c r="F69" s="12"/>
      <c r="G69" s="12"/>
      <c r="H69" s="22">
        <f>IF(F34="",0,IF(F34="Very low",1,IF(F34="Low",2,IF(F34="Medium",3,IF(F34="High",4,F35)))))</f>
        <v>3</v>
      </c>
      <c r="I69" s="22">
        <f>IF(G34="",0,IF(G34="Very low",1,IF(G34="Low",2,IF(G34="Medium",3,IF(G34="High",4,G35)))))</f>
        <v>3</v>
      </c>
      <c r="J69" s="29">
        <f t="shared" si="0"/>
        <v>9</v>
      </c>
      <c r="K69" s="1" t="str">
        <f t="shared" si="1"/>
        <v>Medium</v>
      </c>
    </row>
    <row r="70" spans="1:11" ht="12.75" hidden="1">
      <c r="A70" s="9"/>
      <c r="B70" s="1"/>
      <c r="C70" s="1"/>
      <c r="D70" s="1"/>
      <c r="E70" s="1"/>
      <c r="F70" s="12"/>
      <c r="G70" s="12"/>
      <c r="H70" s="22">
        <f>IF(F35="",0,IF(F35="Very low",1,IF(F35="Low",2,IF(F35="Medium",3,IF(F35="High",4,#REF!)))))</f>
        <v>4</v>
      </c>
      <c r="I70" s="22">
        <f>IF(G35="",0,IF(G35="Very low",1,IF(G35="Low",2,IF(G35="Medium",3,IF(G35="High",4,#REF!)))))</f>
        <v>4</v>
      </c>
      <c r="J70" s="29">
        <f t="shared" si="0"/>
        <v>16</v>
      </c>
      <c r="K70" s="1" t="str">
        <f t="shared" si="1"/>
        <v>High</v>
      </c>
    </row>
    <row r="71" spans="1:11" ht="12.75" hidden="1">
      <c r="A71" s="9"/>
      <c r="B71" s="1"/>
      <c r="C71" s="12" t="s">
        <v>24</v>
      </c>
      <c r="D71" s="12" t="s">
        <v>25</v>
      </c>
      <c r="E71" s="12" t="s">
        <v>26</v>
      </c>
      <c r="F71" s="12" t="s">
        <v>27</v>
      </c>
      <c r="G71" s="12"/>
      <c r="H71" s="22" t="e">
        <f>IF(#REF!="",0,IF(#REF!="Very low",1,IF(#REF!="Low",2,IF(#REF!="Medium",3,IF(#REF!="High",4,#REF!)))))</f>
        <v>#REF!</v>
      </c>
      <c r="I71" s="22" t="e">
        <f>IF(#REF!="",0,IF(#REF!="Very low",1,IF(#REF!="Low",2,IF(#REF!="Medium",3,IF(#REF!="High",4,#REF!)))))</f>
        <v>#REF!</v>
      </c>
      <c r="J71" s="29" t="e">
        <f t="shared" si="0"/>
        <v>#REF!</v>
      </c>
      <c r="K71" s="1" t="e">
        <f t="shared" si="1"/>
        <v>#REF!</v>
      </c>
    </row>
    <row r="72" spans="1:11" ht="12.75" hidden="1">
      <c r="A72" s="9"/>
      <c r="B72" s="12" t="s">
        <v>24</v>
      </c>
      <c r="C72" s="27">
        <v>1</v>
      </c>
      <c r="D72" s="27">
        <v>2</v>
      </c>
      <c r="E72" s="28">
        <v>3</v>
      </c>
      <c r="F72" s="27">
        <v>4</v>
      </c>
      <c r="G72" s="12"/>
      <c r="H72" s="22" t="e">
        <f>IF(#REF!="",0,IF(#REF!="Very low",1,IF(#REF!="Low",2,IF(#REF!="Medium",3,IF(#REF!="High",4,F37)))))</f>
        <v>#REF!</v>
      </c>
      <c r="I72" s="22" t="e">
        <f>IF(#REF!="",0,IF(#REF!="Very low",1,IF(#REF!="Low",2,IF(#REF!="Medium",3,IF(#REF!="High",4,G37)))))</f>
        <v>#REF!</v>
      </c>
      <c r="J72" s="29" t="e">
        <f t="shared" si="0"/>
        <v>#REF!</v>
      </c>
      <c r="K72" s="1" t="e">
        <f t="shared" si="1"/>
        <v>#REF!</v>
      </c>
    </row>
    <row r="73" spans="1:11" ht="12.75" hidden="1">
      <c r="A73" s="9"/>
      <c r="B73" s="12" t="s">
        <v>25</v>
      </c>
      <c r="C73" s="27">
        <v>2</v>
      </c>
      <c r="D73" s="27">
        <v>4</v>
      </c>
      <c r="E73" s="26">
        <v>6</v>
      </c>
      <c r="F73" s="25">
        <v>8</v>
      </c>
      <c r="G73" s="12"/>
      <c r="H73" s="22">
        <f>IF(F37="",0,IF(F37="Very low",1,IF(F37="Low",2,IF(F37="Medium",3,IF(F37="High",4,#REF!)))))</f>
        <v>2</v>
      </c>
      <c r="I73" s="22">
        <f>IF(G37="",0,IF(G37="Very low",1,IF(G37="Low",2,IF(G37="Medium",3,IF(G37="High",4,#REF!)))))</f>
        <v>3</v>
      </c>
      <c r="J73" s="29">
        <f t="shared" si="0"/>
        <v>6</v>
      </c>
      <c r="K73" s="1" t="str">
        <f t="shared" si="1"/>
        <v>Medium</v>
      </c>
    </row>
    <row r="74" spans="1:11" ht="12.75" hidden="1">
      <c r="A74" s="9"/>
      <c r="B74" s="12" t="s">
        <v>26</v>
      </c>
      <c r="C74" s="27">
        <v>3</v>
      </c>
      <c r="D74" s="25">
        <v>6</v>
      </c>
      <c r="E74" s="26">
        <v>9</v>
      </c>
      <c r="F74" s="23">
        <v>12</v>
      </c>
      <c r="G74" s="12"/>
      <c r="H74" s="22" t="e">
        <f>IF(#REF!="",0,IF(#REF!="Very low",1,IF(#REF!="Low",2,IF(#REF!="Medium",3,IF(#REF!="High",4,#REF!)))))</f>
        <v>#REF!</v>
      </c>
      <c r="I74" s="22" t="e">
        <f>IF(#REF!="",0,IF(#REF!="Very low",1,IF(#REF!="Low",2,IF(#REF!="Medium",3,IF(#REF!="High",4,#REF!)))))</f>
        <v>#REF!</v>
      </c>
      <c r="J74" s="29" t="e">
        <f t="shared" si="0"/>
        <v>#REF!</v>
      </c>
      <c r="K74" s="1" t="e">
        <f t="shared" si="1"/>
        <v>#REF!</v>
      </c>
    </row>
    <row r="75" spans="1:11" ht="12.75" hidden="1">
      <c r="A75" s="9"/>
      <c r="B75" s="12" t="s">
        <v>27</v>
      </c>
      <c r="C75" s="27">
        <v>4</v>
      </c>
      <c r="D75" s="25">
        <v>8</v>
      </c>
      <c r="E75" s="24">
        <v>12</v>
      </c>
      <c r="F75" s="23">
        <v>16</v>
      </c>
      <c r="G75" s="12"/>
      <c r="H75" s="22" t="e">
        <f>IF(#REF!="",0,IF(#REF!="Very low",1,IF(#REF!="Low",2,IF(#REF!="Medium",3,IF(#REF!="High",4,#REF!)))))</f>
        <v>#REF!</v>
      </c>
      <c r="I75" s="22" t="e">
        <f>IF(#REF!="",0,IF(#REF!="Very low",1,IF(#REF!="Low",2,IF(#REF!="Medium",3,IF(#REF!="High",4,#REF!)))))</f>
        <v>#REF!</v>
      </c>
      <c r="J75" s="29" t="e">
        <f t="shared" si="0"/>
        <v>#REF!</v>
      </c>
      <c r="K75" s="1" t="e">
        <f t="shared" si="1"/>
        <v>#REF!</v>
      </c>
    </row>
    <row r="76" spans="1:11" ht="12.75" hidden="1">
      <c r="A76" s="9"/>
      <c r="B76" s="12"/>
      <c r="C76" s="12"/>
      <c r="D76" s="12"/>
      <c r="F76" s="12"/>
      <c r="G76" s="12"/>
      <c r="H76" s="22" t="e">
        <f>IF(#REF!="",0,IF(#REF!="Very low",1,IF(#REF!="Low",2,IF(#REF!="Medium",3,IF(#REF!="High",4,#REF!)))))</f>
        <v>#REF!</v>
      </c>
      <c r="I76" s="22" t="e">
        <f>IF(#REF!="",0,IF(#REF!="Very low",1,IF(#REF!="Low",2,IF(#REF!="Medium",3,IF(#REF!="High",4,#REF!)))))</f>
        <v>#REF!</v>
      </c>
      <c r="J76" s="29" t="e">
        <f t="shared" si="0"/>
        <v>#REF!</v>
      </c>
      <c r="K76" s="1" t="e">
        <f t="shared" si="1"/>
        <v>#REF!</v>
      </c>
    </row>
    <row r="77" spans="1:11" ht="12.75" hidden="1">
      <c r="A77" s="9"/>
      <c r="B77" s="1"/>
      <c r="C77" s="1"/>
      <c r="D77" s="1"/>
      <c r="E77" s="1"/>
      <c r="F77" s="12"/>
      <c r="G77" s="12"/>
      <c r="H77" s="22" t="e">
        <f>IF(#REF!="",0,IF(#REF!="Very low",1,IF(#REF!="Low",2,IF(#REF!="Medium",3,IF(#REF!="High",4,#REF!)))))</f>
        <v>#REF!</v>
      </c>
      <c r="I77" s="22" t="e">
        <f>IF(#REF!="",0,IF(#REF!="Very low",1,IF(#REF!="Low",2,IF(#REF!="Medium",3,IF(#REF!="High",4,#REF!)))))</f>
        <v>#REF!</v>
      </c>
      <c r="J77" s="29" t="e">
        <f t="shared" si="0"/>
        <v>#REF!</v>
      </c>
      <c r="K77" s="1" t="e">
        <f t="shared" si="1"/>
        <v>#REF!</v>
      </c>
    </row>
    <row r="78" spans="1:11" ht="12.75" hidden="1">
      <c r="A78" s="9"/>
      <c r="B78" s="1"/>
      <c r="C78" s="1"/>
      <c r="D78" s="1"/>
      <c r="E78" s="1"/>
      <c r="F78" s="12"/>
      <c r="G78" s="12"/>
      <c r="H78" s="22" t="e">
        <f>IF(#REF!="",0,IF(#REF!="Very low",1,IF(#REF!="Low",2,IF(#REF!="Medium",3,IF(#REF!="High",4,#REF!)))))</f>
        <v>#REF!</v>
      </c>
      <c r="I78" s="22" t="e">
        <f>IF(#REF!="",0,IF(#REF!="Very low",1,IF(#REF!="Low",2,IF(#REF!="Medium",3,IF(#REF!="High",4,#REF!)))))</f>
        <v>#REF!</v>
      </c>
      <c r="J78" s="29" t="e">
        <f t="shared" si="0"/>
        <v>#REF!</v>
      </c>
      <c r="K78" s="1" t="e">
        <f t="shared" si="1"/>
        <v>#REF!</v>
      </c>
    </row>
    <row r="79" spans="1:11" ht="12.75" hidden="1">
      <c r="A79" s="9"/>
      <c r="B79" s="1"/>
      <c r="C79" s="1"/>
      <c r="D79" s="1"/>
      <c r="E79" s="1"/>
      <c r="F79" s="12"/>
      <c r="G79" s="12"/>
      <c r="H79" s="22" t="e">
        <f>IF(#REF!="",0,IF(#REF!="Very low",1,IF(#REF!="Low",2,IF(#REF!="Medium",3,IF(#REF!="High",4,#REF!)))))</f>
        <v>#REF!</v>
      </c>
      <c r="I79" s="22" t="e">
        <f>IF(#REF!="",0,IF(#REF!="Very low",1,IF(#REF!="Low",2,IF(#REF!="Medium",3,IF(#REF!="High",4,#REF!)))))</f>
        <v>#REF!</v>
      </c>
      <c r="J79" s="29" t="e">
        <f t="shared" si="0"/>
        <v>#REF!</v>
      </c>
      <c r="K79" s="1" t="e">
        <f t="shared" si="1"/>
        <v>#REF!</v>
      </c>
    </row>
    <row r="80" spans="1:11" ht="12.75" hidden="1">
      <c r="A80" s="9"/>
      <c r="B80" s="1"/>
      <c r="C80" s="1"/>
      <c r="D80" s="1"/>
      <c r="E80" s="1"/>
      <c r="F80" s="12"/>
      <c r="G80" s="12"/>
      <c r="H80" s="22" t="e">
        <f>IF(#REF!="",0,IF(#REF!="Very low",1,IF(#REF!="Low",2,IF(#REF!="Medium",3,IF(#REF!="High",4,#REF!)))))</f>
        <v>#REF!</v>
      </c>
      <c r="I80" s="22" t="e">
        <f>IF(#REF!="",0,IF(#REF!="Very low",1,IF(#REF!="Low",2,IF(#REF!="Medium",3,IF(#REF!="High",4,#REF!)))))</f>
        <v>#REF!</v>
      </c>
      <c r="J80" s="29" t="e">
        <f t="shared" si="0"/>
        <v>#REF!</v>
      </c>
      <c r="K80" s="1" t="e">
        <f t="shared" si="1"/>
        <v>#REF!</v>
      </c>
    </row>
    <row r="81" spans="1:11" ht="12.75" hidden="1">
      <c r="A81" s="9"/>
      <c r="B81" s="1"/>
      <c r="C81" s="1"/>
      <c r="D81" s="1"/>
      <c r="E81" s="1"/>
      <c r="F81" s="12"/>
      <c r="G81" s="12"/>
      <c r="H81" s="22" t="e">
        <f>IF(#REF!="",0,IF(#REF!="Very low",1,IF(#REF!="Low",2,IF(#REF!="Medium",3,IF(#REF!="High",4,#REF!)))))</f>
        <v>#REF!</v>
      </c>
      <c r="I81" s="22" t="e">
        <f>IF(#REF!="",0,IF(#REF!="Very low",1,IF(#REF!="Low",2,IF(#REF!="Medium",3,IF(#REF!="High",4,#REF!)))))</f>
        <v>#REF!</v>
      </c>
      <c r="J81" s="29" t="e">
        <f t="shared" si="0"/>
        <v>#REF!</v>
      </c>
      <c r="K81" s="1" t="e">
        <f t="shared" si="1"/>
        <v>#REF!</v>
      </c>
    </row>
    <row r="82" spans="1:11" ht="12.75" hidden="1">
      <c r="A82" s="9"/>
      <c r="B82" s="1"/>
      <c r="C82" s="1"/>
      <c r="D82" s="1"/>
      <c r="E82" s="1"/>
      <c r="F82" s="12"/>
      <c r="G82" s="12"/>
      <c r="H82" s="22" t="e">
        <f>IF(#REF!="",0,IF(#REF!="Very low",1,IF(#REF!="Low",2,IF(#REF!="Medium",3,IF(#REF!="High",4,F49)))))</f>
        <v>#REF!</v>
      </c>
      <c r="I82" s="22" t="e">
        <f>IF(#REF!="",0,IF(#REF!="Very low",1,IF(#REF!="Low",2,IF(#REF!="Medium",3,IF(#REF!="High",4,G49)))))</f>
        <v>#REF!</v>
      </c>
      <c r="J82" s="29" t="e">
        <f t="shared" si="0"/>
        <v>#REF!</v>
      </c>
      <c r="K82" s="1" t="e">
        <f t="shared" si="1"/>
        <v>#REF!</v>
      </c>
    </row>
    <row r="83" spans="1:11" ht="12.75" hidden="1">
      <c r="A83" s="9"/>
      <c r="B83" s="1"/>
      <c r="C83" s="1"/>
      <c r="D83" s="1"/>
      <c r="E83" s="1"/>
      <c r="F83" s="12"/>
      <c r="G83" s="12"/>
      <c r="H83" s="12"/>
      <c r="I83" s="12"/>
      <c r="J83" s="1"/>
      <c r="K83" s="1"/>
    </row>
    <row r="84" spans="1:11" ht="12.75" hidden="1">
      <c r="A84" s="1"/>
      <c r="B84" s="1"/>
      <c r="C84" s="1"/>
      <c r="D84" s="1"/>
      <c r="E84" s="1"/>
      <c r="F84" s="12"/>
      <c r="G84" s="12"/>
      <c r="H84" s="12"/>
      <c r="I84" s="12"/>
      <c r="J84" s="1"/>
      <c r="K84" s="1"/>
    </row>
    <row r="85" spans="1:11" ht="12.75" hidden="1">
      <c r="A85" s="1"/>
      <c r="B85" s="1"/>
      <c r="C85" s="1"/>
      <c r="D85" s="1"/>
      <c r="E85" s="1"/>
      <c r="F85" s="12"/>
      <c r="G85" s="12"/>
      <c r="H85" s="12"/>
      <c r="I85" s="12"/>
      <c r="J85" s="1"/>
      <c r="K85" s="1"/>
    </row>
    <row r="86" spans="1:11" ht="12.75" hidden="1">
      <c r="A86" s="1"/>
      <c r="B86" s="1"/>
      <c r="C86" s="1"/>
      <c r="D86" s="1"/>
      <c r="E86" s="1"/>
      <c r="F86" s="12"/>
      <c r="G86" s="12"/>
      <c r="H86" s="12"/>
      <c r="I86" s="12"/>
      <c r="J86" s="1"/>
      <c r="K86" s="1"/>
    </row>
    <row r="120" ht="13.5" customHeight="1"/>
  </sheetData>
  <sheetProtection selectLockedCells="1"/>
  <mergeCells count="6">
    <mergeCell ref="F12:J12"/>
    <mergeCell ref="F4:J4"/>
    <mergeCell ref="F6:J6"/>
    <mergeCell ref="F8:J8"/>
    <mergeCell ref="F10:J10"/>
    <mergeCell ref="D23:K23"/>
  </mergeCells>
  <dataValidations count="2">
    <dataValidation type="list" allowBlank="1" showInputMessage="1" showErrorMessage="1" sqref="F31:G37 F39:G48">
      <formula1>$F$63:$F$67</formula1>
    </dataValidation>
    <dataValidation type="list" allowBlank="1" showInputMessage="1" showErrorMessage="1" sqref="F38:G38">
      <formula1>$F$62:$F$67</formula1>
    </dataValidation>
  </dataValidations>
  <printOptions/>
  <pageMargins left="0.7480314960629921" right="0.7480314960629921" top="0.984251968503937" bottom="0.984251968503937" header="0.5118110236220472" footer="0.5118110236220472"/>
  <pageSetup horizontalDpi="600" verticalDpi="600" orientation="landscape" paperSize="8"/>
  <headerFooter alignWithMargins="0">
    <oddHeader>&amp;CGeneric Risk Assessment SR2008No19GRA</oddHeader>
    <oddFooter>&amp;CPage &amp;P</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R.Yearsley</dc:creator>
  <cp:keywords/>
  <dc:description>207_06_SD33; Version 2
Issue date: 22/02/07
review due: 22/05/08</dc:description>
  <cp:lastModifiedBy>hstephens</cp:lastModifiedBy>
  <cp:lastPrinted>2008-03-28T11:25:22Z</cp:lastPrinted>
  <dcterms:created xsi:type="dcterms:W3CDTF">2005-05-04T08:30:35Z</dcterms:created>
  <dcterms:modified xsi:type="dcterms:W3CDTF">2012-05-21T09:09:24Z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-1053256488</vt:i4>
  </property>
  <property fmtid="{D5CDD505-2E9C-101B-9397-08002B2CF9AE}" pid="4" name="_EmailSubject">
    <vt:lpwstr>batch addition / removal</vt:lpwstr>
  </property>
  <property fmtid="{D5CDD505-2E9C-101B-9397-08002B2CF9AE}" pid="5" name="_AuthorEmail">
    <vt:lpwstr>Document-Management.Bristol4.HO@environment-agency.gov.uk</vt:lpwstr>
  </property>
  <property fmtid="{D5CDD505-2E9C-101B-9397-08002B2CF9AE}" pid="6" name="_AuthorEmailDisplayName">
    <vt:lpwstr>Document-Management</vt:lpwstr>
  </property>
</Properties>
</file>