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47" i="1" l="1"/>
  <c r="O44" i="1"/>
  <c r="O25" i="1"/>
  <c r="O23" i="1"/>
  <c r="O21" i="1"/>
  <c r="O19" i="1"/>
  <c r="O17" i="1"/>
  <c r="O15" i="1"/>
  <c r="O10" i="1"/>
  <c r="E17" i="3"/>
  <c r="D17" i="3"/>
  <c r="E8" i="3"/>
  <c r="D8" i="3"/>
  <c r="O26" i="1" l="1"/>
  <c r="O48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7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7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79"/>
  </connection>
</connections>
</file>

<file path=xl/sharedStrings.xml><?xml version="1.0" encoding="utf-8"?>
<sst xmlns="http://schemas.openxmlformats.org/spreadsheetml/2006/main" count="244" uniqueCount="196">
  <si>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</si>
  <si>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</si>
  <si>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</si>
  <si>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</si>
  <si>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</si>
  <si>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</si>
  <si>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</si>
  <si>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</si>
  <si>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</si>
  <si>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Plymouth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</si>
  <si>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</si>
  <si>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</si>
  <si>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</si>
  <si>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</si>
  <si>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</si>
  <si>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</si>
  <si>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</si>
  <si>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</si>
  <si>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</si>
  <si>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</si>
  <si>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</si>
  <si>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</si>
  <si>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</si>
  <si>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</si>
  <si>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</si>
  <si>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</si>
  <si>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</si>
  <si>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</si>
  <si>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</si>
  <si>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</si>
  <si>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</si>
  <si>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</si>
  <si>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</si>
  <si>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</si>
  <si>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</si>
  <si>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</si>
  <si>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</si>
  <si>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</si>
  <si>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</si>
  <si>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</si>
  <si>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</si>
  <si>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</si>
  <si>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</si>
  <si>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</si>
  <si>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</si>
  <si>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</si>
  <si>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</si>
  <si>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</si>
  <si>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</si>
  <si>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</si>
  <si>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</si>
  <si>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</si>
  <si>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</si>
  <si>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</si>
  <si>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</si>
  <si>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</si>
  <si>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</si>
  <si>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</si>
  <si>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</si>
  <si>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</si>
  <si>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</si>
  <si>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</si>
  <si>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</si>
  <si>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</si>
  <si>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</si>
  <si>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</si>
  <si>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</si>
  <si>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</si>
  <si>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</si>
  <si>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</si>
  <si>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</si>
  <si>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</si>
  <si>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</si>
  <si>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</si>
  <si>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</si>
  <si>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</si>
  <si>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</si>
  <si>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</si>
  <si>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</si>
  <si>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</si>
  <si>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</si>
  <si>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</si>
  <si>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</si>
  <si>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</si>
  <si>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</si>
  <si>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</si>
  <si>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</si>
  <si>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</si>
  <si>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</si>
  <si>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</si>
  <si>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</si>
  <si>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</si>
  <si>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</si>
  <si>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</si>
  <si>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</si>
  <si>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</si>
  <si>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</si>
  <si>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</si>
  <si>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</si>
  <si>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</si>
  <si>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</si>
  <si>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</si>
  <si>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</si>
  <si>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</si>
  <si>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</si>
  <si>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</si>
  <si>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</si>
  <si>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</si>
  <si>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</si>
  <si>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</si>
  <si>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</si>
  <si>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</si>
  <si>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</si>
  <si>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</si>
  <si>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</si>
  <si>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</si>
  <si>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</si>
  <si>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A.C.E - Alternative Complementary Education</t>
  </si>
  <si>
    <t/>
  </si>
  <si>
    <t>Woodlands School</t>
  </si>
  <si>
    <t>Cann Bridge School</t>
  </si>
  <si>
    <t>Courtlands School</t>
  </si>
  <si>
    <t>Brook Green Centre for Learning</t>
  </si>
  <si>
    <t>Mount Tamar School</t>
  </si>
  <si>
    <t>Longcause Community Special School</t>
  </si>
  <si>
    <t>Mill Ford School</t>
  </si>
  <si>
    <t>UnitType</t>
  </si>
  <si>
    <t>1. EYSFF (three and four year olds) Base Rate(s) per hour, per provider type</t>
  </si>
  <si>
    <t>Basic Funding</t>
  </si>
  <si>
    <t>PerHour</t>
  </si>
  <si>
    <t>Child Minder Basic Funding</t>
  </si>
  <si>
    <t>2a. Supplements: Deprivation</t>
  </si>
  <si>
    <t>Band 3 Funding</t>
  </si>
  <si>
    <t>Band 4 Funding</t>
  </si>
  <si>
    <t>Band 5 Funding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</si>
  <si>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</si>
  <si>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</si>
  <si>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</si>
  <si>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</si>
  <si>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</si>
  <si>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</si>
  <si>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</si>
  <si>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</si>
  <si>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Summer Term</t>
  </si>
  <si>
    <t>Autumn Term</t>
  </si>
  <si>
    <t>Spring Term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</si>
  <si>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</si>
  <si>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</si>
  <si>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</si>
  <si>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</si>
  <si>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2 year old Inclusion Resources Panel</t>
  </si>
  <si>
    <t>3&amp;4 Year Old Pupil Number Growth</t>
  </si>
  <si>
    <t>8. Early years centrally retained spending</t>
  </si>
  <si>
    <t>2 Year Old Trajectory Resources</t>
  </si>
  <si>
    <t>3&amp;4 Year Old Support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</si>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</sst>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879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126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3.91</v>
      </c>
      <c r="E8" s="77">
        <v>4.8099999999999996</v>
      </c>
      <c r="F8" s="78">
        <v>4.63</v>
      </c>
      <c r="G8" s="148" t="s">
        <v>129</v>
      </c>
      <c r="H8" s="113">
        <v>1599940</v>
      </c>
      <c r="I8" s="113">
        <v>78880</v>
      </c>
      <c r="J8" s="164">
        <v>447877</v>
      </c>
      <c r="K8" s="78">
        <v>6255765.4000000004</v>
      </c>
      <c r="L8" s="78">
        <v>379412.8</v>
      </c>
      <c r="M8" s="78">
        <v>2073670.51</v>
      </c>
      <c r="N8" s="192">
        <v>8708848.7100000009</v>
      </c>
      <c r="O8" s="209"/>
      <c r="P8" s="237"/>
    </row>
    <row r="9" spans="1:42" x14ac:dyDescent="0.25">
      <c r="A9" s="233"/>
      <c r="B9" s="39"/>
      <c r="C9" s="38" t="s">
        <v>130</v>
      </c>
      <c r="D9" s="77">
        <v>4.68</v>
      </c>
      <c r="E9" s="77">
        <v>0</v>
      </c>
      <c r="F9" s="78">
        <v>0</v>
      </c>
      <c r="G9" s="148" t="s">
        <v>129</v>
      </c>
      <c r="H9" s="113">
        <v>11429</v>
      </c>
      <c r="I9" s="113">
        <v>1</v>
      </c>
      <c r="J9" s="164">
        <v>1</v>
      </c>
      <c r="K9" s="78">
        <v>53487.72</v>
      </c>
      <c r="L9" s="78"/>
      <c r="M9" s="78"/>
      <c r="N9" s="192">
        <v>53487.72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SUM(N8:N10)/10371904</f>
        <v>0.84481464830372532</v>
      </c>
      <c r="P10" s="237"/>
    </row>
    <row r="11" spans="1:42" x14ac:dyDescent="0.25">
      <c r="A11" s="233"/>
      <c r="B11" s="42" t="s">
        <v>131</v>
      </c>
      <c r="C11" s="42" t="s">
        <v>132</v>
      </c>
      <c r="D11" s="81">
        <v>0.31</v>
      </c>
      <c r="E11" s="81">
        <v>0.31</v>
      </c>
      <c r="F11" s="82">
        <v>0.31</v>
      </c>
      <c r="G11" s="150" t="s">
        <v>129</v>
      </c>
      <c r="H11" s="115">
        <v>146595</v>
      </c>
      <c r="I11" s="115">
        <v>11190</v>
      </c>
      <c r="J11" s="166">
        <v>86320</v>
      </c>
      <c r="K11" s="82">
        <v>45444.45</v>
      </c>
      <c r="L11" s="82">
        <v>3468.9</v>
      </c>
      <c r="M11" s="82">
        <v>26759.200000000001</v>
      </c>
      <c r="N11" s="194">
        <v>75672.55</v>
      </c>
      <c r="O11" s="211"/>
      <c r="P11" s="237"/>
    </row>
    <row r="12" spans="1:42" x14ac:dyDescent="0.25">
      <c r="A12" s="233"/>
      <c r="B12" s="39"/>
      <c r="C12" s="42" t="s">
        <v>133</v>
      </c>
      <c r="D12" s="81">
        <v>0.45</v>
      </c>
      <c r="E12" s="81">
        <v>0.45</v>
      </c>
      <c r="F12" s="82">
        <v>0.45</v>
      </c>
      <c r="G12" s="150" t="s">
        <v>129</v>
      </c>
      <c r="H12" s="115">
        <v>142630.5</v>
      </c>
      <c r="I12" s="115">
        <v>5715</v>
      </c>
      <c r="J12" s="166">
        <v>74568</v>
      </c>
      <c r="K12" s="82">
        <v>64183.73</v>
      </c>
      <c r="L12" s="82">
        <v>2571.75</v>
      </c>
      <c r="M12" s="82">
        <v>33555.599999999999</v>
      </c>
      <c r="N12" s="194">
        <v>100311.08</v>
      </c>
      <c r="O12" s="211"/>
      <c r="P12" s="237"/>
    </row>
    <row r="13" spans="1:42" x14ac:dyDescent="0.25">
      <c r="A13" s="233"/>
      <c r="B13" s="39"/>
      <c r="C13" s="42" t="s">
        <v>134</v>
      </c>
      <c r="D13" s="81">
        <v>0.85</v>
      </c>
      <c r="E13" s="81">
        <v>0.85</v>
      </c>
      <c r="F13" s="82">
        <v>0.85</v>
      </c>
      <c r="G13" s="150" t="s">
        <v>129</v>
      </c>
      <c r="H13" s="115">
        <v>80104.5</v>
      </c>
      <c r="I13" s="115">
        <v>8565</v>
      </c>
      <c r="J13" s="166">
        <v>69089.5</v>
      </c>
      <c r="K13" s="82">
        <v>68088.83</v>
      </c>
      <c r="L13" s="82">
        <v>7280.25</v>
      </c>
      <c r="M13" s="82">
        <v>58726.080000000002</v>
      </c>
      <c r="N13" s="194">
        <v>134095.16</v>
      </c>
      <c r="O13" s="211"/>
      <c r="P13" s="237"/>
    </row>
    <row r="14" spans="1:42" x14ac:dyDescent="0.25">
      <c r="A14" s="233"/>
      <c r="B14" s="39"/>
      <c r="C14" s="42" t="s">
        <v>133</v>
      </c>
      <c r="D14" s="81">
        <v>2.4300000000000002</v>
      </c>
      <c r="E14" s="81">
        <v>2.4300000000000002</v>
      </c>
      <c r="F14" s="82">
        <v>2.4300000000000002</v>
      </c>
      <c r="G14" s="150" t="s">
        <v>129</v>
      </c>
      <c r="H14" s="115">
        <v>40563.5</v>
      </c>
      <c r="I14" s="115">
        <v>1770</v>
      </c>
      <c r="J14" s="166">
        <v>37150</v>
      </c>
      <c r="K14" s="82">
        <v>98569.31</v>
      </c>
      <c r="L14" s="82">
        <v>4301.1000000000004</v>
      </c>
      <c r="M14" s="82">
        <v>90274.5</v>
      </c>
      <c r="N14" s="194">
        <v>193144.91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SUM(N11:N15)/10371904</f>
        <v>4.8517967385737479E-2</v>
      </c>
      <c r="P15" s="237"/>
    </row>
    <row r="16" spans="1:42" x14ac:dyDescent="0.25">
      <c r="A16" s="233"/>
      <c r="B16" s="43" t="s">
        <v>135</v>
      </c>
      <c r="C16" s="43" t="s">
        <v>136</v>
      </c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/>
      <c r="P16" s="237"/>
    </row>
    <row r="17" spans="1:20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SUM(N16:N17)/10371904</f>
        <v>0</v>
      </c>
      <c r="P17" s="237"/>
    </row>
    <row r="18" spans="1:20" x14ac:dyDescent="0.25">
      <c r="A18" s="233"/>
      <c r="B18" s="44" t="s">
        <v>137</v>
      </c>
      <c r="C18" s="44" t="s">
        <v>136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20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SUM(N18:N19)/10371904</f>
        <v>0</v>
      </c>
      <c r="P19" s="237"/>
    </row>
    <row r="20" spans="1:20" x14ac:dyDescent="0.25">
      <c r="A20" s="233"/>
      <c r="B20" s="45" t="s">
        <v>138</v>
      </c>
      <c r="C20" s="45" t="s">
        <v>136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SUM(N20:N21)/10371904</f>
        <v>0</v>
      </c>
      <c r="P21" s="237"/>
    </row>
    <row r="22" spans="1:20" x14ac:dyDescent="0.25">
      <c r="A22" s="233"/>
      <c r="B22" s="47" t="s">
        <v>139</v>
      </c>
      <c r="C22" s="47" t="s">
        <v>136</v>
      </c>
      <c r="D22" s="91"/>
      <c r="E22" s="91"/>
      <c r="F22" s="92"/>
      <c r="G22" s="155"/>
      <c r="H22" s="120"/>
      <c r="I22" s="120"/>
      <c r="J22" s="171"/>
      <c r="K22" s="92"/>
      <c r="L22" s="92"/>
      <c r="M22" s="92"/>
      <c r="N22" s="199"/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SUM(N22:N23)/10371904</f>
        <v>0</v>
      </c>
      <c r="P23" s="237"/>
    </row>
    <row r="24" spans="1:20" x14ac:dyDescent="0.25">
      <c r="A24" s="233"/>
      <c r="B24" s="49" t="s">
        <v>140</v>
      </c>
      <c r="C24" s="49" t="s">
        <v>136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40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SUM(N24:N25)/10371904</f>
        <v>0</v>
      </c>
      <c r="P25" s="237"/>
    </row>
    <row r="26" spans="1:20" x14ac:dyDescent="0.25">
      <c r="A26" s="233"/>
      <c r="B26" s="51" t="s">
        <v>141</v>
      </c>
      <c r="C26" s="51"/>
      <c r="D26" s="99"/>
      <c r="E26" s="99"/>
      <c r="F26" s="100"/>
      <c r="G26" s="159"/>
      <c r="H26" s="124"/>
      <c r="I26" s="124"/>
      <c r="J26" s="175"/>
      <c r="K26" s="100">
        <v>6585539.4400000004</v>
      </c>
      <c r="L26" s="100">
        <v>397034.8</v>
      </c>
      <c r="M26" s="100">
        <v>2282985.89</v>
      </c>
      <c r="N26" s="203">
        <v>9265560.1300000008</v>
      </c>
      <c r="O26" s="220">
        <f>SUM(O8:O25)</f>
        <v>0.89333261568946276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183</v>
      </c>
      <c r="F28" s="137"/>
      <c r="G28" s="244"/>
      <c r="H28" s="138"/>
      <c r="I28" s="138" t="s">
        <v>187</v>
      </c>
      <c r="J28" s="177"/>
      <c r="K28" s="137"/>
      <c r="L28" s="137" t="s">
        <v>188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191</v>
      </c>
      <c r="C29" s="22" t="s">
        <v>0</v>
      </c>
      <c r="D29" s="101" t="s">
        <v>184</v>
      </c>
      <c r="E29" s="101" t="s">
        <v>185</v>
      </c>
      <c r="F29" s="101" t="s">
        <v>186</v>
      </c>
      <c r="G29" s="147"/>
      <c r="H29" s="125" t="s">
        <v>184</v>
      </c>
      <c r="I29" s="125" t="s">
        <v>185</v>
      </c>
      <c r="J29" s="178" t="s">
        <v>186</v>
      </c>
      <c r="K29" s="101" t="s">
        <v>184</v>
      </c>
      <c r="L29" s="101" t="s">
        <v>185</v>
      </c>
      <c r="M29" s="101" t="s">
        <v>186</v>
      </c>
      <c r="N29" s="205" t="s">
        <v>189</v>
      </c>
      <c r="O29" s="207" t="s">
        <v>190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142</v>
      </c>
      <c r="C30" s="53" t="s">
        <v>143</v>
      </c>
      <c r="D30" s="102">
        <v>5.09</v>
      </c>
      <c r="E30" s="102">
        <v>5.09</v>
      </c>
      <c r="F30" s="103">
        <v>5.09</v>
      </c>
      <c r="G30" s="161" t="s">
        <v>129</v>
      </c>
      <c r="H30" s="126">
        <v>107248</v>
      </c>
      <c r="I30" s="126">
        <v>1</v>
      </c>
      <c r="J30" s="179">
        <v>1</v>
      </c>
      <c r="K30" s="103">
        <v>545892.31999999995</v>
      </c>
      <c r="L30" s="103">
        <v>5.09</v>
      </c>
      <c r="M30" s="103">
        <v>5.09</v>
      </c>
      <c r="N30" s="206">
        <v>545902.5</v>
      </c>
      <c r="O30" s="221"/>
      <c r="P30" s="237"/>
    </row>
    <row r="31" spans="1:20" x14ac:dyDescent="0.25">
      <c r="A31" s="233"/>
      <c r="B31" s="39"/>
      <c r="C31" s="38" t="s">
        <v>144</v>
      </c>
      <c r="D31" s="77">
        <v>5.09</v>
      </c>
      <c r="E31" s="77">
        <v>5.09</v>
      </c>
      <c r="F31" s="78">
        <v>5.09</v>
      </c>
      <c r="G31" s="148" t="s">
        <v>129</v>
      </c>
      <c r="H31" s="113">
        <v>146158</v>
      </c>
      <c r="I31" s="113">
        <v>1</v>
      </c>
      <c r="J31" s="164">
        <v>1</v>
      </c>
      <c r="K31" s="78">
        <v>743944.22</v>
      </c>
      <c r="L31" s="78">
        <v>5.09</v>
      </c>
      <c r="M31" s="78">
        <v>5.09</v>
      </c>
      <c r="N31" s="192">
        <v>743954.4</v>
      </c>
      <c r="O31" s="222"/>
      <c r="P31" s="237"/>
    </row>
    <row r="32" spans="1:20" x14ac:dyDescent="0.25">
      <c r="A32" s="233"/>
      <c r="B32" s="39"/>
      <c r="C32" s="38" t="s">
        <v>145</v>
      </c>
      <c r="D32" s="77">
        <v>5.09</v>
      </c>
      <c r="E32" s="77">
        <v>5.09</v>
      </c>
      <c r="F32" s="78">
        <v>5.09</v>
      </c>
      <c r="G32" s="148" t="s">
        <v>129</v>
      </c>
      <c r="H32" s="113">
        <v>164998</v>
      </c>
      <c r="I32" s="113">
        <v>1</v>
      </c>
      <c r="J32" s="164">
        <v>1</v>
      </c>
      <c r="K32" s="78">
        <v>839839.82</v>
      </c>
      <c r="L32" s="78">
        <v>5.09</v>
      </c>
      <c r="M32" s="78">
        <v>5.09</v>
      </c>
      <c r="N32" s="192">
        <v>839850</v>
      </c>
      <c r="O32" s="222"/>
      <c r="P32" s="237"/>
    </row>
    <row r="33" spans="1:20" x14ac:dyDescent="0.25">
      <c r="A33" s="233"/>
      <c r="B33" s="40"/>
      <c r="C33" s="41"/>
      <c r="D33" s="79"/>
      <c r="E33" s="79"/>
      <c r="F33" s="80"/>
      <c r="G33" s="149"/>
      <c r="H33" s="114"/>
      <c r="I33" s="114"/>
      <c r="J33" s="165"/>
      <c r="K33" s="80"/>
      <c r="L33" s="80"/>
      <c r="M33" s="80"/>
      <c r="N33" s="193"/>
      <c r="O33" s="223"/>
      <c r="P33" s="237"/>
    </row>
    <row r="34" spans="1:20" x14ac:dyDescent="0.25">
      <c r="A34" s="233"/>
      <c r="B34" s="43" t="s">
        <v>146</v>
      </c>
      <c r="C34" s="43" t="s">
        <v>136</v>
      </c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2"/>
      <c r="P34" s="237"/>
    </row>
    <row r="35" spans="1:20" x14ac:dyDescent="0.25">
      <c r="A35" s="233"/>
      <c r="B35" s="39"/>
      <c r="C35" s="43"/>
      <c r="D35" s="83"/>
      <c r="E35" s="83"/>
      <c r="F35" s="84"/>
      <c r="G35" s="151"/>
      <c r="H35" s="116"/>
      <c r="I35" s="116"/>
      <c r="J35" s="167"/>
      <c r="K35" s="84"/>
      <c r="L35" s="84"/>
      <c r="M35" s="84"/>
      <c r="N35" s="195"/>
      <c r="O35" s="222"/>
      <c r="P35" s="237"/>
    </row>
    <row r="36" spans="1:20" x14ac:dyDescent="0.25">
      <c r="A36" s="233"/>
      <c r="B36" s="47" t="s">
        <v>147</v>
      </c>
      <c r="C36" s="47" t="s">
        <v>136</v>
      </c>
      <c r="D36" s="91"/>
      <c r="E36" s="91"/>
      <c r="F36" s="92"/>
      <c r="G36" s="155"/>
      <c r="H36" s="120"/>
      <c r="I36" s="120"/>
      <c r="J36" s="171"/>
      <c r="K36" s="92"/>
      <c r="L36" s="92"/>
      <c r="M36" s="92"/>
      <c r="N36" s="199"/>
      <c r="O36" s="222"/>
      <c r="P36" s="237"/>
    </row>
    <row r="37" spans="1:20" x14ac:dyDescent="0.25">
      <c r="A37" s="233"/>
      <c r="B37" s="40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23"/>
      <c r="P37" s="237"/>
    </row>
    <row r="38" spans="1:20" x14ac:dyDescent="0.25">
      <c r="A38" s="233"/>
      <c r="B38" s="54" t="s">
        <v>148</v>
      </c>
      <c r="C38" s="54"/>
      <c r="D38" s="104"/>
      <c r="E38" s="104"/>
      <c r="F38" s="104"/>
      <c r="G38" s="55"/>
      <c r="H38" s="124"/>
      <c r="I38" s="124"/>
      <c r="J38" s="124"/>
      <c r="K38" s="182">
        <v>2129676.36</v>
      </c>
      <c r="L38" s="100">
        <v>15.27</v>
      </c>
      <c r="M38" s="100">
        <v>15.27</v>
      </c>
      <c r="N38" s="100">
        <v>2129706.9</v>
      </c>
      <c r="O38" s="224"/>
      <c r="P38" s="237"/>
    </row>
    <row r="39" spans="1:20" x14ac:dyDescent="0.25">
      <c r="A39" s="20"/>
      <c r="B39" s="56"/>
      <c r="C39" s="56"/>
      <c r="D39" s="139"/>
      <c r="E39" s="139"/>
      <c r="F39" s="139"/>
      <c r="G39" s="140"/>
      <c r="H39" s="141"/>
      <c r="I39" s="141"/>
      <c r="J39" s="141"/>
      <c r="K39" s="183"/>
      <c r="L39" s="139"/>
      <c r="M39" s="139"/>
      <c r="N39" s="236"/>
      <c r="O39" s="189"/>
      <c r="P39" s="56"/>
    </row>
    <row r="40" spans="1:20" s="24" customFormat="1" ht="12" x14ac:dyDescent="0.25">
      <c r="A40" s="235"/>
      <c r="B40" s="57"/>
      <c r="C40" s="57"/>
      <c r="D40" s="142"/>
      <c r="E40" s="142"/>
      <c r="F40" s="142"/>
      <c r="G40" s="143"/>
      <c r="H40" s="144"/>
      <c r="I40" s="144"/>
      <c r="J40" s="144"/>
      <c r="K40" s="184"/>
      <c r="L40" s="142"/>
      <c r="M40" s="142"/>
      <c r="N40" s="142"/>
      <c r="O40" s="225"/>
      <c r="P40" s="58"/>
      <c r="Q40" s="59"/>
      <c r="R40" s="59"/>
      <c r="S40" s="59"/>
      <c r="T40" s="59"/>
    </row>
    <row r="41" spans="1:20" s="24" customFormat="1" ht="24" x14ac:dyDescent="0.25">
      <c r="A41" s="235"/>
      <c r="B41" s="60" t="s">
        <v>192</v>
      </c>
      <c r="C41" s="60"/>
      <c r="D41" s="105"/>
      <c r="E41" s="105" t="s">
        <v>193</v>
      </c>
      <c r="F41" s="106"/>
      <c r="G41" s="61"/>
      <c r="H41" s="127"/>
      <c r="I41" s="127"/>
      <c r="J41" s="127"/>
      <c r="K41" s="185"/>
      <c r="L41" s="106" t="s">
        <v>194</v>
      </c>
      <c r="M41" s="106"/>
      <c r="N41" s="106"/>
      <c r="O41" s="226" t="s">
        <v>190</v>
      </c>
      <c r="P41" s="240"/>
      <c r="Q41" s="59"/>
      <c r="R41" s="59"/>
      <c r="S41" s="59"/>
      <c r="T41" s="59"/>
    </row>
    <row r="42" spans="1:20" x14ac:dyDescent="0.25">
      <c r="A42" s="233"/>
      <c r="B42" s="62" t="s">
        <v>149</v>
      </c>
      <c r="C42" s="63" t="s">
        <v>150</v>
      </c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>
        <v>40000</v>
      </c>
      <c r="O42" s="227"/>
      <c r="P42" s="237"/>
    </row>
    <row r="43" spans="1:20" x14ac:dyDescent="0.25">
      <c r="A43" s="233"/>
      <c r="B43" s="65"/>
      <c r="C43" s="63" t="s">
        <v>151</v>
      </c>
      <c r="D43" s="107"/>
      <c r="E43" s="107"/>
      <c r="F43" s="107"/>
      <c r="G43" s="64"/>
      <c r="H43" s="128"/>
      <c r="I43" s="128"/>
      <c r="J43" s="128"/>
      <c r="K43" s="186"/>
      <c r="L43" s="180"/>
      <c r="M43" s="180"/>
      <c r="N43" s="180">
        <v>163342</v>
      </c>
      <c r="O43" s="227"/>
      <c r="P43" s="237"/>
    </row>
    <row r="44" spans="1:20" x14ac:dyDescent="0.25">
      <c r="A44" s="233"/>
      <c r="B44" s="65"/>
      <c r="C44" s="63"/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>
        <f>SUM(N42:N44)/10371904</f>
        <v>1.9605079260278536E-2</v>
      </c>
      <c r="P44" s="237"/>
    </row>
    <row r="45" spans="1:20" ht="20.399999999999999" x14ac:dyDescent="0.25">
      <c r="A45" s="233"/>
      <c r="B45" s="66" t="s">
        <v>152</v>
      </c>
      <c r="C45" s="67" t="s">
        <v>153</v>
      </c>
      <c r="D45" s="108"/>
      <c r="E45" s="108"/>
      <c r="F45" s="108"/>
      <c r="G45" s="68"/>
      <c r="H45" s="129"/>
      <c r="I45" s="129"/>
      <c r="J45" s="129"/>
      <c r="K45" s="187"/>
      <c r="L45" s="112"/>
      <c r="M45" s="112"/>
      <c r="N45" s="112">
        <v>506904</v>
      </c>
      <c r="O45" s="228"/>
      <c r="P45" s="237"/>
    </row>
    <row r="46" spans="1:20" x14ac:dyDescent="0.25">
      <c r="A46" s="233"/>
      <c r="B46" s="65"/>
      <c r="C46" s="69" t="s">
        <v>154</v>
      </c>
      <c r="D46" s="109"/>
      <c r="E46" s="109"/>
      <c r="F46" s="109"/>
      <c r="G46" s="70"/>
      <c r="H46" s="130"/>
      <c r="I46" s="130"/>
      <c r="J46" s="130"/>
      <c r="K46" s="188"/>
      <c r="L46" s="181"/>
      <c r="M46" s="181"/>
      <c r="N46" s="181">
        <v>396098</v>
      </c>
      <c r="O46" s="229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SUM(N45:N47)/10371904</f>
        <v>8.7062317584119558E-2</v>
      </c>
      <c r="P47" s="237"/>
    </row>
    <row r="48" spans="1:20" x14ac:dyDescent="0.25">
      <c r="A48" s="233"/>
      <c r="B48" s="54" t="s">
        <v>155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1106344</v>
      </c>
      <c r="O48" s="220">
        <f>SUM(O42:O47)</f>
        <v>0.10666739684439809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195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5">
    <mergeCell ref="B49:P49"/>
    <mergeCell ref="B51:O51"/>
    <mergeCell ref="C45:J45"/>
    <mergeCell ref="C46:J46"/>
    <mergeCell ref="C47:J47"/>
    <mergeCell ref="B48:J48"/>
    <mergeCell ref="B27:O27"/>
    <mergeCell ref="N28:O28"/>
    <mergeCell ref="B39:P39"/>
    <mergeCell ref="C2:E2"/>
    <mergeCell ref="B26:C26"/>
    <mergeCell ref="B38:G38"/>
    <mergeCell ref="C42:J42"/>
    <mergeCell ref="C43:J43"/>
    <mergeCell ref="C44:J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879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11395267</v>
      </c>
      <c r="C10">
        <v>71602884</v>
      </c>
      <c r="D10">
        <v>65866075</v>
      </c>
      <c r="E10">
        <v>7718501</v>
      </c>
      <c r="G10">
        <v>156582727</v>
      </c>
      <c r="I10">
        <v>156582727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178547</v>
      </c>
      <c r="D14">
        <v>5610</v>
      </c>
      <c r="G14">
        <v>184157</v>
      </c>
      <c r="H14">
        <v>0</v>
      </c>
      <c r="I14">
        <v>184157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15898</v>
      </c>
      <c r="D17">
        <v>1790</v>
      </c>
      <c r="G17">
        <v>17688</v>
      </c>
      <c r="H17">
        <v>0</v>
      </c>
      <c r="I17">
        <v>17688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56000</v>
      </c>
      <c r="D20">
        <v>24000</v>
      </c>
      <c r="G20">
        <v>80000</v>
      </c>
      <c r="H20">
        <v>0</v>
      </c>
      <c r="I20">
        <v>80000</v>
      </c>
    </row>
    <row r="21" spans="1:9" x14ac:dyDescent="0.25">
      <c r="A21" t="s">
        <v>18</v>
      </c>
      <c r="C21">
        <v>269237</v>
      </c>
      <c r="D21">
        <v>82668</v>
      </c>
      <c r="G21">
        <v>351905</v>
      </c>
      <c r="H21">
        <v>11000</v>
      </c>
      <c r="I21">
        <v>340905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0</v>
      </c>
      <c r="C25">
        <v>1574494</v>
      </c>
      <c r="D25">
        <v>884801</v>
      </c>
      <c r="E25">
        <v>6223079</v>
      </c>
      <c r="F25">
        <v>0</v>
      </c>
      <c r="G25">
        <v>8682374</v>
      </c>
      <c r="H25">
        <v>0</v>
      </c>
      <c r="I25">
        <v>8682374</v>
      </c>
    </row>
    <row r="26" spans="1:9" x14ac:dyDescent="0.25">
      <c r="A26" t="s">
        <v>20</v>
      </c>
      <c r="B26">
        <v>0</v>
      </c>
      <c r="C26">
        <v>79944</v>
      </c>
      <c r="D26">
        <v>1176971</v>
      </c>
      <c r="E26">
        <v>0</v>
      </c>
      <c r="F26">
        <v>769977</v>
      </c>
      <c r="G26">
        <v>2026892</v>
      </c>
      <c r="H26">
        <v>0</v>
      </c>
      <c r="I26">
        <v>2026892</v>
      </c>
    </row>
    <row r="27" spans="1:9" x14ac:dyDescent="0.25">
      <c r="A27" t="s">
        <v>21</v>
      </c>
      <c r="B27">
        <v>0</v>
      </c>
      <c r="C27">
        <v>84441</v>
      </c>
      <c r="D27">
        <v>168882</v>
      </c>
      <c r="E27">
        <v>1435498</v>
      </c>
      <c r="F27">
        <v>0</v>
      </c>
      <c r="G27">
        <v>1688821</v>
      </c>
      <c r="H27">
        <v>0</v>
      </c>
      <c r="I27">
        <v>1688821</v>
      </c>
    </row>
    <row r="28" spans="1:9" x14ac:dyDescent="0.25">
      <c r="A28" t="s">
        <v>22</v>
      </c>
      <c r="B28">
        <v>5452</v>
      </c>
      <c r="C28">
        <v>35698</v>
      </c>
      <c r="D28">
        <v>41695</v>
      </c>
      <c r="E28">
        <v>8179</v>
      </c>
      <c r="F28">
        <v>13086</v>
      </c>
      <c r="G28">
        <v>104110</v>
      </c>
      <c r="H28">
        <v>0</v>
      </c>
      <c r="I28">
        <v>104110</v>
      </c>
    </row>
    <row r="29" spans="1:9" x14ac:dyDescent="0.25">
      <c r="A29" t="s">
        <v>23</v>
      </c>
      <c r="B29">
        <v>1079333</v>
      </c>
      <c r="C29">
        <v>534034</v>
      </c>
      <c r="D29">
        <v>389995</v>
      </c>
      <c r="E29">
        <v>853349</v>
      </c>
      <c r="F29">
        <v>0</v>
      </c>
      <c r="G29">
        <v>2856711</v>
      </c>
      <c r="H29">
        <v>27734</v>
      </c>
      <c r="I29">
        <v>2828977</v>
      </c>
    </row>
    <row r="30" spans="1:9" x14ac:dyDescent="0.25">
      <c r="A30" t="s">
        <v>24</v>
      </c>
      <c r="B30">
        <v>40000</v>
      </c>
      <c r="C30">
        <v>35400</v>
      </c>
      <c r="D30">
        <v>26000</v>
      </c>
      <c r="E30">
        <v>5736</v>
      </c>
      <c r="F30">
        <v>0</v>
      </c>
      <c r="G30">
        <v>107136</v>
      </c>
      <c r="H30">
        <v>0</v>
      </c>
      <c r="I30">
        <v>107136</v>
      </c>
    </row>
    <row r="31" spans="1:9" x14ac:dyDescent="0.25">
      <c r="A31" t="s">
        <v>25</v>
      </c>
      <c r="E31">
        <v>626000</v>
      </c>
      <c r="G31">
        <v>626000</v>
      </c>
      <c r="H31">
        <v>0</v>
      </c>
      <c r="I31">
        <v>626000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1066344</v>
      </c>
      <c r="G38">
        <v>1066344</v>
      </c>
      <c r="H38">
        <v>0</v>
      </c>
      <c r="I38">
        <v>1066344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310</v>
      </c>
      <c r="C42">
        <v>1435680</v>
      </c>
      <c r="D42">
        <v>47527</v>
      </c>
      <c r="E42">
        <v>2043</v>
      </c>
      <c r="G42">
        <v>1485560</v>
      </c>
      <c r="H42">
        <v>0</v>
      </c>
      <c r="I42">
        <v>1485560</v>
      </c>
    </row>
    <row r="43" spans="1:9" x14ac:dyDescent="0.25">
      <c r="A43" t="s">
        <v>31</v>
      </c>
      <c r="B43">
        <v>0</v>
      </c>
      <c r="C43">
        <v>111736</v>
      </c>
      <c r="D43">
        <v>165417</v>
      </c>
      <c r="E43">
        <v>0</v>
      </c>
      <c r="G43">
        <v>277153</v>
      </c>
      <c r="H43">
        <v>0</v>
      </c>
      <c r="I43">
        <v>277153</v>
      </c>
    </row>
    <row r="44" spans="1:9" x14ac:dyDescent="0.25">
      <c r="A44" t="s">
        <v>32</v>
      </c>
      <c r="B44">
        <v>300</v>
      </c>
      <c r="C44">
        <v>2984</v>
      </c>
      <c r="D44">
        <v>2984</v>
      </c>
      <c r="E44">
        <v>200</v>
      </c>
      <c r="G44">
        <v>6468</v>
      </c>
      <c r="H44">
        <v>0</v>
      </c>
      <c r="I44">
        <v>6468</v>
      </c>
    </row>
    <row r="45" spans="1:9" x14ac:dyDescent="0.25">
      <c r="A45" t="s">
        <v>33</v>
      </c>
      <c r="B45">
        <v>12800</v>
      </c>
      <c r="C45">
        <v>435200</v>
      </c>
      <c r="D45">
        <v>115200</v>
      </c>
      <c r="E45">
        <v>76800</v>
      </c>
      <c r="G45">
        <v>640000</v>
      </c>
      <c r="H45">
        <v>0</v>
      </c>
      <c r="I45">
        <v>640000</v>
      </c>
    </row>
    <row r="46" spans="1:9" x14ac:dyDescent="0.25">
      <c r="A46" t="s">
        <v>34</v>
      </c>
      <c r="B46">
        <v>477</v>
      </c>
      <c r="C46">
        <v>92366</v>
      </c>
      <c r="D46">
        <v>73018</v>
      </c>
      <c r="E46">
        <v>3139</v>
      </c>
      <c r="G46">
        <v>169000</v>
      </c>
      <c r="H46">
        <v>0</v>
      </c>
      <c r="I46">
        <v>169000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1446</v>
      </c>
      <c r="C48">
        <v>279831</v>
      </c>
      <c r="D48">
        <v>221215</v>
      </c>
      <c r="E48">
        <v>9509</v>
      </c>
      <c r="G48">
        <v>512001</v>
      </c>
      <c r="H48">
        <v>0</v>
      </c>
      <c r="I48">
        <v>512001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350000</v>
      </c>
      <c r="D51">
        <v>0</v>
      </c>
      <c r="E51">
        <v>0</v>
      </c>
      <c r="G51">
        <v>350000</v>
      </c>
      <c r="H51">
        <v>0</v>
      </c>
      <c r="I51">
        <v>350000</v>
      </c>
    </row>
    <row r="52" spans="1:9" x14ac:dyDescent="0.25">
      <c r="A52" t="s">
        <v>40</v>
      </c>
      <c r="B52">
        <v>1260</v>
      </c>
      <c r="C52">
        <v>7986</v>
      </c>
      <c r="D52">
        <v>6726</v>
      </c>
      <c r="E52">
        <v>53341</v>
      </c>
      <c r="F52">
        <v>0</v>
      </c>
      <c r="G52">
        <v>69313</v>
      </c>
      <c r="H52">
        <v>0</v>
      </c>
      <c r="I52">
        <v>69313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13602989</v>
      </c>
      <c r="C55">
        <v>77182360</v>
      </c>
      <c r="D55">
        <v>69300574</v>
      </c>
      <c r="E55">
        <v>17015374</v>
      </c>
      <c r="F55">
        <v>783063</v>
      </c>
      <c r="G55">
        <v>177884360</v>
      </c>
      <c r="H55">
        <v>38734</v>
      </c>
      <c r="I55">
        <v>177845626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177474000</v>
      </c>
    </row>
    <row r="60" spans="1:9" x14ac:dyDescent="0.25">
      <c r="A60" t="s">
        <v>45</v>
      </c>
      <c r="G60">
        <v>1902000</v>
      </c>
    </row>
    <row r="61" spans="1:9" x14ac:dyDescent="0.25">
      <c r="A61" t="s">
        <v>46</v>
      </c>
      <c r="G61">
        <v>0</v>
      </c>
    </row>
    <row r="62" spans="1:9" x14ac:dyDescent="0.25">
      <c r="A62" t="s">
        <v>47</v>
      </c>
      <c r="G62">
        <v>600000</v>
      </c>
    </row>
    <row r="63" spans="1:9" x14ac:dyDescent="0.25">
      <c r="A63" t="s">
        <v>48</v>
      </c>
      <c r="G63">
        <v>179976000</v>
      </c>
    </row>
    <row r="64" spans="1:9" x14ac:dyDescent="0.25">
      <c r="A64" t="s">
        <v>49</v>
      </c>
      <c r="G64">
        <v>-53226962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5000</v>
      </c>
      <c r="H68">
        <v>0</v>
      </c>
      <c r="I68">
        <v>5000</v>
      </c>
    </row>
    <row r="69" spans="1:9" x14ac:dyDescent="0.25">
      <c r="A69" t="s">
        <v>51</v>
      </c>
      <c r="G69">
        <v>645680</v>
      </c>
      <c r="H69">
        <v>295279</v>
      </c>
      <c r="I69">
        <v>350401</v>
      </c>
    </row>
    <row r="70" spans="1:9" x14ac:dyDescent="0.25">
      <c r="A70" t="s">
        <v>52</v>
      </c>
      <c r="G70">
        <v>360112</v>
      </c>
      <c r="H70">
        <v>1800</v>
      </c>
      <c r="I70">
        <v>358312</v>
      </c>
    </row>
    <row r="71" spans="1:9" x14ac:dyDescent="0.25">
      <c r="A71" t="s">
        <v>53</v>
      </c>
      <c r="G71">
        <v>724259</v>
      </c>
      <c r="H71">
        <v>0</v>
      </c>
      <c r="I71">
        <v>724259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978622</v>
      </c>
      <c r="H73">
        <v>85851</v>
      </c>
      <c r="I73">
        <v>892771</v>
      </c>
    </row>
    <row r="74" spans="1:9" x14ac:dyDescent="0.25">
      <c r="A74" t="s">
        <v>56</v>
      </c>
      <c r="G74">
        <v>106000</v>
      </c>
      <c r="H74">
        <v>0</v>
      </c>
      <c r="I74">
        <v>106000</v>
      </c>
    </row>
    <row r="75" spans="1:9" x14ac:dyDescent="0.25">
      <c r="A75" t="s">
        <v>57</v>
      </c>
      <c r="G75">
        <v>45797</v>
      </c>
      <c r="H75">
        <v>0</v>
      </c>
      <c r="I75">
        <v>45797</v>
      </c>
    </row>
    <row r="77" spans="1:9" x14ac:dyDescent="0.25">
      <c r="A77" t="s">
        <v>58</v>
      </c>
      <c r="G77">
        <v>897018</v>
      </c>
      <c r="H77">
        <v>90000</v>
      </c>
      <c r="I77">
        <v>807018</v>
      </c>
    </row>
    <row r="78" spans="1:9" x14ac:dyDescent="0.25">
      <c r="A78" t="s">
        <v>59</v>
      </c>
      <c r="G78">
        <v>528421</v>
      </c>
      <c r="H78">
        <v>0</v>
      </c>
      <c r="I78">
        <v>528421</v>
      </c>
    </row>
    <row r="79" spans="1:9" x14ac:dyDescent="0.25">
      <c r="A79" t="s">
        <v>60</v>
      </c>
      <c r="G79">
        <v>689008</v>
      </c>
      <c r="H79">
        <v>246748</v>
      </c>
      <c r="I79">
        <v>442260</v>
      </c>
    </row>
    <row r="80" spans="1:9" x14ac:dyDescent="0.25">
      <c r="A80" t="s">
        <v>61</v>
      </c>
      <c r="B80">
        <v>85318</v>
      </c>
      <c r="C80">
        <v>464715</v>
      </c>
      <c r="D80">
        <v>251928</v>
      </c>
      <c r="E80">
        <v>2380721</v>
      </c>
      <c r="F80">
        <v>0</v>
      </c>
      <c r="G80">
        <v>3182682</v>
      </c>
      <c r="H80">
        <v>58200</v>
      </c>
      <c r="I80">
        <v>3124482</v>
      </c>
    </row>
    <row r="81" spans="1:9" x14ac:dyDescent="0.25">
      <c r="A81" t="s">
        <v>62</v>
      </c>
      <c r="B81">
        <v>0</v>
      </c>
      <c r="C81">
        <v>5800</v>
      </c>
      <c r="D81">
        <v>130500</v>
      </c>
      <c r="E81">
        <v>8700</v>
      </c>
      <c r="F81">
        <v>114000</v>
      </c>
      <c r="G81">
        <v>259000</v>
      </c>
      <c r="H81">
        <v>20000</v>
      </c>
      <c r="I81">
        <v>239000</v>
      </c>
    </row>
    <row r="82" spans="1:9" x14ac:dyDescent="0.25">
      <c r="A82" t="s">
        <v>63</v>
      </c>
      <c r="G82">
        <v>45500</v>
      </c>
      <c r="H82">
        <v>0</v>
      </c>
      <c r="I82">
        <v>45500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2248149</v>
      </c>
      <c r="H85">
        <v>2275539</v>
      </c>
      <c r="I85">
        <v>-27390</v>
      </c>
    </row>
    <row r="86" spans="1:9" x14ac:dyDescent="0.25">
      <c r="A86" t="s">
        <v>66</v>
      </c>
      <c r="G86">
        <v>1583508</v>
      </c>
      <c r="H86">
        <v>0</v>
      </c>
      <c r="I86">
        <v>1583508</v>
      </c>
    </row>
    <row r="87" spans="1:9" x14ac:dyDescent="0.25">
      <c r="A87" t="s">
        <v>67</v>
      </c>
      <c r="G87">
        <v>103814</v>
      </c>
      <c r="H87">
        <v>215</v>
      </c>
      <c r="I87">
        <v>103599</v>
      </c>
    </row>
    <row r="88" spans="1:9" x14ac:dyDescent="0.25">
      <c r="A88" t="s">
        <v>68</v>
      </c>
      <c r="G88">
        <v>174374</v>
      </c>
      <c r="H88">
        <v>0</v>
      </c>
      <c r="I88">
        <v>174374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12576944</v>
      </c>
      <c r="H90">
        <v>3073632</v>
      </c>
      <c r="I90">
        <v>9503312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4796112</v>
      </c>
      <c r="H97">
        <v>17525</v>
      </c>
      <c r="I97">
        <v>4778587</v>
      </c>
    </row>
    <row r="98" spans="1:9" x14ac:dyDescent="0.25">
      <c r="A98" t="s">
        <v>72</v>
      </c>
      <c r="G98">
        <v>137071</v>
      </c>
      <c r="H98">
        <v>0</v>
      </c>
      <c r="I98">
        <v>137071</v>
      </c>
    </row>
    <row r="99" spans="1:9" x14ac:dyDescent="0.25">
      <c r="A99" t="s">
        <v>73</v>
      </c>
      <c r="G99">
        <v>79586</v>
      </c>
      <c r="H99">
        <v>0</v>
      </c>
      <c r="I99">
        <v>79586</v>
      </c>
    </row>
    <row r="100" spans="1:9" x14ac:dyDescent="0.25">
      <c r="A100" t="s">
        <v>74</v>
      </c>
      <c r="G100">
        <v>1625866</v>
      </c>
      <c r="H100">
        <v>30000</v>
      </c>
      <c r="I100">
        <v>1595866</v>
      </c>
    </row>
    <row r="101" spans="1:9" x14ac:dyDescent="0.25">
      <c r="A101" t="s">
        <v>75</v>
      </c>
      <c r="G101">
        <v>6638635</v>
      </c>
      <c r="H101">
        <v>47525</v>
      </c>
      <c r="I101">
        <v>6591110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3920440</v>
      </c>
      <c r="H106">
        <v>882664</v>
      </c>
      <c r="I106">
        <v>3037776</v>
      </c>
    </row>
    <row r="107" spans="1:9" x14ac:dyDescent="0.25">
      <c r="A107" t="s">
        <v>77</v>
      </c>
      <c r="G107">
        <v>7282372</v>
      </c>
      <c r="H107">
        <v>0</v>
      </c>
      <c r="I107">
        <v>7282372</v>
      </c>
    </row>
    <row r="108" spans="1:9" x14ac:dyDescent="0.25">
      <c r="A108" t="s">
        <v>78</v>
      </c>
      <c r="G108">
        <v>2037061</v>
      </c>
      <c r="H108">
        <v>52000</v>
      </c>
      <c r="I108">
        <v>1985061</v>
      </c>
    </row>
    <row r="109" spans="1:9" x14ac:dyDescent="0.25">
      <c r="A109" t="s">
        <v>79</v>
      </c>
      <c r="G109">
        <v>408185</v>
      </c>
      <c r="H109">
        <v>0</v>
      </c>
      <c r="I109">
        <v>408185</v>
      </c>
    </row>
    <row r="110" spans="1:9" x14ac:dyDescent="0.25">
      <c r="A110" t="s">
        <v>80</v>
      </c>
      <c r="G110">
        <v>1809229</v>
      </c>
      <c r="H110">
        <v>129848</v>
      </c>
      <c r="I110">
        <v>1679381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94887</v>
      </c>
      <c r="H111" s="8">
        <v>0</v>
      </c>
      <c r="I111" s="8">
        <v>94887</v>
      </c>
    </row>
    <row r="112" spans="1:9" x14ac:dyDescent="0.25">
      <c r="A112" t="s">
        <v>82</v>
      </c>
      <c r="G112">
        <v>201207</v>
      </c>
      <c r="H112">
        <v>0</v>
      </c>
      <c r="I112">
        <v>201207</v>
      </c>
    </row>
    <row r="113" spans="1:9" x14ac:dyDescent="0.25">
      <c r="A113" t="s">
        <v>83</v>
      </c>
      <c r="B113">
        <v>0</v>
      </c>
      <c r="C113">
        <v>129302</v>
      </c>
      <c r="D113">
        <v>200210</v>
      </c>
      <c r="E113">
        <v>87592</v>
      </c>
      <c r="G113">
        <v>417104</v>
      </c>
      <c r="H113">
        <v>125000</v>
      </c>
      <c r="I113">
        <v>292104</v>
      </c>
    </row>
    <row r="114" spans="1:9" x14ac:dyDescent="0.25">
      <c r="A114" t="s">
        <v>84</v>
      </c>
      <c r="G114">
        <v>666757</v>
      </c>
      <c r="H114">
        <v>0</v>
      </c>
      <c r="I114">
        <v>666757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129302</v>
      </c>
      <c r="D116">
        <v>200210</v>
      </c>
      <c r="E116">
        <v>87592</v>
      </c>
      <c r="G116">
        <v>16837242</v>
      </c>
      <c r="H116">
        <v>1189512</v>
      </c>
      <c r="I116">
        <v>15647730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10552</v>
      </c>
      <c r="H120">
        <v>0</v>
      </c>
      <c r="I120">
        <v>10552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9294367</v>
      </c>
      <c r="H124">
        <v>303838</v>
      </c>
      <c r="I124">
        <v>8990529</v>
      </c>
    </row>
    <row r="125" spans="1:9" x14ac:dyDescent="0.25">
      <c r="A125" t="s">
        <v>89</v>
      </c>
      <c r="G125">
        <v>1231358</v>
      </c>
      <c r="H125">
        <v>26167</v>
      </c>
      <c r="I125">
        <v>1205191</v>
      </c>
    </row>
    <row r="126" spans="1:9" x14ac:dyDescent="0.25">
      <c r="A126" t="s">
        <v>90</v>
      </c>
      <c r="G126">
        <v>301427</v>
      </c>
      <c r="H126">
        <v>296716</v>
      </c>
      <c r="I126">
        <v>4711</v>
      </c>
    </row>
    <row r="127" spans="1:9" x14ac:dyDescent="0.25">
      <c r="A127" t="s">
        <v>91</v>
      </c>
      <c r="G127">
        <v>10827152</v>
      </c>
      <c r="H127">
        <v>626721</v>
      </c>
      <c r="I127">
        <v>10200431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420317</v>
      </c>
      <c r="H131">
        <v>0</v>
      </c>
      <c r="I131">
        <v>420317</v>
      </c>
    </row>
    <row r="132" spans="1:9" x14ac:dyDescent="0.25">
      <c r="A132" t="s">
        <v>93</v>
      </c>
      <c r="G132">
        <v>1664470</v>
      </c>
      <c r="H132">
        <v>374000</v>
      </c>
      <c r="I132">
        <v>1290470</v>
      </c>
    </row>
    <row r="133" spans="1:9" x14ac:dyDescent="0.25">
      <c r="A133" t="s">
        <v>94</v>
      </c>
      <c r="G133">
        <v>91440</v>
      </c>
      <c r="H133">
        <v>0</v>
      </c>
      <c r="I133">
        <v>91440</v>
      </c>
    </row>
    <row r="134" spans="1:9" x14ac:dyDescent="0.25">
      <c r="A134" t="s">
        <v>95</v>
      </c>
      <c r="G134">
        <v>3111347</v>
      </c>
      <c r="H134">
        <v>120000</v>
      </c>
      <c r="I134">
        <v>2991347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5287574</v>
      </c>
      <c r="H136">
        <v>494000</v>
      </c>
      <c r="I136">
        <v>4793574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2530124</v>
      </c>
      <c r="H140">
        <v>17600</v>
      </c>
      <c r="I140">
        <v>2512524</v>
      </c>
    </row>
    <row r="141" spans="1:9" x14ac:dyDescent="0.25">
      <c r="A141" t="s">
        <v>99</v>
      </c>
      <c r="G141">
        <v>3507239</v>
      </c>
      <c r="H141">
        <v>656533</v>
      </c>
      <c r="I141">
        <v>2850706</v>
      </c>
    </row>
    <row r="142" spans="1:9" x14ac:dyDescent="0.25">
      <c r="A142" t="s">
        <v>100</v>
      </c>
      <c r="G142">
        <v>6037363</v>
      </c>
      <c r="H142">
        <v>674133</v>
      </c>
      <c r="I142">
        <v>5363230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1896989</v>
      </c>
      <c r="H146">
        <v>1242458</v>
      </c>
      <c r="I146">
        <v>654531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190461304</v>
      </c>
      <c r="H150">
        <v>3112366</v>
      </c>
      <c r="I150">
        <v>187348938</v>
      </c>
    </row>
    <row r="151" spans="1:9" x14ac:dyDescent="0.25">
      <c r="A151" t="s">
        <v>104</v>
      </c>
      <c r="G151">
        <v>47535507</v>
      </c>
      <c r="H151">
        <v>4274349</v>
      </c>
      <c r="I151">
        <v>43261158</v>
      </c>
    </row>
    <row r="153" spans="1:9" x14ac:dyDescent="0.25">
      <c r="A153" t="s">
        <v>105</v>
      </c>
      <c r="G153">
        <v>237996811</v>
      </c>
      <c r="H153">
        <v>7386715</v>
      </c>
      <c r="I153">
        <v>230610096</v>
      </c>
    </row>
    <row r="155" spans="1:9" x14ac:dyDescent="0.25">
      <c r="A155" t="s">
        <v>106</v>
      </c>
      <c r="B155">
        <v>1400000</v>
      </c>
      <c r="C155">
        <v>10821917</v>
      </c>
      <c r="D155">
        <v>16738360</v>
      </c>
      <c r="E155">
        <v>221923</v>
      </c>
      <c r="G155">
        <v>29182200</v>
      </c>
      <c r="H155">
        <v>27664098</v>
      </c>
      <c r="I155">
        <v>1518102</v>
      </c>
    </row>
    <row r="157" spans="1:9" x14ac:dyDescent="0.25">
      <c r="A157" t="s">
        <v>107</v>
      </c>
      <c r="G157">
        <v>545421</v>
      </c>
      <c r="H157">
        <v>218019</v>
      </c>
      <c r="I157">
        <v>327402</v>
      </c>
    </row>
    <row r="158" spans="1:9" x14ac:dyDescent="0.25">
      <c r="A158" t="s">
        <v>108</v>
      </c>
      <c r="G158">
        <v>158076</v>
      </c>
      <c r="H158">
        <v>0</v>
      </c>
      <c r="I158">
        <v>158076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37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1106</v>
      </c>
      <c r="D7">
        <v>216</v>
      </c>
      <c r="E7">
        <v>1728000</v>
      </c>
      <c r="F7">
        <v>8000</v>
      </c>
      <c r="G7" s="13" t="s">
        <v>118</v>
      </c>
    </row>
    <row r="8" spans="1:9" x14ac:dyDescent="0.25">
      <c r="A8" s="1" t="s">
        <v>179</v>
      </c>
      <c r="D8">
        <f>SUM(D7:D7)</f>
        <v>216</v>
      </c>
      <c r="E8">
        <f>SUM(E7:E7)</f>
        <v>1728000</v>
      </c>
    </row>
    <row r="9" spans="1:9" x14ac:dyDescent="0.25">
      <c r="A9" s="1"/>
    </row>
    <row r="10" spans="1:9" x14ac:dyDescent="0.25">
      <c r="A10" s="1" t="s">
        <v>178</v>
      </c>
      <c r="B10" t="s">
        <v>119</v>
      </c>
      <c r="C10">
        <v>7062</v>
      </c>
      <c r="D10">
        <v>75</v>
      </c>
      <c r="E10">
        <v>750000</v>
      </c>
      <c r="F10">
        <v>10000</v>
      </c>
      <c r="G10" s="13" t="s">
        <v>118</v>
      </c>
    </row>
    <row r="11" spans="1:9" x14ac:dyDescent="0.25">
      <c r="B11" t="s">
        <v>120</v>
      </c>
      <c r="C11">
        <v>7063</v>
      </c>
      <c r="D11">
        <v>80</v>
      </c>
      <c r="E11">
        <v>800000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7065</v>
      </c>
      <c r="D12">
        <v>75</v>
      </c>
      <c r="E12">
        <v>750000</v>
      </c>
      <c r="F12">
        <v>10000</v>
      </c>
      <c r="G12" s="13" t="s">
        <v>118</v>
      </c>
    </row>
    <row r="13" spans="1:9" x14ac:dyDescent="0.25">
      <c r="B13" t="s">
        <v>122</v>
      </c>
      <c r="C13">
        <v>7066</v>
      </c>
      <c r="D13">
        <v>90</v>
      </c>
      <c r="E13">
        <v>900000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7067</v>
      </c>
      <c r="D14">
        <v>101</v>
      </c>
      <c r="E14">
        <v>1010000</v>
      </c>
      <c r="F14">
        <v>10000</v>
      </c>
      <c r="G14" s="13" t="s">
        <v>118</v>
      </c>
    </row>
    <row r="15" spans="1:9" x14ac:dyDescent="0.25">
      <c r="B15" t="s">
        <v>124</v>
      </c>
      <c r="C15">
        <v>7068</v>
      </c>
      <c r="D15">
        <v>98</v>
      </c>
      <c r="E15">
        <v>980000</v>
      </c>
      <c r="F15">
        <v>10000</v>
      </c>
      <c r="G15" s="13" t="s">
        <v>118</v>
      </c>
    </row>
    <row r="16" spans="1:9" x14ac:dyDescent="0.25">
      <c r="B16" t="s">
        <v>125</v>
      </c>
      <c r="C16">
        <v>7069</v>
      </c>
      <c r="D16">
        <v>100</v>
      </c>
      <c r="E16">
        <v>1000000</v>
      </c>
      <c r="F16">
        <v>10000</v>
      </c>
      <c r="G16" s="13" t="s">
        <v>118</v>
      </c>
    </row>
    <row r="17" spans="1:6" x14ac:dyDescent="0.25">
      <c r="A17" s="1" t="s">
        <v>180</v>
      </c>
      <c r="D17">
        <f>SUM(D10:D16)</f>
        <v>619</v>
      </c>
      <c r="E17">
        <f>SUM(E10:E16)</f>
        <v>6190000</v>
      </c>
    </row>
    <row r="21" spans="1:6" x14ac:dyDescent="0.25">
      <c r="A21" s="15" t="s">
        <v>181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2013-09-10T12:08:01Z</dcterms:created>
  <dcterms:modified xsi:type="dcterms:W3CDTF">2013-09-10T12:08:08Z</dcterms:modified>
</cp:coreProperties>
</file>