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PROPERTY" sheetId="1" r:id="rId1"/>
    <sheet name="ICT" sheetId="2" r:id="rId2"/>
    <sheet name="RECRUITMENT" sheetId="3" r:id="rId3"/>
    <sheet name="ADVERTISING&amp;MARKETING" sheetId="4" r:id="rId4"/>
    <sheet name="CONSULTANCY" sheetId="5" r:id="rId5"/>
  </sheets>
  <externalReferences>
    <externalReference r:id="rId8"/>
  </externalReferences>
  <definedNames>
    <definedName name="_xlnm._FilterDatabase" localSheetId="4" hidden="1">'CONSULTANCY'!$A$1:$H$1</definedName>
    <definedName name="_xlnm._FilterDatabase" localSheetId="0" hidden="1">'PROPERTY'!$A$1:$G$10</definedName>
    <definedName name="_xlnm._FilterDatabase" localSheetId="2" hidden="1">'RECRUITMENT'!$B$1:$AA$17</definedName>
    <definedName name="Consultancy_Category">'[1]Drop-down lists'!$F$6:$F$16</definedName>
    <definedName name="ERG_Approval">'[1]Drop-down lists'!$AG$6:$AG$7</definedName>
    <definedName name="Minister_or_Perm_Sec">'[1]Drop-down lists'!$N$6:$N$136</definedName>
    <definedName name="OGC_Rate_Card">'[1]Drop-down lists'!$AC$6:$AC$9</definedName>
    <definedName name="Oranigsation_Name">'[1]Drop-down lists'!$C$6:$C$79</definedName>
    <definedName name="Parent_Department">'[1]Drop-down lists'!$A$6:$A$8</definedName>
    <definedName name="_xlnm.Print_Area" localSheetId="1">'ICT'!$A$1:$H$3</definedName>
    <definedName name="_xlnm.Print_Area" localSheetId="0">'PROPERTY'!$A$1:$G$10</definedName>
    <definedName name="_xlnm.Print_Area" localSheetId="2">'RECRUITMENT'!$A$1:$Q$17</definedName>
    <definedName name="Procurement_Channel">'[1]Drop-down lists'!$P$6:$P$13</definedName>
    <definedName name="Supplier_Name">'[1]Drop-down lists'!$X$6:$X$232</definedName>
    <definedName name="Yes_or_No_?">'[1]Drop-down lists'!$AE$6:$AE$7</definedName>
  </definedNames>
  <calcPr fullCalcOnLoad="1"/>
</workbook>
</file>

<file path=xl/sharedStrings.xml><?xml version="1.0" encoding="utf-8"?>
<sst xmlns="http://schemas.openxmlformats.org/spreadsheetml/2006/main" count="199" uniqueCount="110">
  <si>
    <t>Department</t>
  </si>
  <si>
    <t>Property Centre</t>
  </si>
  <si>
    <t>Moratorium</t>
  </si>
  <si>
    <t>Project Name</t>
  </si>
  <si>
    <t>Value</t>
  </si>
  <si>
    <t>Basis for Exception</t>
  </si>
  <si>
    <t>Approval Month</t>
  </si>
  <si>
    <t>Organisation name</t>
  </si>
  <si>
    <t>Band E&amp;F (Headcount)</t>
  </si>
  <si>
    <t>Band E&amp;F
(FTE)</t>
  </si>
  <si>
    <t>Band D (Headcount)</t>
  </si>
  <si>
    <t>Band D 
(FTE)</t>
  </si>
  <si>
    <t>Band B&amp;C
(Headcount)</t>
  </si>
  <si>
    <t>Band B&amp;C (FTE)</t>
  </si>
  <si>
    <t>Band A (Headcount)</t>
  </si>
  <si>
    <t>Band A
(FTE)</t>
  </si>
  <si>
    <t>SCS level (Headcount)</t>
  </si>
  <si>
    <t>SCS level (FTE)</t>
  </si>
  <si>
    <t>Unknown/ Other (Headcount)</t>
  </si>
  <si>
    <t>Unknown/ Other (FTE)</t>
  </si>
  <si>
    <t>Total exemptions (Headcount)</t>
  </si>
  <si>
    <t>Total exemptions (FTE)</t>
  </si>
  <si>
    <t>Date of Update</t>
  </si>
  <si>
    <t>Total Value requested (£m)</t>
  </si>
  <si>
    <t xml:space="preserve">Total Value approved (£m) </t>
  </si>
  <si>
    <t>Additional Information</t>
  </si>
  <si>
    <t>Business Area</t>
  </si>
  <si>
    <t>Basis for Exemption</t>
  </si>
  <si>
    <t>Date of Business Case</t>
  </si>
  <si>
    <t>Other Information</t>
  </si>
  <si>
    <t>Organisation Name</t>
  </si>
  <si>
    <t>Value (£)</t>
  </si>
  <si>
    <t>Approval month</t>
  </si>
  <si>
    <t>Description</t>
  </si>
  <si>
    <t>Justification and Benefits</t>
  </si>
  <si>
    <t>Ministry of Justice</t>
  </si>
  <si>
    <t>Corporate Performance - Finance - Financial Performance</t>
  </si>
  <si>
    <t>Consultancy</t>
  </si>
  <si>
    <t>To provide specialist advice unavailable within MoJ</t>
  </si>
  <si>
    <t>28.02.12</t>
  </si>
  <si>
    <t>Extension of Accounts Production 2010-2011</t>
  </si>
  <si>
    <t>MOJ - National Offender Management Service</t>
  </si>
  <si>
    <t>23.02.12</t>
  </si>
  <si>
    <t>Service Assurance of OMNI - assuring service of OMNI design to support planned growth and guarantee service performance to end users</t>
  </si>
  <si>
    <t>Justice Policy - Criminal Law &amp; Legal Policy</t>
  </si>
  <si>
    <t>12.03.12</t>
  </si>
  <si>
    <t>Personal Injury discount rate consultation from Government Actuaries Department</t>
  </si>
  <si>
    <t>The setting of the discount rate is a statutory duty under the Damages Act 1996. The discount rate is the return expected from the investment of a lump sum award of damages on a low risk basis. Assessing how this ought to be assessed requires actuarial advice.  The benefits expected are that the basis for considering alternative methodologies, and the methodologies cited as possibilities, are technically sound and that the actuarial aspects of the consultation paper and impact assessment are accurately drafted. Without this advice a satisfactory consultation paper would not have been possible.</t>
  </si>
  <si>
    <t>Performance Improvement and leading organisational change</t>
  </si>
  <si>
    <t xml:space="preserve">The Public Sector Bids Development Unit (PSBDU) won the competition to run HMP Buckley Hall on the 31st March 2011.  One of the Innovations and Betterments is to develop an understanding of best leadership and management practice and the tools and techniques to increase efficiency and make savings. To support senior management teams to both lead and implement different ways of working such that their unit is able to do ‘more for less’ and reflect the needs of the current economic climate.  Some of the benefits are savings at the establishment level through the action learning sets to offset programme costs and  enhanced participant leadership contribution through thinking and acting more strategically and commercially .                                                                                                        
</t>
  </si>
  <si>
    <t>Building the business case for mutualising a prison</t>
  </si>
  <si>
    <t>The key objective of the work to be carried out by Baxi and the Public Sector Mutuals is to prepare a robust business case by April 2012 on mutualisation which will enable NOMS to make a fully-informed decision about progressing further with the concept.  The benefits include: 
An independent and specialist organisation to provide expert input on the feasibility of setting up a mutual within a prison environment;
The generic business case will provide a steer on how we take forward this work and its viability without committing us to considerable spend by trying to implement a model from fresh;
A generic product which can be used by Directorate of Public Sector prisons and other prisons when understanding how mutuals can be developed to support further business need;
The generic product will also support our discussions with probation trusts who are also exploring the viability of setting up as a mutual. As issues such as financial models and staff transfer will be common across the agencies.</t>
  </si>
  <si>
    <t>Judicial Office</t>
  </si>
  <si>
    <t>10.01.12</t>
  </si>
  <si>
    <t>Nil Return</t>
  </si>
  <si>
    <t>29.05.2012</t>
  </si>
  <si>
    <t>Parole Board</t>
  </si>
  <si>
    <t>The National Archive</t>
  </si>
  <si>
    <t>Criminal Injuries Compensation Authority</t>
  </si>
  <si>
    <t>Legal Services Commission</t>
  </si>
  <si>
    <t>Supreme Court</t>
  </si>
  <si>
    <t>National Offender Management Service</t>
  </si>
  <si>
    <t>HM Courts and Tribunals Service</t>
  </si>
  <si>
    <t>Justice Policy Group - Core MoJ</t>
  </si>
  <si>
    <t>Corporate Performance Group - Core MoJ</t>
  </si>
  <si>
    <t>HM Inspectorate of Probation</t>
  </si>
  <si>
    <t>National Offender Management Service 
Non Custodial</t>
  </si>
  <si>
    <t>Property</t>
  </si>
  <si>
    <t>Chatham New Road, 
27-35 New Road, 
Chatham, 
Kent ME4 4QQ</t>
  </si>
  <si>
    <t xml:space="preserve">Request to renew lease to continue delivery of front line Probation services within Kent </t>
  </si>
  <si>
    <t>Her Majesty's Courts and Tribunals Service</t>
  </si>
  <si>
    <t>Birkenhead County Court
76 Hamilton Street, 
Birkenhead, 
CH41 5EN</t>
  </si>
  <si>
    <t>Request non exercising of breaks in relation to both leases to continue operational requirements</t>
  </si>
  <si>
    <t>6 - 8 Temple Court
Liverpool
L2 6PY</t>
  </si>
  <si>
    <t xml:space="preserve">Request non exercising of break and remain in occupation to continue delivery of front line Probation services within Liverpool  </t>
  </si>
  <si>
    <t>Graham House
Yeomans Court,
Ware Road,
Hertford
SG13 7HJ</t>
  </si>
  <si>
    <t>Request retention of the site via a holdover under the existing lease.  This is to continue front line Probation services within Hertfordshire</t>
  </si>
  <si>
    <t>Unit 1, Sheldon Court, 
Wagon Lane, 
Coventry Road, 
Birmingham, B25 3DU</t>
  </si>
  <si>
    <t>£155,000 &amp; £209,979</t>
  </si>
  <si>
    <t xml:space="preserve">Request a joint new lease to continue operational requirements.  This is a front line building for Tribunal hearings </t>
  </si>
  <si>
    <t>Unit 1 Laneham Street, 
Park Square, 
Scunthorpe, 
North Lincolnshire, DN15 6JH</t>
  </si>
  <si>
    <t>Request non exercising of break option and remain in occupation to continue delivery of front line Probation services within North Lincolnshire</t>
  </si>
  <si>
    <t>3 - 7 Brimington Road
Chesterfield,
Derbyshire, 
S41 7UG</t>
  </si>
  <si>
    <t xml:space="preserve">Request non exercising of break option and remain in occupation to continue delivery of front line Probation services within Derbyshire </t>
  </si>
  <si>
    <t>Bridewell Police Station, Rupert Street, Bristol BS1 2QH</t>
  </si>
  <si>
    <t>Ground &amp; First Floor Advance House, 
St Marks Court, 
Thornaby, 
Stockton on Tees, 
TS17 6QX</t>
  </si>
  <si>
    <t>Request non exercising of break option and remain in occupation to continue delivery of front line Probation services within Durham Tees Valley area</t>
  </si>
  <si>
    <t>Value [Annual Rent unless otherwise stated]</t>
  </si>
  <si>
    <t xml:space="preserve">Request a new lease to deliver front line Probation services.  This annual value represents a charge for serviced accommodation and includes rent, rates, insurance, utilities, repairs and furniture </t>
  </si>
  <si>
    <t>ICT</t>
  </si>
  <si>
    <t>£10.87m</t>
  </si>
  <si>
    <t>8th June 2012</t>
  </si>
  <si>
    <t>12 months continuity of services contract.</t>
  </si>
  <si>
    <t>Sustainable Print Service (SPS)</t>
  </si>
  <si>
    <t>£27.9m</t>
  </si>
  <si>
    <t>Replacing printers with new service before FITS</t>
  </si>
  <si>
    <t>Future IT Sourcing Programme (FITS)</t>
  </si>
  <si>
    <t>Criminal Justice Secure Exchange Continuity of Services Contract</t>
  </si>
  <si>
    <t>Print Service for HM Courts and Tribunals Service</t>
  </si>
  <si>
    <t>Total</t>
  </si>
  <si>
    <t>£107,250 &amp; £46,725</t>
  </si>
  <si>
    <t>£10.9m</t>
  </si>
  <si>
    <t>The requirement was of operational necessity as the Ministry is accountable to Parliament in laying its Trust Statement to the HM Treasury timetable.</t>
  </si>
  <si>
    <t>Advertising and Marketing</t>
  </si>
  <si>
    <t>Legal Consultancy  - Commercial Activity Support</t>
  </si>
  <si>
    <t>The penetration of ICT and the dependency on it for business continuity and key operations with offenders is a mission critical issue. Effective delivery of OMNI-T (with the updated business applications that will run across it) is fundamental to probation service delivery.  Key outcomes are independently assured strategy to ensure that the OMNI-T infrastructure is designed optimally to guarantee performance, stability and scalability for planned growth. Benefits are cost avoidance through unfunded budget over-runs in 2012/13, business continuity and operational support in probation trusts and enablement of benefits from applications deployed from the NOMIS programme and other development projects.</t>
  </si>
  <si>
    <t xml:space="preserve">The Judicial Office does not itself possess any pensions or actuarial expertise and is therefore unable to discharge its responsibility to advise the judiciary in relation to these matters unless it procures outside advice. At a bilateral meeting on 19 November 2011 between the Lord Chancellor and the Lord Chief Justice, the Lord Chancellor agreed that the judiciary would need independent actuarial advice and providing that the MoJ procurement team were content, the Judicial Office should look to how that may be provided.   The benefit is that the judiciary will be satisfied that any eventual changes to the Judicial Pension Scheme have been properly assessed and considered, and that the judiciary have had the opportunity to make a full and considered response, on the basis of independent and reliable actuarial and pensions expertise and advice. </t>
  </si>
  <si>
    <t>Judicial Pension Scheme: consultant actuary and adviser to the judiciary [New competition]</t>
  </si>
  <si>
    <t>Judicial Pension Scheme: consultant actuary and adviser to the judiciary [Extension to contract originally issued in 2011]</t>
  </si>
  <si>
    <t>The benefits of ASB Law is in providing the required legal documents to reduce risk to NOMS. They are specialist experts in Intellectual Property Rights, copyright and software (all aspects of which are not available within NOMS or the wider Government as confirmed by the Head of the Treasury Solicitors) and therefore are a defined and mandated requirement for NOMS to commercially trade.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</si>
</sst>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quot;£&quot;#,##0"/>
    <numFmt numFmtId="166" formatCode="m/d/yyyy"/>
    <numFmt numFmtId="167" formatCode="&quot;£&quot;#,##0.00"/>
    <numFmt numFmtId="168" formatCode="[=0]&quot;&quot;;&quot;£&quot;#,##0"/>
    <numFmt numFmtId="169" formatCode="dd/mm/yy"/>
    <numFmt numFmtId="170" formatCode="dd/mm/yy;@"/>
    <numFmt numFmtId="171" formatCode="#,###,###,##0.00;[Color3]\-#,###,###,##0.00"/>
    <numFmt numFmtId="172" formatCode="[$-809]dd\ mmmm\ yyyy"/>
    <numFmt numFmtId="173" formatCode="[$-F800]dddd\,\ mmmm\ dd\,\ yyyy"/>
    <numFmt numFmtId="174" formatCode="&quot;£&quot;#,##0.0;[Red]\-&quot;£&quot;#,##0.0"/>
    <numFmt numFmtId="175" formatCode="#,##0.00_ ;[Red]\-#,##0.00\ "/>
    <numFmt numFmtId="176" formatCode="d/m/yy;@"/>
    <numFmt numFmtId="177" formatCode="#,##0_ ;[Red]\-#,##0\ "/>
    <numFmt numFmtId="178" formatCode="d\.m\.yy;@"/>
  </numFmts>
  <fonts count="38">
    <font>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6.6"/>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6.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Calibri"/>
      <family val="2"/>
    </font>
    <font>
      <sz val="16"/>
      <color indexed="9"/>
      <name val="Arial"/>
      <family val="2"/>
    </font>
    <font>
      <b/>
      <sz val="16"/>
      <color indexed="9"/>
      <name val="Arial"/>
      <family val="2"/>
    </font>
    <font>
      <sz val="12"/>
      <name val="Arial"/>
      <family val="2"/>
    </font>
    <font>
      <sz val="11"/>
      <color indexed="9"/>
      <name val="Arial"/>
      <family val="2"/>
    </font>
    <font>
      <sz val="12"/>
      <color indexed="8"/>
      <name val="Arial"/>
      <family val="2"/>
    </font>
    <font>
      <sz val="14"/>
      <name val="Arial"/>
      <family val="2"/>
    </font>
    <font>
      <sz val="11"/>
      <name val="Arial"/>
      <family val="2"/>
    </font>
    <font>
      <sz val="11"/>
      <color indexed="8"/>
      <name val="Arial"/>
      <family val="2"/>
    </font>
    <font>
      <b/>
      <sz val="12"/>
      <color indexed="8"/>
      <name val="Arial"/>
      <family val="2"/>
    </font>
    <font>
      <b/>
      <sz val="11"/>
      <color indexed="8"/>
      <name val="Arial"/>
      <family val="2"/>
    </font>
    <font>
      <sz val="14"/>
      <color indexed="8"/>
      <name val="Arial"/>
      <family val="2"/>
    </font>
    <font>
      <sz val="8"/>
      <name val="Tahoma"/>
      <family val="2"/>
    </font>
    <font>
      <b/>
      <i/>
      <sz val="14"/>
      <color indexed="10"/>
      <name val="Arial"/>
      <family val="2"/>
    </font>
    <font>
      <b/>
      <sz val="11"/>
      <color indexed="9"/>
      <name val="Arial"/>
      <family val="2"/>
    </font>
    <font>
      <sz val="10"/>
      <name val="Calibri"/>
      <family val="2"/>
    </font>
    <font>
      <sz val="10"/>
      <color indexed="8"/>
      <name val="Arial"/>
      <family val="0"/>
    </font>
    <font>
      <sz val="10"/>
      <color indexed="8"/>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8"/>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color indexed="63"/>
      </bottom>
    </border>
    <border>
      <left>
        <color indexed="63"/>
      </left>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2" borderId="1" applyNumberFormat="0" applyAlignment="0" applyProtection="0"/>
    <xf numFmtId="0" fontId="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1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8"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1" fillId="4" borderId="7" applyNumberFormat="0" applyFont="0" applyAlignment="0" applyProtection="0"/>
    <xf numFmtId="0" fontId="16" fillId="2"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03">
    <xf numFmtId="0" fontId="0" fillId="0" borderId="0" xfId="0" applyAlignment="1">
      <alignment/>
    </xf>
    <xf numFmtId="0" fontId="21" fillId="17" borderId="10" xfId="61" applyNumberFormat="1" applyFont="1" applyFill="1" applyBorder="1" applyAlignment="1">
      <alignment horizontal="center" vertical="center" wrapText="1"/>
      <protection/>
    </xf>
    <xf numFmtId="0" fontId="22" fillId="17" borderId="10" xfId="61" applyNumberFormat="1" applyFont="1" applyFill="1" applyBorder="1" applyAlignment="1">
      <alignment horizontal="center" vertical="center" wrapText="1"/>
      <protection/>
    </xf>
    <xf numFmtId="0" fontId="0" fillId="0" borderId="0" xfId="61">
      <alignment/>
      <protection/>
    </xf>
    <xf numFmtId="0" fontId="23" fillId="2" borderId="10" xfId="62" applyNumberFormat="1" applyFont="1" applyFill="1" applyBorder="1" applyAlignment="1">
      <alignment horizontal="left" vertical="center" wrapText="1"/>
      <protection/>
    </xf>
    <xf numFmtId="0" fontId="0" fillId="0" borderId="0" xfId="61" applyAlignment="1">
      <alignment/>
      <protection/>
    </xf>
    <xf numFmtId="1" fontId="24" fillId="17" borderId="10" xfId="15" applyNumberFormat="1" applyFont="1" applyFill="1" applyBorder="1" applyAlignment="1">
      <alignment horizontal="center" vertical="center" wrapText="1"/>
      <protection/>
    </xf>
    <xf numFmtId="0" fontId="1" fillId="0" borderId="0" xfId="61" applyAlignment="1">
      <alignment vertical="center" wrapText="1"/>
      <protection/>
    </xf>
    <xf numFmtId="0" fontId="26" fillId="2" borderId="10" xfId="61" applyNumberFormat="1" applyFont="1" applyFill="1" applyBorder="1" applyAlignment="1">
      <alignment horizontal="center" vertical="center" wrapText="1"/>
      <protection/>
    </xf>
    <xf numFmtId="0" fontId="25" fillId="0" borderId="0" xfId="61" applyFont="1" applyFill="1" applyBorder="1" applyAlignment="1">
      <alignment vertical="center"/>
      <protection/>
    </xf>
    <xf numFmtId="0" fontId="27" fillId="2" borderId="10" xfId="61" applyNumberFormat="1" applyFont="1" applyFill="1" applyBorder="1" applyAlignment="1">
      <alignment horizontal="left" vertical="center" wrapText="1"/>
      <protection/>
    </xf>
    <xf numFmtId="0" fontId="27" fillId="0" borderId="10" xfId="61" applyFont="1" applyFill="1" applyBorder="1" applyAlignment="1">
      <alignment horizontal="left" vertical="center"/>
      <protection/>
    </xf>
    <xf numFmtId="0" fontId="29" fillId="0" borderId="10" xfId="61" applyFont="1" applyBorder="1" applyAlignment="1">
      <alignment vertical="center"/>
      <protection/>
    </xf>
    <xf numFmtId="0" fontId="30" fillId="0" borderId="10" xfId="61" applyFont="1" applyBorder="1" applyAlignment="1">
      <alignment horizontal="right" vertical="center"/>
      <protection/>
    </xf>
    <xf numFmtId="1" fontId="30" fillId="0" borderId="10" xfId="61" applyNumberFormat="1" applyFont="1" applyBorder="1" applyAlignment="1">
      <alignment horizontal="center" vertical="center"/>
      <protection/>
    </xf>
    <xf numFmtId="2" fontId="30" fillId="0" borderId="10" xfId="61" applyNumberFormat="1" applyFont="1" applyBorder="1" applyAlignment="1">
      <alignment horizontal="center" vertical="center"/>
      <protection/>
    </xf>
    <xf numFmtId="0" fontId="29" fillId="0" borderId="0" xfId="61" applyFont="1" applyAlignment="1">
      <alignment vertical="center"/>
      <protection/>
    </xf>
    <xf numFmtId="0" fontId="1" fillId="0" borderId="0" xfId="61" applyAlignment="1">
      <alignment vertical="center"/>
      <protection/>
    </xf>
    <xf numFmtId="0" fontId="1" fillId="0" borderId="0" xfId="60" applyAlignment="1">
      <alignment wrapText="1"/>
      <protection/>
    </xf>
    <xf numFmtId="175" fontId="26" fillId="2" borderId="10" xfId="61" applyNumberFormat="1" applyFont="1" applyFill="1" applyBorder="1" applyAlignment="1">
      <alignment horizontal="center" vertical="center" wrapText="1"/>
      <protection/>
    </xf>
    <xf numFmtId="0" fontId="26" fillId="2" borderId="10" xfId="15" applyNumberFormat="1" applyFont="1" applyFill="1" applyBorder="1" applyAlignment="1">
      <alignment horizontal="left" vertical="center" wrapText="1"/>
      <protection/>
    </xf>
    <xf numFmtId="173" fontId="26" fillId="2" borderId="10" xfId="61" applyNumberFormat="1" applyFont="1" applyFill="1" applyBorder="1" applyAlignment="1">
      <alignment horizontal="center" vertical="center" wrapText="1"/>
      <protection/>
    </xf>
    <xf numFmtId="0" fontId="26" fillId="2" borderId="10" xfId="61" applyNumberFormat="1" applyFont="1" applyFill="1" applyBorder="1" applyAlignment="1">
      <alignment horizontal="left" vertical="center" wrapText="1"/>
      <protection/>
    </xf>
    <xf numFmtId="0" fontId="0" fillId="0" borderId="0" xfId="61">
      <alignment/>
      <protection/>
    </xf>
    <xf numFmtId="0" fontId="26" fillId="0" borderId="10" xfId="15" applyNumberFormat="1" applyFont="1" applyFill="1" applyBorder="1" applyAlignment="1">
      <alignment horizontal="left" vertical="center" wrapText="1"/>
      <protection/>
    </xf>
    <xf numFmtId="6" fontId="26" fillId="0" borderId="10" xfId="15" applyNumberFormat="1" applyFont="1" applyFill="1" applyBorder="1" applyAlignment="1">
      <alignment horizontal="right" vertical="center" wrapText="1"/>
      <protection/>
    </xf>
    <xf numFmtId="170" fontId="26" fillId="0" borderId="10" xfId="15" applyNumberFormat="1" applyFont="1" applyFill="1" applyBorder="1" applyAlignment="1">
      <alignment horizontal="center" vertical="center" wrapText="1"/>
      <protection/>
    </xf>
    <xf numFmtId="17" fontId="26" fillId="0" borderId="10" xfId="15" applyNumberFormat="1" applyFont="1" applyFill="1" applyBorder="1" applyAlignment="1">
      <alignment horizontal="left" vertical="center" wrapText="1"/>
      <protection/>
    </xf>
    <xf numFmtId="0" fontId="21" fillId="17" borderId="10" xfId="15" applyNumberFormat="1" applyFont="1" applyFill="1" applyBorder="1" applyAlignment="1">
      <alignment horizontal="left" vertical="center" wrapText="1"/>
      <protection/>
    </xf>
    <xf numFmtId="0" fontId="21" fillId="17" borderId="10" xfId="15" applyNumberFormat="1" applyFont="1" applyFill="1" applyBorder="1" applyAlignment="1">
      <alignment horizontal="right" vertical="center" wrapText="1"/>
      <protection/>
    </xf>
    <xf numFmtId="17" fontId="21" fillId="17" borderId="10" xfId="15" applyNumberFormat="1" applyFont="1" applyFill="1" applyBorder="1" applyAlignment="1">
      <alignment horizontal="center" vertical="center" wrapText="1"/>
      <protection/>
    </xf>
    <xf numFmtId="0" fontId="21" fillId="17" borderId="11" xfId="15" applyNumberFormat="1" applyFont="1" applyFill="1" applyBorder="1" applyAlignment="1">
      <alignment horizontal="left" vertical="center" wrapText="1"/>
      <protection/>
    </xf>
    <xf numFmtId="6" fontId="26" fillId="2" borderId="10" xfId="15" applyNumberFormat="1" applyFont="1" applyFill="1" applyBorder="1" applyAlignment="1">
      <alignment horizontal="right" vertical="center" wrapText="1"/>
      <protection/>
    </xf>
    <xf numFmtId="17" fontId="26" fillId="2" borderId="10" xfId="15" applyNumberFormat="1" applyFont="1" applyFill="1" applyBorder="1" applyAlignment="1">
      <alignment horizontal="center" vertical="center" wrapText="1"/>
      <protection/>
    </xf>
    <xf numFmtId="17" fontId="26" fillId="2" borderId="10" xfId="15" applyNumberFormat="1" applyFont="1" applyFill="1" applyBorder="1" applyAlignment="1">
      <alignment horizontal="left" vertical="top" wrapText="1"/>
      <protection/>
    </xf>
    <xf numFmtId="17" fontId="23" fillId="2" borderId="10" xfId="62" applyNumberFormat="1" applyFont="1" applyFill="1" applyBorder="1" applyAlignment="1">
      <alignment horizontal="center" vertical="center" wrapText="1"/>
      <protection/>
    </xf>
    <xf numFmtId="17" fontId="26" fillId="2" borderId="10" xfId="15" applyNumberFormat="1" applyFont="1" applyFill="1" applyBorder="1" applyAlignment="1">
      <alignment horizontal="left" vertical="center" wrapText="1"/>
      <protection/>
    </xf>
    <xf numFmtId="17" fontId="31" fillId="2" borderId="10" xfId="15" applyNumberFormat="1" applyFont="1" applyFill="1" applyBorder="1" applyAlignment="1">
      <alignment horizontal="left" vertical="center" wrapText="1"/>
      <protection/>
    </xf>
    <xf numFmtId="178" fontId="26" fillId="2" borderId="10" xfId="15" applyNumberFormat="1" applyFont="1" applyFill="1" applyBorder="1" applyAlignment="1">
      <alignment horizontal="center" vertical="center" wrapText="1"/>
      <protection/>
    </xf>
    <xf numFmtId="0" fontId="26" fillId="0" borderId="0" xfId="0" applyFont="1" applyAlignment="1">
      <alignment horizontal="left" vertical="center"/>
    </xf>
    <xf numFmtId="6" fontId="31" fillId="0" borderId="10" xfId="15" applyNumberFormat="1" applyFont="1" applyFill="1" applyBorder="1" applyAlignment="1">
      <alignment horizontal="right" vertical="center" wrapText="1"/>
      <protection/>
    </xf>
    <xf numFmtId="17" fontId="31" fillId="2" borderId="10" xfId="15" applyNumberFormat="1" applyFont="1" applyFill="1" applyBorder="1" applyAlignment="1">
      <alignment horizontal="center" vertical="center" wrapText="1"/>
      <protection/>
    </xf>
    <xf numFmtId="0" fontId="26" fillId="0" borderId="12" xfId="15" applyNumberFormat="1" applyFont="1" applyFill="1" applyBorder="1" applyAlignment="1">
      <alignment horizontal="left" vertical="center" wrapText="1"/>
      <protection/>
    </xf>
    <xf numFmtId="0" fontId="26" fillId="0" borderId="0" xfId="15" applyNumberFormat="1" applyFont="1" applyFill="1" applyBorder="1" applyAlignment="1">
      <alignment horizontal="left" vertical="center" wrapText="1"/>
      <protection/>
    </xf>
    <xf numFmtId="0" fontId="23" fillId="0" borderId="0" xfId="62" applyNumberFormat="1" applyFont="1" applyFill="1" applyBorder="1" applyAlignment="1">
      <alignment horizontal="left" vertical="center" wrapText="1"/>
      <protection/>
    </xf>
    <xf numFmtId="0" fontId="23" fillId="0" borderId="0" xfId="15" applyNumberFormat="1" applyFont="1" applyFill="1" applyBorder="1" applyAlignment="1">
      <alignment horizontal="left" vertical="center" wrapText="1"/>
      <protection/>
    </xf>
    <xf numFmtId="17" fontId="23" fillId="0" borderId="0" xfId="15" applyNumberFormat="1" applyFont="1" applyFill="1" applyBorder="1" applyAlignment="1">
      <alignment horizontal="center" vertical="center" wrapText="1"/>
      <protection/>
    </xf>
    <xf numFmtId="0" fontId="23" fillId="0" borderId="0" xfId="0" applyNumberFormat="1" applyFont="1" applyFill="1" applyBorder="1" applyAlignment="1" applyProtection="1">
      <alignment horizontal="left" vertical="center" wrapText="1"/>
      <protection locked="0"/>
    </xf>
    <xf numFmtId="17" fontId="26" fillId="0" borderId="10" xfId="15" applyNumberFormat="1" applyFont="1" applyFill="1" applyBorder="1" applyAlignment="1">
      <alignment horizontal="center" vertical="center" wrapText="1"/>
      <protection/>
    </xf>
    <xf numFmtId="0" fontId="0" fillId="0" borderId="0" xfId="0" applyFill="1" applyAlignment="1">
      <alignment/>
    </xf>
    <xf numFmtId="6" fontId="26" fillId="0" borderId="12" xfId="15" applyNumberFormat="1" applyFont="1" applyFill="1" applyBorder="1" applyAlignment="1">
      <alignment horizontal="right" vertical="center" wrapText="1"/>
      <protection/>
    </xf>
    <xf numFmtId="17" fontId="26" fillId="0" borderId="12" xfId="15" applyNumberFormat="1" applyFont="1" applyFill="1" applyBorder="1" applyAlignment="1">
      <alignment horizontal="center" vertical="center" wrapText="1"/>
      <protection/>
    </xf>
    <xf numFmtId="17" fontId="26" fillId="0" borderId="12" xfId="15" applyNumberFormat="1" applyFont="1" applyFill="1" applyBorder="1" applyAlignment="1">
      <alignment horizontal="left" vertical="top" wrapText="1"/>
      <protection/>
    </xf>
    <xf numFmtId="0" fontId="0" fillId="0" borderId="0" xfId="0" applyFill="1" applyBorder="1" applyAlignment="1">
      <alignment/>
    </xf>
    <xf numFmtId="6" fontId="26" fillId="0" borderId="0" xfId="15" applyNumberFormat="1" applyFont="1" applyFill="1" applyBorder="1" applyAlignment="1">
      <alignment horizontal="right" vertical="center" wrapText="1"/>
      <protection/>
    </xf>
    <xf numFmtId="17" fontId="26" fillId="0" borderId="0" xfId="15" applyNumberFormat="1" applyFont="1" applyFill="1" applyBorder="1" applyAlignment="1">
      <alignment horizontal="center" vertical="center" wrapText="1"/>
      <protection/>
    </xf>
    <xf numFmtId="17" fontId="26" fillId="0" borderId="0" xfId="15" applyNumberFormat="1" applyFont="1" applyFill="1" applyBorder="1" applyAlignment="1">
      <alignment horizontal="left" vertical="top" wrapText="1"/>
      <protection/>
    </xf>
    <xf numFmtId="44" fontId="23" fillId="0" borderId="0" xfId="47" applyFont="1" applyFill="1" applyBorder="1" applyAlignment="1">
      <alignment horizontal="center" vertical="center" shrinkToFit="1"/>
    </xf>
    <xf numFmtId="17" fontId="23" fillId="0" borderId="0" xfId="62" applyNumberFormat="1" applyFont="1" applyFill="1" applyBorder="1" applyAlignment="1">
      <alignment horizontal="center" vertical="center" wrapText="1"/>
      <protection/>
    </xf>
    <xf numFmtId="0" fontId="23" fillId="0" borderId="0" xfId="15" applyFont="1" applyFill="1" applyBorder="1" applyAlignment="1">
      <alignment vertical="top" wrapText="1" shrinkToFit="1"/>
      <protection/>
    </xf>
    <xf numFmtId="0" fontId="23" fillId="0" borderId="0" xfId="15" applyFont="1" applyFill="1" applyBorder="1" applyAlignment="1">
      <alignment vertical="justify" wrapText="1" shrinkToFit="1"/>
      <protection/>
    </xf>
    <xf numFmtId="0" fontId="33" fillId="0" borderId="10" xfId="15" applyNumberFormat="1" applyFont="1" applyFill="1" applyBorder="1" applyAlignment="1">
      <alignment horizontal="left" vertical="center" wrapText="1"/>
      <protection/>
    </xf>
    <xf numFmtId="0" fontId="28" fillId="0" borderId="10" xfId="61" applyFont="1" applyFill="1" applyBorder="1" applyAlignment="1">
      <alignment horizontal="left" vertical="center"/>
      <protection/>
    </xf>
    <xf numFmtId="2" fontId="27" fillId="2" borderId="10" xfId="61" applyNumberFormat="1" applyFont="1" applyFill="1" applyBorder="1" applyAlignment="1">
      <alignment horizontal="left" vertical="center" wrapText="1"/>
      <protection/>
    </xf>
    <xf numFmtId="0" fontId="27" fillId="0" borderId="10" xfId="61" applyNumberFormat="1" applyFont="1" applyFill="1" applyBorder="1" applyAlignment="1">
      <alignment horizontal="left" vertical="center" wrapText="1"/>
      <protection/>
    </xf>
    <xf numFmtId="2" fontId="27" fillId="0" borderId="10" xfId="61" applyNumberFormat="1" applyFont="1" applyFill="1" applyBorder="1" applyAlignment="1">
      <alignment horizontal="left" vertical="center" wrapText="1"/>
      <protection/>
    </xf>
    <xf numFmtId="1" fontId="27" fillId="2" borderId="10" xfId="61" applyNumberFormat="1" applyFont="1" applyFill="1" applyBorder="1" applyAlignment="1">
      <alignment horizontal="left" vertical="center" wrapText="1"/>
      <protection/>
    </xf>
    <xf numFmtId="0" fontId="28" fillId="0" borderId="0" xfId="61" applyFont="1" applyFill="1" applyBorder="1" applyAlignment="1">
      <alignment horizontal="left" vertical="center"/>
      <protection/>
    </xf>
    <xf numFmtId="1" fontId="27" fillId="0" borderId="10" xfId="61" applyNumberFormat="1" applyFont="1" applyFill="1" applyBorder="1" applyAlignment="1">
      <alignment horizontal="left" vertical="center" wrapText="1"/>
      <protection/>
    </xf>
    <xf numFmtId="1" fontId="28" fillId="0" borderId="0" xfId="61" applyNumberFormat="1" applyFont="1" applyFill="1" applyBorder="1" applyAlignment="1">
      <alignment horizontal="left" vertical="center"/>
      <protection/>
    </xf>
    <xf numFmtId="1" fontId="28" fillId="0" borderId="10" xfId="61" applyNumberFormat="1" applyFont="1" applyFill="1" applyBorder="1" applyAlignment="1">
      <alignment horizontal="left" vertical="center"/>
      <protection/>
    </xf>
    <xf numFmtId="2" fontId="28" fillId="0" borderId="10" xfId="61" applyNumberFormat="1" applyFont="1" applyFill="1" applyBorder="1" applyAlignment="1">
      <alignment horizontal="left" vertical="center"/>
      <protection/>
    </xf>
    <xf numFmtId="0" fontId="25" fillId="0" borderId="12" xfId="61" applyFont="1" applyFill="1" applyBorder="1" applyAlignment="1">
      <alignment vertical="center"/>
      <protection/>
    </xf>
    <xf numFmtId="0" fontId="27" fillId="0" borderId="12" xfId="61" applyFont="1" applyFill="1" applyBorder="1" applyAlignment="1">
      <alignment horizontal="left" vertical="center"/>
      <protection/>
    </xf>
    <xf numFmtId="1" fontId="28" fillId="0" borderId="12" xfId="61" applyNumberFormat="1" applyFont="1" applyFill="1" applyBorder="1" applyAlignment="1">
      <alignment horizontal="center" vertical="center"/>
      <protection/>
    </xf>
    <xf numFmtId="2" fontId="27" fillId="0" borderId="12" xfId="61" applyNumberFormat="1" applyFont="1" applyFill="1" applyBorder="1" applyAlignment="1">
      <alignment horizontal="center" vertical="center" wrapText="1"/>
      <protection/>
    </xf>
    <xf numFmtId="1" fontId="27" fillId="0" borderId="12" xfId="61" applyNumberFormat="1" applyFont="1" applyFill="1" applyBorder="1" applyAlignment="1">
      <alignment horizontal="center" vertical="center" wrapText="1"/>
      <protection/>
    </xf>
    <xf numFmtId="0" fontId="27" fillId="0" borderId="0" xfId="61" applyFont="1" applyFill="1" applyBorder="1" applyAlignment="1">
      <alignment horizontal="left" vertical="center"/>
      <protection/>
    </xf>
    <xf numFmtId="1" fontId="28" fillId="0" borderId="0" xfId="61" applyNumberFormat="1" applyFont="1" applyFill="1" applyBorder="1" applyAlignment="1">
      <alignment horizontal="center" vertical="center"/>
      <protection/>
    </xf>
    <xf numFmtId="2" fontId="27" fillId="0" borderId="0" xfId="61" applyNumberFormat="1" applyFont="1" applyFill="1" applyBorder="1" applyAlignment="1">
      <alignment horizontal="center" vertical="center" wrapText="1"/>
      <protection/>
    </xf>
    <xf numFmtId="1" fontId="27" fillId="0" borderId="0" xfId="61" applyNumberFormat="1" applyFont="1" applyFill="1" applyBorder="1" applyAlignment="1">
      <alignment horizontal="center" vertical="center" wrapText="1"/>
      <protection/>
    </xf>
    <xf numFmtId="176" fontId="27" fillId="0" borderId="12" xfId="61" applyNumberFormat="1" applyFont="1" applyFill="1" applyBorder="1" applyAlignment="1">
      <alignment horizontal="center" vertical="center" wrapText="1"/>
      <protection/>
    </xf>
    <xf numFmtId="176" fontId="27" fillId="0" borderId="0" xfId="61" applyNumberFormat="1" applyFont="1" applyFill="1" applyBorder="1" applyAlignment="1">
      <alignment horizontal="center" vertical="center" wrapText="1"/>
      <protection/>
    </xf>
    <xf numFmtId="0" fontId="27" fillId="2" borderId="10" xfId="62" applyNumberFormat="1" applyFont="1" applyFill="1" applyBorder="1" applyAlignment="1">
      <alignment horizontal="left" vertical="center" wrapText="1"/>
      <protection/>
    </xf>
    <xf numFmtId="0" fontId="27" fillId="0" borderId="10" xfId="62" applyFont="1" applyFill="1" applyBorder="1" applyAlignment="1">
      <alignment horizontal="left" vertical="center"/>
      <protection/>
    </xf>
    <xf numFmtId="1" fontId="34" fillId="17" borderId="10" xfId="15" applyNumberFormat="1" applyFont="1" applyFill="1" applyBorder="1" applyAlignment="1">
      <alignment horizontal="center" vertical="center" wrapText="1"/>
      <protection/>
    </xf>
    <xf numFmtId="0" fontId="23" fillId="2" borderId="10" xfId="62" applyNumberFormat="1" applyFont="1" applyFill="1" applyBorder="1" applyAlignment="1">
      <alignment horizontal="center" vertical="center" wrapText="1"/>
      <protection/>
    </xf>
    <xf numFmtId="0" fontId="35" fillId="0" borderId="10" xfId="0" applyFont="1" applyBorder="1" applyAlignment="1">
      <alignment horizontal="center" vertical="center" wrapText="1"/>
    </xf>
    <xf numFmtId="6" fontId="23" fillId="2" borderId="10" xfId="62" applyNumberFormat="1" applyFont="1" applyFill="1" applyBorder="1" applyAlignment="1">
      <alignment horizontal="center" vertical="center" wrapText="1"/>
      <protection/>
    </xf>
    <xf numFmtId="0" fontId="35" fillId="0" borderId="10" xfId="0" applyFont="1" applyBorder="1" applyAlignment="1">
      <alignment horizontal="center" vertical="center"/>
    </xf>
    <xf numFmtId="0" fontId="25" fillId="2" borderId="10" xfId="62" applyNumberFormat="1" applyFont="1" applyFill="1" applyBorder="1" applyAlignment="1">
      <alignment horizontal="center" vertical="center" wrapText="1"/>
      <protection/>
    </xf>
    <xf numFmtId="0" fontId="36" fillId="0" borderId="0" xfId="61" applyFont="1" applyFill="1" applyAlignment="1">
      <alignment/>
      <protection/>
    </xf>
    <xf numFmtId="0" fontId="0" fillId="0" borderId="0" xfId="61" applyFont="1" applyAlignment="1">
      <alignment/>
      <protection/>
    </xf>
    <xf numFmtId="0" fontId="37" fillId="0" borderId="10" xfId="0" applyFont="1" applyBorder="1" applyAlignment="1">
      <alignment horizontal="center" vertical="center" wrapText="1"/>
    </xf>
    <xf numFmtId="6" fontId="25" fillId="2" borderId="10" xfId="62" applyNumberFormat="1" applyFont="1" applyFill="1" applyBorder="1" applyAlignment="1">
      <alignment horizontal="center" vertical="center" wrapText="1"/>
      <protection/>
    </xf>
    <xf numFmtId="0" fontId="25" fillId="2" borderId="10" xfId="62" applyNumberFormat="1" applyFont="1" applyFill="1" applyBorder="1" applyAlignment="1">
      <alignment horizontal="left" vertical="center" wrapText="1"/>
      <protection/>
    </xf>
    <xf numFmtId="17" fontId="25" fillId="2" borderId="10" xfId="62" applyNumberFormat="1" applyFont="1" applyFill="1" applyBorder="1" applyAlignment="1">
      <alignment horizontal="center" vertical="center" wrapText="1"/>
      <protection/>
    </xf>
    <xf numFmtId="0" fontId="36" fillId="0" borderId="0" xfId="61" applyFont="1" applyAlignment="1">
      <alignment/>
      <protection/>
    </xf>
    <xf numFmtId="0" fontId="25" fillId="0" borderId="0" xfId="0" applyNumberFormat="1" applyFont="1" applyFill="1" applyAlignment="1">
      <alignment horizontal="center" wrapText="1"/>
    </xf>
    <xf numFmtId="6" fontId="25" fillId="2" borderId="10" xfId="62" applyNumberFormat="1" applyFont="1" applyFill="1" applyBorder="1" applyAlignment="1">
      <alignment horizontal="center" vertical="center" wrapText="1"/>
      <protection/>
    </xf>
    <xf numFmtId="0" fontId="25" fillId="2" borderId="10" xfId="62" applyNumberFormat="1" applyFont="1" applyFill="1" applyBorder="1" applyAlignment="1">
      <alignment horizontal="left" vertical="center" wrapText="1"/>
      <protection/>
    </xf>
    <xf numFmtId="174" fontId="25" fillId="2" borderId="10" xfId="62" applyNumberFormat="1" applyFont="1" applyFill="1" applyBorder="1" applyAlignment="1">
      <alignment horizontal="center" vertical="center" wrapText="1"/>
      <protection/>
    </xf>
    <xf numFmtId="0" fontId="0" fillId="0" borderId="10" xfId="0" applyBorder="1" applyAlignment="1">
      <alignment/>
    </xf>
  </cellXfs>
  <cellStyles count="54">
    <cellStyle name="Normal" xfId="0"/>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_ICT Exceptions to moratorium RR  LRSS" xfId="60"/>
    <cellStyle name="Normal_Nov 10-Sept 11 Consolidated return" xfId="61"/>
    <cellStyle name="Normal_Q3 Consolidated Return" xfId="62"/>
    <cellStyle name="Note" xfId="63"/>
    <cellStyle name="Output" xfId="64"/>
    <cellStyle name="Percent" xfId="65"/>
    <cellStyle name="Title" xfId="66"/>
    <cellStyle name="Total" xfId="67"/>
    <cellStyle name="Warning Text"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ktindall\Local%20Settings\Temporary%20Internet%20Files\OLKBE\ERG%20Monthly%20Consultancy%20Oct%2011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Drop-down lists"/>
      <sheetName val="Sign Off Verification"/>
      <sheetName val="Overview"/>
      <sheetName val="Pivot Tables Suppliers"/>
      <sheetName val="Total Spend"/>
      <sheetName val="Approved Spend"/>
      <sheetName val="Spend under £20k"/>
    </sheetNames>
    <sheetDataSet>
      <sheetData sheetId="1">
        <row r="6">
          <cell r="A6" t="str">
            <v>Ministry of Justice</v>
          </cell>
          <cell r="C6" t="str">
            <v>Ministry of Justice Core Dept</v>
          </cell>
          <cell r="F6" t="str">
            <v>Finance</v>
          </cell>
          <cell r="N6" t="str">
            <v>Exempt - Legal Counsel</v>
          </cell>
          <cell r="P6" t="str">
            <v>Buying Solutions - MCAS</v>
          </cell>
          <cell r="X6" t="str">
            <v>Procurement in Process</v>
          </cell>
          <cell r="AC6" t="str">
            <v>Above rate card maxima</v>
          </cell>
          <cell r="AE6" t="str">
            <v>Yes</v>
          </cell>
          <cell r="AG6" t="str">
            <v>Yes</v>
          </cell>
        </row>
        <row r="7">
          <cell r="C7" t="str">
            <v>NOMS</v>
          </cell>
          <cell r="F7" t="str">
            <v>IT/IS</v>
          </cell>
          <cell r="N7" t="str">
            <v>Exempt -Olympics</v>
          </cell>
          <cell r="P7" t="str">
            <v>Buying Solutions - MDC</v>
          </cell>
          <cell r="X7" t="str">
            <v>3PB Barristers</v>
          </cell>
          <cell r="AC7" t="str">
            <v>At or under rate card maxima</v>
          </cell>
          <cell r="AE7" t="str">
            <v>No</v>
          </cell>
          <cell r="AG7" t="str">
            <v>In Progress</v>
          </cell>
        </row>
        <row r="8">
          <cell r="C8" t="str">
            <v>HMCTS</v>
          </cell>
          <cell r="F8" t="str">
            <v>Strategy</v>
          </cell>
          <cell r="N8" t="str">
            <v>Alexander D</v>
          </cell>
          <cell r="P8" t="str">
            <v>Buying Solutions - Other</v>
          </cell>
          <cell r="X8" t="str">
            <v>4 Global Consulting</v>
          </cell>
          <cell r="AC8" t="str">
            <v>At or under rate card target</v>
          </cell>
        </row>
        <row r="9">
          <cell r="C9" t="str">
            <v>Facilities Management Group</v>
          </cell>
          <cell r="F9" t="str">
            <v>Legal</v>
          </cell>
          <cell r="N9" t="str">
            <v>Allan A</v>
          </cell>
          <cell r="P9" t="str">
            <v>CIPHER</v>
          </cell>
          <cell r="X9" t="str">
            <v>Allen and Overy</v>
          </cell>
          <cell r="AC9" t="str">
            <v>Not applicable</v>
          </cell>
        </row>
        <row r="10">
          <cell r="C10" t="str">
            <v>Judicial Appointments Commission</v>
          </cell>
          <cell r="F10" t="str">
            <v>Property &amp; Construction</v>
          </cell>
          <cell r="N10" t="str">
            <v>Baker N</v>
          </cell>
          <cell r="P10" t="str">
            <v>Department Specific Framework</v>
          </cell>
          <cell r="X10" t="str">
            <v>Amtec Consulting Consortium</v>
          </cell>
        </row>
        <row r="11">
          <cell r="C11" t="str">
            <v>Wales Office</v>
          </cell>
          <cell r="F11" t="str">
            <v>Human Resource, Training &amp; Education</v>
          </cell>
          <cell r="N11" t="str">
            <v>Barker G</v>
          </cell>
          <cell r="P11" t="str">
            <v>Competed</v>
          </cell>
          <cell r="X11" t="str">
            <v>Analysis Mason</v>
          </cell>
        </row>
        <row r="12">
          <cell r="C12" t="str">
            <v>UK Supreme Court</v>
          </cell>
          <cell r="F12" t="str">
            <v>Marketing and Comms</v>
          </cell>
          <cell r="N12" t="str">
            <v>Beddington J</v>
          </cell>
          <cell r="P12" t="str">
            <v>Single Tender</v>
          </cell>
          <cell r="X12" t="str">
            <v>Appreciating People</v>
          </cell>
        </row>
        <row r="13">
          <cell r="C13" t="str">
            <v>Administrative Justice &amp; Tribunals Council</v>
          </cell>
          <cell r="F13" t="str">
            <v>Organisation and Change Management</v>
          </cell>
          <cell r="N13" t="str">
            <v>Bell D</v>
          </cell>
          <cell r="P13" t="str">
            <v>Other</v>
          </cell>
          <cell r="X13" t="str">
            <v>Archonlaw</v>
          </cell>
        </row>
        <row r="14">
          <cell r="C14" t="str">
            <v>Civil Justice Council</v>
          </cell>
          <cell r="F14" t="str">
            <v>Procurement</v>
          </cell>
          <cell r="N14" t="str">
            <v>Bellingham H</v>
          </cell>
          <cell r="X14" t="str">
            <v>Arena BLM</v>
          </cell>
        </row>
        <row r="15">
          <cell r="C15" t="str">
            <v>Courts Funds Office</v>
          </cell>
          <cell r="F15" t="str">
            <v>PPM</v>
          </cell>
          <cell r="N15" t="str">
            <v>Benyon R</v>
          </cell>
          <cell r="X15" t="str">
            <v>Askew Consultancy Ltd</v>
          </cell>
        </row>
        <row r="16">
          <cell r="C16" t="str">
            <v>Criminal Cases Review Commission</v>
          </cell>
          <cell r="F16" t="str">
            <v>Technical</v>
          </cell>
          <cell r="N16" t="str">
            <v>Blunt C</v>
          </cell>
          <cell r="X16" t="str">
            <v>Atkins Consortium</v>
          </cell>
        </row>
        <row r="17">
          <cell r="C17" t="str">
            <v>Criminal Injuries Compensation Authority</v>
          </cell>
          <cell r="N17" t="str">
            <v>Brennan U</v>
          </cell>
          <cell r="X17" t="str">
            <v>Atkins Ltd</v>
          </cell>
        </row>
        <row r="18">
          <cell r="C18" t="str">
            <v>Family Justice Council</v>
          </cell>
          <cell r="N18" t="str">
            <v>Browne J</v>
          </cell>
          <cell r="X18" t="str">
            <v>AWR Strategic Communications </v>
          </cell>
        </row>
        <row r="19">
          <cell r="C19" t="str">
            <v>HM Chief Inspectorate of Prisons</v>
          </cell>
          <cell r="N19" t="str">
            <v>Burns S</v>
          </cell>
          <cell r="X19" t="str">
            <v>Azure Corporation Ltd</v>
          </cell>
        </row>
        <row r="20">
          <cell r="C20" t="str">
            <v>HM Chief Inspectorate of Probation</v>
          </cell>
          <cell r="N20" t="str">
            <v>Burstow P</v>
          </cell>
          <cell r="X20" t="str">
            <v>Babcock</v>
          </cell>
        </row>
        <row r="21">
          <cell r="C21" t="str">
            <v>Independent Advisory Council on Deaths in Custody</v>
          </cell>
          <cell r="N21" t="str">
            <v>Burt A</v>
          </cell>
          <cell r="X21" t="str">
            <v>Badenoch and Clark</v>
          </cell>
        </row>
        <row r="22">
          <cell r="C22" t="str">
            <v>Independent Monitoring Boards</v>
          </cell>
          <cell r="N22" t="str">
            <v>Cable V</v>
          </cell>
          <cell r="X22" t="str">
            <v>Barbara Miller Consultancy Ltd</v>
          </cell>
        </row>
        <row r="23">
          <cell r="C23" t="str">
            <v>Information Commissioner's Office</v>
          </cell>
          <cell r="N23" t="str">
            <v>Cameron D</v>
          </cell>
          <cell r="X23" t="str">
            <v>Baringo</v>
          </cell>
        </row>
        <row r="24">
          <cell r="C24" t="str">
            <v>Judicial Appointments and Conduct Ombudsman</v>
          </cell>
          <cell r="N24" t="str">
            <v>Chakrabarti S</v>
          </cell>
          <cell r="X24" t="str">
            <v>Beachcroft LLP</v>
          </cell>
        </row>
        <row r="25">
          <cell r="C25" t="str">
            <v>Judicial Office of England and Wales</v>
          </cell>
          <cell r="N25" t="str">
            <v>Clark G</v>
          </cell>
          <cell r="X25" t="str">
            <v>Beamans Management Consultants </v>
          </cell>
        </row>
        <row r="26">
          <cell r="C26" t="str">
            <v>Legal Services Board</v>
          </cell>
          <cell r="N26" t="str">
            <v>Clarke K</v>
          </cell>
          <cell r="X26" t="str">
            <v>Bidwells</v>
          </cell>
        </row>
        <row r="27">
          <cell r="C27" t="str">
            <v>Legal Services Commission</v>
          </cell>
          <cell r="N27" t="str">
            <v>Clegg N</v>
          </cell>
          <cell r="X27" t="str">
            <v>Big Picture Learning Company </v>
          </cell>
        </row>
        <row r="28">
          <cell r="C28" t="str">
            <v>Office for Legal Complaints - Legal Services Ombudsman</v>
          </cell>
          <cell r="N28" t="str">
            <v>Cunliffe J</v>
          </cell>
          <cell r="X28" t="str">
            <v>Bird and Bird</v>
          </cell>
        </row>
        <row r="29">
          <cell r="C29" t="str">
            <v>Offical Solicitor and Public Trustee</v>
          </cell>
          <cell r="N29" t="str">
            <v>Davey E</v>
          </cell>
          <cell r="X29" t="str">
            <v>Birkbeck</v>
          </cell>
        </row>
        <row r="30">
          <cell r="C30" t="str">
            <v>Parole Board</v>
          </cell>
          <cell r="N30" t="str">
            <v>Devereux R</v>
          </cell>
          <cell r="X30" t="str">
            <v>Bourton Group Ltd</v>
          </cell>
        </row>
        <row r="31">
          <cell r="C31" t="str">
            <v>Prisons and Probation Ombudsman</v>
          </cell>
          <cell r="N31" t="str">
            <v>Djanogly J</v>
          </cell>
          <cell r="X31" t="str">
            <v>Bovis Lend Lease Pharmaceutical Limited</v>
          </cell>
        </row>
        <row r="32">
          <cell r="C32" t="str">
            <v>Sentencing Council for England and Wales</v>
          </cell>
          <cell r="N32" t="str">
            <v>Donaldson L</v>
          </cell>
          <cell r="X32" t="str">
            <v>BRE Group</v>
          </cell>
        </row>
        <row r="33">
          <cell r="C33" t="str">
            <v>Youth Justice Board for England and Wales</v>
          </cell>
          <cell r="N33" t="str">
            <v>Duncan A</v>
          </cell>
          <cell r="X33" t="str">
            <v>Bright Management Associates Limited </v>
          </cell>
        </row>
        <row r="34">
          <cell r="C34" t="str">
            <v>HM Land Registry</v>
          </cell>
          <cell r="N34" t="str">
            <v>Duncan-Smith I</v>
          </cell>
          <cell r="X34" t="str">
            <v>BSI</v>
          </cell>
        </row>
        <row r="35">
          <cell r="C35" t="str">
            <v>Office of the Public Guardian</v>
          </cell>
          <cell r="N35" t="str">
            <v>Elvidge J</v>
          </cell>
          <cell r="X35" t="str">
            <v>Burges Salmon LLP</v>
          </cell>
        </row>
        <row r="36">
          <cell r="C36" t="str">
            <v>The National Archives</v>
          </cell>
          <cell r="N36" t="str">
            <v>Evans J</v>
          </cell>
          <cell r="X36" t="str">
            <v>Cambridge Education</v>
          </cell>
        </row>
        <row r="37">
          <cell r="C37" t="str">
            <v>Law Commission</v>
          </cell>
          <cell r="N37" t="str">
            <v>Featherstone L</v>
          </cell>
          <cell r="X37" t="str">
            <v>Capgemini PLC</v>
          </cell>
        </row>
        <row r="38">
          <cell r="C38" t="str">
            <v>Restraint Accreditation Board</v>
          </cell>
          <cell r="N38" t="str">
            <v>Fox L</v>
          </cell>
          <cell r="X38" t="str">
            <v>Capita Symonds</v>
          </cell>
        </row>
        <row r="39">
          <cell r="C39" t="str">
            <v>Avon &amp; Somerset Probation Trust</v>
          </cell>
          <cell r="N39" t="str">
            <v>Fraser S</v>
          </cell>
          <cell r="X39" t="str">
            <v>Cassiopeia Consulting</v>
          </cell>
        </row>
        <row r="40">
          <cell r="C40" t="str">
            <v>Bedfordshire Probation Trust</v>
          </cell>
          <cell r="N40" t="str">
            <v>Freud Lord</v>
          </cell>
          <cell r="X40" t="str">
            <v>Certes</v>
          </cell>
        </row>
        <row r="41">
          <cell r="C41" t="str">
            <v>Cambridgeshire &amp; Peterborough Probation Trust</v>
          </cell>
          <cell r="N41" t="str">
            <v>Gauke D</v>
          </cell>
          <cell r="X41" t="str">
            <v>Champollian</v>
          </cell>
        </row>
        <row r="42">
          <cell r="C42" t="str">
            <v>Cheshire Probation Trust</v>
          </cell>
          <cell r="N42" t="str">
            <v>Ghosh H</v>
          </cell>
          <cell r="X42" t="str">
            <v>Charities Evaluation Services</v>
          </cell>
        </row>
        <row r="43">
          <cell r="C43" t="str">
            <v>Cumbria Probation Trust</v>
          </cell>
          <cell r="N43" t="str">
            <v>Gibb N</v>
          </cell>
          <cell r="X43" t="str">
            <v>Clarkson Management Services</v>
          </cell>
        </row>
        <row r="44">
          <cell r="C44" t="str">
            <v>Derbyshire Probation Trust</v>
          </cell>
          <cell r="N44" t="str">
            <v>Gillan C</v>
          </cell>
          <cell r="X44" t="str">
            <v>CNT Associates</v>
          </cell>
        </row>
        <row r="45">
          <cell r="C45" t="str">
            <v>Devon &amp; Cornwall Probation Trust</v>
          </cell>
          <cell r="N45" t="str">
            <v>Gove M</v>
          </cell>
          <cell r="X45" t="str">
            <v>Coffey</v>
          </cell>
        </row>
        <row r="46">
          <cell r="C46" t="str">
            <v>Dorset Probation Trust</v>
          </cell>
          <cell r="N46" t="str">
            <v>Grayling C</v>
          </cell>
          <cell r="X46" t="str">
            <v>Communitask</v>
          </cell>
        </row>
        <row r="47">
          <cell r="C47" t="str">
            <v>Durham Tees Valley Probation Trust</v>
          </cell>
          <cell r="N47" t="str">
            <v>Green D</v>
          </cell>
          <cell r="X47" t="str">
            <v>Consultinginplace</v>
          </cell>
        </row>
        <row r="48">
          <cell r="C48" t="str">
            <v>Essex Probation Trust</v>
          </cell>
          <cell r="N48" t="str">
            <v>Greening J</v>
          </cell>
          <cell r="X48" t="str">
            <v>Cook Prior Associates</v>
          </cell>
        </row>
        <row r="49">
          <cell r="C49" t="str">
            <v>Gloucestershire Probation Trust</v>
          </cell>
          <cell r="N49" t="str">
            <v>Grieve D</v>
          </cell>
          <cell r="X49" t="str">
            <v>CSC </v>
          </cell>
        </row>
        <row r="50">
          <cell r="C50" t="str">
            <v>Greater Manchester Probation Trust</v>
          </cell>
          <cell r="N50" t="str">
            <v>Hague W</v>
          </cell>
          <cell r="X50" t="str">
            <v>Curee &amp; The Paccts Consultancy</v>
          </cell>
        </row>
        <row r="51">
          <cell r="C51" t="str">
            <v>Hampshire Probation Trust</v>
          </cell>
          <cell r="N51" t="str">
            <v>Hammond P</v>
          </cell>
          <cell r="X51" t="str">
            <v>David Lock Associates Ltd</v>
          </cell>
        </row>
        <row r="52">
          <cell r="C52" t="str">
            <v>Hertfordshire Probation Trust</v>
          </cell>
          <cell r="N52" t="str">
            <v>Hanham Baroness</v>
          </cell>
          <cell r="X52" t="str">
            <v>Defence Strategy Solutions</v>
          </cell>
        </row>
        <row r="53">
          <cell r="C53" t="str">
            <v>Humberside Probation Trust</v>
          </cell>
          <cell r="N53" t="str">
            <v>Harper M</v>
          </cell>
          <cell r="X53" t="str">
            <v>Deloitte</v>
          </cell>
        </row>
        <row r="54">
          <cell r="C54" t="str">
            <v>Kent Probation Trust</v>
          </cell>
          <cell r="N54" t="str">
            <v>Hartnett D</v>
          </cell>
          <cell r="X54" t="str">
            <v>Delyth Chambers Consulting Ltd</v>
          </cell>
        </row>
        <row r="55">
          <cell r="C55" t="str">
            <v>Lancashire Probation Trust</v>
          </cell>
          <cell r="N55" t="str">
            <v>Harvey N</v>
          </cell>
          <cell r="X55" t="str">
            <v>Denton Wilde Sapte</v>
          </cell>
        </row>
        <row r="56">
          <cell r="C56" t="str">
            <v>Leicester &amp; Rutland Probation Trust</v>
          </cell>
          <cell r="N56" t="str">
            <v>Hayes J</v>
          </cell>
          <cell r="X56" t="str">
            <v>Design Team Solutions</v>
          </cell>
        </row>
        <row r="57">
          <cell r="C57" t="str">
            <v>Lincolnshire Probation Trust</v>
          </cell>
          <cell r="N57" t="str">
            <v>Heath D</v>
          </cell>
          <cell r="X57" t="str">
            <v>Detica</v>
          </cell>
        </row>
        <row r="58">
          <cell r="C58" t="str">
            <v>London Probation Trust</v>
          </cell>
          <cell r="N58" t="str">
            <v>Hendry C</v>
          </cell>
          <cell r="X58" t="str">
            <v>DLA Piper</v>
          </cell>
        </row>
        <row r="59">
          <cell r="C59" t="str">
            <v>Merseyside Probation Trust</v>
          </cell>
          <cell r="N59" t="str">
            <v>Henley Lord</v>
          </cell>
          <cell r="X59" t="str">
            <v>Dr Foster Ltd</v>
          </cell>
        </row>
        <row r="60">
          <cell r="C60" t="str">
            <v>Norfolk &amp; Suffolk Probation Trust</v>
          </cell>
          <cell r="N60" t="str">
            <v>Herbert N</v>
          </cell>
          <cell r="X60" t="str">
            <v>Drivers Jonas</v>
          </cell>
        </row>
        <row r="61">
          <cell r="C61" t="str">
            <v>Northamptonshire Probation Trust</v>
          </cell>
          <cell r="N61" t="str">
            <v>Heywood J</v>
          </cell>
          <cell r="X61" t="str">
            <v>DTZ</v>
          </cell>
        </row>
        <row r="62">
          <cell r="C62" t="str">
            <v>Northumbria Probation Trust</v>
          </cell>
          <cell r="N62" t="str">
            <v>Hoban M</v>
          </cell>
          <cell r="X62" t="str">
            <v>Duerden</v>
          </cell>
        </row>
        <row r="63">
          <cell r="C63" t="str">
            <v>Nottinghamshire Probation Trust</v>
          </cell>
          <cell r="N63" t="str">
            <v>Housden P</v>
          </cell>
          <cell r="X63" t="str">
            <v>E.R.S. Research &amp; Consultancy</v>
          </cell>
        </row>
        <row r="64">
          <cell r="C64" t="str">
            <v>South Yorkshire Probation Trust</v>
          </cell>
          <cell r="N64" t="str">
            <v>Howarth G</v>
          </cell>
          <cell r="X64" t="str">
            <v>EC Harris LLP</v>
          </cell>
        </row>
        <row r="65">
          <cell r="C65" t="str">
            <v>Staffordshire &amp; West Midlands Probation Trust</v>
          </cell>
          <cell r="N65" t="str">
            <v>Howe Earl</v>
          </cell>
          <cell r="X65" t="str">
            <v>Government Actuary Department</v>
          </cell>
        </row>
        <row r="66">
          <cell r="C66" t="str">
            <v>Surrey &amp; Sussex Probation Trust</v>
          </cell>
          <cell r="N66" t="str">
            <v>Howell Lord</v>
          </cell>
          <cell r="X66" t="str">
            <v>Punter Southall </v>
          </cell>
        </row>
        <row r="67">
          <cell r="C67" t="str">
            <v>Thames Valley Probation Trust</v>
          </cell>
          <cell r="N67" t="str">
            <v>Huhne C</v>
          </cell>
          <cell r="X67" t="str">
            <v>Caring Solution UK Ltd</v>
          </cell>
        </row>
        <row r="68">
          <cell r="C68" t="str">
            <v>Wales Probation Trust</v>
          </cell>
          <cell r="N68" t="str">
            <v>Hunt J</v>
          </cell>
          <cell r="X68" t="str">
            <v>Triquetra Ltd</v>
          </cell>
        </row>
        <row r="69">
          <cell r="C69" t="str">
            <v>Warwickshire Probation Trust</v>
          </cell>
          <cell r="N69" t="str">
            <v>Hurd N</v>
          </cell>
        </row>
        <row r="70">
          <cell r="C70" t="str">
            <v>West Mercia Probation Trust</v>
          </cell>
          <cell r="N70" t="str">
            <v>Jeffrey W</v>
          </cell>
        </row>
        <row r="71">
          <cell r="C71" t="str">
            <v>West Yorkshire Probation Trust</v>
          </cell>
          <cell r="N71" t="str">
            <v>Jenkins P</v>
          </cell>
        </row>
        <row r="72">
          <cell r="C72" t="str">
            <v>Wiltshire Probation Trust</v>
          </cell>
          <cell r="N72" t="str">
            <v>Jones D</v>
          </cell>
        </row>
        <row r="73">
          <cell r="C73" t="str">
            <v>York and North Yorkshire Probation Trust</v>
          </cell>
          <cell r="N73" t="str">
            <v>Lansley A</v>
          </cell>
        </row>
        <row r="74">
          <cell r="C74" t="str">
            <v>Advisory Commitees on Justices of the Peace</v>
          </cell>
          <cell r="N74" t="str">
            <v>Laws S</v>
          </cell>
        </row>
        <row r="75">
          <cell r="C75" t="str">
            <v>Office for Judicial Complaints</v>
          </cell>
          <cell r="N75" t="str">
            <v>Letwin O</v>
          </cell>
        </row>
        <row r="76">
          <cell r="N76" t="str">
            <v>Lewis L</v>
          </cell>
        </row>
        <row r="77">
          <cell r="N77" t="str">
            <v>Lidington D</v>
          </cell>
        </row>
        <row r="78">
          <cell r="N78" t="str">
            <v>Lobban I</v>
          </cell>
        </row>
        <row r="79">
          <cell r="N79" t="str">
            <v>Loughton T</v>
          </cell>
        </row>
        <row r="80">
          <cell r="N80" t="str">
            <v>Macpherson N</v>
          </cell>
        </row>
        <row r="81">
          <cell r="N81" t="str">
            <v>Matheson J</v>
          </cell>
        </row>
        <row r="82">
          <cell r="N82" t="str">
            <v>Maude F</v>
          </cell>
          <cell r="X82" t="str">
            <v>Ecotec</v>
          </cell>
        </row>
        <row r="83">
          <cell r="N83" t="str">
            <v>May T</v>
          </cell>
          <cell r="X83" t="str">
            <v>Eikonika Ltd</v>
          </cell>
        </row>
        <row r="84">
          <cell r="N84" t="str">
            <v>McLoughlin P</v>
          </cell>
          <cell r="X84" t="str">
            <v>Elan</v>
          </cell>
        </row>
        <row r="85">
          <cell r="N85" t="str">
            <v>McNally Lord</v>
          </cell>
          <cell r="X85" t="str">
            <v>Entec UK Ltd</v>
          </cell>
        </row>
        <row r="86">
          <cell r="N86" t="str">
            <v>Miller M</v>
          </cell>
          <cell r="X86" t="str">
            <v>Epic (GS) Ltd</v>
          </cell>
        </row>
        <row r="87">
          <cell r="N87" t="str">
            <v>Milton A</v>
          </cell>
          <cell r="X87" t="str">
            <v>ERM</v>
          </cell>
        </row>
        <row r="88">
          <cell r="N88" t="str">
            <v>Mitchell A</v>
          </cell>
          <cell r="X88" t="str">
            <v>Ernst &amp; Young</v>
          </cell>
        </row>
        <row r="89">
          <cell r="N89" t="str">
            <v>Moore M</v>
          </cell>
          <cell r="X89" t="str">
            <v>Eunomia Research &amp; Consulting Ltd</v>
          </cell>
        </row>
        <row r="90">
          <cell r="N90" t="str">
            <v>Morgan G</v>
          </cell>
          <cell r="X90" t="str">
            <v>Evolve Business Consultancy</v>
          </cell>
        </row>
        <row r="91">
          <cell r="N91" t="str">
            <v>Mundell D</v>
          </cell>
          <cell r="X91" t="str">
            <v>Faulknerbrowns Architects Ltd</v>
          </cell>
        </row>
        <row r="92">
          <cell r="N92" t="str">
            <v>Neill R</v>
          </cell>
          <cell r="X92" t="str">
            <v>Field Fisher Waterhouse LLP</v>
          </cell>
        </row>
        <row r="93">
          <cell r="N93" t="str">
            <v>Neville-Jones Baroness</v>
          </cell>
          <cell r="X93" t="str">
            <v>Finnamore</v>
          </cell>
        </row>
        <row r="94">
          <cell r="N94" t="str">
            <v>Nicholson D</v>
          </cell>
          <cell r="X94" t="str">
            <v>Floyd Graham &amp; Co Ltd</v>
          </cell>
        </row>
        <row r="95">
          <cell r="N95" t="str">
            <v>Normington D</v>
          </cell>
          <cell r="X95" t="str">
            <v>Freshfields Brueckhaus Deringer</v>
          </cell>
        </row>
        <row r="96">
          <cell r="N96" t="str">
            <v>O'Brien S</v>
          </cell>
          <cell r="X96" t="str">
            <v>Gartner</v>
          </cell>
        </row>
        <row r="97">
          <cell r="N97" t="str">
            <v>O'Donnell G</v>
          </cell>
          <cell r="X97" t="str">
            <v>Gemini Consultants Ltd</v>
          </cell>
        </row>
        <row r="98">
          <cell r="N98" t="str">
            <v>Osborne G</v>
          </cell>
          <cell r="X98" t="str">
            <v>Gerald Honey</v>
          </cell>
        </row>
        <row r="99">
          <cell r="N99" t="str">
            <v>Paice J</v>
          </cell>
          <cell r="X99" t="str">
            <v>Gleeds </v>
          </cell>
        </row>
        <row r="100">
          <cell r="N100" t="str">
            <v>Paterson O</v>
          </cell>
          <cell r="X100" t="str">
            <v>Green Park</v>
          </cell>
        </row>
        <row r="101">
          <cell r="N101" t="str">
            <v>Penning M</v>
          </cell>
          <cell r="X101" t="str">
            <v>GVA Grimley</v>
          </cell>
        </row>
        <row r="102">
          <cell r="N102" t="str">
            <v>Penrose J</v>
          </cell>
          <cell r="X102" t="str">
            <v>Halcrow</v>
          </cell>
        </row>
        <row r="103">
          <cell r="N103" t="str">
            <v>Penrose J</v>
          </cell>
          <cell r="X103" t="str">
            <v>Hat-trick</v>
          </cell>
        </row>
        <row r="104">
          <cell r="N104" t="str">
            <v>Phillips J</v>
          </cell>
          <cell r="X104" t="str">
            <v>Hays</v>
          </cell>
        </row>
        <row r="105">
          <cell r="N105" t="str">
            <v>Pickles E</v>
          </cell>
          <cell r="X105" t="str">
            <v>Hewitt Associates</v>
          </cell>
        </row>
        <row r="106">
          <cell r="N106" t="str">
            <v>Prisk M</v>
          </cell>
          <cell r="X106" t="str">
            <v>Hippo Creative Solutions</v>
          </cell>
        </row>
        <row r="107">
          <cell r="N107" t="str">
            <v>Ricketts P</v>
          </cell>
          <cell r="X107" t="str">
            <v>HLSP</v>
          </cell>
        </row>
        <row r="108">
          <cell r="N108" t="str">
            <v>Robathan A</v>
          </cell>
          <cell r="X108" t="str">
            <v>HRC Group</v>
          </cell>
        </row>
        <row r="109">
          <cell r="N109" t="str">
            <v>Robertson H</v>
          </cell>
          <cell r="X109" t="str">
            <v>Hyder Consulting (UK) Ltd</v>
          </cell>
        </row>
        <row r="110">
          <cell r="N110" t="str">
            <v>Robinson B</v>
          </cell>
          <cell r="X110" t="str">
            <v>IBE Management Ltd</v>
          </cell>
        </row>
        <row r="111">
          <cell r="N111" t="str">
            <v>Sawyers J</v>
          </cell>
          <cell r="X111" t="str">
            <v>ICCM Professional Services</v>
          </cell>
        </row>
        <row r="112">
          <cell r="N112" t="str">
            <v>Scholar T</v>
          </cell>
          <cell r="X112" t="str">
            <v>Idenk Ltd </v>
          </cell>
        </row>
        <row r="113">
          <cell r="N113" t="str">
            <v>Shafik M</v>
          </cell>
          <cell r="X113" t="str">
            <v>IGM Support Ltd</v>
          </cell>
        </row>
        <row r="114">
          <cell r="N114" t="str">
            <v>Shapps G</v>
          </cell>
          <cell r="X114" t="str">
            <v>Imex Ventures Ltd</v>
          </cell>
        </row>
        <row r="115">
          <cell r="N115" t="str">
            <v>Shortridge J</v>
          </cell>
          <cell r="X115" t="str">
            <v>In Control</v>
          </cell>
        </row>
        <row r="116">
          <cell r="N116" t="str">
            <v>Smith N</v>
          </cell>
          <cell r="X116" t="str">
            <v>Insight Management Solutions</v>
          </cell>
        </row>
        <row r="117">
          <cell r="N117" t="str">
            <v>Spelman C</v>
          </cell>
          <cell r="X117" t="str">
            <v>ISOS Partnership LLP</v>
          </cell>
        </row>
        <row r="118">
          <cell r="N118" t="str">
            <v>Starmer K</v>
          </cell>
          <cell r="X118" t="str">
            <v>IT Consulting Services UK Ltd</v>
          </cell>
        </row>
        <row r="119">
          <cell r="N119" t="str">
            <v>Stephens J</v>
          </cell>
          <cell r="X119" t="str">
            <v>Jacobs Engineering Ltd</v>
          </cell>
        </row>
        <row r="120">
          <cell r="N120" t="str">
            <v>Strathclyde Lord</v>
          </cell>
          <cell r="X120" t="str">
            <v>Jacobs UK Ltd</v>
          </cell>
        </row>
        <row r="121">
          <cell r="N121" t="str">
            <v>Strathie L</v>
          </cell>
          <cell r="X121" t="str">
            <v>KCCA Ltd</v>
          </cell>
        </row>
        <row r="122">
          <cell r="N122" t="str">
            <v>Stunell A</v>
          </cell>
          <cell r="X122" t="str">
            <v>Keith Garner Ltd</v>
          </cell>
        </row>
        <row r="123">
          <cell r="N123" t="str">
            <v>Swire H</v>
          </cell>
          <cell r="X123" t="str">
            <v>KEMA</v>
          </cell>
        </row>
        <row r="124">
          <cell r="N124" t="str">
            <v>Taylor H</v>
          </cell>
          <cell r="X124" t="str">
            <v>Kern European Affairs</v>
          </cell>
        </row>
        <row r="125">
          <cell r="N125" t="str">
            <v>Teather S</v>
          </cell>
          <cell r="X125" t="str">
            <v>King Sturge</v>
          </cell>
        </row>
        <row r="126">
          <cell r="N126" t="str">
            <v>Tee M</v>
          </cell>
          <cell r="X126" t="str">
            <v>KPMG</v>
          </cell>
        </row>
        <row r="127">
          <cell r="N127" t="str">
            <v>Vaizey E</v>
          </cell>
          <cell r="X127" t="str">
            <v>LA International</v>
          </cell>
        </row>
        <row r="128">
          <cell r="N128" t="str">
            <v>Villiers T</v>
          </cell>
          <cell r="X128" t="str">
            <v>Lambert Smith Hampton</v>
          </cell>
        </row>
        <row r="129">
          <cell r="N129" t="str">
            <v>Wallace M</v>
          </cell>
          <cell r="X129" t="str">
            <v>Legal Inc.</v>
          </cell>
        </row>
        <row r="130">
          <cell r="N130" t="str">
            <v>Warsi Baroness</v>
          </cell>
          <cell r="X130" t="str">
            <v>Logica Uk Ltd</v>
          </cell>
        </row>
        <row r="131">
          <cell r="N131" t="str">
            <v>Webb S</v>
          </cell>
          <cell r="X131" t="str">
            <v>LTS International Ltd</v>
          </cell>
        </row>
        <row r="132">
          <cell r="N132" t="str">
            <v>Welland M</v>
          </cell>
          <cell r="X132" t="str">
            <v>Macdonald Wallace Limited</v>
          </cell>
        </row>
        <row r="133">
          <cell r="N133" t="str">
            <v>Wilcox Baroness</v>
          </cell>
          <cell r="X133" t="str">
            <v>McKinsey &amp; Co</v>
          </cell>
        </row>
        <row r="134">
          <cell r="N134" t="str">
            <v>Willetts D</v>
          </cell>
          <cell r="X134" t="str">
            <v>Methods Consulting</v>
          </cell>
        </row>
        <row r="135">
          <cell r="N135" t="str">
            <v>Young G</v>
          </cell>
          <cell r="X135" t="str">
            <v>Mills &amp; Reeve</v>
          </cell>
        </row>
        <row r="136">
          <cell r="X136" t="str">
            <v>Modis</v>
          </cell>
        </row>
        <row r="137">
          <cell r="X137" t="str">
            <v>Monson Consulting</v>
          </cell>
        </row>
        <row r="138">
          <cell r="X138" t="str">
            <v>Morgan Sindell Professional Services Ltd</v>
          </cell>
        </row>
        <row r="139">
          <cell r="X139" t="str">
            <v>Mott MacDonald</v>
          </cell>
        </row>
        <row r="140">
          <cell r="X140" t="str">
            <v>Mouchel Management Consulting</v>
          </cell>
        </row>
        <row r="141">
          <cell r="X141" t="str">
            <v>National Physical Laboratory</v>
          </cell>
        </row>
        <row r="142">
          <cell r="X142" t="str">
            <v>Natural Environment Research Council</v>
          </cell>
        </row>
        <row r="143">
          <cell r="X143" t="str">
            <v>Navigant Consulting (Europe) Ltd</v>
          </cell>
        </row>
        <row r="144">
          <cell r="X144" t="str">
            <v>Networkers MSB</v>
          </cell>
        </row>
        <row r="145">
          <cell r="X145" t="str">
            <v>NGS Consulting</v>
          </cell>
        </row>
        <row r="146">
          <cell r="X146" t="str">
            <v>Norton Rose Vieregge</v>
          </cell>
        </row>
        <row r="147">
          <cell r="X147" t="str">
            <v>NPS Property Consultants Ltd </v>
          </cell>
        </row>
        <row r="148">
          <cell r="X148" t="str">
            <v>Odgers Ray &amp; Berndston</v>
          </cell>
        </row>
        <row r="149">
          <cell r="X149" t="str">
            <v>Oliver Wyman Ltd</v>
          </cell>
        </row>
        <row r="150">
          <cell r="X150" t="str">
            <v>Opus</v>
          </cell>
        </row>
        <row r="151">
          <cell r="X151" t="str">
            <v>Ove Arup &amp; Partners LLP</v>
          </cell>
        </row>
        <row r="152">
          <cell r="X152" t="str">
            <v>Oxford Policy Management</v>
          </cell>
        </row>
        <row r="153">
          <cell r="X153" t="str">
            <v>P A Consulting</v>
          </cell>
        </row>
        <row r="154">
          <cell r="X154" t="str">
            <v>Parity</v>
          </cell>
        </row>
        <row r="155">
          <cell r="X155" t="str">
            <v>Pinsent Masons</v>
          </cell>
        </row>
        <row r="156">
          <cell r="X156" t="str">
            <v>PKF (UK) LLP</v>
          </cell>
        </row>
        <row r="157">
          <cell r="X157" t="str">
            <v>Plancheck</v>
          </cell>
        </row>
        <row r="158">
          <cell r="X158" t="str">
            <v>Primary PR</v>
          </cell>
        </row>
        <row r="159">
          <cell r="X159" t="str">
            <v>Pro Forest</v>
          </cell>
        </row>
        <row r="160">
          <cell r="X160" t="str">
            <v>Procurement Excellence Ltd</v>
          </cell>
        </row>
        <row r="161">
          <cell r="X161" t="str">
            <v>Provelio Ltd</v>
          </cell>
        </row>
        <row r="162">
          <cell r="X162" t="str">
            <v>PWC</v>
          </cell>
        </row>
        <row r="163">
          <cell r="X163" t="str">
            <v>QCG</v>
          </cell>
        </row>
        <row r="164">
          <cell r="X164" t="str">
            <v>Quality Business Management</v>
          </cell>
        </row>
        <row r="165">
          <cell r="X165" t="str">
            <v>Rachel Clarke Consultancy Llp</v>
          </cell>
        </row>
        <row r="166">
          <cell r="X166" t="str">
            <v>Redhouse Lane</v>
          </cell>
        </row>
        <row r="167">
          <cell r="X167" t="str">
            <v>Regency IT</v>
          </cell>
        </row>
        <row r="168">
          <cell r="X168" t="str">
            <v>Rema Consulting</v>
          </cell>
        </row>
        <row r="169">
          <cell r="X169" t="str">
            <v>Resource Decisions Ltd</v>
          </cell>
        </row>
        <row r="170">
          <cell r="X170" t="str">
            <v>Rickinghall Executive Consulting Ltd</v>
          </cell>
        </row>
        <row r="171">
          <cell r="X171" t="str">
            <v>Rockpools</v>
          </cell>
        </row>
        <row r="172">
          <cell r="X172" t="str">
            <v>RSM Tenon</v>
          </cell>
        </row>
        <row r="173">
          <cell r="X173" t="str">
            <v>Saffrey Champness</v>
          </cell>
        </row>
        <row r="174">
          <cell r="X174" t="str">
            <v>Sand Resources</v>
          </cell>
        </row>
        <row r="175">
          <cell r="X175" t="str">
            <v>Sanderson Weatherall</v>
          </cell>
        </row>
        <row r="176">
          <cell r="X176" t="str">
            <v>Saxton Bampfylde Hever Ltd</v>
          </cell>
        </row>
        <row r="177">
          <cell r="X177" t="str">
            <v>Scott Wilson Ltd</v>
          </cell>
        </row>
        <row r="178">
          <cell r="X178" t="str">
            <v>SCS</v>
          </cell>
        </row>
        <row r="179">
          <cell r="X179" t="str">
            <v>Searle Associates</v>
          </cell>
        </row>
        <row r="180">
          <cell r="X180" t="str">
            <v>Senergy GB</v>
          </cell>
        </row>
        <row r="181">
          <cell r="X181" t="str">
            <v>Sheffield Hallam University</v>
          </cell>
        </row>
        <row r="182">
          <cell r="X182" t="str">
            <v>Shepherd and Wedderburn LLP</v>
          </cell>
        </row>
        <row r="183">
          <cell r="X183" t="str">
            <v>Sitra Services</v>
          </cell>
        </row>
        <row r="184">
          <cell r="X184" t="str">
            <v>Slaughter and May</v>
          </cell>
        </row>
        <row r="185">
          <cell r="X185" t="str">
            <v>Social Finance</v>
          </cell>
        </row>
        <row r="186">
          <cell r="X186" t="str">
            <v>SRE Ltd</v>
          </cell>
        </row>
        <row r="187">
          <cell r="X187" t="str">
            <v>Step Ahead Research</v>
          </cell>
        </row>
        <row r="188">
          <cell r="X188" t="str">
            <v>SubZero Solutions Ltd</v>
          </cell>
        </row>
        <row r="189">
          <cell r="X189" t="str">
            <v>Sue Phillips Ltd</v>
          </cell>
        </row>
        <row r="190">
          <cell r="X190" t="str">
            <v>Sutton Kaizen Consulting Ltd</v>
          </cell>
        </row>
        <row r="191">
          <cell r="X191" t="str">
            <v>Sypol</v>
          </cell>
        </row>
        <row r="192">
          <cell r="X192" t="str">
            <v>Systems Consultancy Services Ltd</v>
          </cell>
        </row>
        <row r="193">
          <cell r="X193" t="str">
            <v>Technophobia</v>
          </cell>
        </row>
        <row r="194">
          <cell r="X194" t="str">
            <v>The Springfield Centre</v>
          </cell>
        </row>
        <row r="195">
          <cell r="X195" t="str">
            <v>Tim Morton Associates</v>
          </cell>
        </row>
        <row r="196">
          <cell r="X196" t="str">
            <v>Towers Watson </v>
          </cell>
        </row>
        <row r="197">
          <cell r="X197" t="str">
            <v>Tribal Consulting Ltd</v>
          </cell>
        </row>
        <row r="198">
          <cell r="X198" t="str">
            <v>Tribal Helm</v>
          </cell>
        </row>
        <row r="199">
          <cell r="X199" t="str">
            <v>Tripleline</v>
          </cell>
        </row>
        <row r="200">
          <cell r="X200" t="str">
            <v>Turner &amp; Townsend</v>
          </cell>
        </row>
        <row r="201">
          <cell r="X201" t="str">
            <v>Unipart Expert Practices</v>
          </cell>
        </row>
        <row r="202">
          <cell r="X202" t="str">
            <v>Urban Forum</v>
          </cell>
        </row>
        <row r="203">
          <cell r="X203" t="str">
            <v>URS</v>
          </cell>
        </row>
        <row r="204">
          <cell r="X204" t="str">
            <v>Val Mcgregor Limited</v>
          </cell>
        </row>
        <row r="205">
          <cell r="X205" t="str">
            <v>Veale Wasbrough</v>
          </cell>
        </row>
        <row r="206">
          <cell r="X206" t="str">
            <v>Venn Group</v>
          </cell>
        </row>
        <row r="207">
          <cell r="X207" t="str">
            <v>Vickery Holman</v>
          </cell>
        </row>
        <row r="208">
          <cell r="X208" t="str">
            <v>White Consultants Ltd</v>
          </cell>
        </row>
        <row r="209">
          <cell r="X209" t="str">
            <v>White Young Green</v>
          </cell>
        </row>
        <row r="210">
          <cell r="X210" t="str">
            <v>Worldwide Technology UK Ltd</v>
          </cell>
        </row>
        <row r="211">
          <cell r="X211" t="str">
            <v>Wragge &amp; Co</v>
          </cell>
        </row>
        <row r="212">
          <cell r="X212" t="str">
            <v>WSA Community Consultants Ltd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12"/>
  <sheetViews>
    <sheetView tabSelected="1" zoomScale="70" zoomScaleNormal="70" workbookViewId="0" topLeftCell="A1">
      <selection activeCell="B5" sqref="B5"/>
    </sheetView>
  </sheetViews>
  <sheetFormatPr defaultColWidth="8.8515625" defaultRowHeight="12.75"/>
  <cols>
    <col min="1" max="1" width="35.140625" style="3" customWidth="1"/>
    <col min="2" max="2" width="61.140625" style="3" customWidth="1"/>
    <col min="3" max="5" width="35.140625" style="3" customWidth="1"/>
    <col min="6" max="6" width="50.140625" style="3" customWidth="1"/>
    <col min="7" max="7" width="35.140625" style="3" customWidth="1"/>
    <col min="8" max="16384" width="8.8515625" style="3" customWidth="1"/>
  </cols>
  <sheetData>
    <row r="1" spans="1:7" ht="40.5">
      <c r="A1" s="1" t="s">
        <v>0</v>
      </c>
      <c r="B1" s="1" t="s">
        <v>1</v>
      </c>
      <c r="C1" s="1" t="s">
        <v>2</v>
      </c>
      <c r="D1" s="1" t="s">
        <v>3</v>
      </c>
      <c r="E1" s="1" t="s">
        <v>87</v>
      </c>
      <c r="F1" s="1" t="s">
        <v>5</v>
      </c>
      <c r="G1" s="2" t="s">
        <v>6</v>
      </c>
    </row>
    <row r="2" spans="1:9" s="5" customFormat="1" ht="60">
      <c r="A2" s="86" t="s">
        <v>35</v>
      </c>
      <c r="B2" s="87" t="s">
        <v>66</v>
      </c>
      <c r="C2" s="86" t="s">
        <v>67</v>
      </c>
      <c r="D2" s="86" t="s">
        <v>68</v>
      </c>
      <c r="E2" s="88">
        <v>70000</v>
      </c>
      <c r="F2" s="4" t="s">
        <v>69</v>
      </c>
      <c r="G2" s="35">
        <v>40909</v>
      </c>
      <c r="I2" s="91"/>
    </row>
    <row r="3" spans="1:9" s="92" customFormat="1" ht="72" customHeight="1">
      <c r="A3" s="86" t="s">
        <v>35</v>
      </c>
      <c r="B3" s="89" t="s">
        <v>70</v>
      </c>
      <c r="C3" s="86" t="s">
        <v>67</v>
      </c>
      <c r="D3" s="86" t="s">
        <v>71</v>
      </c>
      <c r="E3" s="88" t="s">
        <v>100</v>
      </c>
      <c r="F3" s="4" t="s">
        <v>72</v>
      </c>
      <c r="G3" s="35">
        <v>40909</v>
      </c>
      <c r="I3" s="91"/>
    </row>
    <row r="4" spans="1:9" s="5" customFormat="1" ht="60" customHeight="1">
      <c r="A4" s="86" t="s">
        <v>35</v>
      </c>
      <c r="B4" s="87" t="s">
        <v>66</v>
      </c>
      <c r="C4" s="86" t="s">
        <v>67</v>
      </c>
      <c r="D4" s="90" t="s">
        <v>73</v>
      </c>
      <c r="E4" s="88">
        <v>62564</v>
      </c>
      <c r="F4" s="4" t="s">
        <v>74</v>
      </c>
      <c r="G4" s="35">
        <v>40909</v>
      </c>
      <c r="I4" s="91"/>
    </row>
    <row r="5" spans="1:9" s="5" customFormat="1" ht="75">
      <c r="A5" s="86" t="s">
        <v>35</v>
      </c>
      <c r="B5" s="87" t="s">
        <v>66</v>
      </c>
      <c r="C5" s="86" t="s">
        <v>67</v>
      </c>
      <c r="D5" s="86" t="s">
        <v>75</v>
      </c>
      <c r="E5" s="88">
        <v>147500</v>
      </c>
      <c r="F5" s="4" t="s">
        <v>76</v>
      </c>
      <c r="G5" s="35">
        <v>40909</v>
      </c>
      <c r="I5" s="91"/>
    </row>
    <row r="6" spans="1:9" s="92" customFormat="1" ht="74.25" customHeight="1">
      <c r="A6" s="86" t="s">
        <v>35</v>
      </c>
      <c r="B6" s="89" t="s">
        <v>70</v>
      </c>
      <c r="C6" s="86" t="s">
        <v>67</v>
      </c>
      <c r="D6" s="90" t="s">
        <v>77</v>
      </c>
      <c r="E6" s="88" t="s">
        <v>78</v>
      </c>
      <c r="F6" s="4" t="s">
        <v>79</v>
      </c>
      <c r="G6" s="35">
        <v>40969</v>
      </c>
      <c r="I6" s="91"/>
    </row>
    <row r="7" spans="1:9" s="5" customFormat="1" ht="69" customHeight="1">
      <c r="A7" s="86" t="s">
        <v>35</v>
      </c>
      <c r="B7" s="87" t="s">
        <v>66</v>
      </c>
      <c r="C7" s="86" t="s">
        <v>67</v>
      </c>
      <c r="D7" s="86" t="s">
        <v>80</v>
      </c>
      <c r="E7" s="88">
        <v>68500</v>
      </c>
      <c r="F7" s="4" t="s">
        <v>81</v>
      </c>
      <c r="G7" s="35">
        <v>40969</v>
      </c>
      <c r="I7" s="91"/>
    </row>
    <row r="8" spans="1:9" s="97" customFormat="1" ht="60">
      <c r="A8" s="90" t="s">
        <v>35</v>
      </c>
      <c r="B8" s="93" t="s">
        <v>66</v>
      </c>
      <c r="C8" s="90" t="s">
        <v>67</v>
      </c>
      <c r="D8" s="90" t="s">
        <v>82</v>
      </c>
      <c r="E8" s="94">
        <v>51000</v>
      </c>
      <c r="F8" s="95" t="s">
        <v>83</v>
      </c>
      <c r="G8" s="96">
        <v>40969</v>
      </c>
      <c r="I8" s="91"/>
    </row>
    <row r="9" spans="1:9" s="97" customFormat="1" ht="60" customHeight="1">
      <c r="A9" s="90" t="s">
        <v>35</v>
      </c>
      <c r="B9" s="93" t="s">
        <v>66</v>
      </c>
      <c r="C9" s="90" t="s">
        <v>67</v>
      </c>
      <c r="D9" s="98" t="s">
        <v>84</v>
      </c>
      <c r="E9" s="99">
        <v>223000</v>
      </c>
      <c r="F9" s="100" t="s">
        <v>88</v>
      </c>
      <c r="G9" s="96">
        <v>40969</v>
      </c>
      <c r="I9" s="91"/>
    </row>
    <row r="10" spans="1:9" s="97" customFormat="1" ht="90">
      <c r="A10" s="90" t="s">
        <v>35</v>
      </c>
      <c r="B10" s="93" t="s">
        <v>66</v>
      </c>
      <c r="C10" s="90" t="s">
        <v>67</v>
      </c>
      <c r="D10" s="90" t="s">
        <v>85</v>
      </c>
      <c r="E10" s="94">
        <v>138030</v>
      </c>
      <c r="F10" s="95" t="s">
        <v>86</v>
      </c>
      <c r="G10" s="96">
        <v>40969</v>
      </c>
      <c r="I10" s="91"/>
    </row>
    <row r="12" spans="4:5" ht="15">
      <c r="D12" s="90" t="s">
        <v>99</v>
      </c>
      <c r="E12" s="94">
        <f>E2+E4+E5+E7+E8+E9+E10+107250+46725+155000+209979</f>
        <v>1279548</v>
      </c>
    </row>
  </sheetData>
  <sheetProtection/>
  <autoFilter ref="A1:G10"/>
  <printOptions/>
  <pageMargins left="0.7480314960629921" right="0.7480314960629921" top="0.984251968503937" bottom="0.984251968503937" header="0.5118110236220472" footer="0.5118110236220472"/>
  <pageSetup fitToHeight="0" fitToWidth="1" horizontalDpi="600" verticalDpi="600" orientation="landscape" paperSize="8" scale="68" r:id="rId1"/>
  <headerFooter alignWithMargins="0">
    <oddHeader>&amp;C&amp;14&amp;F - &amp;A</oddHeader>
    <oddFooter>&amp;C&amp;14&amp;F - &amp;A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5"/>
  <sheetViews>
    <sheetView zoomScale="70" zoomScaleNormal="70" workbookViewId="0" topLeftCell="A1">
      <selection activeCell="C3" sqref="C3"/>
    </sheetView>
  </sheetViews>
  <sheetFormatPr defaultColWidth="8.8515625" defaultRowHeight="12.75"/>
  <cols>
    <col min="1" max="5" width="26.421875" style="23" customWidth="1"/>
    <col min="6" max="6" width="116.421875" style="23" customWidth="1"/>
    <col min="7" max="7" width="26.421875" style="23" customWidth="1"/>
    <col min="8" max="8" width="140.57421875" style="23" customWidth="1"/>
    <col min="9" max="16384" width="8.8515625" style="23" customWidth="1"/>
  </cols>
  <sheetData>
    <row r="1" spans="1:8" s="18" customFormat="1" ht="40.5">
      <c r="A1" s="1" t="s">
        <v>0</v>
      </c>
      <c r="B1" s="1" t="s">
        <v>2</v>
      </c>
      <c r="C1" s="1" t="s">
        <v>3</v>
      </c>
      <c r="D1" s="1" t="s">
        <v>23</v>
      </c>
      <c r="E1" s="1" t="s">
        <v>24</v>
      </c>
      <c r="F1" s="1" t="s">
        <v>5</v>
      </c>
      <c r="G1" s="1" t="s">
        <v>22</v>
      </c>
      <c r="H1" s="1" t="s">
        <v>25</v>
      </c>
    </row>
    <row r="2" spans="1:8" s="18" customFormat="1" ht="36">
      <c r="A2" s="8" t="s">
        <v>35</v>
      </c>
      <c r="B2" s="8" t="s">
        <v>89</v>
      </c>
      <c r="C2" s="8" t="s">
        <v>96</v>
      </c>
      <c r="D2" s="8" t="s">
        <v>90</v>
      </c>
      <c r="E2" s="19" t="s">
        <v>101</v>
      </c>
      <c r="F2" s="20" t="s">
        <v>97</v>
      </c>
      <c r="G2" s="21" t="s">
        <v>91</v>
      </c>
      <c r="H2" s="22" t="s">
        <v>92</v>
      </c>
    </row>
    <row r="3" spans="1:8" ht="36">
      <c r="A3" s="8" t="s">
        <v>35</v>
      </c>
      <c r="B3" s="8" t="s">
        <v>89</v>
      </c>
      <c r="C3" s="8" t="s">
        <v>93</v>
      </c>
      <c r="D3" s="8" t="s">
        <v>94</v>
      </c>
      <c r="E3" s="19" t="s">
        <v>94</v>
      </c>
      <c r="F3" s="20" t="s">
        <v>98</v>
      </c>
      <c r="G3" s="21">
        <v>41025</v>
      </c>
      <c r="H3" s="22" t="s">
        <v>95</v>
      </c>
    </row>
    <row r="5" spans="4:5" ht="15">
      <c r="D5" s="90" t="s">
        <v>99</v>
      </c>
      <c r="E5" s="101">
        <f>10.87+27.9</f>
        <v>38.769999999999996</v>
      </c>
    </row>
  </sheetData>
  <printOptions/>
  <pageMargins left="0.7480314960629921" right="0.7480314960629921" top="0.984251968503937" bottom="0.984251968503937" header="0.5118110236220472" footer="0.5118110236220472"/>
  <pageSetup fitToHeight="0" fitToWidth="1" horizontalDpi="600" verticalDpi="600" orientation="landscape" paperSize="8" scale="47" r:id="rId1"/>
  <headerFooter alignWithMargins="0">
    <oddHeader>&amp;C&amp;14&amp;F - &amp;A</oddHeader>
    <oddFooter>&amp;C&amp;14&amp;F - &amp;A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A17"/>
  <sheetViews>
    <sheetView zoomScale="60" zoomScaleNormal="60" workbookViewId="0" topLeftCell="A1">
      <selection activeCell="E33" sqref="E33"/>
    </sheetView>
  </sheetViews>
  <sheetFormatPr defaultColWidth="9.140625" defaultRowHeight="12.75"/>
  <cols>
    <col min="1" max="1" width="22.421875" style="17" customWidth="1"/>
    <col min="2" max="2" width="53.140625" style="17" customWidth="1"/>
    <col min="3" max="3" width="17.8515625" style="17" customWidth="1"/>
    <col min="4" max="4" width="9.8515625" style="17" bestFit="1" customWidth="1"/>
    <col min="5" max="5" width="17.8515625" style="17" customWidth="1"/>
    <col min="6" max="6" width="9.8515625" style="17" bestFit="1" customWidth="1"/>
    <col min="7" max="7" width="17.8515625" style="17" customWidth="1"/>
    <col min="8" max="8" width="10.8515625" style="17" bestFit="1" customWidth="1"/>
    <col min="9" max="9" width="17.8515625" style="17" customWidth="1"/>
    <col min="10" max="10" width="9.8515625" style="17" bestFit="1" customWidth="1"/>
    <col min="11" max="11" width="17.8515625" style="17" customWidth="1"/>
    <col min="12" max="12" width="14.8515625" style="17" bestFit="1" customWidth="1"/>
    <col min="13" max="13" width="18.28125" style="17" customWidth="1"/>
    <col min="14" max="14" width="15.7109375" style="17" customWidth="1"/>
    <col min="15" max="15" width="28.421875" style="17" bestFit="1" customWidth="1"/>
    <col min="16" max="16" width="25.57421875" style="17" bestFit="1" customWidth="1"/>
    <col min="17" max="17" width="22.57421875" style="17" bestFit="1" customWidth="1"/>
    <col min="18" max="16384" width="9.140625" style="17" customWidth="1"/>
  </cols>
  <sheetData>
    <row r="1" spans="1:17" s="7" customFormat="1" ht="42.75">
      <c r="A1" s="1" t="s">
        <v>0</v>
      </c>
      <c r="B1" s="1" t="s">
        <v>7</v>
      </c>
      <c r="C1" s="6" t="s">
        <v>8</v>
      </c>
      <c r="D1" s="6" t="s">
        <v>9</v>
      </c>
      <c r="E1" s="6" t="s">
        <v>10</v>
      </c>
      <c r="F1" s="6" t="s">
        <v>11</v>
      </c>
      <c r="G1" s="6" t="s">
        <v>12</v>
      </c>
      <c r="H1" s="6" t="s">
        <v>13</v>
      </c>
      <c r="I1" s="6" t="s">
        <v>14</v>
      </c>
      <c r="J1" s="6" t="s">
        <v>15</v>
      </c>
      <c r="K1" s="6" t="s">
        <v>16</v>
      </c>
      <c r="L1" s="6" t="s">
        <v>17</v>
      </c>
      <c r="M1" s="6" t="s">
        <v>18</v>
      </c>
      <c r="N1" s="6" t="s">
        <v>19</v>
      </c>
      <c r="O1" s="85" t="s">
        <v>20</v>
      </c>
      <c r="P1" s="85" t="s">
        <v>21</v>
      </c>
      <c r="Q1" s="6" t="s">
        <v>22</v>
      </c>
    </row>
    <row r="2" spans="1:17" s="67" customFormat="1" ht="14.25">
      <c r="A2" s="62" t="s">
        <v>35</v>
      </c>
      <c r="B2" s="83" t="s">
        <v>64</v>
      </c>
      <c r="C2" s="10">
        <v>2</v>
      </c>
      <c r="D2" s="63">
        <v>2</v>
      </c>
      <c r="E2" s="64">
        <v>3</v>
      </c>
      <c r="F2" s="65">
        <v>3</v>
      </c>
      <c r="G2" s="10">
        <v>6</v>
      </c>
      <c r="H2" s="63">
        <v>6</v>
      </c>
      <c r="I2" s="10">
        <v>8</v>
      </c>
      <c r="J2" s="63">
        <v>8</v>
      </c>
      <c r="K2" s="10">
        <v>1</v>
      </c>
      <c r="L2" s="10">
        <v>1</v>
      </c>
      <c r="M2" s="66">
        <v>0</v>
      </c>
      <c r="N2" s="63">
        <v>0</v>
      </c>
      <c r="O2" s="66">
        <f>SUM(C2,E2,G2,I2,K2,M2)</f>
        <v>20</v>
      </c>
      <c r="P2" s="63">
        <f>SUM(D2,F2,H2,J2,L2,N2)</f>
        <v>20</v>
      </c>
      <c r="Q2" s="10" t="s">
        <v>55</v>
      </c>
    </row>
    <row r="3" spans="1:17" s="67" customFormat="1" ht="14.25">
      <c r="A3" s="62" t="s">
        <v>35</v>
      </c>
      <c r="B3" s="83" t="s">
        <v>63</v>
      </c>
      <c r="C3" s="66">
        <v>0</v>
      </c>
      <c r="D3" s="63">
        <v>0</v>
      </c>
      <c r="E3" s="68">
        <v>0</v>
      </c>
      <c r="F3" s="65">
        <v>0</v>
      </c>
      <c r="G3" s="66">
        <v>0</v>
      </c>
      <c r="H3" s="63">
        <v>0</v>
      </c>
      <c r="I3" s="66">
        <v>0</v>
      </c>
      <c r="J3" s="63">
        <v>0</v>
      </c>
      <c r="K3" s="10">
        <v>0</v>
      </c>
      <c r="L3" s="10">
        <v>0</v>
      </c>
      <c r="M3" s="66">
        <v>0</v>
      </c>
      <c r="N3" s="63">
        <v>0</v>
      </c>
      <c r="O3" s="66">
        <f aca="true" t="shared" si="0" ref="O3:P11">SUM(C3,E3,G3,I3,K3,M3)</f>
        <v>0</v>
      </c>
      <c r="P3" s="63">
        <f t="shared" si="0"/>
        <v>0</v>
      </c>
      <c r="Q3" s="10" t="s">
        <v>55</v>
      </c>
    </row>
    <row r="4" spans="1:27" s="67" customFormat="1" ht="14.25">
      <c r="A4" s="62" t="s">
        <v>35</v>
      </c>
      <c r="B4" s="83" t="s">
        <v>62</v>
      </c>
      <c r="C4" s="66">
        <v>73</v>
      </c>
      <c r="D4" s="63">
        <v>73</v>
      </c>
      <c r="E4" s="68">
        <v>1</v>
      </c>
      <c r="F4" s="65">
        <v>1</v>
      </c>
      <c r="G4" s="66">
        <v>9</v>
      </c>
      <c r="H4" s="63">
        <v>9</v>
      </c>
      <c r="I4" s="66">
        <v>0</v>
      </c>
      <c r="J4" s="63">
        <v>0</v>
      </c>
      <c r="K4" s="10">
        <v>0</v>
      </c>
      <c r="L4" s="10">
        <v>0</v>
      </c>
      <c r="M4" s="66">
        <v>0</v>
      </c>
      <c r="N4" s="63">
        <v>0</v>
      </c>
      <c r="O4" s="66">
        <f t="shared" si="0"/>
        <v>83</v>
      </c>
      <c r="P4" s="63">
        <f t="shared" si="0"/>
        <v>83</v>
      </c>
      <c r="Q4" s="10" t="s">
        <v>55</v>
      </c>
      <c r="R4" s="69"/>
      <c r="S4" s="69"/>
      <c r="T4" s="69"/>
      <c r="U4" s="69"/>
      <c r="V4" s="69"/>
      <c r="W4" s="69"/>
      <c r="X4" s="69"/>
      <c r="Y4" s="69"/>
      <c r="Z4" s="69"/>
      <c r="AA4" s="69"/>
    </row>
    <row r="5" spans="1:27" s="67" customFormat="1" ht="14.25">
      <c r="A5" s="62" t="s">
        <v>35</v>
      </c>
      <c r="B5" s="10" t="s">
        <v>61</v>
      </c>
      <c r="C5" s="66">
        <v>0</v>
      </c>
      <c r="D5" s="63">
        <v>0</v>
      </c>
      <c r="E5" s="68">
        <v>11</v>
      </c>
      <c r="F5" s="65">
        <v>11</v>
      </c>
      <c r="G5" s="66">
        <v>0</v>
      </c>
      <c r="H5" s="63">
        <v>0</v>
      </c>
      <c r="I5" s="66">
        <v>0</v>
      </c>
      <c r="J5" s="63">
        <v>0</v>
      </c>
      <c r="K5" s="10">
        <v>0</v>
      </c>
      <c r="L5" s="10">
        <v>0</v>
      </c>
      <c r="M5" s="66">
        <v>0</v>
      </c>
      <c r="N5" s="63">
        <v>0</v>
      </c>
      <c r="O5" s="66">
        <f t="shared" si="0"/>
        <v>11</v>
      </c>
      <c r="P5" s="63">
        <f t="shared" si="0"/>
        <v>11</v>
      </c>
      <c r="Q5" s="10" t="s">
        <v>55</v>
      </c>
      <c r="R5" s="69"/>
      <c r="S5" s="69"/>
      <c r="T5" s="69"/>
      <c r="U5" s="69"/>
      <c r="V5" s="69"/>
      <c r="W5" s="69"/>
      <c r="X5" s="69"/>
      <c r="Y5" s="69"/>
      <c r="Z5" s="69"/>
      <c r="AA5" s="69"/>
    </row>
    <row r="6" spans="1:27" s="67" customFormat="1" ht="14.25">
      <c r="A6" s="62" t="s">
        <v>35</v>
      </c>
      <c r="B6" s="10" t="s">
        <v>59</v>
      </c>
      <c r="C6" s="66">
        <v>58</v>
      </c>
      <c r="D6" s="63">
        <v>58</v>
      </c>
      <c r="E6" s="68">
        <v>0</v>
      </c>
      <c r="F6" s="65">
        <v>0</v>
      </c>
      <c r="G6" s="66">
        <v>10</v>
      </c>
      <c r="H6" s="63">
        <v>10</v>
      </c>
      <c r="I6" s="66">
        <v>0</v>
      </c>
      <c r="J6" s="63">
        <v>0</v>
      </c>
      <c r="K6" s="10">
        <v>0</v>
      </c>
      <c r="L6" s="10">
        <v>0</v>
      </c>
      <c r="M6" s="66">
        <v>0</v>
      </c>
      <c r="N6" s="63">
        <v>0</v>
      </c>
      <c r="O6" s="66">
        <f t="shared" si="0"/>
        <v>68</v>
      </c>
      <c r="P6" s="63">
        <f t="shared" si="0"/>
        <v>68</v>
      </c>
      <c r="Q6" s="10" t="s">
        <v>55</v>
      </c>
      <c r="R6" s="69"/>
      <c r="S6" s="69"/>
      <c r="T6" s="69"/>
      <c r="U6" s="69"/>
      <c r="V6" s="69"/>
      <c r="W6" s="69"/>
      <c r="X6" s="69"/>
      <c r="Y6" s="69"/>
      <c r="Z6" s="69"/>
      <c r="AA6" s="69"/>
    </row>
    <row r="7" spans="1:17" s="67" customFormat="1" ht="14.25">
      <c r="A7" s="62" t="s">
        <v>35</v>
      </c>
      <c r="B7" s="11" t="s">
        <v>60</v>
      </c>
      <c r="C7" s="70">
        <v>0</v>
      </c>
      <c r="D7" s="71">
        <v>0</v>
      </c>
      <c r="E7" s="70">
        <v>0</v>
      </c>
      <c r="F7" s="71">
        <v>0</v>
      </c>
      <c r="G7" s="70">
        <v>0</v>
      </c>
      <c r="H7" s="71">
        <v>0</v>
      </c>
      <c r="I7" s="70">
        <v>1</v>
      </c>
      <c r="J7" s="71">
        <v>1</v>
      </c>
      <c r="K7" s="10">
        <v>0</v>
      </c>
      <c r="L7" s="10">
        <v>0</v>
      </c>
      <c r="M7" s="66">
        <v>0</v>
      </c>
      <c r="N7" s="63">
        <v>0</v>
      </c>
      <c r="O7" s="66">
        <f t="shared" si="0"/>
        <v>1</v>
      </c>
      <c r="P7" s="63">
        <f t="shared" si="0"/>
        <v>1</v>
      </c>
      <c r="Q7" s="10" t="s">
        <v>55</v>
      </c>
    </row>
    <row r="8" spans="1:17" s="67" customFormat="1" ht="14.25">
      <c r="A8" s="62" t="s">
        <v>35</v>
      </c>
      <c r="B8" s="11" t="s">
        <v>57</v>
      </c>
      <c r="C8" s="70">
        <v>0</v>
      </c>
      <c r="D8" s="71">
        <v>0</v>
      </c>
      <c r="E8" s="70">
        <v>5</v>
      </c>
      <c r="F8" s="71">
        <v>5</v>
      </c>
      <c r="G8" s="70">
        <v>7</v>
      </c>
      <c r="H8" s="71">
        <v>7</v>
      </c>
      <c r="I8" s="70">
        <v>2</v>
      </c>
      <c r="J8" s="71">
        <v>2</v>
      </c>
      <c r="K8" s="10">
        <v>0</v>
      </c>
      <c r="L8" s="10">
        <v>0</v>
      </c>
      <c r="M8" s="66">
        <v>0</v>
      </c>
      <c r="N8" s="63">
        <v>0</v>
      </c>
      <c r="O8" s="66">
        <f t="shared" si="0"/>
        <v>14</v>
      </c>
      <c r="P8" s="63">
        <f t="shared" si="0"/>
        <v>14</v>
      </c>
      <c r="Q8" s="10" t="s">
        <v>55</v>
      </c>
    </row>
    <row r="9" spans="1:17" s="67" customFormat="1" ht="14.25">
      <c r="A9" s="62" t="s">
        <v>35</v>
      </c>
      <c r="B9" s="84" t="s">
        <v>65</v>
      </c>
      <c r="C9" s="70">
        <v>0</v>
      </c>
      <c r="D9" s="71">
        <v>0</v>
      </c>
      <c r="E9" s="70">
        <v>0</v>
      </c>
      <c r="F9" s="71">
        <v>0</v>
      </c>
      <c r="G9" s="70">
        <v>4</v>
      </c>
      <c r="H9" s="71">
        <v>4</v>
      </c>
      <c r="I9" s="70">
        <v>0</v>
      </c>
      <c r="J9" s="71">
        <v>0</v>
      </c>
      <c r="K9" s="10">
        <v>0</v>
      </c>
      <c r="L9" s="10">
        <v>0</v>
      </c>
      <c r="M9" s="66">
        <v>0</v>
      </c>
      <c r="N9" s="63">
        <v>0</v>
      </c>
      <c r="O9" s="66">
        <f t="shared" si="0"/>
        <v>4</v>
      </c>
      <c r="P9" s="63">
        <f t="shared" si="0"/>
        <v>4</v>
      </c>
      <c r="Q9" s="10" t="s">
        <v>55</v>
      </c>
    </row>
    <row r="10" spans="1:17" s="67" customFormat="1" ht="14.25">
      <c r="A10" s="62" t="s">
        <v>35</v>
      </c>
      <c r="B10" s="11" t="s">
        <v>58</v>
      </c>
      <c r="C10" s="70">
        <v>1</v>
      </c>
      <c r="D10" s="71">
        <v>1</v>
      </c>
      <c r="E10" s="70">
        <v>0</v>
      </c>
      <c r="F10" s="71">
        <v>0</v>
      </c>
      <c r="G10" s="70">
        <v>0</v>
      </c>
      <c r="H10" s="71">
        <v>0</v>
      </c>
      <c r="I10" s="70">
        <v>0</v>
      </c>
      <c r="J10" s="71">
        <v>0</v>
      </c>
      <c r="K10" s="10">
        <v>0</v>
      </c>
      <c r="L10" s="10">
        <v>0</v>
      </c>
      <c r="M10" s="66">
        <v>0</v>
      </c>
      <c r="N10" s="63">
        <v>0</v>
      </c>
      <c r="O10" s="66">
        <f t="shared" si="0"/>
        <v>1</v>
      </c>
      <c r="P10" s="63">
        <f t="shared" si="0"/>
        <v>1</v>
      </c>
      <c r="Q10" s="10" t="s">
        <v>55</v>
      </c>
    </row>
    <row r="11" spans="1:17" s="67" customFormat="1" ht="14.25">
      <c r="A11" s="62" t="s">
        <v>35</v>
      </c>
      <c r="B11" s="11" t="s">
        <v>56</v>
      </c>
      <c r="C11" s="70">
        <v>1</v>
      </c>
      <c r="D11" s="71">
        <v>1</v>
      </c>
      <c r="E11" s="70">
        <v>0</v>
      </c>
      <c r="F11" s="71">
        <v>0</v>
      </c>
      <c r="G11" s="70">
        <v>0</v>
      </c>
      <c r="H11" s="71">
        <v>0</v>
      </c>
      <c r="I11" s="70">
        <v>0</v>
      </c>
      <c r="J11" s="71">
        <v>0</v>
      </c>
      <c r="K11" s="10">
        <v>0</v>
      </c>
      <c r="L11" s="10">
        <v>0</v>
      </c>
      <c r="M11" s="66">
        <v>0</v>
      </c>
      <c r="N11" s="63">
        <v>0</v>
      </c>
      <c r="O11" s="66">
        <f t="shared" si="0"/>
        <v>1</v>
      </c>
      <c r="P11" s="63">
        <f t="shared" si="0"/>
        <v>1</v>
      </c>
      <c r="Q11" s="10" t="s">
        <v>55</v>
      </c>
    </row>
    <row r="12" spans="1:17" s="16" customFormat="1" ht="15.75">
      <c r="A12" s="12"/>
      <c r="B12" s="13"/>
      <c r="C12" s="14">
        <f aca="true" t="shared" si="1" ref="C12:P12">SUM(C2:C11)</f>
        <v>135</v>
      </c>
      <c r="D12" s="15">
        <f t="shared" si="1"/>
        <v>135</v>
      </c>
      <c r="E12" s="14">
        <f t="shared" si="1"/>
        <v>20</v>
      </c>
      <c r="F12" s="15">
        <f t="shared" si="1"/>
        <v>20</v>
      </c>
      <c r="G12" s="14">
        <f t="shared" si="1"/>
        <v>36</v>
      </c>
      <c r="H12" s="15">
        <f t="shared" si="1"/>
        <v>36</v>
      </c>
      <c r="I12" s="14">
        <f t="shared" si="1"/>
        <v>11</v>
      </c>
      <c r="J12" s="15">
        <f t="shared" si="1"/>
        <v>11</v>
      </c>
      <c r="K12" s="14">
        <f t="shared" si="1"/>
        <v>1</v>
      </c>
      <c r="L12" s="14">
        <f t="shared" si="1"/>
        <v>1</v>
      </c>
      <c r="M12" s="14">
        <f t="shared" si="1"/>
        <v>0</v>
      </c>
      <c r="N12" s="14">
        <f t="shared" si="1"/>
        <v>0</v>
      </c>
      <c r="O12" s="14">
        <f>SUM(O2:O11)</f>
        <v>203</v>
      </c>
      <c r="P12" s="15">
        <f t="shared" si="1"/>
        <v>203</v>
      </c>
      <c r="Q12" s="14"/>
    </row>
    <row r="13" spans="1:17" s="9" customFormat="1" ht="15">
      <c r="A13" s="72"/>
      <c r="B13" s="73"/>
      <c r="C13" s="74"/>
      <c r="D13" s="75"/>
      <c r="E13" s="74"/>
      <c r="F13" s="75"/>
      <c r="G13" s="74"/>
      <c r="H13" s="75"/>
      <c r="I13" s="74"/>
      <c r="J13" s="75"/>
      <c r="K13" s="76"/>
      <c r="L13" s="75"/>
      <c r="M13" s="76"/>
      <c r="N13" s="75"/>
      <c r="O13" s="76"/>
      <c r="P13" s="75"/>
      <c r="Q13" s="81"/>
    </row>
    <row r="14" spans="2:17" s="9" customFormat="1" ht="15">
      <c r="B14" s="77"/>
      <c r="C14" s="78"/>
      <c r="D14" s="79"/>
      <c r="E14" s="78"/>
      <c r="F14" s="79"/>
      <c r="G14" s="78"/>
      <c r="H14" s="79"/>
      <c r="I14" s="78"/>
      <c r="J14" s="79"/>
      <c r="K14" s="80"/>
      <c r="L14" s="79"/>
      <c r="M14" s="80"/>
      <c r="N14" s="79"/>
      <c r="O14" s="80"/>
      <c r="P14" s="79"/>
      <c r="Q14" s="82"/>
    </row>
    <row r="15" spans="2:17" s="9" customFormat="1" ht="15">
      <c r="B15" s="77"/>
      <c r="C15" s="78"/>
      <c r="D15" s="79"/>
      <c r="E15" s="78"/>
      <c r="F15" s="79"/>
      <c r="G15" s="78"/>
      <c r="H15" s="79"/>
      <c r="I15" s="78"/>
      <c r="J15" s="79"/>
      <c r="K15" s="80"/>
      <c r="L15" s="79"/>
      <c r="M15" s="80"/>
      <c r="N15" s="79"/>
      <c r="O15" s="80"/>
      <c r="P15" s="79"/>
      <c r="Q15" s="82"/>
    </row>
    <row r="16" spans="2:17" s="9" customFormat="1" ht="15">
      <c r="B16" s="77"/>
      <c r="C16" s="78"/>
      <c r="D16" s="79"/>
      <c r="E16" s="78"/>
      <c r="F16" s="79"/>
      <c r="G16" s="78"/>
      <c r="H16" s="79"/>
      <c r="I16" s="78"/>
      <c r="J16" s="79"/>
      <c r="K16" s="80"/>
      <c r="L16" s="79"/>
      <c r="M16" s="80"/>
      <c r="N16" s="79"/>
      <c r="O16" s="80"/>
      <c r="P16" s="79"/>
      <c r="Q16" s="82"/>
    </row>
    <row r="17" spans="2:17" s="9" customFormat="1" ht="15">
      <c r="B17" s="77"/>
      <c r="C17" s="78"/>
      <c r="D17" s="79"/>
      <c r="E17" s="78"/>
      <c r="F17" s="79"/>
      <c r="G17" s="78"/>
      <c r="H17" s="79"/>
      <c r="I17" s="78"/>
      <c r="J17" s="79"/>
      <c r="K17" s="80"/>
      <c r="L17" s="79"/>
      <c r="M17" s="80"/>
      <c r="N17" s="79"/>
      <c r="O17" s="80"/>
      <c r="P17" s="79"/>
      <c r="Q17" s="82"/>
    </row>
  </sheetData>
  <sheetProtection/>
  <autoFilter ref="B1:AA17"/>
  <printOptions/>
  <pageMargins left="0.7480314960629921" right="0.7480314960629921" top="0.984251968503937" bottom="0.984251968503937" header="0.5118110236220472" footer="0.5118110236220472"/>
  <pageSetup fitToHeight="0" fitToWidth="1" horizontalDpi="600" verticalDpi="600" orientation="landscape" paperSize="8" scale="59" r:id="rId1"/>
  <headerFooter alignWithMargins="0">
    <oddHeader>&amp;C&amp;14&amp;F - &amp;A</oddHeader>
    <oddFooter>&amp;C&amp;14&amp;F - &amp;A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2"/>
  <sheetViews>
    <sheetView zoomScale="70" zoomScaleNormal="70" workbookViewId="0" topLeftCell="A1">
      <selection activeCell="A14" sqref="A14"/>
    </sheetView>
  </sheetViews>
  <sheetFormatPr defaultColWidth="9.140625" defaultRowHeight="12.75"/>
  <cols>
    <col min="1" max="1" width="29.7109375" style="0" customWidth="1"/>
    <col min="2" max="2" width="35.421875" style="0" customWidth="1"/>
    <col min="3" max="3" width="34.7109375" style="0" customWidth="1"/>
    <col min="4" max="4" width="114.28125" style="0" customWidth="1"/>
    <col min="5" max="5" width="18.140625" style="0" customWidth="1"/>
    <col min="6" max="6" width="24.8515625" style="0" customWidth="1"/>
    <col min="7" max="7" width="113.57421875" style="0" bestFit="1" customWidth="1"/>
  </cols>
  <sheetData>
    <row r="1" spans="1:7" ht="40.5">
      <c r="A1" s="1" t="s">
        <v>0</v>
      </c>
      <c r="B1" s="1" t="s">
        <v>2</v>
      </c>
      <c r="C1" s="1" t="s">
        <v>26</v>
      </c>
      <c r="D1" s="1" t="s">
        <v>27</v>
      </c>
      <c r="E1" s="1" t="s">
        <v>4</v>
      </c>
      <c r="F1" s="1" t="s">
        <v>28</v>
      </c>
      <c r="G1" s="1" t="s">
        <v>29</v>
      </c>
    </row>
    <row r="2" spans="1:7" ht="18.75">
      <c r="A2" s="102" t="s">
        <v>35</v>
      </c>
      <c r="B2" s="102" t="s">
        <v>103</v>
      </c>
      <c r="C2" s="61" t="s">
        <v>54</v>
      </c>
      <c r="D2" s="24"/>
      <c r="E2" s="25"/>
      <c r="F2" s="26"/>
      <c r="G2" s="27"/>
    </row>
  </sheetData>
  <printOptions/>
  <pageMargins left="0.7480314960629921" right="0.7480314960629921" top="0.984251968503937" bottom="0.984251968503937" header="0.5118110236220472" footer="0.5118110236220472"/>
  <pageSetup fitToHeight="0" fitToWidth="1" horizontalDpi="600" verticalDpi="600" orientation="landscape" paperSize="8" scale="52" r:id="rId1"/>
  <headerFooter alignWithMargins="0">
    <oddHeader>&amp;C&amp;14&amp;F - &amp;A</oddHeader>
    <oddFooter>&amp;C&amp;14&amp;F - &amp;A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29"/>
  <sheetViews>
    <sheetView zoomScale="55" zoomScaleNormal="55" workbookViewId="0" topLeftCell="A1">
      <selection activeCell="A6" sqref="A6"/>
    </sheetView>
  </sheetViews>
  <sheetFormatPr defaultColWidth="9.140625" defaultRowHeight="12.75"/>
  <cols>
    <col min="1" max="1" width="22.7109375" style="0" bestFit="1" customWidth="1"/>
    <col min="2" max="2" width="36.00390625" style="0" customWidth="1"/>
    <col min="3" max="3" width="16.7109375" style="0" bestFit="1" customWidth="1"/>
    <col min="4" max="4" width="64.7109375" style="0" bestFit="1" customWidth="1"/>
    <col min="5" max="5" width="14.7109375" style="0" bestFit="1" customWidth="1"/>
    <col min="6" max="6" width="22.57421875" style="0" bestFit="1" customWidth="1"/>
    <col min="7" max="7" width="148.8515625" style="0" customWidth="1"/>
    <col min="8" max="8" width="110.421875" style="0" customWidth="1"/>
  </cols>
  <sheetData>
    <row r="1" spans="1:8" ht="20.25">
      <c r="A1" s="28" t="s">
        <v>0</v>
      </c>
      <c r="B1" s="28" t="s">
        <v>30</v>
      </c>
      <c r="C1" s="28" t="s">
        <v>2</v>
      </c>
      <c r="D1" s="28" t="s">
        <v>5</v>
      </c>
      <c r="E1" s="29" t="s">
        <v>31</v>
      </c>
      <c r="F1" s="30" t="s">
        <v>32</v>
      </c>
      <c r="G1" s="28" t="s">
        <v>33</v>
      </c>
      <c r="H1" s="31" t="s">
        <v>34</v>
      </c>
    </row>
    <row r="2" spans="1:8" ht="95.25" customHeight="1">
      <c r="A2" s="20" t="s">
        <v>35</v>
      </c>
      <c r="B2" s="20" t="s">
        <v>36</v>
      </c>
      <c r="C2" s="20" t="s">
        <v>37</v>
      </c>
      <c r="D2" s="24" t="s">
        <v>38</v>
      </c>
      <c r="E2" s="32">
        <f>65780</f>
        <v>65780</v>
      </c>
      <c r="F2" s="33" t="s">
        <v>39</v>
      </c>
      <c r="G2" s="36" t="s">
        <v>40</v>
      </c>
      <c r="H2" s="37" t="s">
        <v>102</v>
      </c>
    </row>
    <row r="3" spans="1:8" ht="90">
      <c r="A3" s="20" t="s">
        <v>35</v>
      </c>
      <c r="B3" s="20" t="s">
        <v>41</v>
      </c>
      <c r="C3" s="20" t="s">
        <v>37</v>
      </c>
      <c r="D3" s="24" t="s">
        <v>38</v>
      </c>
      <c r="E3" s="32">
        <v>30000</v>
      </c>
      <c r="F3" s="38">
        <v>40968</v>
      </c>
      <c r="G3" s="36" t="s">
        <v>104</v>
      </c>
      <c r="H3" s="36" t="s">
        <v>109</v>
      </c>
    </row>
    <row r="4" spans="1:8" ht="175.5" customHeight="1">
      <c r="A4" s="20" t="s">
        <v>35</v>
      </c>
      <c r="B4" s="20" t="s">
        <v>41</v>
      </c>
      <c r="C4" s="20" t="s">
        <v>37</v>
      </c>
      <c r="D4" s="24" t="s">
        <v>38</v>
      </c>
      <c r="E4" s="32">
        <v>180000</v>
      </c>
      <c r="F4" s="33" t="s">
        <v>42</v>
      </c>
      <c r="G4" s="36" t="s">
        <v>43</v>
      </c>
      <c r="H4" s="34" t="s">
        <v>105</v>
      </c>
    </row>
    <row r="5" spans="1:8" ht="145.5" customHeight="1">
      <c r="A5" s="20" t="s">
        <v>35</v>
      </c>
      <c r="B5" s="20" t="s">
        <v>44</v>
      </c>
      <c r="C5" s="20" t="s">
        <v>37</v>
      </c>
      <c r="D5" s="24" t="s">
        <v>38</v>
      </c>
      <c r="E5" s="32">
        <v>20000</v>
      </c>
      <c r="F5" s="33" t="s">
        <v>45</v>
      </c>
      <c r="G5" s="39" t="s">
        <v>46</v>
      </c>
      <c r="H5" s="34" t="s">
        <v>47</v>
      </c>
    </row>
    <row r="6" spans="1:8" ht="168" customHeight="1">
      <c r="A6" s="20" t="s">
        <v>35</v>
      </c>
      <c r="B6" s="20" t="s">
        <v>41</v>
      </c>
      <c r="C6" s="20" t="s">
        <v>37</v>
      </c>
      <c r="D6" s="24" t="s">
        <v>38</v>
      </c>
      <c r="E6" s="32">
        <v>42500</v>
      </c>
      <c r="F6" s="33" t="s">
        <v>45</v>
      </c>
      <c r="G6" s="36" t="s">
        <v>48</v>
      </c>
      <c r="H6" s="34" t="s">
        <v>49</v>
      </c>
    </row>
    <row r="7" spans="1:8" ht="270">
      <c r="A7" s="20" t="s">
        <v>35</v>
      </c>
      <c r="B7" s="20" t="s">
        <v>41</v>
      </c>
      <c r="C7" s="20" t="s">
        <v>37</v>
      </c>
      <c r="D7" s="24" t="s">
        <v>38</v>
      </c>
      <c r="E7" s="32">
        <v>50000</v>
      </c>
      <c r="F7" s="38">
        <v>40920</v>
      </c>
      <c r="G7" s="36" t="s">
        <v>50</v>
      </c>
      <c r="H7" s="34" t="s">
        <v>51</v>
      </c>
    </row>
    <row r="8" spans="1:8" ht="180">
      <c r="A8" s="20" t="s">
        <v>35</v>
      </c>
      <c r="B8" s="20" t="s">
        <v>52</v>
      </c>
      <c r="C8" s="20" t="s">
        <v>37</v>
      </c>
      <c r="D8" s="24" t="s">
        <v>38</v>
      </c>
      <c r="E8" s="40">
        <v>100000</v>
      </c>
      <c r="F8" s="41" t="s">
        <v>53</v>
      </c>
      <c r="G8" s="36" t="s">
        <v>107</v>
      </c>
      <c r="H8" s="34" t="s">
        <v>106</v>
      </c>
    </row>
    <row r="9" spans="1:8" s="49" customFormat="1" ht="180">
      <c r="A9" s="24" t="s">
        <v>35</v>
      </c>
      <c r="B9" s="24" t="s">
        <v>52</v>
      </c>
      <c r="C9" s="24" t="s">
        <v>37</v>
      </c>
      <c r="D9" s="24" t="s">
        <v>38</v>
      </c>
      <c r="E9" s="25">
        <v>50000</v>
      </c>
      <c r="F9" s="48" t="s">
        <v>53</v>
      </c>
      <c r="G9" s="27" t="s">
        <v>108</v>
      </c>
      <c r="H9" s="34" t="s">
        <v>106</v>
      </c>
    </row>
    <row r="10" spans="1:8" s="53" customFormat="1" ht="18">
      <c r="A10" s="42"/>
      <c r="B10" s="42"/>
      <c r="C10" s="42"/>
      <c r="D10" s="42"/>
      <c r="E10" s="50"/>
      <c r="F10" s="51"/>
      <c r="G10" s="52"/>
      <c r="H10" s="52"/>
    </row>
    <row r="11" spans="1:8" s="53" customFormat="1" ht="18">
      <c r="A11" s="43"/>
      <c r="B11" s="43"/>
      <c r="C11" s="43"/>
      <c r="D11" s="90" t="s">
        <v>99</v>
      </c>
      <c r="E11" s="94">
        <f>SUM(E2:E9)</f>
        <v>538280</v>
      </c>
      <c r="F11" s="55"/>
      <c r="G11" s="56"/>
      <c r="H11" s="56"/>
    </row>
    <row r="12" spans="1:8" s="53" customFormat="1" ht="18">
      <c r="A12" s="43"/>
      <c r="B12" s="43"/>
      <c r="C12" s="43"/>
      <c r="D12" s="43"/>
      <c r="E12" s="54"/>
      <c r="F12" s="55"/>
      <c r="G12" s="56"/>
      <c r="H12" s="56"/>
    </row>
    <row r="13" spans="1:8" s="53" customFormat="1" ht="18">
      <c r="A13" s="43"/>
      <c r="B13" s="43"/>
      <c r="C13" s="43"/>
      <c r="D13" s="43"/>
      <c r="E13" s="54"/>
      <c r="F13" s="55"/>
      <c r="G13" s="56"/>
      <c r="H13" s="56"/>
    </row>
    <row r="14" spans="1:8" s="53" customFormat="1" ht="18">
      <c r="A14" s="43"/>
      <c r="B14" s="43"/>
      <c r="C14" s="43"/>
      <c r="D14" s="43"/>
      <c r="E14" s="54"/>
      <c r="F14" s="55"/>
      <c r="G14" s="56"/>
      <c r="H14" s="56"/>
    </row>
    <row r="15" spans="1:8" s="53" customFormat="1" ht="18">
      <c r="A15" s="43"/>
      <c r="B15" s="43"/>
      <c r="C15" s="43"/>
      <c r="D15" s="43"/>
      <c r="E15" s="54"/>
      <c r="F15" s="55"/>
      <c r="G15" s="56"/>
      <c r="H15" s="56"/>
    </row>
    <row r="16" spans="1:8" s="53" customFormat="1" ht="18">
      <c r="A16" s="43"/>
      <c r="B16" s="43"/>
      <c r="C16" s="43"/>
      <c r="D16" s="43"/>
      <c r="E16" s="54"/>
      <c r="F16" s="55"/>
      <c r="G16" s="56"/>
      <c r="H16" s="56"/>
    </row>
    <row r="17" spans="1:8" s="53" customFormat="1" ht="21" customHeight="1">
      <c r="A17" s="43"/>
      <c r="B17" s="43"/>
      <c r="C17" s="43"/>
      <c r="D17" s="43"/>
      <c r="E17" s="54"/>
      <c r="F17" s="55"/>
      <c r="G17" s="56"/>
      <c r="H17" s="56"/>
    </row>
    <row r="18" spans="1:8" s="53" customFormat="1" ht="18">
      <c r="A18" s="43"/>
      <c r="B18" s="43"/>
      <c r="C18" s="43"/>
      <c r="D18" s="43"/>
      <c r="E18" s="54"/>
      <c r="F18" s="55"/>
      <c r="G18" s="56"/>
      <c r="H18" s="56"/>
    </row>
    <row r="19" spans="1:8" s="53" customFormat="1" ht="18">
      <c r="A19" s="43"/>
      <c r="B19" s="43"/>
      <c r="C19" s="43"/>
      <c r="D19" s="43"/>
      <c r="E19" s="54"/>
      <c r="F19" s="55"/>
      <c r="G19" s="56"/>
      <c r="H19" s="56"/>
    </row>
    <row r="20" spans="1:8" s="53" customFormat="1" ht="18">
      <c r="A20" s="43"/>
      <c r="B20" s="43"/>
      <c r="C20" s="43"/>
      <c r="D20" s="43"/>
      <c r="E20" s="54"/>
      <c r="F20" s="55"/>
      <c r="G20" s="56"/>
      <c r="H20" s="56"/>
    </row>
    <row r="21" spans="1:8" s="53" customFormat="1" ht="18">
      <c r="A21" s="43"/>
      <c r="B21" s="43"/>
      <c r="C21" s="43"/>
      <c r="D21" s="43"/>
      <c r="E21" s="54"/>
      <c r="F21" s="55"/>
      <c r="G21" s="56"/>
      <c r="H21" s="56"/>
    </row>
    <row r="22" spans="1:8" s="53" customFormat="1" ht="18">
      <c r="A22" s="43"/>
      <c r="B22" s="43"/>
      <c r="C22" s="43"/>
      <c r="D22" s="43"/>
      <c r="E22" s="54"/>
      <c r="F22" s="55"/>
      <c r="G22" s="56"/>
      <c r="H22" s="56"/>
    </row>
    <row r="23" spans="1:8" s="53" customFormat="1" ht="18">
      <c r="A23" s="43"/>
      <c r="B23" s="43"/>
      <c r="C23" s="43"/>
      <c r="D23" s="43"/>
      <c r="E23" s="54"/>
      <c r="F23" s="55"/>
      <c r="G23" s="56"/>
      <c r="H23" s="56"/>
    </row>
    <row r="24" spans="1:8" s="53" customFormat="1" ht="18">
      <c r="A24" s="43"/>
      <c r="B24" s="43"/>
      <c r="C24" s="43"/>
      <c r="D24" s="43"/>
      <c r="E24" s="54"/>
      <c r="F24" s="55"/>
      <c r="G24" s="56"/>
      <c r="H24" s="56"/>
    </row>
    <row r="25" spans="1:8" s="53" customFormat="1" ht="18">
      <c r="A25" s="43"/>
      <c r="B25" s="43"/>
      <c r="C25" s="43"/>
      <c r="D25" s="43"/>
      <c r="E25" s="54"/>
      <c r="F25" s="55"/>
      <c r="G25" s="56"/>
      <c r="H25" s="56"/>
    </row>
    <row r="26" spans="1:8" s="53" customFormat="1" ht="18">
      <c r="A26" s="44"/>
      <c r="B26" s="44"/>
      <c r="C26" s="44"/>
      <c r="D26" s="44"/>
      <c r="E26" s="57"/>
      <c r="F26" s="58"/>
      <c r="G26" s="56"/>
      <c r="H26" s="59"/>
    </row>
    <row r="27" spans="1:8" s="53" customFormat="1" ht="18">
      <c r="A27" s="45"/>
      <c r="B27" s="45"/>
      <c r="C27" s="45"/>
      <c r="D27" s="45"/>
      <c r="E27" s="57"/>
      <c r="F27" s="46"/>
      <c r="G27" s="56"/>
      <c r="H27" s="47"/>
    </row>
    <row r="28" spans="1:8" s="53" customFormat="1" ht="18">
      <c r="A28" s="44"/>
      <c r="B28" s="44"/>
      <c r="C28" s="44"/>
      <c r="D28" s="44"/>
      <c r="E28" s="57"/>
      <c r="F28" s="58"/>
      <c r="G28" s="56"/>
      <c r="H28" s="59"/>
    </row>
    <row r="29" spans="1:8" s="53" customFormat="1" ht="18">
      <c r="A29" s="44"/>
      <c r="B29" s="44"/>
      <c r="C29" s="44"/>
      <c r="D29" s="44"/>
      <c r="E29" s="57"/>
      <c r="F29" s="58"/>
      <c r="G29" s="56"/>
      <c r="H29" s="60"/>
    </row>
    <row r="30" s="49" customFormat="1" ht="12.75"/>
  </sheetData>
  <autoFilter ref="A1:H1"/>
  <dataValidations count="3">
    <dataValidation errorStyle="warning" type="list" allowBlank="1" showInputMessage="1" showErrorMessage="1" errorTitle="Invalid Entry" error="Please choose an Organisation Name from the list. If it is not in the list, please enter a new name on the &quot;Drop-down list&quot; workbook. " sqref="B29">
      <formula1>Oranigsation_Name</formula1>
    </dataValidation>
    <dataValidation errorStyle="warning" type="list" allowBlank="1" showInputMessage="1" showErrorMessage="1" errorTitle="Invalid Entry" error="Please choose a Parent Department from the list. If it is not in the list, please enter a new name on the &quot;Drop-down list&quot; workbook. " sqref="A29">
      <formula1>Parent_Department</formula1>
    </dataValidation>
    <dataValidation allowBlank="1" showInputMessage="1" showErrorMessage="1" promptTitle="The Role" prompt="The Role - Outline the scope of the proposed assignment. Explain how the assignment will contribute to the delivery of the Business Stream’s delivery targets. *" sqref="H29"/>
  </dataValidations>
  <printOptions/>
  <pageMargins left="0.7480314960629921" right="0.7480314960629921" top="0.984251968503937" bottom="0.984251968503937" header="0.5118110236220472" footer="0.5118110236220472"/>
  <pageSetup fitToHeight="0" fitToWidth="1" horizontalDpi="600" verticalDpi="600" orientation="landscape" paperSize="8" scale="44" r:id="rId1"/>
  <headerFooter alignWithMargins="0">
    <oddHeader>&amp;C&amp;14&amp;F - &amp;A</oddHeader>
    <oddFooter>&amp;C&amp;14&amp;F -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Spending approvals - 1 Jan - 31 Mar 2012</dc:title>
  <dc:subject>Spending approvals</dc:subject>
  <dc:creator>MoJ</dc:creator>
  <cp:keywords>spending approvals, january, march, 2012</cp:keywords>
  <dc:description/>
  <cp:lastModifiedBy>kgx49y</cp:lastModifiedBy>
  <cp:lastPrinted>2012-06-14T15:03:25Z</cp:lastPrinted>
  <dcterms:created xsi:type="dcterms:W3CDTF">2012-05-25T15:05:06Z</dcterms:created>
  <dcterms:modified xsi:type="dcterms:W3CDTF">2013-09-05T15:02:02Z</dcterms:modified>
  <cp:category/>
  <cp:version/>
  <cp:contentType/>
  <cp:contentStatus/>
</cp:coreProperties>
</file>