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Table'!$B$6:$O$47</definedName>
    <definedName name="ExternalData_1" localSheetId="2">'Table 1'!$A$6:$I$158</definedName>
    <definedName name="ExternalData_1" localSheetId="3">'Table 2'!$A$4:$H$9</definedName>
  </definedNames>
  <calcPr calcId="145621"/>
</workbook>
</file>

<file path=xl/calcChain.xml><?xml version="1.0" encoding="utf-8"?>
<calcChain xmlns="http://schemas.openxmlformats.org/spreadsheetml/2006/main">
  <c r="O46" i="1" l="1"/>
  <c r="O43" i="1"/>
  <c r="O47" i="1" s="1"/>
  <c r="O26" i="1"/>
  <c r="O24" i="1"/>
  <c r="O20" i="1"/>
  <c r="O18" i="1"/>
  <c r="O16" i="1"/>
  <c r="O14" i="1"/>
  <c r="O10" i="1"/>
  <c r="E8" i="3"/>
  <c r="D8" i="3"/>
  <c r="O2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4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4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41"/>
  </connection>
</connections>
</file>

<file path=xl/sharedStrings.xml><?xml version="1.0" encoding="utf-8"?>
<sst xmlns="http://schemas.openxmlformats.org/spreadsheetml/2006/main" count="225" uniqueCount="188">
  <si>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</si>
  <si>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</si>
  <si>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</si>
  <si>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</si>
  <si>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</si>
  <si>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</si>
  <si>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</si>
  <si>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</si>
  <si>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</si>
  <si>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Darlington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</si>
  <si>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</si>
  <si>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</si>
  <si>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</si>
  <si>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</si>
  <si>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</si>
  <si>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</si>
  <si>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</si>
  <si>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</si>
  <si>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</si>
  <si>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</si>
  <si>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</si>
  <si>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</si>
  <si>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</si>
  <si>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</si>
  <si>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</si>
  <si>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</si>
  <si>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</si>
  <si>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</si>
  <si>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</si>
  <si>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</si>
  <si>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</si>
  <si>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</si>
  <si>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</si>
  <si>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</si>
  <si>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</si>
  <si>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</si>
  <si>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</si>
  <si>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</si>
  <si>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</si>
  <si>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</si>
  <si>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</si>
  <si>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</si>
  <si>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</si>
  <si>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</si>
  <si>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</si>
  <si>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</si>
  <si>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</si>
  <si>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</si>
  <si>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</si>
  <si>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</si>
  <si>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</si>
  <si>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</si>
  <si>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</si>
  <si>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</si>
  <si>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</si>
  <si>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</si>
  <si>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</si>
  <si>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</si>
  <si>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</si>
  <si>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</si>
  <si>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</si>
  <si>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</si>
  <si>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</si>
  <si>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</si>
  <si>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</si>
  <si>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</si>
  <si>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</si>
  <si>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</si>
  <si>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</si>
  <si>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</si>
  <si>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</si>
  <si>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</si>
  <si>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</si>
  <si>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</si>
  <si>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</si>
  <si>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</si>
  <si>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</si>
  <si>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</si>
  <si>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</si>
  <si>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</si>
  <si>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</si>
  <si>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</si>
  <si>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</si>
  <si>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</si>
  <si>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</si>
  <si>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</si>
  <si>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</si>
  <si>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</si>
  <si>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</si>
  <si>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</si>
  <si>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</si>
  <si>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</si>
  <si>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</si>
  <si>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</si>
  <si>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</si>
  <si>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</si>
  <si>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</si>
  <si>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</si>
  <si>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</si>
  <si>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</si>
  <si>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</si>
  <si>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</si>
  <si>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</si>
  <si>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</si>
  <si>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</si>
  <si>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</si>
  <si>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</si>
  <si>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</si>
  <si>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</si>
  <si>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</si>
  <si>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</si>
  <si>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</si>
  <si>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</si>
  <si>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</si>
  <si>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</si>
  <si>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</si>
  <si>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</si>
  <si>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Phoenix Centre</t>
  </si>
  <si>
    <t/>
  </si>
  <si>
    <t>UnitType</t>
  </si>
  <si>
    <t>1. EYSFF (three and four year olds) Base Rate(s) per hour, per provider type</t>
  </si>
  <si>
    <t>Non Childminders</t>
  </si>
  <si>
    <t>PerHour</t>
  </si>
  <si>
    <t>Childminders</t>
  </si>
  <si>
    <t>2a. Supplements: Deprivation</t>
  </si>
  <si>
    <t>Deprevation Supplement - IDACI 10% most deprived postcodes</t>
  </si>
  <si>
    <t>PerChild</t>
  </si>
  <si>
    <t>Deprevation Supplement - IDACI 20% most deprived postcodes</t>
  </si>
  <si>
    <t>Deprevation Supplement - IDCHI 30% most deprived postcodes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</si>
  <si>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</si>
  <si>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</si>
  <si>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</si>
  <si>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</si>
  <si>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</si>
  <si>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Maintained Nursery - Lump Sum</t>
  </si>
  <si>
    <t>LumpSum</t>
  </si>
  <si>
    <t>Maintained Nursery - Ex grants</t>
  </si>
  <si>
    <t>Maintained Nursery Ex Grants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</si>
  <si>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</si>
  <si>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</si>
  <si>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</si>
  <si>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</si>
  <si>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</si>
  <si>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</si>
  <si>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</si>
  <si>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for mid year review of rates &amp; growth in estimated numbers</t>
  </si>
  <si>
    <t>8. Early years centrally retained spending</t>
  </si>
  <si>
    <t>Contribution to early years service. Supporting improvementsin quality, childcare development programme, moderation, transistions, drop in, enabling inclusion</t>
  </si>
  <si>
    <t xml:space="preserve">2 year old free entilement budget for places and capacity building. Allocation to be agreed.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</si>
  <si>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</si>
  <si>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</si>
  <si>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</si>
  <si>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</si>
  <si>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</si>
  <si>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</si>
  <si>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</si>
  <si>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</si>
  <si>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</si>
  <si>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</si>
  <si>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</si>
  <si>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</si>
  <si>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</si>
  <si>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</si>
  <si>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</si>
  <si>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</si>
  <si>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</si>
  <si>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</si>
  <si>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</si>
  <si>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</si>
  <si>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</si>
  <si>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</si>
  <si>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</si>
  <si>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 xml:space="preserve">Pupil Referral Unit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</si>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</sst>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841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175</v>
      </c>
      <c r="F5" s="31"/>
      <c r="G5" s="237"/>
      <c r="H5" s="32"/>
      <c r="I5" s="18" t="s">
        <v>179</v>
      </c>
      <c r="J5" s="31"/>
      <c r="K5" s="32"/>
      <c r="L5" s="18" t="s">
        <v>180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183</v>
      </c>
      <c r="C6" s="33" t="s">
        <v>0</v>
      </c>
      <c r="D6" s="23" t="s">
        <v>176</v>
      </c>
      <c r="E6" s="23" t="s">
        <v>177</v>
      </c>
      <c r="F6" s="23" t="s">
        <v>178</v>
      </c>
      <c r="G6" s="146" t="s">
        <v>119</v>
      </c>
      <c r="H6" s="23" t="s">
        <v>176</v>
      </c>
      <c r="I6" s="23" t="s">
        <v>177</v>
      </c>
      <c r="J6" s="162" t="s">
        <v>178</v>
      </c>
      <c r="K6" s="23" t="s">
        <v>176</v>
      </c>
      <c r="L6" s="23" t="s">
        <v>177</v>
      </c>
      <c r="M6" s="23" t="s">
        <v>178</v>
      </c>
      <c r="N6" s="190" t="s">
        <v>181</v>
      </c>
      <c r="O6" s="207" t="s">
        <v>182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120</v>
      </c>
      <c r="C8" s="38" t="s">
        <v>121</v>
      </c>
      <c r="D8" s="77">
        <v>3.5</v>
      </c>
      <c r="E8" s="77">
        <v>3.4</v>
      </c>
      <c r="F8" s="78">
        <v>3.4</v>
      </c>
      <c r="G8" s="148" t="s">
        <v>122</v>
      </c>
      <c r="H8" s="113">
        <v>444643</v>
      </c>
      <c r="I8" s="113">
        <v>115286</v>
      </c>
      <c r="J8" s="164">
        <v>427048</v>
      </c>
      <c r="K8" s="78">
        <v>1556250.5</v>
      </c>
      <c r="L8" s="78">
        <v>391972.4</v>
      </c>
      <c r="M8" s="78">
        <v>1451963.2</v>
      </c>
      <c r="N8" s="192">
        <v>3400186.1</v>
      </c>
      <c r="O8" s="209"/>
      <c r="P8" s="237"/>
    </row>
    <row r="9" spans="1:42" x14ac:dyDescent="0.25">
      <c r="A9" s="233"/>
      <c r="B9" s="39"/>
      <c r="C9" s="38" t="s">
        <v>123</v>
      </c>
      <c r="D9" s="77">
        <v>3.5</v>
      </c>
      <c r="E9" s="77"/>
      <c r="F9" s="78"/>
      <c r="G9" s="148" t="s">
        <v>122</v>
      </c>
      <c r="H9" s="113">
        <v>2500</v>
      </c>
      <c r="I9" s="113"/>
      <c r="J9" s="164"/>
      <c r="K9" s="78">
        <v>8750</v>
      </c>
      <c r="L9" s="78"/>
      <c r="M9" s="78"/>
      <c r="N9" s="192">
        <v>8750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SUM(N8:N10)/5181563</f>
        <v>0.65789725995804738</v>
      </c>
      <c r="P10" s="237"/>
    </row>
    <row r="11" spans="1:42" ht="20.399999999999999" x14ac:dyDescent="0.25">
      <c r="A11" s="233"/>
      <c r="B11" s="42" t="s">
        <v>124</v>
      </c>
      <c r="C11" s="42" t="s">
        <v>125</v>
      </c>
      <c r="D11" s="81">
        <v>100</v>
      </c>
      <c r="E11" s="81">
        <v>100</v>
      </c>
      <c r="F11" s="82">
        <v>100</v>
      </c>
      <c r="G11" s="150" t="s">
        <v>126</v>
      </c>
      <c r="H11" s="115">
        <v>109</v>
      </c>
      <c r="I11" s="115">
        <v>85</v>
      </c>
      <c r="J11" s="166">
        <v>441</v>
      </c>
      <c r="K11" s="82">
        <v>10900</v>
      </c>
      <c r="L11" s="82">
        <v>8500</v>
      </c>
      <c r="M11" s="82">
        <v>44100</v>
      </c>
      <c r="N11" s="194">
        <v>63500</v>
      </c>
      <c r="O11" s="211"/>
      <c r="P11" s="237"/>
    </row>
    <row r="12" spans="1:42" ht="20.399999999999999" x14ac:dyDescent="0.25">
      <c r="A12" s="233"/>
      <c r="B12" s="39"/>
      <c r="C12" s="42" t="s">
        <v>127</v>
      </c>
      <c r="D12" s="81">
        <v>50</v>
      </c>
      <c r="E12" s="81">
        <v>50</v>
      </c>
      <c r="F12" s="82">
        <v>50</v>
      </c>
      <c r="G12" s="150" t="s">
        <v>126</v>
      </c>
      <c r="H12" s="115">
        <v>207</v>
      </c>
      <c r="I12" s="115">
        <v>51</v>
      </c>
      <c r="J12" s="166">
        <v>358</v>
      </c>
      <c r="K12" s="82">
        <v>10350</v>
      </c>
      <c r="L12" s="82">
        <v>2550</v>
      </c>
      <c r="M12" s="82">
        <v>17900</v>
      </c>
      <c r="N12" s="194">
        <v>30800</v>
      </c>
      <c r="O12" s="211"/>
      <c r="P12" s="237"/>
    </row>
    <row r="13" spans="1:42" ht="20.399999999999999" x14ac:dyDescent="0.25">
      <c r="A13" s="233"/>
      <c r="B13" s="39"/>
      <c r="C13" s="42" t="s">
        <v>128</v>
      </c>
      <c r="D13" s="81">
        <v>25</v>
      </c>
      <c r="E13" s="81">
        <v>25</v>
      </c>
      <c r="F13" s="82">
        <v>25</v>
      </c>
      <c r="G13" s="150" t="s">
        <v>126</v>
      </c>
      <c r="H13" s="115">
        <v>550</v>
      </c>
      <c r="I13" s="115">
        <v>154</v>
      </c>
      <c r="J13" s="166">
        <v>400</v>
      </c>
      <c r="K13" s="82">
        <v>13750</v>
      </c>
      <c r="L13" s="82">
        <v>3850</v>
      </c>
      <c r="M13" s="82">
        <v>10000</v>
      </c>
      <c r="N13" s="194">
        <v>27600</v>
      </c>
      <c r="O13" s="211"/>
      <c r="P13" s="237"/>
    </row>
    <row r="14" spans="1:42" x14ac:dyDescent="0.25">
      <c r="A14" s="233"/>
      <c r="B14" s="39"/>
      <c r="C14" s="42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SUM(N11:N14)/5181563</f>
        <v>2.3525719942032935E-2</v>
      </c>
      <c r="P14" s="237"/>
    </row>
    <row r="15" spans="1:42" x14ac:dyDescent="0.25">
      <c r="A15" s="233"/>
      <c r="B15" s="43" t="s">
        <v>129</v>
      </c>
      <c r="C15" s="43" t="s">
        <v>130</v>
      </c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/>
      <c r="P15" s="237"/>
    </row>
    <row r="16" spans="1:42" x14ac:dyDescent="0.25">
      <c r="A16" s="233"/>
      <c r="B16" s="39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SUM(N15:N16)/5181563</f>
        <v>0</v>
      </c>
      <c r="P16" s="237"/>
    </row>
    <row r="17" spans="1:20" x14ac:dyDescent="0.25">
      <c r="A17" s="233"/>
      <c r="B17" s="44" t="s">
        <v>131</v>
      </c>
      <c r="C17" s="44" t="s">
        <v>130</v>
      </c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/>
      <c r="P17" s="237"/>
    </row>
    <row r="18" spans="1:20" x14ac:dyDescent="0.25">
      <c r="A18" s="233"/>
      <c r="B18" s="39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SUM(N17:N18)/5181563</f>
        <v>0</v>
      </c>
      <c r="P18" s="237"/>
    </row>
    <row r="19" spans="1:20" x14ac:dyDescent="0.25">
      <c r="A19" s="233"/>
      <c r="B19" s="45" t="s">
        <v>132</v>
      </c>
      <c r="C19" s="45" t="s">
        <v>130</v>
      </c>
      <c r="D19" s="87"/>
      <c r="E19" s="87"/>
      <c r="F19" s="88"/>
      <c r="G19" s="153"/>
      <c r="H19" s="118"/>
      <c r="I19" s="118"/>
      <c r="J19" s="169"/>
      <c r="K19" s="88"/>
      <c r="L19" s="88"/>
      <c r="M19" s="88"/>
      <c r="N19" s="197"/>
      <c r="O19" s="214"/>
      <c r="P19" s="237"/>
    </row>
    <row r="20" spans="1:20" x14ac:dyDescent="0.25">
      <c r="A20" s="233"/>
      <c r="B20" s="40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SUM(N19:N20)/5181563</f>
        <v>0</v>
      </c>
      <c r="P20" s="237"/>
    </row>
    <row r="21" spans="1:20" x14ac:dyDescent="0.25">
      <c r="A21" s="233"/>
      <c r="B21" s="47" t="s">
        <v>133</v>
      </c>
      <c r="C21" s="47" t="s">
        <v>134</v>
      </c>
      <c r="D21" s="91"/>
      <c r="E21" s="91">
        <v>92000</v>
      </c>
      <c r="F21" s="92"/>
      <c r="G21" s="155" t="s">
        <v>135</v>
      </c>
      <c r="H21" s="120"/>
      <c r="I21" s="120">
        <v>2</v>
      </c>
      <c r="J21" s="171"/>
      <c r="K21" s="92"/>
      <c r="L21" s="92">
        <v>184000</v>
      </c>
      <c r="M21" s="92"/>
      <c r="N21" s="199">
        <v>184000</v>
      </c>
      <c r="O21" s="216"/>
      <c r="P21" s="237"/>
    </row>
    <row r="22" spans="1:20" x14ac:dyDescent="0.25">
      <c r="A22" s="233"/>
      <c r="B22" s="39"/>
      <c r="C22" s="47" t="s">
        <v>136</v>
      </c>
      <c r="D22" s="91"/>
      <c r="E22" s="91">
        <v>32104</v>
      </c>
      <c r="F22" s="92"/>
      <c r="G22" s="155" t="s">
        <v>135</v>
      </c>
      <c r="H22" s="120"/>
      <c r="I22" s="120">
        <v>1</v>
      </c>
      <c r="J22" s="171"/>
      <c r="K22" s="92"/>
      <c r="L22" s="92">
        <v>32104</v>
      </c>
      <c r="M22" s="92"/>
      <c r="N22" s="199">
        <v>32104</v>
      </c>
      <c r="O22" s="216"/>
      <c r="P22" s="237"/>
    </row>
    <row r="23" spans="1:20" x14ac:dyDescent="0.25">
      <c r="A23" s="233"/>
      <c r="B23" s="39"/>
      <c r="C23" s="47" t="s">
        <v>137</v>
      </c>
      <c r="D23" s="91"/>
      <c r="E23" s="91">
        <v>34869</v>
      </c>
      <c r="F23" s="92"/>
      <c r="G23" s="155" t="s">
        <v>135</v>
      </c>
      <c r="H23" s="120"/>
      <c r="I23" s="120">
        <v>1</v>
      </c>
      <c r="J23" s="171"/>
      <c r="K23" s="92"/>
      <c r="L23" s="92">
        <v>34869</v>
      </c>
      <c r="M23" s="92"/>
      <c r="N23" s="199">
        <v>34869</v>
      </c>
      <c r="O23" s="216"/>
      <c r="P23" s="237"/>
    </row>
    <row r="24" spans="1:20" x14ac:dyDescent="0.25">
      <c r="A24" s="233"/>
      <c r="B24" s="40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SUM(N21:N24)/5181563</f>
        <v>4.8435771214206988E-2</v>
      </c>
      <c r="P24" s="237"/>
    </row>
    <row r="25" spans="1:20" x14ac:dyDescent="0.25">
      <c r="A25" s="233"/>
      <c r="B25" s="49" t="s">
        <v>138</v>
      </c>
      <c r="C25" s="49" t="s">
        <v>130</v>
      </c>
      <c r="D25" s="95"/>
      <c r="E25" s="95"/>
      <c r="F25" s="96"/>
      <c r="G25" s="157"/>
      <c r="H25" s="122"/>
      <c r="I25" s="122"/>
      <c r="J25" s="173"/>
      <c r="K25" s="110"/>
      <c r="L25" s="96"/>
      <c r="M25" s="96"/>
      <c r="N25" s="201"/>
      <c r="O25" s="218"/>
      <c r="P25" s="237"/>
    </row>
    <row r="26" spans="1:20" x14ac:dyDescent="0.25">
      <c r="A26" s="233"/>
      <c r="B26" s="40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SUM(N25:N26)/5181563</f>
        <v>0</v>
      </c>
      <c r="P26" s="237"/>
    </row>
    <row r="27" spans="1:20" x14ac:dyDescent="0.25">
      <c r="A27" s="233"/>
      <c r="B27" s="51" t="s">
        <v>139</v>
      </c>
      <c r="C27" s="51"/>
      <c r="D27" s="99"/>
      <c r="E27" s="99"/>
      <c r="F27" s="100"/>
      <c r="G27" s="159"/>
      <c r="H27" s="124"/>
      <c r="I27" s="124"/>
      <c r="J27" s="175"/>
      <c r="K27" s="100">
        <v>1600000.5</v>
      </c>
      <c r="L27" s="100">
        <v>657845.4</v>
      </c>
      <c r="M27" s="100">
        <v>1523963.2</v>
      </c>
      <c r="N27" s="203">
        <v>3781809.1</v>
      </c>
      <c r="O27" s="220">
        <f>SUM(O8:O26)</f>
        <v>0.72985875111428722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175</v>
      </c>
      <c r="F29" s="137"/>
      <c r="G29" s="244"/>
      <c r="H29" s="138"/>
      <c r="I29" s="138" t="s">
        <v>179</v>
      </c>
      <c r="J29" s="177"/>
      <c r="K29" s="137"/>
      <c r="L29" s="137" t="s">
        <v>180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183</v>
      </c>
      <c r="C30" s="22" t="s">
        <v>0</v>
      </c>
      <c r="D30" s="101" t="s">
        <v>176</v>
      </c>
      <c r="E30" s="101" t="s">
        <v>177</v>
      </c>
      <c r="F30" s="101" t="s">
        <v>178</v>
      </c>
      <c r="G30" s="147"/>
      <c r="H30" s="125" t="s">
        <v>176</v>
      </c>
      <c r="I30" s="125" t="s">
        <v>177</v>
      </c>
      <c r="J30" s="178" t="s">
        <v>178</v>
      </c>
      <c r="K30" s="101" t="s">
        <v>176</v>
      </c>
      <c r="L30" s="101" t="s">
        <v>177</v>
      </c>
      <c r="M30" s="101" t="s">
        <v>178</v>
      </c>
      <c r="N30" s="205" t="s">
        <v>181</v>
      </c>
      <c r="O30" s="207" t="s">
        <v>182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140</v>
      </c>
      <c r="C31" s="53" t="s">
        <v>130</v>
      </c>
      <c r="D31" s="102"/>
      <c r="E31" s="102"/>
      <c r="F31" s="103"/>
      <c r="G31" s="161"/>
      <c r="H31" s="126"/>
      <c r="I31" s="126"/>
      <c r="J31" s="179"/>
      <c r="K31" s="103"/>
      <c r="L31" s="103"/>
      <c r="M31" s="103"/>
      <c r="N31" s="206"/>
      <c r="O31" s="221"/>
      <c r="P31" s="237"/>
    </row>
    <row r="32" spans="1:20" x14ac:dyDescent="0.25">
      <c r="A32" s="233"/>
      <c r="B32" s="40"/>
      <c r="C32" s="41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141</v>
      </c>
      <c r="C33" s="43" t="s">
        <v>130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39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142</v>
      </c>
      <c r="C35" s="47" t="s">
        <v>130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40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143</v>
      </c>
      <c r="C37" s="54"/>
      <c r="D37" s="104"/>
      <c r="E37" s="104"/>
      <c r="F37" s="104"/>
      <c r="G37" s="55"/>
      <c r="H37" s="124"/>
      <c r="I37" s="124"/>
      <c r="J37" s="124"/>
      <c r="K37" s="182"/>
      <c r="L37" s="100"/>
      <c r="M37" s="100"/>
      <c r="N37" s="100"/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184</v>
      </c>
      <c r="C40" s="60"/>
      <c r="D40" s="105"/>
      <c r="E40" s="105" t="s">
        <v>185</v>
      </c>
      <c r="F40" s="106"/>
      <c r="G40" s="61"/>
      <c r="H40" s="127"/>
      <c r="I40" s="127"/>
      <c r="J40" s="127"/>
      <c r="K40" s="185"/>
      <c r="L40" s="106" t="s">
        <v>186</v>
      </c>
      <c r="M40" s="106"/>
      <c r="N40" s="106"/>
      <c r="O40" s="226" t="s">
        <v>182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144</v>
      </c>
      <c r="C41" s="63" t="s">
        <v>145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50000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/>
      <c r="P42" s="237"/>
    </row>
    <row r="43" spans="1:20" x14ac:dyDescent="0.25">
      <c r="A43" s="233"/>
      <c r="B43" s="65"/>
      <c r="C43" s="63"/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>
        <f>SUM(N41:N43)/5181563</f>
        <v>9.6495980073966099E-3</v>
      </c>
      <c r="P43" s="237"/>
    </row>
    <row r="44" spans="1:20" ht="20.399999999999999" x14ac:dyDescent="0.25">
      <c r="A44" s="233"/>
      <c r="B44" s="66" t="s">
        <v>146</v>
      </c>
      <c r="C44" s="67" t="s">
        <v>147</v>
      </c>
      <c r="D44" s="108"/>
      <c r="E44" s="108"/>
      <c r="F44" s="108"/>
      <c r="G44" s="68"/>
      <c r="H44" s="129"/>
      <c r="I44" s="129"/>
      <c r="J44" s="129"/>
      <c r="K44" s="187"/>
      <c r="L44" s="112"/>
      <c r="M44" s="112"/>
      <c r="N44" s="112">
        <v>239754</v>
      </c>
      <c r="O44" s="228"/>
      <c r="P44" s="237"/>
    </row>
    <row r="45" spans="1:20" x14ac:dyDescent="0.25">
      <c r="A45" s="233"/>
      <c r="B45" s="65"/>
      <c r="C45" s="69" t="s">
        <v>148</v>
      </c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>
        <v>1110000</v>
      </c>
      <c r="O45" s="229"/>
      <c r="P45" s="237"/>
    </row>
    <row r="46" spans="1:20" x14ac:dyDescent="0.25">
      <c r="A46" s="233"/>
      <c r="B46" s="65"/>
      <c r="C46" s="69"/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>
        <f>SUM(N44:N46)/5181563</f>
        <v>0.26049167017751207</v>
      </c>
      <c r="P46" s="237"/>
    </row>
    <row r="47" spans="1:20" x14ac:dyDescent="0.25">
      <c r="A47" s="233"/>
      <c r="B47" s="54" t="s">
        <v>149</v>
      </c>
      <c r="C47" s="54"/>
      <c r="D47" s="104"/>
      <c r="E47" s="104"/>
      <c r="F47" s="104"/>
      <c r="G47" s="55"/>
      <c r="H47" s="131"/>
      <c r="I47" s="131"/>
      <c r="J47" s="131"/>
      <c r="K47" s="182"/>
      <c r="L47" s="100"/>
      <c r="M47" s="100"/>
      <c r="N47" s="100">
        <v>1399754</v>
      </c>
      <c r="O47" s="220">
        <f>SUM(O41:O46)</f>
        <v>0.27014126818490869</v>
      </c>
      <c r="P47" s="237"/>
    </row>
    <row r="48" spans="1:20" x14ac:dyDescent="0.25">
      <c r="A48" s="1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30"/>
      <c r="P48" s="71"/>
    </row>
    <row r="49" spans="2:15" x14ac:dyDescent="0.25">
      <c r="B49" s="72" t="s">
        <v>187</v>
      </c>
    </row>
    <row r="50" spans="2:15" x14ac:dyDescent="0.25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</sheetData>
  <mergeCells count="15">
    <mergeCell ref="B48:P48"/>
    <mergeCell ref="B50:O50"/>
    <mergeCell ref="C44:J44"/>
    <mergeCell ref="C45:J45"/>
    <mergeCell ref="C46:J46"/>
    <mergeCell ref="B47:J47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5" bestFit="1" customWidth="1"/>
    <col min="8" max="8" width="7.8984375" bestFit="1" customWidth="1"/>
    <col min="9" max="9" width="8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841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3781809</v>
      </c>
      <c r="C10">
        <v>31305148</v>
      </c>
      <c r="D10">
        <v>25061711</v>
      </c>
      <c r="E10">
        <v>2670000</v>
      </c>
      <c r="G10">
        <v>62818668</v>
      </c>
      <c r="I10">
        <v>62818668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0</v>
      </c>
      <c r="C25">
        <v>388610</v>
      </c>
      <c r="D25">
        <v>46371</v>
      </c>
      <c r="E25">
        <v>716557</v>
      </c>
      <c r="F25">
        <v>0</v>
      </c>
      <c r="G25">
        <v>1151538</v>
      </c>
      <c r="H25">
        <v>116000</v>
      </c>
      <c r="I25">
        <v>1035538</v>
      </c>
    </row>
    <row r="26" spans="1:9" x14ac:dyDescent="0.25">
      <c r="A26" t="s">
        <v>20</v>
      </c>
      <c r="B26">
        <v>0</v>
      </c>
      <c r="C26">
        <v>512971</v>
      </c>
      <c r="D26">
        <v>455914</v>
      </c>
      <c r="E26">
        <v>2012126</v>
      </c>
      <c r="F26">
        <v>0</v>
      </c>
      <c r="G26">
        <v>2981011</v>
      </c>
      <c r="H26">
        <v>0</v>
      </c>
      <c r="I26">
        <v>2981011</v>
      </c>
    </row>
    <row r="27" spans="1:9" x14ac:dyDescent="0.25">
      <c r="A27" t="s">
        <v>21</v>
      </c>
      <c r="B27">
        <v>0</v>
      </c>
      <c r="C27">
        <v>0</v>
      </c>
      <c r="D27">
        <v>696175</v>
      </c>
      <c r="E27">
        <v>0</v>
      </c>
      <c r="F27">
        <v>600000</v>
      </c>
      <c r="G27">
        <v>1296175</v>
      </c>
      <c r="H27">
        <v>0</v>
      </c>
      <c r="I27">
        <v>1296175</v>
      </c>
    </row>
    <row r="28" spans="1:9" x14ac:dyDescent="0.25">
      <c r="A28" t="s">
        <v>22</v>
      </c>
      <c r="B28">
        <v>0</v>
      </c>
      <c r="C28">
        <v>139423</v>
      </c>
      <c r="D28">
        <v>92949</v>
      </c>
      <c r="E28">
        <v>0</v>
      </c>
      <c r="F28">
        <v>0</v>
      </c>
      <c r="G28">
        <v>232372</v>
      </c>
      <c r="H28">
        <v>2000</v>
      </c>
      <c r="I28">
        <v>230372</v>
      </c>
    </row>
    <row r="29" spans="1:9" x14ac:dyDescent="0.25">
      <c r="A29" t="s">
        <v>23</v>
      </c>
      <c r="B29">
        <v>0</v>
      </c>
      <c r="C29">
        <v>196000</v>
      </c>
      <c r="D29">
        <v>30000</v>
      </c>
      <c r="E29">
        <v>0</v>
      </c>
      <c r="F29">
        <v>0</v>
      </c>
      <c r="G29">
        <v>226000</v>
      </c>
      <c r="H29">
        <v>0</v>
      </c>
      <c r="I29">
        <v>226000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116186</v>
      </c>
      <c r="G31">
        <v>116186</v>
      </c>
      <c r="H31">
        <v>0</v>
      </c>
      <c r="I31">
        <v>116186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288652</v>
      </c>
      <c r="G33">
        <v>288652</v>
      </c>
      <c r="H33">
        <v>0</v>
      </c>
      <c r="I33">
        <v>288652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1399754</v>
      </c>
      <c r="G38">
        <v>1399754</v>
      </c>
      <c r="H38">
        <v>0</v>
      </c>
      <c r="I38">
        <v>1399754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8185</v>
      </c>
      <c r="C42">
        <v>718434</v>
      </c>
      <c r="D42">
        <v>807678</v>
      </c>
      <c r="E42">
        <v>0</v>
      </c>
      <c r="G42">
        <v>1534297</v>
      </c>
      <c r="H42">
        <v>0</v>
      </c>
      <c r="I42">
        <v>1534297</v>
      </c>
    </row>
    <row r="43" spans="1:9" x14ac:dyDescent="0.25">
      <c r="A43" t="s">
        <v>31</v>
      </c>
      <c r="B43">
        <v>3952</v>
      </c>
      <c r="C43">
        <v>76413</v>
      </c>
      <c r="D43">
        <v>51382</v>
      </c>
      <c r="E43">
        <v>0</v>
      </c>
      <c r="G43">
        <v>131747</v>
      </c>
      <c r="H43">
        <v>1500</v>
      </c>
      <c r="I43">
        <v>130247</v>
      </c>
    </row>
    <row r="44" spans="1:9" x14ac:dyDescent="0.25">
      <c r="A44" t="s">
        <v>32</v>
      </c>
      <c r="B44">
        <v>915</v>
      </c>
      <c r="C44">
        <v>17385</v>
      </c>
      <c r="D44">
        <v>11590</v>
      </c>
      <c r="E44">
        <v>610</v>
      </c>
      <c r="G44">
        <v>30500</v>
      </c>
      <c r="H44">
        <v>0</v>
      </c>
      <c r="I44">
        <v>30500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2100</v>
      </c>
      <c r="C46">
        <v>39900</v>
      </c>
      <c r="D46">
        <v>26600</v>
      </c>
      <c r="E46">
        <v>1400</v>
      </c>
      <c r="G46">
        <v>70000</v>
      </c>
      <c r="H46">
        <v>0</v>
      </c>
      <c r="I46">
        <v>70000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159600</v>
      </c>
      <c r="D51">
        <v>0</v>
      </c>
      <c r="E51">
        <v>0</v>
      </c>
      <c r="G51">
        <v>159600</v>
      </c>
      <c r="H51">
        <v>0</v>
      </c>
      <c r="I51">
        <v>159600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525000</v>
      </c>
      <c r="F52">
        <v>0</v>
      </c>
      <c r="G52">
        <v>525000</v>
      </c>
      <c r="H52">
        <v>0</v>
      </c>
      <c r="I52">
        <v>525000</v>
      </c>
    </row>
    <row r="53" spans="1:9" x14ac:dyDescent="0.25">
      <c r="A53" t="s">
        <v>41</v>
      </c>
      <c r="B53">
        <v>975</v>
      </c>
      <c r="C53">
        <v>14634</v>
      </c>
      <c r="D53">
        <v>3416</v>
      </c>
      <c r="E53">
        <v>975</v>
      </c>
      <c r="F53">
        <v>0</v>
      </c>
      <c r="G53">
        <v>20000</v>
      </c>
      <c r="H53">
        <v>0</v>
      </c>
      <c r="I53">
        <v>20000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5197690</v>
      </c>
      <c r="C55">
        <v>33568518</v>
      </c>
      <c r="D55">
        <v>27283786</v>
      </c>
      <c r="E55">
        <v>6331506</v>
      </c>
      <c r="F55">
        <v>600000</v>
      </c>
      <c r="G55">
        <v>72981500</v>
      </c>
      <c r="H55">
        <v>119500</v>
      </c>
      <c r="I55">
        <v>72862000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72862000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72862000</v>
      </c>
    </row>
    <row r="64" spans="1:9" x14ac:dyDescent="0.25">
      <c r="A64" t="s">
        <v>49</v>
      </c>
      <c r="G64">
        <v>-46008006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0</v>
      </c>
      <c r="H70">
        <v>0</v>
      </c>
      <c r="I70">
        <v>0</v>
      </c>
    </row>
    <row r="71" spans="1:9" x14ac:dyDescent="0.25">
      <c r="A71" t="s">
        <v>53</v>
      </c>
      <c r="G71">
        <v>10000</v>
      </c>
      <c r="H71">
        <v>0</v>
      </c>
      <c r="I71">
        <v>10000</v>
      </c>
    </row>
    <row r="72" spans="1:9" x14ac:dyDescent="0.25">
      <c r="A72" t="s">
        <v>54</v>
      </c>
      <c r="G72">
        <v>43530</v>
      </c>
      <c r="H72">
        <v>43530</v>
      </c>
      <c r="I72">
        <v>0</v>
      </c>
    </row>
    <row r="73" spans="1:9" x14ac:dyDescent="0.25">
      <c r="A73" t="s">
        <v>55</v>
      </c>
      <c r="G73">
        <v>324707</v>
      </c>
      <c r="H73">
        <v>17000</v>
      </c>
      <c r="I73">
        <v>307707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183772</v>
      </c>
      <c r="H77">
        <v>0</v>
      </c>
      <c r="I77">
        <v>183772</v>
      </c>
    </row>
    <row r="78" spans="1:9" x14ac:dyDescent="0.25">
      <c r="A78" t="s">
        <v>59</v>
      </c>
      <c r="G78">
        <v>145365</v>
      </c>
      <c r="H78">
        <v>145365</v>
      </c>
      <c r="I78">
        <v>0</v>
      </c>
    </row>
    <row r="79" spans="1:9" x14ac:dyDescent="0.25">
      <c r="A79" t="s">
        <v>60</v>
      </c>
      <c r="G79">
        <v>32301</v>
      </c>
      <c r="H79">
        <v>0</v>
      </c>
      <c r="I79">
        <v>32301</v>
      </c>
    </row>
    <row r="80" spans="1:9" x14ac:dyDescent="0.25">
      <c r="A80" t="s">
        <v>61</v>
      </c>
      <c r="B80">
        <v>0</v>
      </c>
      <c r="C80">
        <v>102194</v>
      </c>
      <c r="D80">
        <v>43854</v>
      </c>
      <c r="E80">
        <v>178194</v>
      </c>
      <c r="F80">
        <v>228241</v>
      </c>
      <c r="G80">
        <v>552483</v>
      </c>
      <c r="H80">
        <v>0</v>
      </c>
      <c r="I80">
        <v>552483</v>
      </c>
    </row>
    <row r="81" spans="1:9" x14ac:dyDescent="0.25">
      <c r="A81" t="s">
        <v>62</v>
      </c>
      <c r="B81">
        <v>0</v>
      </c>
      <c r="C81">
        <v>165513</v>
      </c>
      <c r="D81">
        <v>507933</v>
      </c>
      <c r="E81">
        <v>0</v>
      </c>
      <c r="F81">
        <v>0</v>
      </c>
      <c r="G81">
        <v>673446</v>
      </c>
      <c r="H81">
        <v>0</v>
      </c>
      <c r="I81">
        <v>673446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184738</v>
      </c>
      <c r="E84">
        <v>71618</v>
      </c>
      <c r="G84">
        <v>256356</v>
      </c>
      <c r="H84">
        <v>87800</v>
      </c>
      <c r="I84">
        <v>168556</v>
      </c>
    </row>
    <row r="85" spans="1:9" x14ac:dyDescent="0.25">
      <c r="A85" t="s">
        <v>65</v>
      </c>
      <c r="G85">
        <v>1547043</v>
      </c>
      <c r="H85">
        <v>1440110</v>
      </c>
      <c r="I85">
        <v>106933</v>
      </c>
    </row>
    <row r="86" spans="1:9" x14ac:dyDescent="0.25">
      <c r="A86" t="s">
        <v>66</v>
      </c>
      <c r="G86">
        <v>423524</v>
      </c>
      <c r="H86">
        <v>0</v>
      </c>
      <c r="I86">
        <v>423524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4192527</v>
      </c>
      <c r="H90">
        <v>1733805</v>
      </c>
      <c r="I90">
        <v>2458722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1096022</v>
      </c>
      <c r="H97">
        <v>0</v>
      </c>
      <c r="I97">
        <v>1096022</v>
      </c>
    </row>
    <row r="98" spans="1:9" x14ac:dyDescent="0.25">
      <c r="A98" t="s">
        <v>72</v>
      </c>
      <c r="G98">
        <v>17618</v>
      </c>
      <c r="H98">
        <v>0</v>
      </c>
      <c r="I98">
        <v>17618</v>
      </c>
    </row>
    <row r="99" spans="1:9" x14ac:dyDescent="0.25">
      <c r="A99" t="s">
        <v>73</v>
      </c>
      <c r="G99">
        <v>82101</v>
      </c>
      <c r="H99">
        <v>0</v>
      </c>
      <c r="I99">
        <v>82101</v>
      </c>
    </row>
    <row r="100" spans="1:9" x14ac:dyDescent="0.25">
      <c r="A100" t="s">
        <v>74</v>
      </c>
      <c r="G100">
        <v>373371</v>
      </c>
      <c r="H100">
        <v>0</v>
      </c>
      <c r="I100">
        <v>373371</v>
      </c>
    </row>
    <row r="101" spans="1:9" x14ac:dyDescent="0.25">
      <c r="A101" t="s">
        <v>75</v>
      </c>
      <c r="G101">
        <v>1569112</v>
      </c>
      <c r="H101">
        <v>0</v>
      </c>
      <c r="I101">
        <v>1569112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3535472</v>
      </c>
      <c r="H106">
        <v>0</v>
      </c>
      <c r="I106">
        <v>3535472</v>
      </c>
    </row>
    <row r="107" spans="1:9" x14ac:dyDescent="0.25">
      <c r="A107" t="s">
        <v>77</v>
      </c>
      <c r="G107">
        <v>4481103</v>
      </c>
      <c r="H107">
        <v>0</v>
      </c>
      <c r="I107">
        <v>4481103</v>
      </c>
    </row>
    <row r="108" spans="1:9" x14ac:dyDescent="0.25">
      <c r="A108" t="s">
        <v>78</v>
      </c>
      <c r="G108">
        <v>506120</v>
      </c>
      <c r="H108">
        <v>0</v>
      </c>
      <c r="I108">
        <v>506120</v>
      </c>
    </row>
    <row r="109" spans="1:9" x14ac:dyDescent="0.25">
      <c r="A109" t="s">
        <v>79</v>
      </c>
      <c r="G109">
        <v>293837</v>
      </c>
      <c r="H109">
        <v>0</v>
      </c>
      <c r="I109">
        <v>293837</v>
      </c>
    </row>
    <row r="110" spans="1:9" x14ac:dyDescent="0.25">
      <c r="A110" t="s">
        <v>80</v>
      </c>
      <c r="G110">
        <v>566648</v>
      </c>
      <c r="H110">
        <v>0</v>
      </c>
      <c r="I110">
        <v>566648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133713</v>
      </c>
      <c r="H111" s="8">
        <v>0</v>
      </c>
      <c r="I111" s="8">
        <v>133713</v>
      </c>
    </row>
    <row r="112" spans="1:9" x14ac:dyDescent="0.25">
      <c r="A112" t="s">
        <v>82</v>
      </c>
      <c r="G112">
        <v>280216</v>
      </c>
      <c r="H112">
        <v>0</v>
      </c>
      <c r="I112">
        <v>280216</v>
      </c>
    </row>
    <row r="113" spans="1:9" x14ac:dyDescent="0.25">
      <c r="A113" t="s">
        <v>83</v>
      </c>
      <c r="B113">
        <v>1896</v>
      </c>
      <c r="C113">
        <v>36028</v>
      </c>
      <c r="D113">
        <v>24019</v>
      </c>
      <c r="E113">
        <v>1264</v>
      </c>
      <c r="G113">
        <v>63207</v>
      </c>
      <c r="H113">
        <v>0</v>
      </c>
      <c r="I113">
        <v>63207</v>
      </c>
    </row>
    <row r="114" spans="1:9" x14ac:dyDescent="0.25">
      <c r="A114" t="s">
        <v>84</v>
      </c>
      <c r="G114">
        <v>392439</v>
      </c>
      <c r="H114">
        <v>0</v>
      </c>
      <c r="I114">
        <v>392439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1896</v>
      </c>
      <c r="C116">
        <v>36028</v>
      </c>
      <c r="D116">
        <v>24019</v>
      </c>
      <c r="E116">
        <v>1264</v>
      </c>
      <c r="G116">
        <v>10252755</v>
      </c>
      <c r="H116">
        <v>0</v>
      </c>
      <c r="I116">
        <v>10252755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348861</v>
      </c>
      <c r="H120">
        <v>15000</v>
      </c>
      <c r="I120">
        <v>333861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2899026</v>
      </c>
      <c r="H124">
        <v>0</v>
      </c>
      <c r="I124">
        <v>2899026</v>
      </c>
    </row>
    <row r="125" spans="1:9" x14ac:dyDescent="0.25">
      <c r="A125" t="s">
        <v>89</v>
      </c>
      <c r="G125">
        <v>217479</v>
      </c>
      <c r="H125">
        <v>20650</v>
      </c>
      <c r="I125">
        <v>196829</v>
      </c>
    </row>
    <row r="126" spans="1:9" x14ac:dyDescent="0.25">
      <c r="A126" t="s">
        <v>90</v>
      </c>
      <c r="G126">
        <v>161556</v>
      </c>
      <c r="H126">
        <v>50680</v>
      </c>
      <c r="I126">
        <v>110876</v>
      </c>
    </row>
    <row r="127" spans="1:9" x14ac:dyDescent="0.25">
      <c r="A127" t="s">
        <v>91</v>
      </c>
      <c r="G127">
        <v>3278061</v>
      </c>
      <c r="H127">
        <v>71330</v>
      </c>
      <c r="I127">
        <v>3206731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422315</v>
      </c>
      <c r="H131">
        <v>0</v>
      </c>
      <c r="I131">
        <v>422315</v>
      </c>
    </row>
    <row r="132" spans="1:9" x14ac:dyDescent="0.25">
      <c r="A132" t="s">
        <v>93</v>
      </c>
      <c r="G132">
        <v>378265</v>
      </c>
      <c r="H132">
        <v>42465</v>
      </c>
      <c r="I132">
        <v>335800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1469176</v>
      </c>
      <c r="H134">
        <v>289556</v>
      </c>
      <c r="I134">
        <v>1179620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2269756</v>
      </c>
      <c r="H136">
        <v>332021</v>
      </c>
      <c r="I136">
        <v>1937735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0</v>
      </c>
      <c r="H140">
        <v>0</v>
      </c>
      <c r="I140">
        <v>0</v>
      </c>
    </row>
    <row r="141" spans="1:9" x14ac:dyDescent="0.25">
      <c r="A141" t="s">
        <v>99</v>
      </c>
      <c r="G141">
        <v>1767060</v>
      </c>
      <c r="H141">
        <v>331914</v>
      </c>
      <c r="I141">
        <v>1435146</v>
      </c>
    </row>
    <row r="142" spans="1:9" x14ac:dyDescent="0.25">
      <c r="A142" t="s">
        <v>100</v>
      </c>
      <c r="G142">
        <v>1767060</v>
      </c>
      <c r="H142">
        <v>331914</v>
      </c>
      <c r="I142">
        <v>1435146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858725</v>
      </c>
      <c r="H146">
        <v>552701</v>
      </c>
      <c r="I146">
        <v>306024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77174027</v>
      </c>
      <c r="H150">
        <v>1853305</v>
      </c>
      <c r="I150">
        <v>75320722</v>
      </c>
    </row>
    <row r="151" spans="1:9" x14ac:dyDescent="0.25">
      <c r="A151" t="s">
        <v>104</v>
      </c>
      <c r="G151">
        <v>20344330</v>
      </c>
      <c r="H151">
        <v>1302966</v>
      </c>
      <c r="I151">
        <v>19041364</v>
      </c>
    </row>
    <row r="153" spans="1:9" x14ac:dyDescent="0.25">
      <c r="A153" t="s">
        <v>105</v>
      </c>
      <c r="G153">
        <v>97518357</v>
      </c>
      <c r="H153">
        <v>3156271</v>
      </c>
      <c r="I153">
        <v>94362086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96493</v>
      </c>
      <c r="H157">
        <v>27861</v>
      </c>
      <c r="I157">
        <v>68632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3.8" x14ac:dyDescent="0.25"/>
  <cols>
    <col min="1" max="1" width="30.69921875" customWidth="1"/>
    <col min="2" max="2" width="17.0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1100</v>
      </c>
      <c r="D7">
        <v>40</v>
      </c>
      <c r="E7">
        <v>320000</v>
      </c>
      <c r="F7">
        <v>8000</v>
      </c>
      <c r="G7" s="13" t="s">
        <v>118</v>
      </c>
    </row>
    <row r="8" spans="1:9" x14ac:dyDescent="0.25">
      <c r="A8" s="1" t="s">
        <v>172</v>
      </c>
      <c r="D8">
        <f>SUM(D7:D7)</f>
        <v>40</v>
      </c>
      <c r="E8">
        <f>SUM(E7:E7)</f>
        <v>320000</v>
      </c>
    </row>
    <row r="12" spans="1:9" x14ac:dyDescent="0.25">
      <c r="A12" s="15" t="s">
        <v>173</v>
      </c>
      <c r="B12" s="15"/>
      <c r="C12" s="15"/>
      <c r="D12" s="15"/>
      <c r="E12" s="15"/>
      <c r="F12" s="15"/>
    </row>
    <row r="13" spans="1:9" x14ac:dyDescent="0.25">
      <c r="A13" s="10"/>
      <c r="B13" s="11"/>
      <c r="C13" s="11"/>
      <c r="D13" s="11"/>
      <c r="E13" s="11"/>
      <c r="F13" s="12"/>
    </row>
    <row r="14" spans="1:9" x14ac:dyDescent="0.25">
      <c r="A14" s="10"/>
      <c r="B14" s="11"/>
      <c r="C14" s="11"/>
      <c r="D14" s="11"/>
      <c r="E14" s="11"/>
      <c r="F14" s="12"/>
    </row>
  </sheetData>
  <mergeCells count="2">
    <mergeCell ref="A12:F12"/>
    <mergeCell ref="A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2013-09-10T12:04:29Z</dcterms:created>
  <dcterms:modified xsi:type="dcterms:W3CDTF">2013-09-10T12:04:35Z</dcterms:modified>
</cp:coreProperties>
</file>