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<sst xmlns="http://schemas.openxmlformats.org/spreadsheetml/2006/main" count="127" uniqueCount="40">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</sst>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7" t="s">
        <v>12</v>
      </c>
      <c r="B1" s="37" t="s">
        <v>1</v>
      </c>
      <c r="C1" s="37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5" t="s">
        <v>15</v>
      </c>
      <c r="S1" s="56"/>
      <c r="T1" s="56"/>
      <c r="U1" s="56"/>
      <c r="V1" s="56"/>
      <c r="W1" s="56"/>
      <c r="X1" s="56"/>
      <c r="Y1" s="56"/>
      <c r="Z1" s="56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36" t="s">
        <v>32</v>
      </c>
      <c r="AL1" s="36"/>
      <c r="AM1" s="36"/>
      <c r="AN1" s="33" t="s">
        <v>24</v>
      </c>
      <c r="AO1" s="37" t="s">
        <v>33</v>
      </c>
    </row>
    <row r="2" spans="1:41" s="1" customFormat="1" ht="53.25" customHeight="1">
      <c r="A2" s="47"/>
      <c r="B2" s="47"/>
      <c r="C2" s="47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0" t="s">
        <v>9</v>
      </c>
      <c r="Q2" s="42"/>
      <c r="R2" s="40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40" t="s">
        <v>10</v>
      </c>
      <c r="AA2" s="42"/>
      <c r="AB2" s="54"/>
      <c r="AC2" s="55"/>
      <c r="AD2" s="37" t="s">
        <v>17</v>
      </c>
      <c r="AE2" s="37" t="s">
        <v>16</v>
      </c>
      <c r="AF2" s="37" t="s">
        <v>18</v>
      </c>
      <c r="AG2" s="37" t="s">
        <v>19</v>
      </c>
      <c r="AH2" s="37" t="s">
        <v>20</v>
      </c>
      <c r="AI2" s="37" t="s">
        <v>21</v>
      </c>
      <c r="AJ2" s="57" t="s">
        <v>23</v>
      </c>
      <c r="AK2" s="37" t="s">
        <v>26</v>
      </c>
      <c r="AL2" s="37" t="s">
        <v>27</v>
      </c>
      <c r="AM2" s="37" t="s">
        <v>22</v>
      </c>
      <c r="AN2" s="34"/>
      <c r="AO2" s="39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8"/>
      <c r="AE3" s="38"/>
      <c r="AF3" s="38"/>
      <c r="AG3" s="38"/>
      <c r="AH3" s="38"/>
      <c r="AI3" s="38"/>
      <c r="AJ3" s="57"/>
      <c r="AK3" s="38"/>
      <c r="AL3" s="38"/>
      <c r="AM3" s="38"/>
      <c r="AN3" s="35"/>
      <c r="AO3" s="38"/>
    </row>
    <row r="4" spans="1:41" ht="45">
      <c r="A4" s="19" t="s">
        <v>34</v>
      </c>
      <c r="B4" s="19" t="s">
        <v>35</v>
      </c>
      <c r="C4" s="19" t="s">
        <v>34</v>
      </c>
      <c r="D4" s="30">
        <v>109</v>
      </c>
      <c r="E4" s="20">
        <v>104.5</v>
      </c>
      <c r="F4" s="20">
        <v>180</v>
      </c>
      <c r="G4" s="20">
        <v>173</v>
      </c>
      <c r="H4" s="20">
        <v>494</v>
      </c>
      <c r="I4" s="20">
        <v>483.9</v>
      </c>
      <c r="J4" s="20">
        <v>906</v>
      </c>
      <c r="K4" s="20">
        <v>882.6</v>
      </c>
      <c r="L4" s="20">
        <v>77</v>
      </c>
      <c r="M4" s="20">
        <v>76.3</v>
      </c>
      <c r="N4" s="20" t="s">
        <v>39</v>
      </c>
      <c r="O4" s="20" t="s">
        <v>39</v>
      </c>
      <c r="P4" s="4">
        <f aca="true" t="shared" si="0" ref="P4:Q6">SUM(D4,F4,H4,J4,L4,N4)</f>
        <v>1766</v>
      </c>
      <c r="Q4" s="4">
        <f t="shared" si="0"/>
        <v>1720.3</v>
      </c>
      <c r="R4" s="20">
        <v>32</v>
      </c>
      <c r="S4" s="20">
        <v>32</v>
      </c>
      <c r="T4" s="20" t="s">
        <v>39</v>
      </c>
      <c r="U4" s="20" t="s">
        <v>39</v>
      </c>
      <c r="V4" s="20" t="s">
        <v>39</v>
      </c>
      <c r="W4" s="20" t="s">
        <v>39</v>
      </c>
      <c r="X4" s="20">
        <v>25</v>
      </c>
      <c r="Y4" s="20">
        <v>25</v>
      </c>
      <c r="Z4" s="25">
        <f aca="true" t="shared" si="1" ref="Z4:AA6">SUM(R4,T4,V4,X4)</f>
        <v>57</v>
      </c>
      <c r="AA4" s="25">
        <f t="shared" si="1"/>
        <v>57</v>
      </c>
      <c r="AB4" s="4">
        <f aca="true" t="shared" si="2" ref="AB4:AC6">SUM(P4,Z4)</f>
        <v>1823</v>
      </c>
      <c r="AC4" s="4">
        <f t="shared" si="2"/>
        <v>1777.3</v>
      </c>
      <c r="AD4" s="27">
        <v>6757590.71</v>
      </c>
      <c r="AE4" s="28">
        <v>95965.35</v>
      </c>
      <c r="AF4" s="28">
        <v>0</v>
      </c>
      <c r="AG4" s="28">
        <v>56565.22</v>
      </c>
      <c r="AH4" s="28">
        <v>1395776.36</v>
      </c>
      <c r="AI4" s="28">
        <v>481178.63</v>
      </c>
      <c r="AJ4" s="21">
        <f>SUM(AD4:AI4)</f>
        <v>8787076.27</v>
      </c>
      <c r="AK4" s="31">
        <v>138993.05</v>
      </c>
      <c r="AL4" s="31">
        <v>155261.26</v>
      </c>
      <c r="AM4" s="32">
        <f>SUM(AK4:AL4)</f>
        <v>294254.31</v>
      </c>
      <c r="AN4" s="22">
        <f>SUM(AJ4,AM4)</f>
        <v>9081330.58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4" t="s">
        <v>39</v>
      </c>
      <c r="AK5" s="20" t="s">
        <v>39</v>
      </c>
      <c r="AL5" s="20" t="s">
        <v>39</v>
      </c>
      <c r="AM5" s="32">
        <f>SUM(AK5:AL5)</f>
        <v>0</v>
      </c>
      <c r="AN5" s="22">
        <f>SUM(AJ5,AM5)</f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30" t="s">
        <v>39</v>
      </c>
      <c r="K6" s="30" t="s">
        <v>39</v>
      </c>
      <c r="L6" s="30" t="s">
        <v>39</v>
      </c>
      <c r="M6" s="30" t="s">
        <v>39</v>
      </c>
      <c r="N6" s="20">
        <v>8</v>
      </c>
      <c r="O6" s="20">
        <v>2.8</v>
      </c>
      <c r="P6" s="4">
        <f t="shared" si="0"/>
        <v>8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5">
        <f t="shared" si="1"/>
        <v>0</v>
      </c>
      <c r="AA6" s="25">
        <f t="shared" si="1"/>
        <v>0</v>
      </c>
      <c r="AB6" s="4">
        <f t="shared" si="2"/>
        <v>8</v>
      </c>
      <c r="AC6" s="4">
        <f t="shared" si="2"/>
        <v>2.8</v>
      </c>
      <c r="AD6" s="20" t="s">
        <v>39</v>
      </c>
      <c r="AE6" s="28">
        <v>10144.4</v>
      </c>
      <c r="AF6" s="20" t="s">
        <v>39</v>
      </c>
      <c r="AG6" s="20" t="s">
        <v>39</v>
      </c>
      <c r="AH6" s="20" t="s">
        <v>39</v>
      </c>
      <c r="AI6" s="20" t="s">
        <v>39</v>
      </c>
      <c r="AJ6" s="21">
        <f>SUM(AD6:AI6)</f>
        <v>10144.4</v>
      </c>
      <c r="AK6" s="20" t="s">
        <v>39</v>
      </c>
      <c r="AL6" s="20" t="s">
        <v>39</v>
      </c>
      <c r="AM6" s="32">
        <f>SUM(AK6:AL6)</f>
        <v>0</v>
      </c>
      <c r="AN6" s="22">
        <f>SUM(AJ6,AM6)</f>
        <v>10144.4</v>
      </c>
      <c r="AO6" s="29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X7:X100 R7:R100 T7:T100 V7:V100 N6:N100 N4:O4 L5:O5 D4:D100 F4:F100 H4:H100 J4:J100 L6:L100 L4 R5:Y6 R4 T4:X4 AD5:AJ5 AD6 AF6:AI6 AK5:AL6">
    <cfRule type="expression" priority="242" dxfId="0">
      <formula>AND(NOT(ISBLANK(E4)),ISBLANK(D4))</formula>
    </cfRule>
  </conditionalFormatting>
  <conditionalFormatting sqref="Y7:Y100 S7:S100 U7:U100 W7:W100 O6:O100 E4:E100 G4:G100 I4:I100 K4:K100 M6:M100 M4 S4 Y4">
    <cfRule type="expression" priority="241" dxfId="0">
      <formula>AND(NOT(ISBLANK(D4)),ISBLANK(E4))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Y4:Y100 S4:S100 E4:E100 I4:I100 G4:G100 K4:K100 O4:O100 W4:W100 M4:M100 U4:U100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L4:L100 X4:X100 T4:T100 R4:R100 F4:F100 AJ5 D4:D100 H4:H100 N4:N100 J4:J100 V4:V100">
      <formula1>L4&gt;=M4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2012-12-10T11:17:22Z</dcterms:created>
  <dcterms:modified xsi:type="dcterms:W3CDTF">2012-12-10T11:17:34Z</dcterms:modified>
  <cp:category/>
  <cp:version/>
  <cp:contentType/>
  <cp:contentStatus/>
</cp:coreProperties>
</file>