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 apr - jun 08 " sheetId="6" r:id="rId6"/>
    <sheet name="Table 6 Jul - Sep 08 " sheetId="7" r:id="rId7"/>
    <sheet name="Table 6 oct - dec 08 " sheetId="8" r:id="rId8"/>
    <sheet name="Table 6 jan - mar 09 " sheetId="9" r:id="rId9"/>
    <sheet name="Table 6 apr - jun 09 " sheetId="10" r:id="rId10"/>
    <sheet name="Table 6 jul - sep 09" sheetId="11" r:id="rId11"/>
  </sheets>
  <definedNames>
    <definedName name="_xlnm.Print_Area" localSheetId="3">'Table 4'!$A$1:$F$24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<sst xmlns="http://schemas.openxmlformats.org/spreadsheetml/2006/main" count="512" uniqueCount="164">
  <si>
    <t>Number of offenders</t>
  </si>
  <si>
    <t>Returned to custody within target</t>
  </si>
  <si>
    <t>Burglary</t>
  </si>
  <si>
    <t>Drug Offences</t>
  </si>
  <si>
    <t>Fraud and Forgery</t>
  </si>
  <si>
    <t>Motoring Offences</t>
  </si>
  <si>
    <t xml:space="preserve">Robbery </t>
  </si>
  <si>
    <t>Sexual Offences</t>
  </si>
  <si>
    <t>Theft and Handling</t>
  </si>
  <si>
    <t>Violence against the Person</t>
  </si>
  <si>
    <t>ABH</t>
  </si>
  <si>
    <t>Affray</t>
  </si>
  <si>
    <t>Assault Police</t>
  </si>
  <si>
    <t>Attempted Murder</t>
  </si>
  <si>
    <t>Conspiracy to Murder</t>
  </si>
  <si>
    <t>False Imprisonment</t>
  </si>
  <si>
    <t>GBH/Wounding</t>
  </si>
  <si>
    <t>Intimidating Witness</t>
  </si>
  <si>
    <t>Kidnap</t>
  </si>
  <si>
    <t>Manslaughter</t>
  </si>
  <si>
    <t>Murder</t>
  </si>
  <si>
    <t>Possession of firearms with intent</t>
  </si>
  <si>
    <t>Threatening behaviour</t>
  </si>
  <si>
    <t>Violent disorder</t>
  </si>
  <si>
    <t>All offences</t>
  </si>
  <si>
    <t>Indecent Assault</t>
  </si>
  <si>
    <t>Rape/Attempted Rape</t>
  </si>
  <si>
    <t>Unlawful Sexual Intercourse</t>
  </si>
  <si>
    <t>Other offences</t>
  </si>
  <si>
    <t>England and Wales</t>
  </si>
  <si>
    <t>Avon &amp; Somerset</t>
  </si>
  <si>
    <t>Bedfordshire</t>
  </si>
  <si>
    <t>Cambridgeshire</t>
  </si>
  <si>
    <t>Cheshire</t>
  </si>
  <si>
    <t>Cumbria</t>
  </si>
  <si>
    <t>Derbyshire</t>
  </si>
  <si>
    <t>Dorset</t>
  </si>
  <si>
    <t>Durham</t>
  </si>
  <si>
    <t>Essex</t>
  </si>
  <si>
    <t>Gloucester</t>
  </si>
  <si>
    <t>Gwent</t>
  </si>
  <si>
    <t>Hertfordshire</t>
  </si>
  <si>
    <t>Humberside</t>
  </si>
  <si>
    <t>Kent</t>
  </si>
  <si>
    <t>Lancashire</t>
  </si>
  <si>
    <t>Lincolnshire</t>
  </si>
  <si>
    <t>London</t>
  </si>
  <si>
    <t>Merseyside</t>
  </si>
  <si>
    <t>Norfolk</t>
  </si>
  <si>
    <t>North  Wales</t>
  </si>
  <si>
    <t>North Yorkshire</t>
  </si>
  <si>
    <t>Northamptonshire</t>
  </si>
  <si>
    <t>Northumbria</t>
  </si>
  <si>
    <t>Nottinghamshire</t>
  </si>
  <si>
    <t>South Wales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</si>
  <si>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</si>
  <si>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</si>
  <si>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</si>
  <si>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</si>
  <si>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</si>
  <si>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</si>
  <si>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</si>
  <si>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</si>
  <si>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</si>
  <si>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</si>
  <si>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</si>
  <si>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All areas</t>
  </si>
  <si>
    <t>Greater Manchester</t>
  </si>
  <si>
    <t>Devon &amp; Cornwall</t>
  </si>
  <si>
    <t>Dyfed Powys</t>
  </si>
  <si>
    <t>Total recalls</t>
  </si>
  <si>
    <t>Standard recalls</t>
  </si>
  <si>
    <t>Not returned to custody within target</t>
  </si>
  <si>
    <t>Emergency recalls</t>
  </si>
  <si>
    <t>Number in target</t>
  </si>
  <si>
    <t>Police</t>
  </si>
  <si>
    <t>Cleveland/Teesside</t>
  </si>
  <si>
    <t>Hampshire &amp; Isle of Wight</t>
  </si>
  <si>
    <t>Leicestershire</t>
  </si>
  <si>
    <t>Table 1 - Offender recalls and returns to custody</t>
  </si>
  <si>
    <t>England &amp; Wales</t>
  </si>
  <si>
    <t>Gloucestershire</t>
  </si>
  <si>
    <t>North Wales</t>
  </si>
  <si>
    <t>2004/05</t>
  </si>
  <si>
    <t>2005/06</t>
  </si>
  <si>
    <t>2006/07</t>
  </si>
  <si>
    <t>2007/08</t>
  </si>
  <si>
    <t xml:space="preserve">Police </t>
  </si>
  <si>
    <t>Durham &amp; Darlington</t>
  </si>
  <si>
    <t>Gross Indecency with Child/Sexual assault on child</t>
  </si>
  <si>
    <t>NOMS PPCS</t>
  </si>
  <si>
    <t>% in
target</t>
  </si>
  <si>
    <t>Total
recalls</t>
  </si>
  <si>
    <t>Apr - Jun 2008</t>
  </si>
  <si>
    <t>Oct - Dec 2008</t>
  </si>
  <si>
    <t>Jan - Mar 2009</t>
  </si>
  <si>
    <t>Apr - Jun 2009</t>
  </si>
  <si>
    <t>2008/09</t>
  </si>
  <si>
    <t>Table 4: Performance against licence recall targets</t>
  </si>
  <si>
    <t>Table 5: Performance against licence recall target, by agency</t>
  </si>
  <si>
    <t>Jul - Sep 2008</t>
  </si>
  <si>
    <t>Apr08 - Jun08</t>
  </si>
  <si>
    <t>Jul08 - Sep08</t>
  </si>
  <si>
    <t>Oct08 - Dec08</t>
  </si>
  <si>
    <t>Jan09 - Mar09</t>
  </si>
  <si>
    <t>Apr09 - Jun09</t>
  </si>
  <si>
    <t>Probation Service/Contractor/YOT</t>
  </si>
  <si>
    <t>1999/00</t>
  </si>
  <si>
    <t>2000/01</t>
  </si>
  <si>
    <t>2001/02</t>
  </si>
  <si>
    <t>2002/03</t>
  </si>
  <si>
    <t>2003/04</t>
  </si>
  <si>
    <t>April - June 2009</t>
  </si>
  <si>
    <t>Total to 30 June 2009</t>
  </si>
  <si>
    <t>Year of recall 
(April - March)</t>
  </si>
  <si>
    <r>
      <t>1</t>
    </r>
    <r>
      <rPr>
        <sz val="9"/>
        <rFont val="Arial"/>
        <family val="2"/>
      </rPr>
      <t xml:space="preserve"> This is the offence for which the original prison sentence was being served</t>
    </r>
  </si>
  <si>
    <t>Offence</t>
  </si>
  <si>
    <t>of which:</t>
  </si>
  <si>
    <t>% Standard recalls returned to custody within target</t>
  </si>
  <si>
    <t>% Emergency recalls returned to custody within target</t>
  </si>
  <si>
    <t>% Total recalls returned to custody within target</t>
  </si>
  <si>
    <r>
      <t>Returned to custody within target</t>
    </r>
    <r>
      <rPr>
        <vertAlign val="superscript"/>
        <sz val="9"/>
        <rFont val="Arial"/>
        <family val="2"/>
      </rPr>
      <t>2</t>
    </r>
  </si>
  <si>
    <t>Jul 08 - Sep08</t>
  </si>
  <si>
    <t>Oct 08- Dec08</t>
  </si>
  <si>
    <t>Probation Service/ Contractor/YOT</t>
  </si>
  <si>
    <r>
      <t>Recalled</t>
    </r>
    <r>
      <rPr>
        <vertAlign val="superscript"/>
        <sz val="10"/>
        <rFont val="Arial"/>
        <family val="2"/>
      </rPr>
      <t>1</t>
    </r>
  </si>
  <si>
    <t>% Recall requests processed within target / total recalls</t>
  </si>
  <si>
    <r>
      <t>Recall requests processed within target timescale</t>
    </r>
    <r>
      <rPr>
        <vertAlign val="superscript"/>
        <sz val="9"/>
        <rFont val="Arial"/>
        <family val="2"/>
      </rPr>
      <t>2</t>
    </r>
  </si>
  <si>
    <t>% Offenders returned to custody within target / total recalls</t>
  </si>
  <si>
    <t>Recalled but not returned to custody by 14 Jan 2010</t>
  </si>
  <si>
    <r>
      <t>Jul09 - Sep09</t>
    </r>
    <r>
      <rPr>
        <vertAlign val="superscript"/>
        <sz val="10"/>
        <rFont val="Arial"/>
        <family val="2"/>
      </rPr>
      <t>1</t>
    </r>
  </si>
  <si>
    <r>
      <t>Returned to custody within target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</si>
  <si>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Data from 1 July to 30 September is provisional as it has not undergone reconciliation across local and national intelligence databases - see Explanatory Notes</t>
    </r>
  </si>
  <si>
    <r>
      <t>2</t>
    </r>
    <r>
      <rPr>
        <sz val="9"/>
        <rFont val="Arial"/>
        <family val="2"/>
      </rPr>
      <t xml:space="preserve"> Target for standard recall:  return to custody within 144 hours </t>
    </r>
  </si>
  <si>
    <r>
      <t>3</t>
    </r>
    <r>
      <rPr>
        <sz val="9"/>
        <rFont val="Arial"/>
        <family val="2"/>
      </rPr>
      <t xml:space="preserve"> Target for emergency recall:  return to custody within 74 hours </t>
    </r>
  </si>
  <si>
    <r>
      <t>1</t>
    </r>
    <r>
      <rPr>
        <sz val="10"/>
        <rFont val="Arial"/>
        <family val="0"/>
      </rPr>
      <t xml:space="preserve"> Data from 1 July to 30 September is provisional as it has not undergone reconciliation across local and national intelligence databases - see Explanatory Notes</t>
    </r>
  </si>
  <si>
    <r>
      <t xml:space="preserve">2 </t>
    </r>
    <r>
      <rPr>
        <sz val="9"/>
        <rFont val="Arial"/>
        <family val="2"/>
      </rPr>
      <t>Target = 24h (standard and emergency)</t>
    </r>
  </si>
  <si>
    <r>
      <t xml:space="preserve">3 </t>
    </r>
    <r>
      <rPr>
        <sz val="9"/>
        <rFont val="Arial"/>
        <family val="2"/>
      </rPr>
      <t>Target = 24h (standard), 2h (emergency)</t>
    </r>
  </si>
  <si>
    <r>
      <t xml:space="preserve">4 </t>
    </r>
    <r>
      <rPr>
        <sz val="9"/>
        <rFont val="Arial"/>
        <family val="2"/>
      </rPr>
      <t>Target = 96h (standard), 48h (emergency)</t>
    </r>
  </si>
  <si>
    <r>
      <t>Recall requests processed within target timescale</t>
    </r>
    <r>
      <rPr>
        <vertAlign val="superscript"/>
        <sz val="9"/>
        <rFont val="Arial"/>
        <family val="2"/>
      </rPr>
      <t>3</t>
    </r>
  </si>
  <si>
    <r>
      <t>Recalls returned to custody within target timescale</t>
    </r>
    <r>
      <rPr>
        <vertAlign val="superscript"/>
        <sz val="9"/>
        <rFont val="Arial"/>
        <family val="2"/>
      </rPr>
      <t>4</t>
    </r>
  </si>
  <si>
    <r>
      <t>Jul - Sep 2009</t>
    </r>
    <r>
      <rPr>
        <b/>
        <vertAlign val="superscript"/>
        <sz val="10"/>
        <rFont val="Arial"/>
        <family val="2"/>
      </rPr>
      <t>1</t>
    </r>
  </si>
  <si>
    <t>Local Criminal Justice Board (LCJB)</t>
  </si>
  <si>
    <t>Table 6:  Performance against licence recall target, by agency, by Local Criminal Justice Board (LCJB)</t>
  </si>
  <si>
    <t>1984/99</t>
  </si>
  <si>
    <t>n/a</t>
  </si>
  <si>
    <r>
      <t>3</t>
    </r>
    <r>
      <rPr>
        <sz val="9"/>
        <rFont val="Arial"/>
        <family val="0"/>
      </rPr>
      <t xml:space="preserve"> data from 1 July 2009 to 30 September 2009 is provisional as it has not undergone this reconciliation; the number not returned to custody will be an overestimate</t>
    </r>
  </si>
  <si>
    <t>(p)</t>
  </si>
  <si>
    <t>c10,000</t>
  </si>
  <si>
    <r>
      <t>Not returned to custody as of 14 January 2010</t>
    </r>
    <r>
      <rPr>
        <vertAlign val="superscript"/>
        <sz val="10"/>
        <rFont val="Arial"/>
        <family val="2"/>
      </rPr>
      <t>2,3,5</t>
    </r>
  </si>
  <si>
    <r>
      <t>% Not returned to custody/ recalled</t>
    </r>
    <r>
      <rPr>
        <vertAlign val="superscript"/>
        <sz val="10"/>
        <rFont val="Arial"/>
        <family val="2"/>
      </rPr>
      <t>2,3,5</t>
    </r>
  </si>
  <si>
    <r>
      <t>Returned to custody as of 14 January 2010</t>
    </r>
    <r>
      <rPr>
        <vertAlign val="superscript"/>
        <sz val="10"/>
        <rFont val="Arial"/>
        <family val="2"/>
      </rPr>
      <t>2,3,5</t>
    </r>
  </si>
  <si>
    <r>
      <t>% Returned to custody</t>
    </r>
    <r>
      <rPr>
        <vertAlign val="superscript"/>
        <sz val="10"/>
        <rFont val="Arial"/>
        <family val="2"/>
      </rPr>
      <t>2,3,5</t>
    </r>
  </si>
  <si>
    <r>
      <t>2</t>
    </r>
    <r>
      <rPr>
        <sz val="9"/>
        <rFont val="Arial"/>
        <family val="0"/>
      </rPr>
      <t xml:space="preserve"> data on those recalled up to and including 30 June 2009 and returned to custody by 14 January 2010 has been cross-checked with local and national intelligence databases (see Explanatory Notes)</t>
    </r>
  </si>
  <si>
    <t>(p) provisional</t>
  </si>
  <si>
    <t>4,(p)</t>
  </si>
  <si>
    <t>1 July - 30 Sept 2009</t>
  </si>
  <si>
    <r>
      <t>1</t>
    </r>
    <r>
      <rPr>
        <sz val="9"/>
        <rFont val="Arial"/>
        <family val="0"/>
      </rPr>
      <t xml:space="preserve"> total number of offenders recalled does not include those recalled during the period 1984 to 1999 as this figure is approximate (see Explanatory notes).</t>
    </r>
  </si>
  <si>
    <t>1,(p)</t>
  </si>
  <si>
    <t>Total to 30 Sept 2009</t>
  </si>
  <si>
    <r>
      <t>4</t>
    </r>
    <r>
      <rPr>
        <sz val="9"/>
        <rFont val="Arial"/>
        <family val="0"/>
      </rPr>
      <t xml:space="preserve"> total number of offenders not returned to custody includes those recalled during the period 1984 to 1999.</t>
    </r>
  </si>
  <si>
    <r>
      <t>5</t>
    </r>
    <r>
      <rPr>
        <sz val="9"/>
        <rFont val="Arial"/>
        <family val="0"/>
      </rPr>
      <t xml:space="preserve"> the number returned to custody includes those who are confirmed dead or were deported by the UK Borders Agency</t>
    </r>
  </si>
  <si>
    <t>Table 3 - Number of offenders not returned to custody by 14 January 2010 who were recalled 1/1/84 - 30/6/09, by Local Criminal Justice Board (LCJB)</t>
  </si>
  <si>
    <r>
      <t>Table 2 - Number of offenders not returned to custody by 14 January 2010 who were recalled 1/1/84 - 30/6/09, by offence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</si>
</sst>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"/>
  </numFmts>
  <fonts count="1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9"/>
      <name val="Arial"/>
      <family val="2"/>
    </font>
    <font>
      <b/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 indent="2"/>
    </xf>
    <xf numFmtId="0" fontId="0" fillId="2" borderId="0" xfId="0" applyFont="1" applyFill="1" applyBorder="1" applyAlignment="1">
      <alignment horizontal="right" wrapText="1"/>
    </xf>
    <xf numFmtId="9" fontId="0" fillId="2" borderId="0" xfId="22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/>
    </xf>
    <xf numFmtId="9" fontId="0" fillId="2" borderId="0" xfId="22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wrapText="1"/>
    </xf>
    <xf numFmtId="9" fontId="10" fillId="2" borderId="0" xfId="0" applyNumberFormat="1" applyFont="1" applyFill="1" applyBorder="1" applyAlignment="1">
      <alignment horizontal="right" wrapText="1"/>
    </xf>
    <xf numFmtId="9" fontId="11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9" fontId="4" fillId="2" borderId="0" xfId="0" applyNumberFormat="1" applyFont="1" applyFill="1" applyBorder="1" applyAlignment="1">
      <alignment horizontal="right" wrapText="1"/>
    </xf>
    <xf numFmtId="1" fontId="4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wrapText="1" indent="2"/>
    </xf>
    <xf numFmtId="1" fontId="4" fillId="2" borderId="0" xfId="0" applyNumberFormat="1" applyFont="1" applyFill="1" applyBorder="1" applyAlignment="1">
      <alignment horizontal="right" wrapText="1" indent="2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/>
    </xf>
    <xf numFmtId="1" fontId="10" fillId="2" borderId="0" xfId="0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9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 quotePrefix="1">
      <alignment vertical="top" wrapText="1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/>
    </xf>
    <xf numFmtId="0" fontId="0" fillId="2" borderId="4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3" xfId="0" applyFont="1" applyFill="1" applyBorder="1" applyAlignment="1">
      <alignment wrapText="1"/>
    </xf>
    <xf numFmtId="0" fontId="15" fillId="2" borderId="0" xfId="0" applyFont="1" applyFill="1" applyAlignment="1">
      <alignment horizontal="right"/>
    </xf>
    <xf numFmtId="3" fontId="15" fillId="2" borderId="0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 wrapText="1" indent="2"/>
    </xf>
    <xf numFmtId="0" fontId="17" fillId="2" borderId="0" xfId="0" applyFont="1" applyFill="1" applyBorder="1" applyAlignment="1">
      <alignment horizontal="left" vertical="top" wrapText="1" indent="2"/>
    </xf>
    <xf numFmtId="9" fontId="0" fillId="2" borderId="0" xfId="22" applyFont="1" applyFill="1" applyBorder="1" applyAlignment="1">
      <alignment/>
    </xf>
    <xf numFmtId="0" fontId="13" fillId="2" borderId="0" xfId="0" applyFont="1" applyFill="1" applyBorder="1" applyAlignment="1">
      <alignment horizontal="left" vertical="top" wrapText="1" indent="2"/>
    </xf>
    <xf numFmtId="3" fontId="0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horizontal="left" wrapText="1" indent="2"/>
    </xf>
    <xf numFmtId="0" fontId="13" fillId="2" borderId="0" xfId="0" applyFont="1" applyFill="1" applyBorder="1" applyAlignment="1">
      <alignment horizontal="left" wrapText="1" indent="2"/>
    </xf>
    <xf numFmtId="0" fontId="0" fillId="2" borderId="2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 wrapText="1" indent="2"/>
    </xf>
    <xf numFmtId="9" fontId="18" fillId="2" borderId="2" xfId="0" applyNumberFormat="1" applyFont="1" applyFill="1" applyBorder="1" applyAlignment="1">
      <alignment horizontal="right" wrapText="1"/>
    </xf>
    <xf numFmtId="1" fontId="0" fillId="2" borderId="2" xfId="0" applyNumberFormat="1" applyFont="1" applyFill="1" applyBorder="1" applyAlignment="1">
      <alignment horizontal="right" wrapText="1"/>
    </xf>
    <xf numFmtId="9" fontId="0" fillId="2" borderId="2" xfId="0" applyNumberFormat="1" applyFont="1" applyFill="1" applyBorder="1" applyAlignment="1">
      <alignment horizontal="right" wrapText="1"/>
    </xf>
    <xf numFmtId="9" fontId="3" fillId="2" borderId="2" xfId="0" applyNumberFormat="1" applyFont="1" applyFill="1" applyBorder="1" applyAlignment="1">
      <alignment horizontal="right" wrapText="1"/>
    </xf>
    <xf numFmtId="1" fontId="0" fillId="2" borderId="2" xfId="0" applyNumberFormat="1" applyFont="1" applyFill="1" applyBorder="1" applyAlignment="1">
      <alignment horizontal="right" wrapText="1" indent="2"/>
    </xf>
    <xf numFmtId="0" fontId="3" fillId="2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9" fontId="16" fillId="2" borderId="0" xfId="0" applyNumberFormat="1" applyFont="1" applyFill="1" applyBorder="1" applyAlignment="1">
      <alignment horizontal="right" vertical="top" wrapText="1"/>
    </xf>
    <xf numFmtId="9" fontId="15" fillId="2" borderId="0" xfId="0" applyNumberFormat="1" applyFont="1" applyFill="1" applyBorder="1" applyAlignment="1">
      <alignment horizontal="right" vertical="top" wrapText="1"/>
    </xf>
    <xf numFmtId="3" fontId="16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horizontal="right" wrapText="1"/>
    </xf>
    <xf numFmtId="9" fontId="13" fillId="2" borderId="0" xfId="0" applyNumberFormat="1" applyFont="1" applyFill="1" applyBorder="1" applyAlignment="1">
      <alignment horizontal="right" wrapText="1"/>
    </xf>
    <xf numFmtId="9" fontId="0" fillId="2" borderId="0" xfId="0" applyNumberFormat="1" applyFont="1" applyFill="1" applyBorder="1" applyAlignment="1">
      <alignment horizontal="right" wrapText="1"/>
    </xf>
    <xf numFmtId="9" fontId="3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vertical="top" wrapText="1"/>
    </xf>
    <xf numFmtId="9" fontId="3" fillId="2" borderId="0" xfId="0" applyNumberFormat="1" applyFont="1" applyFill="1" applyBorder="1" applyAlignment="1">
      <alignment horizontal="right" vertical="top" wrapText="1"/>
    </xf>
    <xf numFmtId="9" fontId="0" fillId="2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9" fontId="10" fillId="0" borderId="0" xfId="0" applyNumberFormat="1" applyFont="1" applyFill="1" applyAlignment="1">
      <alignment vertical="top" wrapText="1"/>
    </xf>
    <xf numFmtId="9" fontId="4" fillId="0" borderId="0" xfId="0" applyNumberFormat="1" applyFont="1" applyFill="1" applyAlignment="1">
      <alignment wrapText="1"/>
    </xf>
    <xf numFmtId="3" fontId="3" fillId="2" borderId="0" xfId="0" applyNumberFormat="1" applyFont="1" applyFill="1" applyAlignment="1">
      <alignment horizontal="right"/>
    </xf>
    <xf numFmtId="3" fontId="0" fillId="0" borderId="0" xfId="21" applyNumberFormat="1" applyFont="1" applyFill="1" applyBorder="1">
      <alignment/>
      <protection/>
    </xf>
    <xf numFmtId="0" fontId="0" fillId="2" borderId="0" xfId="0" applyFont="1" applyFill="1" applyAlignment="1">
      <alignment horizontal="right"/>
    </xf>
    <xf numFmtId="1" fontId="0" fillId="2" borderId="0" xfId="0" applyNumberFormat="1" applyFont="1" applyFill="1" applyBorder="1" applyAlignment="1">
      <alignment wrapText="1"/>
    </xf>
    <xf numFmtId="1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1" fontId="13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168" fontId="0" fillId="2" borderId="0" xfId="0" applyNumberFormat="1" applyFont="1" applyFill="1" applyAlignment="1">
      <alignment horizontal="right"/>
    </xf>
    <xf numFmtId="168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4" fillId="2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3" fillId="2" borderId="4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AL tables 16.10.09 final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2" customWidth="1"/>
    <col min="2" max="2" width="2.00390625" style="2" customWidth="1"/>
    <col min="3" max="3" width="9.7109375" style="2" customWidth="1"/>
    <col min="4" max="4" width="3.57421875" style="137" customWidth="1"/>
    <col min="5" max="5" width="14.7109375" style="2" customWidth="1"/>
    <col min="6" max="6" width="2.57421875" style="2" customWidth="1"/>
    <col min="7" max="7" width="12.421875" style="2" customWidth="1"/>
    <col min="8" max="8" width="2.421875" style="2" customWidth="1"/>
    <col min="9" max="9" width="15.140625" style="2" customWidth="1"/>
    <col min="10" max="10" width="3.140625" style="2" customWidth="1"/>
    <col min="11" max="11" width="13.57421875" style="2" customWidth="1"/>
    <col min="12" max="12" width="2.7109375" style="2" customWidth="1"/>
    <col min="13" max="16384" width="9.140625" style="2" customWidth="1"/>
  </cols>
  <sheetData>
    <row r="1" spans="1:2" ht="12.75">
      <c r="A1" s="1" t="s">
        <v>79</v>
      </c>
      <c r="B1" s="1"/>
    </row>
    <row r="2" spans="1:12" ht="18" customHeight="1" thickBot="1">
      <c r="A2" s="144"/>
      <c r="B2" s="144"/>
      <c r="C2" s="144"/>
      <c r="D2" s="138"/>
      <c r="E2" s="144"/>
      <c r="F2" s="144"/>
      <c r="G2" s="144"/>
      <c r="H2" s="144"/>
      <c r="I2" s="144"/>
      <c r="J2" s="144"/>
      <c r="K2" s="46" t="s">
        <v>29</v>
      </c>
      <c r="L2" s="145"/>
    </row>
    <row r="3" spans="1:11" s="3" customFormat="1" ht="19.5" customHeight="1">
      <c r="A3" s="146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2" ht="49.5" customHeight="1">
      <c r="A4" s="5" t="s">
        <v>114</v>
      </c>
      <c r="B4" s="4"/>
      <c r="C4" s="5" t="s">
        <v>125</v>
      </c>
      <c r="D4" s="139"/>
      <c r="E4" s="5" t="s">
        <v>151</v>
      </c>
      <c r="F4" s="6"/>
      <c r="G4" s="5" t="s">
        <v>152</v>
      </c>
      <c r="H4" s="6"/>
      <c r="I4" s="5" t="s">
        <v>149</v>
      </c>
      <c r="J4" s="6"/>
      <c r="K4" s="5" t="s">
        <v>150</v>
      </c>
      <c r="L4" s="6"/>
    </row>
    <row r="5" spans="1:12" ht="21" customHeight="1">
      <c r="A5" s="18" t="s">
        <v>144</v>
      </c>
      <c r="B5" s="4"/>
      <c r="C5" s="108" t="s">
        <v>148</v>
      </c>
      <c r="D5" s="139"/>
      <c r="E5" s="18" t="s">
        <v>145</v>
      </c>
      <c r="F5" s="6"/>
      <c r="G5" s="18" t="s">
        <v>145</v>
      </c>
      <c r="H5" s="6"/>
      <c r="I5" s="18">
        <v>16</v>
      </c>
      <c r="J5" s="6"/>
      <c r="K5" s="18" t="s">
        <v>145</v>
      </c>
      <c r="L5" s="6"/>
    </row>
    <row r="6" spans="1:12" ht="19.5" customHeight="1">
      <c r="A6" s="53" t="s">
        <v>107</v>
      </c>
      <c r="B6" s="7"/>
      <c r="C6" s="107">
        <v>1272</v>
      </c>
      <c r="D6" s="140"/>
      <c r="E6" s="107">
        <v>1263</v>
      </c>
      <c r="F6" s="65"/>
      <c r="G6" s="131">
        <f>E6/C6</f>
        <v>0.9929245283018868</v>
      </c>
      <c r="H6" s="65"/>
      <c r="I6" s="123">
        <v>9</v>
      </c>
      <c r="J6" s="65"/>
      <c r="K6" s="131">
        <f>I6/C6</f>
        <v>0.007075471698113208</v>
      </c>
      <c r="L6" s="65"/>
    </row>
    <row r="7" spans="1:13" ht="12.75">
      <c r="A7" s="53" t="s">
        <v>108</v>
      </c>
      <c r="B7" s="7"/>
      <c r="C7" s="107">
        <v>3182</v>
      </c>
      <c r="D7" s="140"/>
      <c r="E7" s="107">
        <v>3161</v>
      </c>
      <c r="F7" s="65"/>
      <c r="G7" s="131">
        <f aca="true" t="shared" si="0" ref="G7:G16">E7/C7</f>
        <v>0.9934003771213074</v>
      </c>
      <c r="H7" s="65"/>
      <c r="I7" s="123">
        <v>21</v>
      </c>
      <c r="J7" s="65"/>
      <c r="K7" s="131">
        <f aca="true" t="shared" si="1" ref="K7:K18">I7/C7</f>
        <v>0.006599622878692646</v>
      </c>
      <c r="L7" s="65"/>
      <c r="M7" s="27"/>
    </row>
    <row r="8" spans="1:13" ht="12.75">
      <c r="A8" s="53" t="s">
        <v>109</v>
      </c>
      <c r="B8" s="7"/>
      <c r="C8" s="107">
        <v>5086</v>
      </c>
      <c r="D8" s="140"/>
      <c r="E8" s="107">
        <v>5061</v>
      </c>
      <c r="F8" s="65"/>
      <c r="G8" s="131">
        <f t="shared" si="0"/>
        <v>0.995084545812033</v>
      </c>
      <c r="H8" s="65"/>
      <c r="I8" s="123">
        <v>25</v>
      </c>
      <c r="J8" s="65"/>
      <c r="K8" s="131">
        <f t="shared" si="1"/>
        <v>0.004915454187966968</v>
      </c>
      <c r="L8" s="65"/>
      <c r="M8" s="27"/>
    </row>
    <row r="9" spans="1:13" ht="12.75">
      <c r="A9" s="53" t="s">
        <v>110</v>
      </c>
      <c r="B9" s="7"/>
      <c r="C9" s="107">
        <v>8406</v>
      </c>
      <c r="D9" s="140"/>
      <c r="E9" s="107">
        <v>8383</v>
      </c>
      <c r="F9" s="65"/>
      <c r="G9" s="131">
        <f t="shared" si="0"/>
        <v>0.9972638591482275</v>
      </c>
      <c r="H9" s="65"/>
      <c r="I9" s="123">
        <v>23</v>
      </c>
      <c r="J9" s="65"/>
      <c r="K9" s="131">
        <f t="shared" si="1"/>
        <v>0.0027361408517725433</v>
      </c>
      <c r="L9" s="65"/>
      <c r="M9" s="27"/>
    </row>
    <row r="10" spans="1:13" ht="12.75">
      <c r="A10" s="53" t="s">
        <v>111</v>
      </c>
      <c r="B10" s="7"/>
      <c r="C10" s="107">
        <v>11268</v>
      </c>
      <c r="D10" s="140"/>
      <c r="E10" s="107">
        <v>11230</v>
      </c>
      <c r="F10" s="65"/>
      <c r="G10" s="131">
        <f t="shared" si="0"/>
        <v>0.9966276180333689</v>
      </c>
      <c r="H10" s="65"/>
      <c r="I10" s="123">
        <v>38</v>
      </c>
      <c r="J10" s="65"/>
      <c r="K10" s="131">
        <f t="shared" si="1"/>
        <v>0.0033723819666311677</v>
      </c>
      <c r="L10" s="65"/>
      <c r="M10" s="27"/>
    </row>
    <row r="11" spans="1:13" ht="12.75">
      <c r="A11" s="53" t="s">
        <v>83</v>
      </c>
      <c r="B11" s="7"/>
      <c r="C11" s="107">
        <v>11171</v>
      </c>
      <c r="D11" s="140"/>
      <c r="E11" s="107">
        <v>11140</v>
      </c>
      <c r="F11" s="65"/>
      <c r="G11" s="131">
        <f t="shared" si="0"/>
        <v>0.9972249574791872</v>
      </c>
      <c r="H11" s="65"/>
      <c r="I11" s="123">
        <v>31</v>
      </c>
      <c r="J11" s="65"/>
      <c r="K11" s="131">
        <f t="shared" si="1"/>
        <v>0.002775042520812819</v>
      </c>
      <c r="L11" s="65"/>
      <c r="M11" s="27"/>
    </row>
    <row r="12" spans="1:13" ht="12.75">
      <c r="A12" s="53" t="s">
        <v>84</v>
      </c>
      <c r="B12" s="7"/>
      <c r="C12" s="107">
        <v>11450</v>
      </c>
      <c r="D12" s="140"/>
      <c r="E12" s="107">
        <v>11374</v>
      </c>
      <c r="F12" s="65"/>
      <c r="G12" s="131">
        <f t="shared" si="0"/>
        <v>0.9933624454148472</v>
      </c>
      <c r="H12" s="65"/>
      <c r="I12" s="123">
        <v>76</v>
      </c>
      <c r="J12" s="65"/>
      <c r="K12" s="131">
        <f t="shared" si="1"/>
        <v>0.006637554585152838</v>
      </c>
      <c r="L12" s="65"/>
      <c r="M12" s="27"/>
    </row>
    <row r="13" spans="1:13" ht="12.75">
      <c r="A13" s="53" t="s">
        <v>85</v>
      </c>
      <c r="B13" s="7"/>
      <c r="C13" s="107">
        <v>13411</v>
      </c>
      <c r="D13" s="140"/>
      <c r="E13" s="107">
        <v>13335</v>
      </c>
      <c r="F13" s="65"/>
      <c r="G13" s="131">
        <f t="shared" si="0"/>
        <v>0.9943330102154947</v>
      </c>
      <c r="H13" s="65"/>
      <c r="I13" s="123">
        <v>76</v>
      </c>
      <c r="J13" s="65"/>
      <c r="K13" s="131">
        <f t="shared" si="1"/>
        <v>0.005666989784505257</v>
      </c>
      <c r="L13" s="65"/>
      <c r="M13" s="27"/>
    </row>
    <row r="14" spans="1:13" ht="12.75">
      <c r="A14" s="53" t="s">
        <v>86</v>
      </c>
      <c r="B14" s="7"/>
      <c r="C14" s="107">
        <v>13252</v>
      </c>
      <c r="D14" s="140"/>
      <c r="E14" s="107">
        <v>13134</v>
      </c>
      <c r="F14" s="65"/>
      <c r="G14" s="131">
        <f t="shared" si="0"/>
        <v>0.9910956836703894</v>
      </c>
      <c r="H14" s="65"/>
      <c r="I14" s="123">
        <v>118</v>
      </c>
      <c r="J14" s="65"/>
      <c r="K14" s="131">
        <f t="shared" si="1"/>
        <v>0.008904316329610624</v>
      </c>
      <c r="L14" s="65"/>
      <c r="M14" s="27"/>
    </row>
    <row r="15" spans="1:13" ht="12.75">
      <c r="A15" s="53" t="s">
        <v>97</v>
      </c>
      <c r="B15" s="7"/>
      <c r="C15" s="107">
        <v>13467</v>
      </c>
      <c r="D15" s="140"/>
      <c r="E15" s="107">
        <v>13315</v>
      </c>
      <c r="F15" s="65"/>
      <c r="G15" s="131">
        <f t="shared" si="0"/>
        <v>0.9887131506645875</v>
      </c>
      <c r="H15" s="65"/>
      <c r="I15" s="123">
        <v>152</v>
      </c>
      <c r="J15" s="65"/>
      <c r="K15" s="131">
        <f t="shared" si="1"/>
        <v>0.01128684933541249</v>
      </c>
      <c r="L15" s="65"/>
      <c r="M15" s="27"/>
    </row>
    <row r="16" spans="1:13" ht="12.75">
      <c r="A16" s="53" t="s">
        <v>112</v>
      </c>
      <c r="B16" s="7"/>
      <c r="C16" s="107">
        <v>3743</v>
      </c>
      <c r="D16" s="140"/>
      <c r="E16" s="107">
        <v>3671</v>
      </c>
      <c r="F16" s="65"/>
      <c r="G16" s="131">
        <f t="shared" si="0"/>
        <v>0.9807640929735506</v>
      </c>
      <c r="H16" s="65"/>
      <c r="I16" s="123">
        <v>72</v>
      </c>
      <c r="J16" s="65"/>
      <c r="K16" s="131">
        <f t="shared" si="1"/>
        <v>0.01923590702644937</v>
      </c>
      <c r="L16" s="65"/>
      <c r="M16" s="27"/>
    </row>
    <row r="17" spans="1:13" ht="12.75">
      <c r="A17" s="53"/>
      <c r="B17" s="7"/>
      <c r="C17" s="66"/>
      <c r="D17" s="141"/>
      <c r="E17" s="67"/>
      <c r="F17" s="65"/>
      <c r="G17" s="131"/>
      <c r="H17" s="65"/>
      <c r="I17" s="67"/>
      <c r="J17" s="65"/>
      <c r="K17" s="131"/>
      <c r="L17" s="65"/>
      <c r="M17" s="27"/>
    </row>
    <row r="18" spans="1:18" ht="14.25">
      <c r="A18" s="10" t="s">
        <v>113</v>
      </c>
      <c r="B18" s="7"/>
      <c r="C18" s="121">
        <f>SUM(C6:C16)</f>
        <v>95708</v>
      </c>
      <c r="D18" s="130">
        <v>1</v>
      </c>
      <c r="E18" s="18" t="s">
        <v>145</v>
      </c>
      <c r="F18" s="68"/>
      <c r="G18" s="18" t="s">
        <v>145</v>
      </c>
      <c r="H18" s="68"/>
      <c r="I18" s="10">
        <f>SUM(I5:I16)</f>
        <v>657</v>
      </c>
      <c r="J18" s="130">
        <v>4</v>
      </c>
      <c r="K18" s="132">
        <f t="shared" si="1"/>
        <v>0.006864629915994483</v>
      </c>
      <c r="L18" s="130">
        <v>4</v>
      </c>
      <c r="M18" s="27"/>
      <c r="P18" s="27"/>
      <c r="R18" s="27"/>
    </row>
    <row r="19" spans="1:13" ht="12.75">
      <c r="A19" s="53"/>
      <c r="B19" s="7"/>
      <c r="C19" s="66"/>
      <c r="D19" s="141"/>
      <c r="E19" s="67"/>
      <c r="F19" s="65"/>
      <c r="G19" s="131"/>
      <c r="H19" s="65"/>
      <c r="I19" s="107"/>
      <c r="J19" s="65"/>
      <c r="K19" s="131"/>
      <c r="L19" s="65"/>
      <c r="M19" s="27"/>
    </row>
    <row r="20" spans="1:13" ht="14.25">
      <c r="A20" s="53" t="s">
        <v>156</v>
      </c>
      <c r="B20" s="142" t="s">
        <v>147</v>
      </c>
      <c r="C20" s="122">
        <v>3968</v>
      </c>
      <c r="D20" s="142" t="s">
        <v>147</v>
      </c>
      <c r="E20" s="122">
        <v>3871</v>
      </c>
      <c r="F20" s="142" t="s">
        <v>147</v>
      </c>
      <c r="G20" s="131">
        <f>E20/C20</f>
        <v>0.975554435483871</v>
      </c>
      <c r="H20" s="142" t="s">
        <v>147</v>
      </c>
      <c r="I20" s="123">
        <v>97</v>
      </c>
      <c r="J20" s="142" t="s">
        <v>147</v>
      </c>
      <c r="K20" s="131">
        <f>I20/C20</f>
        <v>0.02444556451612903</v>
      </c>
      <c r="L20" s="142" t="s">
        <v>147</v>
      </c>
      <c r="M20" s="27"/>
    </row>
    <row r="21" spans="1:13" ht="12.75">
      <c r="A21" s="53"/>
      <c r="B21" s="7"/>
      <c r="C21" s="66"/>
      <c r="D21" s="141"/>
      <c r="E21" s="67"/>
      <c r="F21" s="65"/>
      <c r="G21" s="131"/>
      <c r="H21" s="65"/>
      <c r="I21" s="107"/>
      <c r="J21" s="65"/>
      <c r="K21" s="131"/>
      <c r="L21" s="65"/>
      <c r="M21" s="27"/>
    </row>
    <row r="22" spans="1:13" ht="14.25">
      <c r="A22" s="10" t="s">
        <v>159</v>
      </c>
      <c r="B22" s="142" t="s">
        <v>147</v>
      </c>
      <c r="C22" s="121">
        <f>C18+C20</f>
        <v>99676</v>
      </c>
      <c r="D22" s="136" t="s">
        <v>158</v>
      </c>
      <c r="E22" s="18" t="s">
        <v>145</v>
      </c>
      <c r="F22" s="68"/>
      <c r="G22" s="18" t="s">
        <v>145</v>
      </c>
      <c r="H22" s="68"/>
      <c r="I22" s="10">
        <f>I18+I20</f>
        <v>754</v>
      </c>
      <c r="J22" s="136" t="s">
        <v>155</v>
      </c>
      <c r="K22" s="132">
        <f>I22/C22</f>
        <v>0.0075645090091897745</v>
      </c>
      <c r="L22" s="130">
        <v>4</v>
      </c>
      <c r="M22" s="27"/>
    </row>
    <row r="23" spans="1:12" ht="13.5" thickBot="1">
      <c r="A23" s="45"/>
      <c r="B23" s="45"/>
      <c r="C23" s="45"/>
      <c r="D23" s="138"/>
      <c r="E23" s="45"/>
      <c r="F23" s="45"/>
      <c r="G23" s="45"/>
      <c r="H23" s="45"/>
      <c r="I23" s="45"/>
      <c r="J23" s="45"/>
      <c r="K23" s="45"/>
      <c r="L23" s="143"/>
    </row>
    <row r="24" spans="1:11" ht="30.75" customHeight="1">
      <c r="A24" s="148" t="s">
        <v>157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29.25" customHeight="1">
      <c r="A25" s="148" t="s">
        <v>153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</row>
    <row r="26" spans="1:11" ht="28.5" customHeight="1">
      <c r="A26" s="148" t="s">
        <v>146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16.5" customHeight="1">
      <c r="A27" s="148" t="s">
        <v>160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11" ht="16.5" customHeight="1">
      <c r="A28" s="148" t="s">
        <v>161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12.75">
      <c r="A29" s="149" t="s">
        <v>154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</row>
    <row r="30" ht="27" customHeight="1"/>
  </sheetData>
  <mergeCells count="7">
    <mergeCell ref="A3:K3"/>
    <mergeCell ref="A27:K27"/>
    <mergeCell ref="A28:K28"/>
    <mergeCell ref="A29:K29"/>
    <mergeCell ref="A25:K25"/>
    <mergeCell ref="A24:K24"/>
    <mergeCell ref="A26:K26"/>
  </mergeCells>
  <printOptions/>
  <pageMargins left="0.55" right="0.41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:K1"/>
    </sheetView>
  </sheetViews>
  <sheetFormatPr defaultColWidth="9.140625" defaultRowHeight="12.75"/>
  <cols>
    <col min="1" max="1" width="25.00390625" style="22" customWidth="1"/>
    <col min="2" max="2" width="8.8515625" style="36" customWidth="1"/>
    <col min="3" max="3" width="2.00390625" style="23" customWidth="1"/>
    <col min="4" max="4" width="9.7109375" style="24" customWidth="1"/>
    <col min="5" max="5" width="8.57421875" style="22" customWidth="1"/>
    <col min="6" max="6" width="2.00390625" style="22" customWidth="1"/>
    <col min="7" max="7" width="9.57421875" style="25" customWidth="1"/>
    <col min="8" max="8" width="6.421875" style="22" customWidth="1"/>
    <col min="9" max="9" width="2.00390625" style="22" customWidth="1"/>
    <col min="10" max="10" width="8.57421875" style="25" customWidth="1"/>
    <col min="11" max="11" width="6.140625" style="22" customWidth="1"/>
    <col min="12" max="16384" width="9.140625" style="22" customWidth="1"/>
  </cols>
  <sheetData>
    <row r="1" spans="1:11" ht="35.25" customHeight="1">
      <c r="A1" s="165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7.25" customHeight="1" thickBot="1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6.5" customHeight="1">
      <c r="A3" s="95"/>
      <c r="B3" s="167" t="s">
        <v>96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7.75" customHeight="1">
      <c r="A4" s="94"/>
      <c r="B4" s="18"/>
      <c r="C4" s="70"/>
      <c r="D4" s="169" t="s">
        <v>124</v>
      </c>
      <c r="E4" s="169"/>
      <c r="F4" s="96"/>
      <c r="G4" s="169" t="s">
        <v>90</v>
      </c>
      <c r="H4" s="169"/>
      <c r="I4" s="96"/>
      <c r="J4" s="169" t="s">
        <v>87</v>
      </c>
      <c r="K4" s="169"/>
    </row>
    <row r="5" spans="1:11" ht="24.75" customHeight="1">
      <c r="A5" s="84"/>
      <c r="B5" s="97" t="s">
        <v>92</v>
      </c>
      <c r="C5" s="40"/>
      <c r="D5" s="82" t="s">
        <v>74</v>
      </c>
      <c r="E5" s="83" t="s">
        <v>91</v>
      </c>
      <c r="F5" s="32"/>
      <c r="G5" s="82" t="s">
        <v>74</v>
      </c>
      <c r="H5" s="83" t="s">
        <v>91</v>
      </c>
      <c r="I5" s="32"/>
      <c r="J5" s="82" t="s">
        <v>74</v>
      </c>
      <c r="K5" s="83" t="s">
        <v>91</v>
      </c>
    </row>
    <row r="6" spans="1:18" s="93" customFormat="1" ht="30" customHeight="1">
      <c r="A6" s="92" t="s">
        <v>80</v>
      </c>
      <c r="B6" s="113">
        <f>SUM(B7:B48)</f>
        <v>3743</v>
      </c>
      <c r="C6" s="113"/>
      <c r="D6" s="113">
        <f>SUM(D7:D48)</f>
        <v>3534</v>
      </c>
      <c r="E6" s="115">
        <f>D6/B6</f>
        <v>0.9441624365482234</v>
      </c>
      <c r="F6" s="113"/>
      <c r="G6" s="113">
        <f>SUM(G7:G48)</f>
        <v>3593</v>
      </c>
      <c r="H6" s="115">
        <f>G6/B6</f>
        <v>0.9599251936948971</v>
      </c>
      <c r="I6" s="113"/>
      <c r="J6" s="113">
        <f>SUM(J7:J48)</f>
        <v>2611</v>
      </c>
      <c r="K6" s="115">
        <f>J6/B6</f>
        <v>0.6975687950841571</v>
      </c>
      <c r="N6" s="119"/>
      <c r="P6" s="119"/>
      <c r="Q6" s="119"/>
      <c r="R6" s="119"/>
    </row>
    <row r="7" spans="1:18" s="100" customFormat="1" ht="12.75">
      <c r="A7" s="98" t="s">
        <v>30</v>
      </c>
      <c r="B7" s="8">
        <v>101</v>
      </c>
      <c r="C7" s="115"/>
      <c r="D7" s="114">
        <v>99</v>
      </c>
      <c r="E7" s="116">
        <f>D7/B7</f>
        <v>0.9801980198019802</v>
      </c>
      <c r="F7" s="116"/>
      <c r="G7" s="114">
        <v>98</v>
      </c>
      <c r="H7" s="116">
        <f>G7/B7</f>
        <v>0.9702970297029703</v>
      </c>
      <c r="I7" s="116"/>
      <c r="J7" s="114">
        <v>61</v>
      </c>
      <c r="K7" s="116">
        <f>J7/B7</f>
        <v>0.6039603960396039</v>
      </c>
      <c r="N7" s="119"/>
      <c r="P7" s="119"/>
      <c r="Q7" s="119"/>
      <c r="R7" s="119"/>
    </row>
    <row r="8" spans="1:18" s="100" customFormat="1" ht="12.75">
      <c r="A8" s="98" t="s">
        <v>31</v>
      </c>
      <c r="B8" s="8">
        <v>50</v>
      </c>
      <c r="C8" s="115"/>
      <c r="D8" s="114">
        <v>50</v>
      </c>
      <c r="E8" s="116">
        <f aca="true" t="shared" si="0" ref="E8:E48">D8/B8</f>
        <v>1</v>
      </c>
      <c r="F8" s="116"/>
      <c r="G8" s="114">
        <v>47</v>
      </c>
      <c r="H8" s="116">
        <f aca="true" t="shared" si="1" ref="H8:H48">G8/B8</f>
        <v>0.94</v>
      </c>
      <c r="I8" s="116"/>
      <c r="J8" s="114">
        <v>32</v>
      </c>
      <c r="K8" s="116">
        <f aca="true" t="shared" si="2" ref="K8:K48">J8/B8</f>
        <v>0.64</v>
      </c>
      <c r="L8" s="99"/>
      <c r="N8" s="119"/>
      <c r="P8" s="119"/>
      <c r="Q8" s="119"/>
      <c r="R8" s="119"/>
    </row>
    <row r="9" spans="1:18" s="100" customFormat="1" ht="12.75">
      <c r="A9" s="98" t="s">
        <v>32</v>
      </c>
      <c r="B9" s="8">
        <v>31</v>
      </c>
      <c r="C9" s="115"/>
      <c r="D9" s="114">
        <v>30</v>
      </c>
      <c r="E9" s="116">
        <f t="shared" si="0"/>
        <v>0.967741935483871</v>
      </c>
      <c r="F9" s="116"/>
      <c r="G9" s="114">
        <v>27</v>
      </c>
      <c r="H9" s="116">
        <f t="shared" si="1"/>
        <v>0.8709677419354839</v>
      </c>
      <c r="I9" s="116"/>
      <c r="J9" s="114">
        <v>19</v>
      </c>
      <c r="K9" s="116">
        <f t="shared" si="2"/>
        <v>0.6129032258064516</v>
      </c>
      <c r="L9" s="99"/>
      <c r="N9" s="119"/>
      <c r="P9" s="119"/>
      <c r="Q9" s="119"/>
      <c r="R9" s="119"/>
    </row>
    <row r="10" spans="1:18" s="100" customFormat="1" ht="12.75">
      <c r="A10" s="98" t="s">
        <v>33</v>
      </c>
      <c r="B10" s="8">
        <v>62</v>
      </c>
      <c r="C10" s="115"/>
      <c r="D10" s="114">
        <v>60</v>
      </c>
      <c r="E10" s="116">
        <f t="shared" si="0"/>
        <v>0.967741935483871</v>
      </c>
      <c r="F10" s="116"/>
      <c r="G10" s="114">
        <v>61</v>
      </c>
      <c r="H10" s="116">
        <f t="shared" si="1"/>
        <v>0.9838709677419355</v>
      </c>
      <c r="I10" s="116"/>
      <c r="J10" s="114">
        <v>50</v>
      </c>
      <c r="K10" s="116">
        <f t="shared" si="2"/>
        <v>0.8064516129032258</v>
      </c>
      <c r="L10" s="99"/>
      <c r="N10" s="119"/>
      <c r="P10" s="119"/>
      <c r="Q10" s="119"/>
      <c r="R10" s="119"/>
    </row>
    <row r="11" spans="1:18" s="100" customFormat="1" ht="12.75">
      <c r="A11" s="98" t="s">
        <v>76</v>
      </c>
      <c r="B11" s="8">
        <v>59</v>
      </c>
      <c r="C11" s="115"/>
      <c r="D11" s="114">
        <v>57</v>
      </c>
      <c r="E11" s="116">
        <f t="shared" si="0"/>
        <v>0.9661016949152542</v>
      </c>
      <c r="F11" s="116"/>
      <c r="G11" s="114">
        <v>55</v>
      </c>
      <c r="H11" s="116">
        <f t="shared" si="1"/>
        <v>0.9322033898305084</v>
      </c>
      <c r="I11" s="116"/>
      <c r="J11" s="114">
        <v>36</v>
      </c>
      <c r="K11" s="116">
        <f t="shared" si="2"/>
        <v>0.6101694915254238</v>
      </c>
      <c r="N11" s="119"/>
      <c r="P11" s="119"/>
      <c r="Q11" s="119"/>
      <c r="R11" s="119"/>
    </row>
    <row r="12" spans="1:18" s="100" customFormat="1" ht="12.75">
      <c r="A12" s="98" t="s">
        <v>34</v>
      </c>
      <c r="B12" s="8">
        <v>25</v>
      </c>
      <c r="C12" s="115"/>
      <c r="D12" s="114">
        <v>24</v>
      </c>
      <c r="E12" s="116">
        <f t="shared" si="0"/>
        <v>0.96</v>
      </c>
      <c r="F12" s="116"/>
      <c r="G12" s="114">
        <v>24</v>
      </c>
      <c r="H12" s="116">
        <f t="shared" si="1"/>
        <v>0.96</v>
      </c>
      <c r="I12" s="116"/>
      <c r="J12" s="114">
        <v>19</v>
      </c>
      <c r="K12" s="116">
        <f t="shared" si="2"/>
        <v>0.76</v>
      </c>
      <c r="N12" s="119"/>
      <c r="P12" s="119"/>
      <c r="Q12" s="119"/>
      <c r="R12" s="119"/>
    </row>
    <row r="13" spans="1:18" s="100" customFormat="1" ht="12.75">
      <c r="A13" s="98" t="s">
        <v>35</v>
      </c>
      <c r="B13" s="8">
        <v>82</v>
      </c>
      <c r="C13" s="115"/>
      <c r="D13" s="114">
        <v>80</v>
      </c>
      <c r="E13" s="116">
        <f t="shared" si="0"/>
        <v>0.975609756097561</v>
      </c>
      <c r="F13" s="116"/>
      <c r="G13" s="114">
        <v>76</v>
      </c>
      <c r="H13" s="116">
        <f t="shared" si="1"/>
        <v>0.926829268292683</v>
      </c>
      <c r="I13" s="116"/>
      <c r="J13" s="114">
        <v>66</v>
      </c>
      <c r="K13" s="116">
        <f t="shared" si="2"/>
        <v>0.8048780487804879</v>
      </c>
      <c r="N13" s="119"/>
      <c r="P13" s="119"/>
      <c r="Q13" s="119"/>
      <c r="R13" s="119"/>
    </row>
    <row r="14" spans="1:18" s="100" customFormat="1" ht="12.75">
      <c r="A14" s="98" t="s">
        <v>68</v>
      </c>
      <c r="B14" s="8">
        <v>62</v>
      </c>
      <c r="C14" s="115"/>
      <c r="D14" s="114">
        <v>62</v>
      </c>
      <c r="E14" s="116">
        <f t="shared" si="0"/>
        <v>1</v>
      </c>
      <c r="F14" s="116"/>
      <c r="G14" s="114">
        <v>61</v>
      </c>
      <c r="H14" s="116">
        <f t="shared" si="1"/>
        <v>0.9838709677419355</v>
      </c>
      <c r="I14" s="116"/>
      <c r="J14" s="114">
        <v>50</v>
      </c>
      <c r="K14" s="116">
        <f t="shared" si="2"/>
        <v>0.8064516129032258</v>
      </c>
      <c r="N14" s="119"/>
      <c r="P14" s="119"/>
      <c r="Q14" s="119"/>
      <c r="R14" s="119"/>
    </row>
    <row r="15" spans="1:18" s="100" customFormat="1" ht="12.75">
      <c r="A15" s="98" t="s">
        <v>36</v>
      </c>
      <c r="B15" s="8">
        <v>35</v>
      </c>
      <c r="C15" s="115"/>
      <c r="D15" s="114">
        <v>35</v>
      </c>
      <c r="E15" s="116">
        <f t="shared" si="0"/>
        <v>1</v>
      </c>
      <c r="F15" s="116"/>
      <c r="G15" s="114">
        <v>35</v>
      </c>
      <c r="H15" s="116">
        <f t="shared" si="1"/>
        <v>1</v>
      </c>
      <c r="I15" s="116"/>
      <c r="J15" s="114">
        <v>25</v>
      </c>
      <c r="K15" s="116">
        <f t="shared" si="2"/>
        <v>0.7142857142857143</v>
      </c>
      <c r="N15" s="119"/>
      <c r="P15" s="119"/>
      <c r="Q15" s="119"/>
      <c r="R15" s="119"/>
    </row>
    <row r="16" spans="1:18" s="100" customFormat="1" ht="12.75">
      <c r="A16" s="98" t="s">
        <v>88</v>
      </c>
      <c r="B16" s="8">
        <v>25</v>
      </c>
      <c r="C16" s="115"/>
      <c r="D16" s="114">
        <v>24</v>
      </c>
      <c r="E16" s="116">
        <f t="shared" si="0"/>
        <v>0.96</v>
      </c>
      <c r="F16" s="116"/>
      <c r="G16" s="114">
        <v>24</v>
      </c>
      <c r="H16" s="116">
        <f t="shared" si="1"/>
        <v>0.96</v>
      </c>
      <c r="I16" s="116"/>
      <c r="J16" s="114">
        <v>21</v>
      </c>
      <c r="K16" s="116">
        <f t="shared" si="2"/>
        <v>0.84</v>
      </c>
      <c r="N16" s="119"/>
      <c r="P16" s="119"/>
      <c r="Q16" s="119"/>
      <c r="R16" s="119"/>
    </row>
    <row r="17" spans="1:18" s="100" customFormat="1" ht="12.75">
      <c r="A17" s="98" t="s">
        <v>69</v>
      </c>
      <c r="B17" s="8">
        <v>22</v>
      </c>
      <c r="C17" s="115"/>
      <c r="D17" s="114">
        <v>22</v>
      </c>
      <c r="E17" s="116">
        <f t="shared" si="0"/>
        <v>1</v>
      </c>
      <c r="F17" s="116"/>
      <c r="G17" s="114">
        <v>22</v>
      </c>
      <c r="H17" s="116">
        <f t="shared" si="1"/>
        <v>1</v>
      </c>
      <c r="I17" s="116"/>
      <c r="J17" s="114">
        <v>12</v>
      </c>
      <c r="K17" s="116">
        <f t="shared" si="2"/>
        <v>0.5454545454545454</v>
      </c>
      <c r="N17" s="119"/>
      <c r="P17" s="119"/>
      <c r="Q17" s="119"/>
      <c r="R17" s="119"/>
    </row>
    <row r="18" spans="1:18" s="100" customFormat="1" ht="12.75">
      <c r="A18" s="98" t="s">
        <v>38</v>
      </c>
      <c r="B18" s="8">
        <v>45</v>
      </c>
      <c r="C18" s="115"/>
      <c r="D18" s="114">
        <v>45</v>
      </c>
      <c r="E18" s="116">
        <f t="shared" si="0"/>
        <v>1</v>
      </c>
      <c r="F18" s="116"/>
      <c r="G18" s="114">
        <v>44</v>
      </c>
      <c r="H18" s="116">
        <f t="shared" si="1"/>
        <v>0.9777777777777777</v>
      </c>
      <c r="I18" s="116"/>
      <c r="J18" s="114">
        <v>34</v>
      </c>
      <c r="K18" s="116">
        <f t="shared" si="2"/>
        <v>0.7555555555555555</v>
      </c>
      <c r="N18" s="119"/>
      <c r="P18" s="119"/>
      <c r="Q18" s="119"/>
      <c r="R18" s="119"/>
    </row>
    <row r="19" spans="1:18" s="100" customFormat="1" ht="12.75">
      <c r="A19" s="98" t="s">
        <v>81</v>
      </c>
      <c r="B19" s="8">
        <v>41</v>
      </c>
      <c r="C19" s="115"/>
      <c r="D19" s="114">
        <v>38</v>
      </c>
      <c r="E19" s="116">
        <f t="shared" si="0"/>
        <v>0.926829268292683</v>
      </c>
      <c r="F19" s="116"/>
      <c r="G19" s="114">
        <v>41</v>
      </c>
      <c r="H19" s="116">
        <f t="shared" si="1"/>
        <v>1</v>
      </c>
      <c r="I19" s="116"/>
      <c r="J19" s="114">
        <v>33</v>
      </c>
      <c r="K19" s="116">
        <f t="shared" si="2"/>
        <v>0.8048780487804879</v>
      </c>
      <c r="N19" s="119"/>
      <c r="P19" s="119"/>
      <c r="Q19" s="119"/>
      <c r="R19" s="119"/>
    </row>
    <row r="20" spans="1:18" s="100" customFormat="1" ht="12.75">
      <c r="A20" s="98" t="s">
        <v>67</v>
      </c>
      <c r="B20" s="8">
        <v>260</v>
      </c>
      <c r="C20" s="115"/>
      <c r="D20" s="114">
        <v>242</v>
      </c>
      <c r="E20" s="116">
        <f t="shared" si="0"/>
        <v>0.9307692307692308</v>
      </c>
      <c r="F20" s="116"/>
      <c r="G20" s="114">
        <v>255</v>
      </c>
      <c r="H20" s="116">
        <f t="shared" si="1"/>
        <v>0.9807692307692307</v>
      </c>
      <c r="I20" s="116"/>
      <c r="J20" s="114">
        <v>179</v>
      </c>
      <c r="K20" s="116">
        <f t="shared" si="2"/>
        <v>0.6884615384615385</v>
      </c>
      <c r="N20" s="119"/>
      <c r="P20" s="119"/>
      <c r="Q20" s="119"/>
      <c r="R20" s="119"/>
    </row>
    <row r="21" spans="1:18" s="100" customFormat="1" ht="12.75">
      <c r="A21" s="98" t="s">
        <v>40</v>
      </c>
      <c r="B21" s="8">
        <v>33</v>
      </c>
      <c r="C21" s="115"/>
      <c r="D21" s="114">
        <v>32</v>
      </c>
      <c r="E21" s="116">
        <f t="shared" si="0"/>
        <v>0.9696969696969697</v>
      </c>
      <c r="F21" s="116"/>
      <c r="G21" s="114">
        <v>32</v>
      </c>
      <c r="H21" s="116">
        <f t="shared" si="1"/>
        <v>0.9696969696969697</v>
      </c>
      <c r="I21" s="116"/>
      <c r="J21" s="114">
        <v>16</v>
      </c>
      <c r="K21" s="116">
        <f t="shared" si="2"/>
        <v>0.48484848484848486</v>
      </c>
      <c r="N21" s="119"/>
      <c r="P21" s="119"/>
      <c r="Q21" s="119"/>
      <c r="R21" s="119"/>
    </row>
    <row r="22" spans="1:18" s="102" customFormat="1" ht="12.75">
      <c r="A22" s="101" t="s">
        <v>77</v>
      </c>
      <c r="B22" s="8">
        <v>83</v>
      </c>
      <c r="C22" s="115"/>
      <c r="D22" s="114">
        <v>82</v>
      </c>
      <c r="E22" s="116">
        <f t="shared" si="0"/>
        <v>0.9879518072289156</v>
      </c>
      <c r="F22" s="116"/>
      <c r="G22" s="114">
        <v>79</v>
      </c>
      <c r="H22" s="116">
        <f t="shared" si="1"/>
        <v>0.9518072289156626</v>
      </c>
      <c r="I22" s="116"/>
      <c r="J22" s="114">
        <v>59</v>
      </c>
      <c r="K22" s="116">
        <f t="shared" si="2"/>
        <v>0.7108433734939759</v>
      </c>
      <c r="N22" s="119"/>
      <c r="P22" s="119"/>
      <c r="Q22" s="119"/>
      <c r="R22" s="119"/>
    </row>
    <row r="23" spans="1:18" s="100" customFormat="1" ht="12.75">
      <c r="A23" s="98" t="s">
        <v>41</v>
      </c>
      <c r="B23" s="8">
        <v>34</v>
      </c>
      <c r="C23" s="115"/>
      <c r="D23" s="114">
        <v>34</v>
      </c>
      <c r="E23" s="116">
        <f t="shared" si="0"/>
        <v>1</v>
      </c>
      <c r="F23" s="116"/>
      <c r="G23" s="114">
        <v>33</v>
      </c>
      <c r="H23" s="116">
        <f t="shared" si="1"/>
        <v>0.9705882352941176</v>
      </c>
      <c r="I23" s="116"/>
      <c r="J23" s="114">
        <v>29</v>
      </c>
      <c r="K23" s="116">
        <f t="shared" si="2"/>
        <v>0.8529411764705882</v>
      </c>
      <c r="N23" s="119"/>
      <c r="P23" s="119"/>
      <c r="Q23" s="119"/>
      <c r="R23" s="119"/>
    </row>
    <row r="24" spans="1:18" s="100" customFormat="1" ht="12.75">
      <c r="A24" s="98" t="s">
        <v>42</v>
      </c>
      <c r="B24" s="8">
        <v>103</v>
      </c>
      <c r="C24" s="115"/>
      <c r="D24" s="114">
        <v>99</v>
      </c>
      <c r="E24" s="116">
        <f t="shared" si="0"/>
        <v>0.9611650485436893</v>
      </c>
      <c r="F24" s="116"/>
      <c r="G24" s="114">
        <v>100</v>
      </c>
      <c r="H24" s="116">
        <f t="shared" si="1"/>
        <v>0.970873786407767</v>
      </c>
      <c r="I24" s="116"/>
      <c r="J24" s="114">
        <v>83</v>
      </c>
      <c r="K24" s="116">
        <f t="shared" si="2"/>
        <v>0.8058252427184466</v>
      </c>
      <c r="N24" s="119"/>
      <c r="P24" s="119"/>
      <c r="Q24" s="119"/>
      <c r="R24" s="119"/>
    </row>
    <row r="25" spans="1:18" s="100" customFormat="1" ht="12.75">
      <c r="A25" s="98" t="s">
        <v>43</v>
      </c>
      <c r="B25" s="8">
        <v>94</v>
      </c>
      <c r="C25" s="115"/>
      <c r="D25" s="114">
        <v>90</v>
      </c>
      <c r="E25" s="116">
        <f t="shared" si="0"/>
        <v>0.9574468085106383</v>
      </c>
      <c r="F25" s="116"/>
      <c r="G25" s="114">
        <v>86</v>
      </c>
      <c r="H25" s="116">
        <f t="shared" si="1"/>
        <v>0.9148936170212766</v>
      </c>
      <c r="I25" s="116"/>
      <c r="J25" s="114">
        <v>69</v>
      </c>
      <c r="K25" s="116">
        <f t="shared" si="2"/>
        <v>0.7340425531914894</v>
      </c>
      <c r="N25" s="119"/>
      <c r="P25" s="119"/>
      <c r="Q25" s="119"/>
      <c r="R25" s="119"/>
    </row>
    <row r="26" spans="1:18" s="100" customFormat="1" ht="12.75">
      <c r="A26" s="98" t="s">
        <v>44</v>
      </c>
      <c r="B26" s="8">
        <v>113</v>
      </c>
      <c r="C26" s="115"/>
      <c r="D26" s="114">
        <v>111</v>
      </c>
      <c r="E26" s="116">
        <f t="shared" si="0"/>
        <v>0.9823008849557522</v>
      </c>
      <c r="F26" s="116"/>
      <c r="G26" s="114">
        <v>109</v>
      </c>
      <c r="H26" s="116">
        <f t="shared" si="1"/>
        <v>0.9646017699115044</v>
      </c>
      <c r="I26" s="116"/>
      <c r="J26" s="114">
        <v>76</v>
      </c>
      <c r="K26" s="116">
        <f t="shared" si="2"/>
        <v>0.672566371681416</v>
      </c>
      <c r="N26" s="119"/>
      <c r="P26" s="119"/>
      <c r="Q26" s="119"/>
      <c r="R26" s="119"/>
    </row>
    <row r="27" spans="1:18" s="100" customFormat="1" ht="12.75">
      <c r="A27" s="98" t="s">
        <v>78</v>
      </c>
      <c r="B27" s="8">
        <v>73</v>
      </c>
      <c r="C27" s="115"/>
      <c r="D27" s="114">
        <v>66</v>
      </c>
      <c r="E27" s="116">
        <f t="shared" si="0"/>
        <v>0.9041095890410958</v>
      </c>
      <c r="F27" s="116"/>
      <c r="G27" s="114">
        <v>70</v>
      </c>
      <c r="H27" s="116">
        <f t="shared" si="1"/>
        <v>0.958904109589041</v>
      </c>
      <c r="I27" s="116"/>
      <c r="J27" s="114">
        <v>54</v>
      </c>
      <c r="K27" s="116">
        <f t="shared" si="2"/>
        <v>0.7397260273972602</v>
      </c>
      <c r="N27" s="119"/>
      <c r="P27" s="119"/>
      <c r="Q27" s="119"/>
      <c r="R27" s="119"/>
    </row>
    <row r="28" spans="1:18" s="100" customFormat="1" ht="12.75">
      <c r="A28" s="98" t="s">
        <v>45</v>
      </c>
      <c r="B28" s="8">
        <v>33</v>
      </c>
      <c r="C28" s="115"/>
      <c r="D28" s="114">
        <v>32</v>
      </c>
      <c r="E28" s="116">
        <f t="shared" si="0"/>
        <v>0.9696969696969697</v>
      </c>
      <c r="F28" s="116"/>
      <c r="G28" s="114">
        <v>32</v>
      </c>
      <c r="H28" s="116">
        <f t="shared" si="1"/>
        <v>0.9696969696969697</v>
      </c>
      <c r="I28" s="116"/>
      <c r="J28" s="114">
        <v>28</v>
      </c>
      <c r="K28" s="116">
        <f t="shared" si="2"/>
        <v>0.8484848484848485</v>
      </c>
      <c r="N28" s="119"/>
      <c r="P28" s="119"/>
      <c r="Q28" s="119"/>
      <c r="R28" s="119"/>
    </row>
    <row r="29" spans="1:18" s="100" customFormat="1" ht="12.75">
      <c r="A29" s="98" t="s">
        <v>46</v>
      </c>
      <c r="B29" s="8">
        <v>627</v>
      </c>
      <c r="C29" s="115"/>
      <c r="D29" s="114">
        <v>570</v>
      </c>
      <c r="E29" s="116">
        <f t="shared" si="0"/>
        <v>0.9090909090909091</v>
      </c>
      <c r="F29" s="116"/>
      <c r="G29" s="114">
        <v>583</v>
      </c>
      <c r="H29" s="116">
        <f t="shared" si="1"/>
        <v>0.9298245614035088</v>
      </c>
      <c r="I29" s="116"/>
      <c r="J29" s="114">
        <v>440</v>
      </c>
      <c r="K29" s="116">
        <f t="shared" si="2"/>
        <v>0.7017543859649122</v>
      </c>
      <c r="N29" s="119"/>
      <c r="P29" s="119"/>
      <c r="Q29" s="119"/>
      <c r="R29" s="119"/>
    </row>
    <row r="30" spans="1:18" s="100" customFormat="1" ht="12.75">
      <c r="A30" s="98" t="s">
        <v>47</v>
      </c>
      <c r="B30" s="8">
        <v>120</v>
      </c>
      <c r="C30" s="115"/>
      <c r="D30" s="114">
        <v>112</v>
      </c>
      <c r="E30" s="116">
        <f t="shared" si="0"/>
        <v>0.9333333333333333</v>
      </c>
      <c r="F30" s="116"/>
      <c r="G30" s="114">
        <v>120</v>
      </c>
      <c r="H30" s="116">
        <f t="shared" si="1"/>
        <v>1</v>
      </c>
      <c r="I30" s="116"/>
      <c r="J30" s="114">
        <v>90</v>
      </c>
      <c r="K30" s="116">
        <f t="shared" si="2"/>
        <v>0.75</v>
      </c>
      <c r="N30" s="119"/>
      <c r="P30" s="119"/>
      <c r="Q30" s="119"/>
      <c r="R30" s="119"/>
    </row>
    <row r="31" spans="1:18" s="100" customFormat="1" ht="12.75">
      <c r="A31" s="98" t="s">
        <v>48</v>
      </c>
      <c r="B31" s="8">
        <v>37</v>
      </c>
      <c r="C31" s="115"/>
      <c r="D31" s="114">
        <v>33</v>
      </c>
      <c r="E31" s="116">
        <f t="shared" si="0"/>
        <v>0.8918918918918919</v>
      </c>
      <c r="F31" s="116"/>
      <c r="G31" s="114">
        <v>35</v>
      </c>
      <c r="H31" s="116">
        <f t="shared" si="1"/>
        <v>0.9459459459459459</v>
      </c>
      <c r="I31" s="116"/>
      <c r="J31" s="114">
        <v>22</v>
      </c>
      <c r="K31" s="116">
        <f t="shared" si="2"/>
        <v>0.5945945945945946</v>
      </c>
      <c r="N31" s="119"/>
      <c r="P31" s="119"/>
      <c r="Q31" s="119"/>
      <c r="R31" s="119"/>
    </row>
    <row r="32" spans="1:18" s="100" customFormat="1" ht="12.75">
      <c r="A32" s="98" t="s">
        <v>82</v>
      </c>
      <c r="B32" s="8">
        <v>41</v>
      </c>
      <c r="C32" s="115"/>
      <c r="D32" s="114">
        <v>37</v>
      </c>
      <c r="E32" s="116">
        <f t="shared" si="0"/>
        <v>0.9024390243902439</v>
      </c>
      <c r="F32" s="116"/>
      <c r="G32" s="114">
        <v>41</v>
      </c>
      <c r="H32" s="116">
        <f t="shared" si="1"/>
        <v>1</v>
      </c>
      <c r="I32" s="116"/>
      <c r="J32" s="114">
        <v>23</v>
      </c>
      <c r="K32" s="116">
        <f t="shared" si="2"/>
        <v>0.5609756097560976</v>
      </c>
      <c r="N32" s="119"/>
      <c r="P32" s="119"/>
      <c r="Q32" s="119"/>
      <c r="R32" s="119"/>
    </row>
    <row r="33" spans="1:18" s="100" customFormat="1" ht="12.75">
      <c r="A33" s="98" t="s">
        <v>50</v>
      </c>
      <c r="B33" s="8">
        <v>26</v>
      </c>
      <c r="C33" s="115"/>
      <c r="D33" s="114">
        <v>25</v>
      </c>
      <c r="E33" s="116">
        <f t="shared" si="0"/>
        <v>0.9615384615384616</v>
      </c>
      <c r="F33" s="116"/>
      <c r="G33" s="114">
        <v>26</v>
      </c>
      <c r="H33" s="116">
        <f t="shared" si="1"/>
        <v>1</v>
      </c>
      <c r="I33" s="116"/>
      <c r="J33" s="114">
        <v>18</v>
      </c>
      <c r="K33" s="116">
        <f t="shared" si="2"/>
        <v>0.6923076923076923</v>
      </c>
      <c r="N33" s="119"/>
      <c r="P33" s="119"/>
      <c r="Q33" s="119"/>
      <c r="R33" s="119"/>
    </row>
    <row r="34" spans="1:18" s="100" customFormat="1" ht="12.75">
      <c r="A34" s="98" t="s">
        <v>51</v>
      </c>
      <c r="B34" s="8">
        <v>53</v>
      </c>
      <c r="C34" s="115"/>
      <c r="D34" s="114">
        <v>45</v>
      </c>
      <c r="E34" s="116">
        <f t="shared" si="0"/>
        <v>0.8490566037735849</v>
      </c>
      <c r="F34" s="116"/>
      <c r="G34" s="114">
        <v>53</v>
      </c>
      <c r="H34" s="116">
        <f t="shared" si="1"/>
        <v>1</v>
      </c>
      <c r="I34" s="116"/>
      <c r="J34" s="114">
        <v>34</v>
      </c>
      <c r="K34" s="116">
        <f t="shared" si="2"/>
        <v>0.6415094339622641</v>
      </c>
      <c r="N34" s="119"/>
      <c r="P34" s="119"/>
      <c r="Q34" s="119"/>
      <c r="R34" s="119"/>
    </row>
    <row r="35" spans="1:18" s="100" customFormat="1" ht="12.75">
      <c r="A35" s="98" t="s">
        <v>52</v>
      </c>
      <c r="B35" s="8">
        <v>90</v>
      </c>
      <c r="C35" s="115"/>
      <c r="D35" s="114">
        <v>89</v>
      </c>
      <c r="E35" s="116">
        <f t="shared" si="0"/>
        <v>0.9888888888888889</v>
      </c>
      <c r="F35" s="116"/>
      <c r="G35" s="114">
        <v>88</v>
      </c>
      <c r="H35" s="116">
        <f t="shared" si="1"/>
        <v>0.9777777777777777</v>
      </c>
      <c r="I35" s="116"/>
      <c r="J35" s="114">
        <v>74</v>
      </c>
      <c r="K35" s="116">
        <f t="shared" si="2"/>
        <v>0.8222222222222222</v>
      </c>
      <c r="N35" s="119"/>
      <c r="P35" s="119"/>
      <c r="Q35" s="119"/>
      <c r="R35" s="119"/>
    </row>
    <row r="36" spans="1:18" s="100" customFormat="1" ht="12.75">
      <c r="A36" s="98" t="s">
        <v>53</v>
      </c>
      <c r="B36" s="8">
        <v>126</v>
      </c>
      <c r="C36" s="115"/>
      <c r="D36" s="114">
        <v>115</v>
      </c>
      <c r="E36" s="116">
        <f t="shared" si="0"/>
        <v>0.9126984126984127</v>
      </c>
      <c r="F36" s="116"/>
      <c r="G36" s="114">
        <v>118</v>
      </c>
      <c r="H36" s="116">
        <f t="shared" si="1"/>
        <v>0.9365079365079365</v>
      </c>
      <c r="I36" s="116"/>
      <c r="J36" s="114">
        <v>68</v>
      </c>
      <c r="K36" s="116">
        <f t="shared" si="2"/>
        <v>0.5396825396825397</v>
      </c>
      <c r="N36" s="119"/>
      <c r="P36" s="119"/>
      <c r="Q36" s="119"/>
      <c r="R36" s="119"/>
    </row>
    <row r="37" spans="1:18" s="100" customFormat="1" ht="12.75">
      <c r="A37" s="98" t="s">
        <v>54</v>
      </c>
      <c r="B37" s="8">
        <v>145</v>
      </c>
      <c r="C37" s="115"/>
      <c r="D37" s="114">
        <v>137</v>
      </c>
      <c r="E37" s="116">
        <f t="shared" si="0"/>
        <v>0.9448275862068966</v>
      </c>
      <c r="F37" s="116"/>
      <c r="G37" s="114">
        <v>145</v>
      </c>
      <c r="H37" s="116">
        <f t="shared" si="1"/>
        <v>1</v>
      </c>
      <c r="I37" s="116"/>
      <c r="J37" s="114">
        <v>93</v>
      </c>
      <c r="K37" s="116">
        <f t="shared" si="2"/>
        <v>0.6413793103448275</v>
      </c>
      <c r="N37" s="119"/>
      <c r="P37" s="119"/>
      <c r="Q37" s="119"/>
      <c r="R37" s="119"/>
    </row>
    <row r="38" spans="1:18" s="100" customFormat="1" ht="12.75">
      <c r="A38" s="98" t="s">
        <v>55</v>
      </c>
      <c r="B38" s="8">
        <v>118</v>
      </c>
      <c r="C38" s="115"/>
      <c r="D38" s="114">
        <v>109</v>
      </c>
      <c r="E38" s="116">
        <f t="shared" si="0"/>
        <v>0.923728813559322</v>
      </c>
      <c r="F38" s="116"/>
      <c r="G38" s="114">
        <v>114</v>
      </c>
      <c r="H38" s="116">
        <f t="shared" si="1"/>
        <v>0.9661016949152542</v>
      </c>
      <c r="I38" s="116"/>
      <c r="J38" s="114">
        <v>79</v>
      </c>
      <c r="K38" s="116">
        <f t="shared" si="2"/>
        <v>0.6694915254237288</v>
      </c>
      <c r="N38" s="119"/>
      <c r="P38" s="119"/>
      <c r="Q38" s="119"/>
      <c r="R38" s="119"/>
    </row>
    <row r="39" spans="1:18" s="100" customFormat="1" ht="12.75">
      <c r="A39" s="98" t="s">
        <v>56</v>
      </c>
      <c r="B39" s="8">
        <v>84</v>
      </c>
      <c r="C39" s="115"/>
      <c r="D39" s="114">
        <v>82</v>
      </c>
      <c r="E39" s="116">
        <f t="shared" si="0"/>
        <v>0.9761904761904762</v>
      </c>
      <c r="F39" s="116"/>
      <c r="G39" s="114">
        <v>83</v>
      </c>
      <c r="H39" s="116">
        <f t="shared" si="1"/>
        <v>0.9880952380952381</v>
      </c>
      <c r="I39" s="116"/>
      <c r="J39" s="114">
        <v>65</v>
      </c>
      <c r="K39" s="116">
        <f t="shared" si="2"/>
        <v>0.7738095238095238</v>
      </c>
      <c r="N39" s="119"/>
      <c r="P39" s="119"/>
      <c r="Q39" s="119"/>
      <c r="R39" s="119"/>
    </row>
    <row r="40" spans="1:18" s="100" customFormat="1" ht="12.75">
      <c r="A40" s="98" t="s">
        <v>57</v>
      </c>
      <c r="B40" s="8">
        <v>23</v>
      </c>
      <c r="C40" s="115"/>
      <c r="D40" s="114">
        <v>22</v>
      </c>
      <c r="E40" s="116">
        <f t="shared" si="0"/>
        <v>0.9565217391304348</v>
      </c>
      <c r="F40" s="116"/>
      <c r="G40" s="114">
        <v>22</v>
      </c>
      <c r="H40" s="116">
        <f t="shared" si="1"/>
        <v>0.9565217391304348</v>
      </c>
      <c r="I40" s="116"/>
      <c r="J40" s="114">
        <v>18</v>
      </c>
      <c r="K40" s="116">
        <f t="shared" si="2"/>
        <v>0.782608695652174</v>
      </c>
      <c r="N40" s="119"/>
      <c r="P40" s="119"/>
      <c r="Q40" s="119"/>
      <c r="R40" s="119"/>
    </row>
    <row r="41" spans="1:18" s="100" customFormat="1" ht="12.75">
      <c r="A41" s="98" t="s">
        <v>58</v>
      </c>
      <c r="B41" s="8">
        <v>21</v>
      </c>
      <c r="C41" s="115"/>
      <c r="D41" s="114">
        <v>18</v>
      </c>
      <c r="E41" s="116">
        <f t="shared" si="0"/>
        <v>0.8571428571428571</v>
      </c>
      <c r="F41" s="116"/>
      <c r="G41" s="114">
        <v>19</v>
      </c>
      <c r="H41" s="116">
        <f t="shared" si="1"/>
        <v>0.9047619047619048</v>
      </c>
      <c r="I41" s="116"/>
      <c r="J41" s="114">
        <v>17</v>
      </c>
      <c r="K41" s="116">
        <f t="shared" si="2"/>
        <v>0.8095238095238095</v>
      </c>
      <c r="N41" s="119"/>
      <c r="P41" s="119"/>
      <c r="Q41" s="119"/>
      <c r="R41" s="119"/>
    </row>
    <row r="42" spans="1:18" s="100" customFormat="1" ht="12.75">
      <c r="A42" s="98" t="s">
        <v>59</v>
      </c>
      <c r="B42" s="8">
        <v>69</v>
      </c>
      <c r="C42" s="115"/>
      <c r="D42" s="114">
        <v>67</v>
      </c>
      <c r="E42" s="116">
        <f t="shared" si="0"/>
        <v>0.9710144927536232</v>
      </c>
      <c r="F42" s="116"/>
      <c r="G42" s="114">
        <v>63</v>
      </c>
      <c r="H42" s="116">
        <f t="shared" si="1"/>
        <v>0.9130434782608695</v>
      </c>
      <c r="I42" s="116"/>
      <c r="J42" s="114">
        <v>39</v>
      </c>
      <c r="K42" s="116">
        <f t="shared" si="2"/>
        <v>0.5652173913043478</v>
      </c>
      <c r="N42" s="119"/>
      <c r="P42" s="119"/>
      <c r="Q42" s="119"/>
      <c r="R42" s="119"/>
    </row>
    <row r="43" spans="1:18" s="100" customFormat="1" ht="12.75">
      <c r="A43" s="98" t="s">
        <v>60</v>
      </c>
      <c r="B43" s="8">
        <v>112</v>
      </c>
      <c r="C43" s="115"/>
      <c r="D43" s="114">
        <v>99</v>
      </c>
      <c r="E43" s="116">
        <f t="shared" si="0"/>
        <v>0.8839285714285714</v>
      </c>
      <c r="F43" s="116"/>
      <c r="G43" s="114">
        <v>109</v>
      </c>
      <c r="H43" s="116">
        <f t="shared" si="1"/>
        <v>0.9732142857142857</v>
      </c>
      <c r="I43" s="116"/>
      <c r="J43" s="114">
        <v>76</v>
      </c>
      <c r="K43" s="116">
        <f t="shared" si="2"/>
        <v>0.6785714285714286</v>
      </c>
      <c r="N43" s="119"/>
      <c r="P43" s="119"/>
      <c r="Q43" s="119"/>
      <c r="R43" s="119"/>
    </row>
    <row r="44" spans="1:18" s="100" customFormat="1" ht="12.75">
      <c r="A44" s="98" t="s">
        <v>61</v>
      </c>
      <c r="B44" s="8">
        <v>39</v>
      </c>
      <c r="C44" s="115"/>
      <c r="D44" s="114">
        <v>39</v>
      </c>
      <c r="E44" s="116">
        <f t="shared" si="0"/>
        <v>1</v>
      </c>
      <c r="F44" s="116"/>
      <c r="G44" s="114">
        <v>36</v>
      </c>
      <c r="H44" s="116">
        <f t="shared" si="1"/>
        <v>0.9230769230769231</v>
      </c>
      <c r="I44" s="116"/>
      <c r="J44" s="114">
        <v>26</v>
      </c>
      <c r="K44" s="116">
        <f t="shared" si="2"/>
        <v>0.6666666666666666</v>
      </c>
      <c r="N44" s="119"/>
      <c r="P44" s="119"/>
      <c r="Q44" s="119"/>
      <c r="R44" s="119"/>
    </row>
    <row r="45" spans="1:18" s="100" customFormat="1" ht="12.75">
      <c r="A45" s="98" t="s">
        <v>62</v>
      </c>
      <c r="B45" s="8">
        <v>37</v>
      </c>
      <c r="C45" s="115"/>
      <c r="D45" s="114">
        <v>34</v>
      </c>
      <c r="E45" s="116">
        <f t="shared" si="0"/>
        <v>0.918918918918919</v>
      </c>
      <c r="F45" s="116"/>
      <c r="G45" s="114">
        <v>36</v>
      </c>
      <c r="H45" s="116">
        <f t="shared" si="1"/>
        <v>0.972972972972973</v>
      </c>
      <c r="I45" s="116"/>
      <c r="J45" s="114">
        <v>27</v>
      </c>
      <c r="K45" s="116">
        <f t="shared" si="2"/>
        <v>0.7297297297297297</v>
      </c>
      <c r="N45" s="119"/>
      <c r="P45" s="119"/>
      <c r="Q45" s="119"/>
      <c r="R45" s="119"/>
    </row>
    <row r="46" spans="1:18" s="100" customFormat="1" ht="12.75">
      <c r="A46" s="98" t="s">
        <v>63</v>
      </c>
      <c r="B46" s="8">
        <v>301</v>
      </c>
      <c r="C46" s="115"/>
      <c r="D46" s="114">
        <v>286</v>
      </c>
      <c r="E46" s="116">
        <f t="shared" si="0"/>
        <v>0.9501661129568106</v>
      </c>
      <c r="F46" s="116"/>
      <c r="G46" s="114">
        <v>286</v>
      </c>
      <c r="H46" s="116">
        <f t="shared" si="1"/>
        <v>0.9501661129568106</v>
      </c>
      <c r="I46" s="116"/>
      <c r="J46" s="114">
        <v>208</v>
      </c>
      <c r="K46" s="116">
        <f t="shared" si="2"/>
        <v>0.6910299003322259</v>
      </c>
      <c r="N46" s="119"/>
      <c r="P46" s="119"/>
      <c r="Q46" s="119"/>
      <c r="R46" s="119"/>
    </row>
    <row r="47" spans="1:18" s="100" customFormat="1" ht="12.75">
      <c r="A47" s="98" t="s">
        <v>64</v>
      </c>
      <c r="B47" s="8">
        <v>188</v>
      </c>
      <c r="C47" s="115"/>
      <c r="D47" s="114">
        <v>182</v>
      </c>
      <c r="E47" s="116">
        <f t="shared" si="0"/>
        <v>0.9680851063829787</v>
      </c>
      <c r="F47" s="116"/>
      <c r="G47" s="114">
        <v>185</v>
      </c>
      <c r="H47" s="116">
        <f t="shared" si="1"/>
        <v>0.9840425531914894</v>
      </c>
      <c r="I47" s="116"/>
      <c r="J47" s="114">
        <v>126</v>
      </c>
      <c r="K47" s="116">
        <f t="shared" si="2"/>
        <v>0.6702127659574468</v>
      </c>
      <c r="N47" s="119"/>
      <c r="P47" s="119"/>
      <c r="Q47" s="119"/>
      <c r="R47" s="119"/>
    </row>
    <row r="48" spans="1:18" s="100" customFormat="1" ht="12.75">
      <c r="A48" s="98" t="s">
        <v>65</v>
      </c>
      <c r="B48" s="8">
        <v>20</v>
      </c>
      <c r="C48" s="115"/>
      <c r="D48" s="114">
        <v>19</v>
      </c>
      <c r="E48" s="116">
        <f t="shared" si="0"/>
        <v>0.95</v>
      </c>
      <c r="F48" s="116"/>
      <c r="G48" s="114">
        <v>20</v>
      </c>
      <c r="H48" s="116">
        <f t="shared" si="1"/>
        <v>1</v>
      </c>
      <c r="I48" s="116"/>
      <c r="J48" s="114">
        <v>17</v>
      </c>
      <c r="K48" s="116">
        <f t="shared" si="2"/>
        <v>0.85</v>
      </c>
      <c r="N48" s="119"/>
      <c r="P48" s="119"/>
      <c r="Q48" s="119"/>
      <c r="R48" s="119"/>
    </row>
    <row r="49" spans="1:18" s="26" customFormat="1" ht="13.5" thickBot="1">
      <c r="A49" s="85"/>
      <c r="B49" s="86"/>
      <c r="C49" s="90"/>
      <c r="D49" s="88"/>
      <c r="E49" s="89"/>
      <c r="F49" s="89"/>
      <c r="G49" s="88"/>
      <c r="H49" s="89"/>
      <c r="I49" s="89"/>
      <c r="J49" s="88"/>
      <c r="K49" s="89"/>
      <c r="P49" s="120"/>
      <c r="Q49" s="120"/>
      <c r="R49" s="120"/>
    </row>
    <row r="50" spans="1:11" s="26" customFormat="1" ht="11.25">
      <c r="A50" s="37"/>
      <c r="B50" s="38"/>
      <c r="C50" s="30"/>
      <c r="D50" s="34"/>
      <c r="E50" s="33"/>
      <c r="F50" s="33"/>
      <c r="G50" s="34"/>
      <c r="H50" s="33"/>
      <c r="I50" s="33"/>
      <c r="J50" s="34"/>
      <c r="K50" s="33"/>
    </row>
    <row r="51" spans="1:11" ht="11.25">
      <c r="A51" s="41"/>
      <c r="B51" s="29"/>
      <c r="C51" s="28"/>
      <c r="D51" s="42"/>
      <c r="E51" s="35"/>
      <c r="F51" s="35"/>
      <c r="G51" s="43"/>
      <c r="H51" s="35"/>
      <c r="I51" s="35"/>
      <c r="J51" s="43"/>
      <c r="K51" s="35"/>
    </row>
  </sheetData>
  <mergeCells count="6">
    <mergeCell ref="A2:K2"/>
    <mergeCell ref="A1:K1"/>
    <mergeCell ref="B3:K3"/>
    <mergeCell ref="D4:E4"/>
    <mergeCell ref="G4:H4"/>
    <mergeCell ref="J4:K4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:K1"/>
    </sheetView>
  </sheetViews>
  <sheetFormatPr defaultColWidth="9.140625" defaultRowHeight="12.75"/>
  <cols>
    <col min="1" max="1" width="25.00390625" style="22" customWidth="1"/>
    <col min="2" max="2" width="8.8515625" style="36" customWidth="1"/>
    <col min="3" max="3" width="2.00390625" style="23" customWidth="1"/>
    <col min="4" max="4" width="9.7109375" style="24" customWidth="1"/>
    <col min="5" max="5" width="8.57421875" style="22" customWidth="1"/>
    <col min="6" max="6" width="2.00390625" style="22" customWidth="1"/>
    <col min="7" max="7" width="9.57421875" style="25" customWidth="1"/>
    <col min="8" max="8" width="6.421875" style="22" customWidth="1"/>
    <col min="9" max="9" width="2.00390625" style="22" customWidth="1"/>
    <col min="10" max="10" width="8.57421875" style="25" customWidth="1"/>
    <col min="11" max="11" width="6.140625" style="22" customWidth="1"/>
    <col min="12" max="16384" width="9.140625" style="22" customWidth="1"/>
  </cols>
  <sheetData>
    <row r="1" spans="1:11" ht="35.25" customHeight="1">
      <c r="A1" s="165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7.25" customHeight="1" thickBot="1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6.5" customHeight="1">
      <c r="A3" s="95"/>
      <c r="B3" s="167" t="s">
        <v>141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7.75" customHeight="1">
      <c r="A4" s="94"/>
      <c r="B4" s="18"/>
      <c r="C4" s="70"/>
      <c r="D4" s="169" t="s">
        <v>124</v>
      </c>
      <c r="E4" s="169"/>
      <c r="F4" s="96"/>
      <c r="G4" s="169" t="s">
        <v>90</v>
      </c>
      <c r="H4" s="169"/>
      <c r="I4" s="96"/>
      <c r="J4" s="169" t="s">
        <v>87</v>
      </c>
      <c r="K4" s="169"/>
    </row>
    <row r="5" spans="1:11" ht="24.75" customHeight="1">
      <c r="A5" s="84"/>
      <c r="B5" s="97" t="s">
        <v>92</v>
      </c>
      <c r="C5" s="40"/>
      <c r="D5" s="82" t="s">
        <v>74</v>
      </c>
      <c r="E5" s="83" t="s">
        <v>91</v>
      </c>
      <c r="F5" s="32"/>
      <c r="G5" s="82" t="s">
        <v>74</v>
      </c>
      <c r="H5" s="83" t="s">
        <v>91</v>
      </c>
      <c r="I5" s="32"/>
      <c r="J5" s="82" t="s">
        <v>74</v>
      </c>
      <c r="K5" s="83" t="s">
        <v>91</v>
      </c>
    </row>
    <row r="6" spans="1:18" s="93" customFormat="1" ht="30" customHeight="1">
      <c r="A6" s="92" t="s">
        <v>80</v>
      </c>
      <c r="B6" s="113">
        <f>SUM(B7:B48)</f>
        <v>3968</v>
      </c>
      <c r="C6" s="113"/>
      <c r="D6" s="113">
        <f>SUM(D7:D48)</f>
        <v>3816</v>
      </c>
      <c r="E6" s="115">
        <f aca="true" t="shared" si="0" ref="E6:E48">D6/B6</f>
        <v>0.9616935483870968</v>
      </c>
      <c r="F6" s="113"/>
      <c r="G6" s="113">
        <f>SUM(G7:G48)</f>
        <v>3804</v>
      </c>
      <c r="H6" s="115">
        <f aca="true" t="shared" si="1" ref="H6:H48">G6/B6</f>
        <v>0.9586693548387096</v>
      </c>
      <c r="I6" s="113"/>
      <c r="J6" s="113">
        <f>SUM(J7:J48)</f>
        <v>2895</v>
      </c>
      <c r="K6" s="115">
        <f aca="true" t="shared" si="2" ref="K6:K48">J6/B6</f>
        <v>0.7295866935483871</v>
      </c>
      <c r="P6" s="119"/>
      <c r="Q6" s="119"/>
      <c r="R6" s="119"/>
    </row>
    <row r="7" spans="1:18" s="100" customFormat="1" ht="12.75">
      <c r="A7" s="98" t="s">
        <v>30</v>
      </c>
      <c r="B7" s="8">
        <v>93</v>
      </c>
      <c r="C7" s="115"/>
      <c r="D7" s="114">
        <v>91</v>
      </c>
      <c r="E7" s="116">
        <f t="shared" si="0"/>
        <v>0.978494623655914</v>
      </c>
      <c r="F7" s="116"/>
      <c r="G7" s="114">
        <v>91</v>
      </c>
      <c r="H7" s="116">
        <f t="shared" si="1"/>
        <v>0.978494623655914</v>
      </c>
      <c r="I7" s="116"/>
      <c r="J7" s="114">
        <v>63</v>
      </c>
      <c r="K7" s="116">
        <f t="shared" si="2"/>
        <v>0.6774193548387096</v>
      </c>
      <c r="P7" s="119"/>
      <c r="Q7" s="119"/>
      <c r="R7" s="119"/>
    </row>
    <row r="8" spans="1:18" s="100" customFormat="1" ht="12.75">
      <c r="A8" s="98" t="s">
        <v>31</v>
      </c>
      <c r="B8" s="8">
        <v>52</v>
      </c>
      <c r="C8" s="115"/>
      <c r="D8" s="114">
        <v>52</v>
      </c>
      <c r="E8" s="116">
        <f t="shared" si="0"/>
        <v>1</v>
      </c>
      <c r="F8" s="116"/>
      <c r="G8" s="114">
        <v>52</v>
      </c>
      <c r="H8" s="116">
        <f t="shared" si="1"/>
        <v>1</v>
      </c>
      <c r="I8" s="116"/>
      <c r="J8" s="114">
        <v>37</v>
      </c>
      <c r="K8" s="116">
        <f t="shared" si="2"/>
        <v>0.7115384615384616</v>
      </c>
      <c r="L8" s="99"/>
      <c r="P8" s="119"/>
      <c r="Q8" s="119"/>
      <c r="R8" s="119"/>
    </row>
    <row r="9" spans="1:18" s="100" customFormat="1" ht="12.75">
      <c r="A9" s="98" t="s">
        <v>32</v>
      </c>
      <c r="B9" s="8">
        <v>36</v>
      </c>
      <c r="C9" s="115"/>
      <c r="D9" s="114">
        <v>33</v>
      </c>
      <c r="E9" s="116">
        <f t="shared" si="0"/>
        <v>0.9166666666666666</v>
      </c>
      <c r="F9" s="116"/>
      <c r="G9" s="114">
        <v>34</v>
      </c>
      <c r="H9" s="116">
        <f t="shared" si="1"/>
        <v>0.9444444444444444</v>
      </c>
      <c r="I9" s="116"/>
      <c r="J9" s="114">
        <v>25</v>
      </c>
      <c r="K9" s="116">
        <f t="shared" si="2"/>
        <v>0.6944444444444444</v>
      </c>
      <c r="L9" s="99"/>
      <c r="P9" s="119"/>
      <c r="Q9" s="119"/>
      <c r="R9" s="119"/>
    </row>
    <row r="10" spans="1:18" s="100" customFormat="1" ht="12.75">
      <c r="A10" s="98" t="s">
        <v>33</v>
      </c>
      <c r="B10" s="8">
        <v>56</v>
      </c>
      <c r="C10" s="115"/>
      <c r="D10" s="114">
        <v>55</v>
      </c>
      <c r="E10" s="116">
        <f t="shared" si="0"/>
        <v>0.9821428571428571</v>
      </c>
      <c r="F10" s="116"/>
      <c r="G10" s="114">
        <v>53</v>
      </c>
      <c r="H10" s="116">
        <f t="shared" si="1"/>
        <v>0.9464285714285714</v>
      </c>
      <c r="I10" s="116"/>
      <c r="J10" s="114">
        <v>46</v>
      </c>
      <c r="K10" s="116">
        <f t="shared" si="2"/>
        <v>0.8214285714285714</v>
      </c>
      <c r="L10" s="99"/>
      <c r="P10" s="119"/>
      <c r="Q10" s="119"/>
      <c r="R10" s="119"/>
    </row>
    <row r="11" spans="1:18" s="100" customFormat="1" ht="12.75">
      <c r="A11" s="98" t="s">
        <v>76</v>
      </c>
      <c r="B11" s="8">
        <v>58</v>
      </c>
      <c r="C11" s="115"/>
      <c r="D11" s="114">
        <v>58</v>
      </c>
      <c r="E11" s="116">
        <f t="shared" si="0"/>
        <v>1</v>
      </c>
      <c r="F11" s="116"/>
      <c r="G11" s="114">
        <v>58</v>
      </c>
      <c r="H11" s="116">
        <f t="shared" si="1"/>
        <v>1</v>
      </c>
      <c r="I11" s="116"/>
      <c r="J11" s="114">
        <v>38</v>
      </c>
      <c r="K11" s="116">
        <f t="shared" si="2"/>
        <v>0.6551724137931034</v>
      </c>
      <c r="P11" s="119"/>
      <c r="Q11" s="119"/>
      <c r="R11" s="119"/>
    </row>
    <row r="12" spans="1:18" s="100" customFormat="1" ht="12.75">
      <c r="A12" s="98" t="s">
        <v>34</v>
      </c>
      <c r="B12" s="8">
        <v>29</v>
      </c>
      <c r="C12" s="115"/>
      <c r="D12" s="114">
        <v>27</v>
      </c>
      <c r="E12" s="116">
        <f t="shared" si="0"/>
        <v>0.9310344827586207</v>
      </c>
      <c r="F12" s="116"/>
      <c r="G12" s="114">
        <v>28</v>
      </c>
      <c r="H12" s="116">
        <f t="shared" si="1"/>
        <v>0.9655172413793104</v>
      </c>
      <c r="I12" s="116"/>
      <c r="J12" s="114">
        <v>26</v>
      </c>
      <c r="K12" s="116">
        <f t="shared" si="2"/>
        <v>0.896551724137931</v>
      </c>
      <c r="P12" s="119"/>
      <c r="Q12" s="119"/>
      <c r="R12" s="119"/>
    </row>
    <row r="13" spans="1:18" s="100" customFormat="1" ht="12.75">
      <c r="A13" s="98" t="s">
        <v>35</v>
      </c>
      <c r="B13" s="8">
        <v>63</v>
      </c>
      <c r="C13" s="115"/>
      <c r="D13" s="114">
        <v>61</v>
      </c>
      <c r="E13" s="116">
        <f t="shared" si="0"/>
        <v>0.9682539682539683</v>
      </c>
      <c r="F13" s="116"/>
      <c r="G13" s="114">
        <v>61</v>
      </c>
      <c r="H13" s="116">
        <f t="shared" si="1"/>
        <v>0.9682539682539683</v>
      </c>
      <c r="I13" s="116"/>
      <c r="J13" s="114">
        <v>52</v>
      </c>
      <c r="K13" s="116">
        <f t="shared" si="2"/>
        <v>0.8253968253968254</v>
      </c>
      <c r="P13" s="119"/>
      <c r="Q13" s="119"/>
      <c r="R13" s="119"/>
    </row>
    <row r="14" spans="1:18" s="100" customFormat="1" ht="12.75">
      <c r="A14" s="98" t="s">
        <v>68</v>
      </c>
      <c r="B14" s="8">
        <v>67</v>
      </c>
      <c r="C14" s="115"/>
      <c r="D14" s="114">
        <v>65</v>
      </c>
      <c r="E14" s="116">
        <f t="shared" si="0"/>
        <v>0.9701492537313433</v>
      </c>
      <c r="F14" s="116"/>
      <c r="G14" s="114">
        <v>63</v>
      </c>
      <c r="H14" s="116">
        <f t="shared" si="1"/>
        <v>0.9402985074626866</v>
      </c>
      <c r="I14" s="116"/>
      <c r="J14" s="114">
        <v>57</v>
      </c>
      <c r="K14" s="116">
        <f t="shared" si="2"/>
        <v>0.8507462686567164</v>
      </c>
      <c r="P14" s="119"/>
      <c r="Q14" s="119"/>
      <c r="R14" s="119"/>
    </row>
    <row r="15" spans="1:18" s="100" customFormat="1" ht="12.75">
      <c r="A15" s="98" t="s">
        <v>36</v>
      </c>
      <c r="B15" s="8">
        <v>35</v>
      </c>
      <c r="C15" s="115"/>
      <c r="D15" s="114">
        <v>35</v>
      </c>
      <c r="E15" s="116">
        <f t="shared" si="0"/>
        <v>1</v>
      </c>
      <c r="F15" s="116"/>
      <c r="G15" s="114">
        <v>34</v>
      </c>
      <c r="H15" s="116">
        <f t="shared" si="1"/>
        <v>0.9714285714285714</v>
      </c>
      <c r="I15" s="116"/>
      <c r="J15" s="114">
        <v>24</v>
      </c>
      <c r="K15" s="116">
        <f t="shared" si="2"/>
        <v>0.6857142857142857</v>
      </c>
      <c r="P15" s="119"/>
      <c r="Q15" s="119"/>
      <c r="R15" s="119"/>
    </row>
    <row r="16" spans="1:18" s="100" customFormat="1" ht="12.75">
      <c r="A16" s="98" t="s">
        <v>88</v>
      </c>
      <c r="B16" s="8">
        <v>44</v>
      </c>
      <c r="C16" s="115"/>
      <c r="D16" s="114">
        <v>44</v>
      </c>
      <c r="E16" s="116">
        <f t="shared" si="0"/>
        <v>1</v>
      </c>
      <c r="F16" s="116"/>
      <c r="G16" s="114">
        <v>43</v>
      </c>
      <c r="H16" s="116">
        <f t="shared" si="1"/>
        <v>0.9772727272727273</v>
      </c>
      <c r="I16" s="116"/>
      <c r="J16" s="114">
        <v>34</v>
      </c>
      <c r="K16" s="116">
        <f t="shared" si="2"/>
        <v>0.7727272727272727</v>
      </c>
      <c r="P16" s="119"/>
      <c r="Q16" s="119"/>
      <c r="R16" s="119"/>
    </row>
    <row r="17" spans="1:18" s="100" customFormat="1" ht="12.75">
      <c r="A17" s="98" t="s">
        <v>69</v>
      </c>
      <c r="B17" s="8">
        <v>15</v>
      </c>
      <c r="C17" s="115"/>
      <c r="D17" s="114">
        <v>15</v>
      </c>
      <c r="E17" s="116">
        <f t="shared" si="0"/>
        <v>1</v>
      </c>
      <c r="F17" s="116"/>
      <c r="G17" s="114">
        <v>13</v>
      </c>
      <c r="H17" s="116">
        <f t="shared" si="1"/>
        <v>0.8666666666666667</v>
      </c>
      <c r="I17" s="116"/>
      <c r="J17" s="114">
        <v>14</v>
      </c>
      <c r="K17" s="116">
        <f t="shared" si="2"/>
        <v>0.9333333333333333</v>
      </c>
      <c r="P17" s="119"/>
      <c r="Q17" s="119"/>
      <c r="R17" s="119"/>
    </row>
    <row r="18" spans="1:18" s="100" customFormat="1" ht="12.75">
      <c r="A18" s="98" t="s">
        <v>38</v>
      </c>
      <c r="B18" s="8">
        <v>79</v>
      </c>
      <c r="C18" s="115"/>
      <c r="D18" s="114">
        <v>78</v>
      </c>
      <c r="E18" s="116">
        <f t="shared" si="0"/>
        <v>0.9873417721518988</v>
      </c>
      <c r="F18" s="116"/>
      <c r="G18" s="114">
        <v>74</v>
      </c>
      <c r="H18" s="116">
        <f t="shared" si="1"/>
        <v>0.9367088607594937</v>
      </c>
      <c r="I18" s="116"/>
      <c r="J18" s="114">
        <v>56</v>
      </c>
      <c r="K18" s="116">
        <f t="shared" si="2"/>
        <v>0.7088607594936709</v>
      </c>
      <c r="P18" s="119"/>
      <c r="Q18" s="119"/>
      <c r="R18" s="119"/>
    </row>
    <row r="19" spans="1:18" s="100" customFormat="1" ht="12.75">
      <c r="A19" s="98" t="s">
        <v>81</v>
      </c>
      <c r="B19" s="8">
        <v>33</v>
      </c>
      <c r="C19" s="115"/>
      <c r="D19" s="114">
        <v>33</v>
      </c>
      <c r="E19" s="116">
        <f t="shared" si="0"/>
        <v>1</v>
      </c>
      <c r="F19" s="116"/>
      <c r="G19" s="114">
        <v>30</v>
      </c>
      <c r="H19" s="116">
        <f t="shared" si="1"/>
        <v>0.9090909090909091</v>
      </c>
      <c r="I19" s="116"/>
      <c r="J19" s="114">
        <v>23</v>
      </c>
      <c r="K19" s="116">
        <f t="shared" si="2"/>
        <v>0.696969696969697</v>
      </c>
      <c r="P19" s="119"/>
      <c r="Q19" s="119"/>
      <c r="R19" s="119"/>
    </row>
    <row r="20" spans="1:18" s="100" customFormat="1" ht="12.75">
      <c r="A20" s="98" t="s">
        <v>67</v>
      </c>
      <c r="B20" s="8">
        <v>279</v>
      </c>
      <c r="C20" s="115"/>
      <c r="D20" s="114">
        <v>266</v>
      </c>
      <c r="E20" s="116">
        <f t="shared" si="0"/>
        <v>0.953405017921147</v>
      </c>
      <c r="F20" s="116"/>
      <c r="G20" s="114">
        <v>266</v>
      </c>
      <c r="H20" s="116">
        <f t="shared" si="1"/>
        <v>0.953405017921147</v>
      </c>
      <c r="I20" s="116"/>
      <c r="J20" s="114">
        <v>198</v>
      </c>
      <c r="K20" s="116">
        <f t="shared" si="2"/>
        <v>0.7096774193548387</v>
      </c>
      <c r="P20" s="119"/>
      <c r="Q20" s="119"/>
      <c r="R20" s="119"/>
    </row>
    <row r="21" spans="1:18" s="100" customFormat="1" ht="12.75">
      <c r="A21" s="98" t="s">
        <v>40</v>
      </c>
      <c r="B21" s="8">
        <v>40</v>
      </c>
      <c r="C21" s="115"/>
      <c r="D21" s="114">
        <v>39</v>
      </c>
      <c r="E21" s="116">
        <f t="shared" si="0"/>
        <v>0.975</v>
      </c>
      <c r="F21" s="116"/>
      <c r="G21" s="114">
        <v>37</v>
      </c>
      <c r="H21" s="116">
        <f t="shared" si="1"/>
        <v>0.925</v>
      </c>
      <c r="I21" s="116"/>
      <c r="J21" s="114">
        <v>27</v>
      </c>
      <c r="K21" s="116">
        <f t="shared" si="2"/>
        <v>0.675</v>
      </c>
      <c r="P21" s="119"/>
      <c r="Q21" s="119"/>
      <c r="R21" s="119"/>
    </row>
    <row r="22" spans="1:18" s="102" customFormat="1" ht="12.75">
      <c r="A22" s="101" t="s">
        <v>77</v>
      </c>
      <c r="B22" s="8">
        <v>99</v>
      </c>
      <c r="C22" s="115"/>
      <c r="D22" s="114">
        <v>97</v>
      </c>
      <c r="E22" s="116">
        <f t="shared" si="0"/>
        <v>0.9797979797979798</v>
      </c>
      <c r="F22" s="116"/>
      <c r="G22" s="114">
        <v>93</v>
      </c>
      <c r="H22" s="116">
        <f t="shared" si="1"/>
        <v>0.9393939393939394</v>
      </c>
      <c r="I22" s="116"/>
      <c r="J22" s="114">
        <v>70</v>
      </c>
      <c r="K22" s="116">
        <f t="shared" si="2"/>
        <v>0.7070707070707071</v>
      </c>
      <c r="P22" s="119"/>
      <c r="Q22" s="119"/>
      <c r="R22" s="119"/>
    </row>
    <row r="23" spans="1:18" s="100" customFormat="1" ht="12.75">
      <c r="A23" s="98" t="s">
        <v>41</v>
      </c>
      <c r="B23" s="8">
        <v>40</v>
      </c>
      <c r="C23" s="115"/>
      <c r="D23" s="114">
        <v>40</v>
      </c>
      <c r="E23" s="116">
        <f t="shared" si="0"/>
        <v>1</v>
      </c>
      <c r="F23" s="116"/>
      <c r="G23" s="114">
        <v>38</v>
      </c>
      <c r="H23" s="116">
        <f t="shared" si="1"/>
        <v>0.95</v>
      </c>
      <c r="I23" s="116"/>
      <c r="J23" s="114">
        <v>34</v>
      </c>
      <c r="K23" s="116">
        <f t="shared" si="2"/>
        <v>0.85</v>
      </c>
      <c r="P23" s="119"/>
      <c r="Q23" s="119"/>
      <c r="R23" s="119"/>
    </row>
    <row r="24" spans="1:18" s="100" customFormat="1" ht="12.75">
      <c r="A24" s="98" t="s">
        <v>42</v>
      </c>
      <c r="B24" s="8">
        <v>89</v>
      </c>
      <c r="C24" s="115"/>
      <c r="D24" s="114">
        <v>84</v>
      </c>
      <c r="E24" s="116">
        <f t="shared" si="0"/>
        <v>0.9438202247191011</v>
      </c>
      <c r="F24" s="116"/>
      <c r="G24" s="114">
        <v>88</v>
      </c>
      <c r="H24" s="116">
        <f t="shared" si="1"/>
        <v>0.9887640449438202</v>
      </c>
      <c r="I24" s="116"/>
      <c r="J24" s="114">
        <v>76</v>
      </c>
      <c r="K24" s="116">
        <f t="shared" si="2"/>
        <v>0.8539325842696629</v>
      </c>
      <c r="P24" s="119"/>
      <c r="Q24" s="119"/>
      <c r="R24" s="119"/>
    </row>
    <row r="25" spans="1:18" s="100" customFormat="1" ht="12.75">
      <c r="A25" s="98" t="s">
        <v>43</v>
      </c>
      <c r="B25" s="8">
        <v>88</v>
      </c>
      <c r="C25" s="115"/>
      <c r="D25" s="114">
        <v>87</v>
      </c>
      <c r="E25" s="116">
        <f t="shared" si="0"/>
        <v>0.9886363636363636</v>
      </c>
      <c r="F25" s="116"/>
      <c r="G25" s="114">
        <v>83</v>
      </c>
      <c r="H25" s="116">
        <f t="shared" si="1"/>
        <v>0.9431818181818182</v>
      </c>
      <c r="I25" s="116"/>
      <c r="J25" s="114">
        <v>61</v>
      </c>
      <c r="K25" s="116">
        <f t="shared" si="2"/>
        <v>0.6931818181818182</v>
      </c>
      <c r="P25" s="119"/>
      <c r="Q25" s="119"/>
      <c r="R25" s="119"/>
    </row>
    <row r="26" spans="1:18" s="100" customFormat="1" ht="12.75">
      <c r="A26" s="98" t="s">
        <v>44</v>
      </c>
      <c r="B26" s="8">
        <v>133</v>
      </c>
      <c r="C26" s="115"/>
      <c r="D26" s="114">
        <v>132</v>
      </c>
      <c r="E26" s="116">
        <f t="shared" si="0"/>
        <v>0.9924812030075187</v>
      </c>
      <c r="F26" s="116"/>
      <c r="G26" s="114">
        <v>132</v>
      </c>
      <c r="H26" s="116">
        <f t="shared" si="1"/>
        <v>0.9924812030075187</v>
      </c>
      <c r="I26" s="116"/>
      <c r="J26" s="114">
        <v>90</v>
      </c>
      <c r="K26" s="116">
        <f t="shared" si="2"/>
        <v>0.6766917293233082</v>
      </c>
      <c r="P26" s="119"/>
      <c r="Q26" s="119"/>
      <c r="R26" s="119"/>
    </row>
    <row r="27" spans="1:18" s="100" customFormat="1" ht="12.75">
      <c r="A27" s="98" t="s">
        <v>78</v>
      </c>
      <c r="B27" s="8">
        <v>59</v>
      </c>
      <c r="C27" s="115"/>
      <c r="D27" s="114">
        <v>55</v>
      </c>
      <c r="E27" s="116">
        <f t="shared" si="0"/>
        <v>0.9322033898305084</v>
      </c>
      <c r="F27" s="116"/>
      <c r="G27" s="114">
        <v>53</v>
      </c>
      <c r="H27" s="116">
        <f t="shared" si="1"/>
        <v>0.8983050847457628</v>
      </c>
      <c r="I27" s="116"/>
      <c r="J27" s="114">
        <v>41</v>
      </c>
      <c r="K27" s="116">
        <f t="shared" si="2"/>
        <v>0.6949152542372882</v>
      </c>
      <c r="P27" s="119"/>
      <c r="Q27" s="119"/>
      <c r="R27" s="119"/>
    </row>
    <row r="28" spans="1:18" s="100" customFormat="1" ht="12.75">
      <c r="A28" s="98" t="s">
        <v>45</v>
      </c>
      <c r="B28" s="8">
        <v>23</v>
      </c>
      <c r="C28" s="115"/>
      <c r="D28" s="114">
        <v>22</v>
      </c>
      <c r="E28" s="116">
        <f t="shared" si="0"/>
        <v>0.9565217391304348</v>
      </c>
      <c r="F28" s="116"/>
      <c r="G28" s="114">
        <v>22</v>
      </c>
      <c r="H28" s="116">
        <f t="shared" si="1"/>
        <v>0.9565217391304348</v>
      </c>
      <c r="I28" s="116"/>
      <c r="J28" s="114">
        <v>20</v>
      </c>
      <c r="K28" s="116">
        <f t="shared" si="2"/>
        <v>0.8695652173913043</v>
      </c>
      <c r="P28" s="119"/>
      <c r="Q28" s="119"/>
      <c r="R28" s="119"/>
    </row>
    <row r="29" spans="1:18" s="100" customFormat="1" ht="12.75">
      <c r="A29" s="98" t="s">
        <v>46</v>
      </c>
      <c r="B29" s="8">
        <v>693</v>
      </c>
      <c r="C29" s="115"/>
      <c r="D29" s="114">
        <v>645</v>
      </c>
      <c r="E29" s="116">
        <f t="shared" si="0"/>
        <v>0.9307359307359307</v>
      </c>
      <c r="F29" s="116"/>
      <c r="G29" s="114">
        <v>653</v>
      </c>
      <c r="H29" s="116">
        <f t="shared" si="1"/>
        <v>0.9422799422799423</v>
      </c>
      <c r="I29" s="116"/>
      <c r="J29" s="114">
        <v>523</v>
      </c>
      <c r="K29" s="116">
        <f t="shared" si="2"/>
        <v>0.7546897546897547</v>
      </c>
      <c r="P29" s="119"/>
      <c r="Q29" s="119"/>
      <c r="R29" s="119"/>
    </row>
    <row r="30" spans="1:18" s="100" customFormat="1" ht="12.75">
      <c r="A30" s="98" t="s">
        <v>47</v>
      </c>
      <c r="B30" s="8">
        <v>134</v>
      </c>
      <c r="C30" s="115"/>
      <c r="D30" s="114">
        <v>125</v>
      </c>
      <c r="E30" s="116">
        <f t="shared" si="0"/>
        <v>0.9328358208955224</v>
      </c>
      <c r="F30" s="116"/>
      <c r="G30" s="114">
        <v>132</v>
      </c>
      <c r="H30" s="116">
        <f t="shared" si="1"/>
        <v>0.9850746268656716</v>
      </c>
      <c r="I30" s="116"/>
      <c r="J30" s="114">
        <v>94</v>
      </c>
      <c r="K30" s="116">
        <f t="shared" si="2"/>
        <v>0.7014925373134329</v>
      </c>
      <c r="P30" s="119"/>
      <c r="Q30" s="119"/>
      <c r="R30" s="119"/>
    </row>
    <row r="31" spans="1:18" s="100" customFormat="1" ht="12.75">
      <c r="A31" s="98" t="s">
        <v>48</v>
      </c>
      <c r="B31" s="8">
        <v>52</v>
      </c>
      <c r="C31" s="115"/>
      <c r="D31" s="114">
        <v>52</v>
      </c>
      <c r="E31" s="116">
        <f t="shared" si="0"/>
        <v>1</v>
      </c>
      <c r="F31" s="116"/>
      <c r="G31" s="114">
        <v>50</v>
      </c>
      <c r="H31" s="116">
        <f t="shared" si="1"/>
        <v>0.9615384615384616</v>
      </c>
      <c r="I31" s="116"/>
      <c r="J31" s="114">
        <v>43</v>
      </c>
      <c r="K31" s="116">
        <f t="shared" si="2"/>
        <v>0.8269230769230769</v>
      </c>
      <c r="P31" s="119"/>
      <c r="Q31" s="119"/>
      <c r="R31" s="119"/>
    </row>
    <row r="32" spans="1:18" s="100" customFormat="1" ht="12.75">
      <c r="A32" s="98" t="s">
        <v>82</v>
      </c>
      <c r="B32" s="8">
        <v>53</v>
      </c>
      <c r="C32" s="115"/>
      <c r="D32" s="114">
        <v>51</v>
      </c>
      <c r="E32" s="116">
        <f t="shared" si="0"/>
        <v>0.9622641509433962</v>
      </c>
      <c r="F32" s="116"/>
      <c r="G32" s="114">
        <v>52</v>
      </c>
      <c r="H32" s="116">
        <f t="shared" si="1"/>
        <v>0.9811320754716981</v>
      </c>
      <c r="I32" s="116"/>
      <c r="J32" s="114">
        <v>37</v>
      </c>
      <c r="K32" s="116">
        <f t="shared" si="2"/>
        <v>0.6981132075471698</v>
      </c>
      <c r="P32" s="119"/>
      <c r="Q32" s="119"/>
      <c r="R32" s="119"/>
    </row>
    <row r="33" spans="1:18" s="100" customFormat="1" ht="12.75">
      <c r="A33" s="98" t="s">
        <v>50</v>
      </c>
      <c r="B33" s="8">
        <v>41</v>
      </c>
      <c r="C33" s="115"/>
      <c r="D33" s="114">
        <v>39</v>
      </c>
      <c r="E33" s="116">
        <f t="shared" si="0"/>
        <v>0.9512195121951219</v>
      </c>
      <c r="F33" s="116"/>
      <c r="G33" s="114">
        <v>41</v>
      </c>
      <c r="H33" s="116">
        <f t="shared" si="1"/>
        <v>1</v>
      </c>
      <c r="I33" s="116"/>
      <c r="J33" s="114">
        <v>25</v>
      </c>
      <c r="K33" s="116">
        <f t="shared" si="2"/>
        <v>0.6097560975609756</v>
      </c>
      <c r="P33" s="119"/>
      <c r="Q33" s="119"/>
      <c r="R33" s="119"/>
    </row>
    <row r="34" spans="1:18" s="100" customFormat="1" ht="12.75">
      <c r="A34" s="98" t="s">
        <v>51</v>
      </c>
      <c r="B34" s="8">
        <v>60</v>
      </c>
      <c r="C34" s="115"/>
      <c r="D34" s="114">
        <v>56</v>
      </c>
      <c r="E34" s="116">
        <f t="shared" si="0"/>
        <v>0.9333333333333333</v>
      </c>
      <c r="F34" s="116"/>
      <c r="G34" s="114">
        <v>58</v>
      </c>
      <c r="H34" s="116">
        <f t="shared" si="1"/>
        <v>0.9666666666666667</v>
      </c>
      <c r="I34" s="116"/>
      <c r="J34" s="114">
        <v>41</v>
      </c>
      <c r="K34" s="116">
        <f t="shared" si="2"/>
        <v>0.6833333333333333</v>
      </c>
      <c r="P34" s="119"/>
      <c r="Q34" s="119"/>
      <c r="R34" s="119"/>
    </row>
    <row r="35" spans="1:18" s="100" customFormat="1" ht="12.75">
      <c r="A35" s="98" t="s">
        <v>52</v>
      </c>
      <c r="B35" s="8">
        <v>124</v>
      </c>
      <c r="C35" s="115"/>
      <c r="D35" s="114">
        <v>120</v>
      </c>
      <c r="E35" s="116">
        <f t="shared" si="0"/>
        <v>0.967741935483871</v>
      </c>
      <c r="F35" s="116"/>
      <c r="G35" s="114">
        <v>121</v>
      </c>
      <c r="H35" s="116">
        <f t="shared" si="1"/>
        <v>0.9758064516129032</v>
      </c>
      <c r="I35" s="116"/>
      <c r="J35" s="114">
        <v>96</v>
      </c>
      <c r="K35" s="116">
        <f t="shared" si="2"/>
        <v>0.7741935483870968</v>
      </c>
      <c r="P35" s="119"/>
      <c r="Q35" s="119"/>
      <c r="R35" s="119"/>
    </row>
    <row r="36" spans="1:18" s="100" customFormat="1" ht="12.75">
      <c r="A36" s="98" t="s">
        <v>53</v>
      </c>
      <c r="B36" s="8">
        <v>137</v>
      </c>
      <c r="C36" s="115"/>
      <c r="D36" s="114">
        <v>133</v>
      </c>
      <c r="E36" s="116">
        <f t="shared" si="0"/>
        <v>0.9708029197080292</v>
      </c>
      <c r="F36" s="116"/>
      <c r="G36" s="114">
        <v>130</v>
      </c>
      <c r="H36" s="116">
        <f t="shared" si="1"/>
        <v>0.948905109489051</v>
      </c>
      <c r="I36" s="116"/>
      <c r="J36" s="114">
        <v>91</v>
      </c>
      <c r="K36" s="116">
        <f t="shared" si="2"/>
        <v>0.6642335766423357</v>
      </c>
      <c r="P36" s="119"/>
      <c r="Q36" s="119"/>
      <c r="R36" s="119"/>
    </row>
    <row r="37" spans="1:18" s="100" customFormat="1" ht="12.75">
      <c r="A37" s="98" t="s">
        <v>54</v>
      </c>
      <c r="B37" s="8">
        <v>133</v>
      </c>
      <c r="C37" s="115"/>
      <c r="D37" s="114">
        <v>122</v>
      </c>
      <c r="E37" s="116">
        <f t="shared" si="0"/>
        <v>0.9172932330827067</v>
      </c>
      <c r="F37" s="116"/>
      <c r="G37" s="114">
        <v>127</v>
      </c>
      <c r="H37" s="116">
        <f t="shared" si="1"/>
        <v>0.9548872180451128</v>
      </c>
      <c r="I37" s="116"/>
      <c r="J37" s="114">
        <v>97</v>
      </c>
      <c r="K37" s="116">
        <f t="shared" si="2"/>
        <v>0.7293233082706767</v>
      </c>
      <c r="P37" s="119"/>
      <c r="Q37" s="119"/>
      <c r="R37" s="119"/>
    </row>
    <row r="38" spans="1:18" s="100" customFormat="1" ht="12.75">
      <c r="A38" s="98" t="s">
        <v>55</v>
      </c>
      <c r="B38" s="8">
        <v>129</v>
      </c>
      <c r="C38" s="115"/>
      <c r="D38" s="114">
        <v>127</v>
      </c>
      <c r="E38" s="116">
        <f t="shared" si="0"/>
        <v>0.9844961240310077</v>
      </c>
      <c r="F38" s="116"/>
      <c r="G38" s="114">
        <v>124</v>
      </c>
      <c r="H38" s="116">
        <f t="shared" si="1"/>
        <v>0.9612403100775194</v>
      </c>
      <c r="I38" s="116"/>
      <c r="J38" s="114">
        <v>95</v>
      </c>
      <c r="K38" s="116">
        <f t="shared" si="2"/>
        <v>0.7364341085271318</v>
      </c>
      <c r="P38" s="119"/>
      <c r="Q38" s="119"/>
      <c r="R38" s="119"/>
    </row>
    <row r="39" spans="1:18" s="100" customFormat="1" ht="12.75">
      <c r="A39" s="98" t="s">
        <v>56</v>
      </c>
      <c r="B39" s="8">
        <v>59</v>
      </c>
      <c r="C39" s="115"/>
      <c r="D39" s="114">
        <v>59</v>
      </c>
      <c r="E39" s="116">
        <f t="shared" si="0"/>
        <v>1</v>
      </c>
      <c r="F39" s="116"/>
      <c r="G39" s="114">
        <v>59</v>
      </c>
      <c r="H39" s="116">
        <f t="shared" si="1"/>
        <v>1</v>
      </c>
      <c r="I39" s="116"/>
      <c r="J39" s="114">
        <v>47</v>
      </c>
      <c r="K39" s="116">
        <f t="shared" si="2"/>
        <v>0.7966101694915254</v>
      </c>
      <c r="P39" s="119"/>
      <c r="Q39" s="119"/>
      <c r="R39" s="119"/>
    </row>
    <row r="40" spans="1:18" s="100" customFormat="1" ht="12.75">
      <c r="A40" s="98" t="s">
        <v>57</v>
      </c>
      <c r="B40" s="8">
        <v>27</v>
      </c>
      <c r="C40" s="115"/>
      <c r="D40" s="114">
        <v>24</v>
      </c>
      <c r="E40" s="116">
        <f t="shared" si="0"/>
        <v>0.8888888888888888</v>
      </c>
      <c r="F40" s="116"/>
      <c r="G40" s="114">
        <v>27</v>
      </c>
      <c r="H40" s="116">
        <f t="shared" si="1"/>
        <v>1</v>
      </c>
      <c r="I40" s="116"/>
      <c r="J40" s="114">
        <v>16</v>
      </c>
      <c r="K40" s="116">
        <f t="shared" si="2"/>
        <v>0.5925925925925926</v>
      </c>
      <c r="P40" s="119"/>
      <c r="Q40" s="119"/>
      <c r="R40" s="119"/>
    </row>
    <row r="41" spans="1:18" s="100" customFormat="1" ht="12.75">
      <c r="A41" s="98" t="s">
        <v>58</v>
      </c>
      <c r="B41" s="8">
        <v>26</v>
      </c>
      <c r="C41" s="115"/>
      <c r="D41" s="114">
        <v>24</v>
      </c>
      <c r="E41" s="116">
        <f t="shared" si="0"/>
        <v>0.9230769230769231</v>
      </c>
      <c r="F41" s="116"/>
      <c r="G41" s="114">
        <v>25</v>
      </c>
      <c r="H41" s="116">
        <f t="shared" si="1"/>
        <v>0.9615384615384616</v>
      </c>
      <c r="I41" s="116"/>
      <c r="J41" s="114">
        <v>20</v>
      </c>
      <c r="K41" s="116">
        <f t="shared" si="2"/>
        <v>0.7692307692307693</v>
      </c>
      <c r="P41" s="119"/>
      <c r="Q41" s="119"/>
      <c r="R41" s="119"/>
    </row>
    <row r="42" spans="1:18" s="100" customFormat="1" ht="12.75">
      <c r="A42" s="98" t="s">
        <v>59</v>
      </c>
      <c r="B42" s="8">
        <v>61</v>
      </c>
      <c r="C42" s="115"/>
      <c r="D42" s="114">
        <v>60</v>
      </c>
      <c r="E42" s="116">
        <f t="shared" si="0"/>
        <v>0.9836065573770492</v>
      </c>
      <c r="F42" s="116"/>
      <c r="G42" s="114">
        <v>59</v>
      </c>
      <c r="H42" s="116">
        <f t="shared" si="1"/>
        <v>0.9672131147540983</v>
      </c>
      <c r="I42" s="116"/>
      <c r="J42" s="114">
        <v>40</v>
      </c>
      <c r="K42" s="116">
        <f t="shared" si="2"/>
        <v>0.6557377049180327</v>
      </c>
      <c r="P42" s="119"/>
      <c r="Q42" s="119"/>
      <c r="R42" s="119"/>
    </row>
    <row r="43" spans="1:18" s="100" customFormat="1" ht="12.75">
      <c r="A43" s="98" t="s">
        <v>60</v>
      </c>
      <c r="B43" s="8">
        <v>109</v>
      </c>
      <c r="C43" s="115"/>
      <c r="D43" s="114">
        <v>104</v>
      </c>
      <c r="E43" s="116">
        <f t="shared" si="0"/>
        <v>0.9541284403669725</v>
      </c>
      <c r="F43" s="116"/>
      <c r="G43" s="114">
        <v>106</v>
      </c>
      <c r="H43" s="116">
        <f t="shared" si="1"/>
        <v>0.9724770642201835</v>
      </c>
      <c r="I43" s="116"/>
      <c r="J43" s="114">
        <v>70</v>
      </c>
      <c r="K43" s="116">
        <f t="shared" si="2"/>
        <v>0.6422018348623854</v>
      </c>
      <c r="P43" s="119"/>
      <c r="Q43" s="119"/>
      <c r="R43" s="119"/>
    </row>
    <row r="44" spans="1:18" s="100" customFormat="1" ht="12.75">
      <c r="A44" s="98" t="s">
        <v>61</v>
      </c>
      <c r="B44" s="8">
        <v>43</v>
      </c>
      <c r="C44" s="115"/>
      <c r="D44" s="114">
        <v>41</v>
      </c>
      <c r="E44" s="116">
        <f t="shared" si="0"/>
        <v>0.9534883720930233</v>
      </c>
      <c r="F44" s="116"/>
      <c r="G44" s="114">
        <v>43</v>
      </c>
      <c r="H44" s="116">
        <f t="shared" si="1"/>
        <v>1</v>
      </c>
      <c r="I44" s="116"/>
      <c r="J44" s="114">
        <v>27</v>
      </c>
      <c r="K44" s="116">
        <f t="shared" si="2"/>
        <v>0.627906976744186</v>
      </c>
      <c r="P44" s="119"/>
      <c r="Q44" s="119"/>
      <c r="R44" s="119"/>
    </row>
    <row r="45" spans="1:18" s="100" customFormat="1" ht="12.75">
      <c r="A45" s="98" t="s">
        <v>62</v>
      </c>
      <c r="B45" s="8">
        <v>45</v>
      </c>
      <c r="C45" s="115"/>
      <c r="D45" s="114">
        <v>43</v>
      </c>
      <c r="E45" s="116">
        <f t="shared" si="0"/>
        <v>0.9555555555555556</v>
      </c>
      <c r="F45" s="116"/>
      <c r="G45" s="114">
        <v>42</v>
      </c>
      <c r="H45" s="116">
        <f t="shared" si="1"/>
        <v>0.9333333333333333</v>
      </c>
      <c r="I45" s="116"/>
      <c r="J45" s="114">
        <v>42</v>
      </c>
      <c r="K45" s="116">
        <f t="shared" si="2"/>
        <v>0.9333333333333333</v>
      </c>
      <c r="P45" s="119"/>
      <c r="Q45" s="119"/>
      <c r="R45" s="119"/>
    </row>
    <row r="46" spans="1:18" s="100" customFormat="1" ht="12.75">
      <c r="A46" s="98" t="s">
        <v>63</v>
      </c>
      <c r="B46" s="8">
        <v>292</v>
      </c>
      <c r="C46" s="115"/>
      <c r="D46" s="114">
        <v>284</v>
      </c>
      <c r="E46" s="116">
        <f t="shared" si="0"/>
        <v>0.9726027397260274</v>
      </c>
      <c r="F46" s="116"/>
      <c r="G46" s="114">
        <v>274</v>
      </c>
      <c r="H46" s="116">
        <f t="shared" si="1"/>
        <v>0.9383561643835616</v>
      </c>
      <c r="I46" s="116"/>
      <c r="J46" s="114">
        <v>220</v>
      </c>
      <c r="K46" s="116">
        <f t="shared" si="2"/>
        <v>0.7534246575342466</v>
      </c>
      <c r="P46" s="119"/>
      <c r="Q46" s="119"/>
      <c r="R46" s="119"/>
    </row>
    <row r="47" spans="1:18" s="100" customFormat="1" ht="12.75">
      <c r="A47" s="98" t="s">
        <v>64</v>
      </c>
      <c r="B47" s="8">
        <v>216</v>
      </c>
      <c r="C47" s="115"/>
      <c r="D47" s="114">
        <v>214</v>
      </c>
      <c r="E47" s="116">
        <f t="shared" si="0"/>
        <v>0.9907407407407407</v>
      </c>
      <c r="F47" s="116"/>
      <c r="G47" s="114">
        <v>213</v>
      </c>
      <c r="H47" s="116">
        <f t="shared" si="1"/>
        <v>0.9861111111111112</v>
      </c>
      <c r="I47" s="116"/>
      <c r="J47" s="114">
        <v>141</v>
      </c>
      <c r="K47" s="116">
        <f t="shared" si="2"/>
        <v>0.6527777777777778</v>
      </c>
      <c r="P47" s="119"/>
      <c r="Q47" s="119"/>
      <c r="R47" s="119"/>
    </row>
    <row r="48" spans="1:18" s="100" customFormat="1" ht="12.75">
      <c r="A48" s="98" t="s">
        <v>65</v>
      </c>
      <c r="B48" s="8">
        <v>24</v>
      </c>
      <c r="C48" s="115"/>
      <c r="D48" s="114">
        <v>24</v>
      </c>
      <c r="E48" s="116">
        <f t="shared" si="0"/>
        <v>1</v>
      </c>
      <c r="F48" s="116"/>
      <c r="G48" s="114">
        <v>22</v>
      </c>
      <c r="H48" s="116">
        <f t="shared" si="1"/>
        <v>0.9166666666666666</v>
      </c>
      <c r="I48" s="116"/>
      <c r="J48" s="114">
        <v>18</v>
      </c>
      <c r="K48" s="116">
        <f t="shared" si="2"/>
        <v>0.75</v>
      </c>
      <c r="P48" s="119"/>
      <c r="Q48" s="119"/>
      <c r="R48" s="119"/>
    </row>
    <row r="49" spans="1:18" s="26" customFormat="1" ht="13.5" thickBot="1">
      <c r="A49" s="85"/>
      <c r="B49" s="86"/>
      <c r="C49" s="90"/>
      <c r="D49" s="88"/>
      <c r="E49" s="89"/>
      <c r="F49" s="89"/>
      <c r="G49" s="88"/>
      <c r="H49" s="89"/>
      <c r="I49" s="89"/>
      <c r="J49" s="88"/>
      <c r="K49" s="89"/>
      <c r="P49" s="120"/>
      <c r="Q49" s="120"/>
      <c r="R49" s="120"/>
    </row>
    <row r="50" spans="1:11" s="26" customFormat="1" ht="30.75" customHeight="1">
      <c r="A50" s="152" t="s">
        <v>132</v>
      </c>
      <c r="B50" s="153"/>
      <c r="C50" s="153"/>
      <c r="D50" s="153"/>
      <c r="E50" s="153"/>
      <c r="F50" s="153"/>
      <c r="G50" s="153"/>
      <c r="H50" s="163"/>
      <c r="I50" s="163"/>
      <c r="J50" s="163"/>
      <c r="K50" s="163"/>
    </row>
    <row r="51" spans="1:11" ht="11.25">
      <c r="A51" s="41"/>
      <c r="B51" s="29"/>
      <c r="C51" s="28"/>
      <c r="D51" s="42"/>
      <c r="E51" s="35"/>
      <c r="F51" s="35"/>
      <c r="G51" s="43"/>
      <c r="H51" s="35"/>
      <c r="I51" s="35"/>
      <c r="J51" s="43"/>
      <c r="K51" s="35"/>
    </row>
  </sheetData>
  <mergeCells count="7">
    <mergeCell ref="A2:K2"/>
    <mergeCell ref="A50:K50"/>
    <mergeCell ref="A1:K1"/>
    <mergeCell ref="B3:K3"/>
    <mergeCell ref="D4:E4"/>
    <mergeCell ref="G4:H4"/>
    <mergeCell ref="J4:K4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C1"/>
    </sheetView>
  </sheetViews>
  <sheetFormatPr defaultColWidth="9.140625" defaultRowHeight="12.75"/>
  <cols>
    <col min="1" max="1" width="33.7109375" style="11" bestFit="1" customWidth="1"/>
    <col min="2" max="2" width="2.00390625" style="11" customWidth="1"/>
    <col min="3" max="3" width="26.28125" style="11" customWidth="1"/>
    <col min="4" max="16384" width="9.140625" style="11" customWidth="1"/>
  </cols>
  <sheetData>
    <row r="1" spans="1:12" ht="30" customHeight="1">
      <c r="A1" s="150" t="s">
        <v>163</v>
      </c>
      <c r="B1" s="150"/>
      <c r="C1" s="151"/>
      <c r="D1" s="57"/>
      <c r="G1" s="150"/>
      <c r="H1" s="150"/>
      <c r="I1" s="150"/>
      <c r="J1" s="150"/>
      <c r="K1" s="150"/>
      <c r="L1" s="150"/>
    </row>
    <row r="2" spans="1:4" s="12" customFormat="1" ht="15" thickBot="1">
      <c r="A2" s="154" t="s">
        <v>29</v>
      </c>
      <c r="B2" s="155"/>
      <c r="C2" s="155"/>
      <c r="D2" s="15"/>
    </row>
    <row r="3" spans="1:4" ht="35.25" customHeight="1">
      <c r="A3" s="64" t="s">
        <v>116</v>
      </c>
      <c r="B3" s="134"/>
      <c r="C3" s="135" t="s">
        <v>129</v>
      </c>
      <c r="D3" s="7"/>
    </row>
    <row r="4" spans="1:4" ht="30" customHeight="1">
      <c r="A4" s="15" t="s">
        <v>9</v>
      </c>
      <c r="B4" s="15"/>
      <c r="C4" s="125">
        <v>106</v>
      </c>
      <c r="D4" s="7"/>
    </row>
    <row r="5" spans="1:4" ht="14.25">
      <c r="A5" s="15"/>
      <c r="B5" s="15"/>
      <c r="C5" s="126"/>
      <c r="D5" s="7"/>
    </row>
    <row r="6" spans="1:4" ht="14.25">
      <c r="A6" s="74" t="s">
        <v>10</v>
      </c>
      <c r="B6" s="74"/>
      <c r="C6" s="127">
        <v>17</v>
      </c>
      <c r="D6" s="7"/>
    </row>
    <row r="7" spans="1:4" ht="14.25">
      <c r="A7" s="75" t="s">
        <v>11</v>
      </c>
      <c r="B7" s="75"/>
      <c r="C7" s="127">
        <v>8</v>
      </c>
      <c r="D7" s="7"/>
    </row>
    <row r="8" spans="1:4" ht="14.25">
      <c r="A8" s="75" t="s">
        <v>12</v>
      </c>
      <c r="B8" s="75"/>
      <c r="C8" s="127">
        <v>1</v>
      </c>
      <c r="D8" s="7"/>
    </row>
    <row r="9" spans="1:4" ht="14.25">
      <c r="A9" s="75" t="s">
        <v>13</v>
      </c>
      <c r="B9" s="75"/>
      <c r="C9" s="127">
        <v>2</v>
      </c>
      <c r="D9" s="7"/>
    </row>
    <row r="10" spans="1:4" ht="14.25">
      <c r="A10" s="75" t="s">
        <v>14</v>
      </c>
      <c r="B10" s="75"/>
      <c r="C10" s="127">
        <v>1</v>
      </c>
      <c r="D10" s="7"/>
    </row>
    <row r="11" spans="1:4" ht="14.25">
      <c r="A11" s="75" t="s">
        <v>15</v>
      </c>
      <c r="B11" s="75"/>
      <c r="C11" s="127">
        <v>5</v>
      </c>
      <c r="D11" s="7"/>
    </row>
    <row r="12" spans="1:4" ht="14.25">
      <c r="A12" s="75" t="s">
        <v>16</v>
      </c>
      <c r="B12" s="75"/>
      <c r="C12" s="127">
        <v>36</v>
      </c>
      <c r="D12" s="7"/>
    </row>
    <row r="13" spans="1:4" ht="14.25">
      <c r="A13" s="75" t="s">
        <v>17</v>
      </c>
      <c r="B13" s="75"/>
      <c r="C13" s="127">
        <v>1</v>
      </c>
      <c r="D13" s="7"/>
    </row>
    <row r="14" spans="1:4" ht="14.25">
      <c r="A14" s="75" t="s">
        <v>18</v>
      </c>
      <c r="B14" s="75"/>
      <c r="C14" s="127">
        <v>2</v>
      </c>
      <c r="D14" s="7"/>
    </row>
    <row r="15" spans="1:4" ht="14.25">
      <c r="A15" s="75" t="s">
        <v>19</v>
      </c>
      <c r="B15" s="75"/>
      <c r="C15" s="127">
        <v>3</v>
      </c>
      <c r="D15" s="7"/>
    </row>
    <row r="16" spans="1:4" ht="14.25">
      <c r="A16" s="75" t="s">
        <v>20</v>
      </c>
      <c r="B16" s="75"/>
      <c r="C16" s="127">
        <v>17</v>
      </c>
      <c r="D16" s="7"/>
    </row>
    <row r="17" spans="1:4" ht="14.25">
      <c r="A17" s="75" t="s">
        <v>21</v>
      </c>
      <c r="B17" s="75"/>
      <c r="C17" s="127">
        <v>10</v>
      </c>
      <c r="D17" s="7"/>
    </row>
    <row r="18" spans="1:4" ht="14.25">
      <c r="A18" s="75" t="s">
        <v>22</v>
      </c>
      <c r="B18" s="75"/>
      <c r="C18" s="127">
        <v>2</v>
      </c>
      <c r="D18" s="7"/>
    </row>
    <row r="19" spans="1:4" ht="14.25">
      <c r="A19" s="75" t="s">
        <v>23</v>
      </c>
      <c r="B19" s="75"/>
      <c r="C19" s="127">
        <v>16</v>
      </c>
      <c r="D19" s="7"/>
    </row>
    <row r="20" spans="1:4" ht="14.25">
      <c r="A20" s="54"/>
      <c r="B20" s="54"/>
      <c r="C20" s="7"/>
      <c r="D20" s="7"/>
    </row>
    <row r="21" spans="1:4" ht="14.25">
      <c r="A21" s="15" t="s">
        <v>7</v>
      </c>
      <c r="B21" s="15"/>
      <c r="C21" s="125">
        <v>27</v>
      </c>
      <c r="D21" s="7"/>
    </row>
    <row r="22" spans="1:4" s="59" customFormat="1" ht="36" customHeight="1">
      <c r="A22" s="74" t="s">
        <v>89</v>
      </c>
      <c r="B22" s="74"/>
      <c r="C22" s="127">
        <v>6</v>
      </c>
      <c r="D22" s="58"/>
    </row>
    <row r="23" spans="1:4" ht="14.25">
      <c r="A23" s="75" t="s">
        <v>25</v>
      </c>
      <c r="B23" s="75"/>
      <c r="C23" s="127">
        <v>12</v>
      </c>
      <c r="D23" s="7"/>
    </row>
    <row r="24" spans="1:4" ht="14.25">
      <c r="A24" s="75" t="s">
        <v>26</v>
      </c>
      <c r="B24" s="75"/>
      <c r="C24" s="127">
        <v>8</v>
      </c>
      <c r="D24" s="7"/>
    </row>
    <row r="25" spans="1:4" ht="14.25">
      <c r="A25" s="75" t="s">
        <v>27</v>
      </c>
      <c r="B25" s="75"/>
      <c r="C25" s="7">
        <v>1</v>
      </c>
      <c r="D25" s="7"/>
    </row>
    <row r="26" spans="1:4" ht="14.25" customHeight="1">
      <c r="A26" s="55"/>
      <c r="B26" s="55"/>
      <c r="D26" s="7"/>
    </row>
    <row r="27" spans="1:4" ht="14.25">
      <c r="A27" s="15" t="s">
        <v>6</v>
      </c>
      <c r="B27" s="15"/>
      <c r="C27" s="128">
        <v>72</v>
      </c>
      <c r="D27" s="7"/>
    </row>
    <row r="28" spans="1:4" ht="14.25">
      <c r="A28" s="15" t="s">
        <v>2</v>
      </c>
      <c r="B28" s="15"/>
      <c r="C28" s="128">
        <v>63</v>
      </c>
      <c r="D28" s="7"/>
    </row>
    <row r="29" spans="1:4" ht="14.25">
      <c r="A29" s="15" t="s">
        <v>8</v>
      </c>
      <c r="B29" s="15"/>
      <c r="C29" s="128">
        <v>59</v>
      </c>
      <c r="D29" s="56"/>
    </row>
    <row r="30" spans="1:4" ht="14.25">
      <c r="A30" s="15" t="s">
        <v>4</v>
      </c>
      <c r="B30" s="15"/>
      <c r="C30" s="128">
        <v>101</v>
      </c>
      <c r="D30" s="7"/>
    </row>
    <row r="31" spans="1:4" ht="14.25">
      <c r="A31" s="15" t="s">
        <v>3</v>
      </c>
      <c r="B31" s="15"/>
      <c r="C31" s="128">
        <v>142</v>
      </c>
      <c r="D31" s="7"/>
    </row>
    <row r="32" spans="1:4" ht="14.25">
      <c r="A32" s="15" t="s">
        <v>5</v>
      </c>
      <c r="B32" s="15"/>
      <c r="C32" s="128">
        <v>21</v>
      </c>
      <c r="D32" s="7"/>
    </row>
    <row r="33" spans="1:4" ht="14.25">
      <c r="A33" s="61" t="s">
        <v>28</v>
      </c>
      <c r="B33" s="61"/>
      <c r="C33" s="128">
        <v>66</v>
      </c>
      <c r="D33" s="7"/>
    </row>
    <row r="34" spans="1:4" ht="26.25" customHeight="1">
      <c r="A34" s="72" t="s">
        <v>24</v>
      </c>
      <c r="B34" s="72"/>
      <c r="C34" s="13">
        <f>C4+C21+SUM(C27:C33)</f>
        <v>657</v>
      </c>
      <c r="D34" s="7"/>
    </row>
    <row r="35" spans="3:4" ht="10.5" customHeight="1" thickBot="1">
      <c r="C35" s="7"/>
      <c r="D35" s="7"/>
    </row>
    <row r="36" spans="1:3" ht="22.5" customHeight="1">
      <c r="A36" s="152" t="s">
        <v>115</v>
      </c>
      <c r="B36" s="152"/>
      <c r="C36" s="153"/>
    </row>
  </sheetData>
  <mergeCells count="4">
    <mergeCell ref="G1:L1"/>
    <mergeCell ref="A1:C1"/>
    <mergeCell ref="A36:C36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C1"/>
    </sheetView>
  </sheetViews>
  <sheetFormatPr defaultColWidth="9.140625" defaultRowHeight="12.75"/>
  <cols>
    <col min="1" max="1" width="33.7109375" style="12" bestFit="1" customWidth="1"/>
    <col min="2" max="2" width="2.00390625" style="12" customWidth="1"/>
    <col min="3" max="3" width="26.28125" style="12" customWidth="1"/>
    <col min="4" max="16384" width="22.00390625" style="12" customWidth="1"/>
  </cols>
  <sheetData>
    <row r="1" spans="1:5" ht="53.25" customHeight="1">
      <c r="A1" s="156" t="s">
        <v>162</v>
      </c>
      <c r="B1" s="156"/>
      <c r="C1" s="156"/>
      <c r="D1" s="69"/>
      <c r="E1" s="69"/>
    </row>
    <row r="2" spans="1:4" ht="15" thickBot="1">
      <c r="A2" s="154" t="s">
        <v>29</v>
      </c>
      <c r="B2" s="155"/>
      <c r="C2" s="155"/>
      <c r="D2" s="15"/>
    </row>
    <row r="3" spans="1:3" s="11" customFormat="1" ht="34.5" customHeight="1">
      <c r="A3" s="64" t="s">
        <v>142</v>
      </c>
      <c r="B3" s="62"/>
      <c r="C3" s="63" t="s">
        <v>129</v>
      </c>
    </row>
    <row r="4" spans="1:5" s="71" customFormat="1" ht="19.5" customHeight="1">
      <c r="A4" s="61" t="s">
        <v>30</v>
      </c>
      <c r="B4" s="61"/>
      <c r="C4" s="124">
        <v>12</v>
      </c>
      <c r="E4" s="133"/>
    </row>
    <row r="5" spans="1:5" ht="14.25">
      <c r="A5" s="15" t="s">
        <v>31</v>
      </c>
      <c r="B5" s="61"/>
      <c r="C5" s="124">
        <v>12</v>
      </c>
      <c r="D5" s="71"/>
      <c r="E5" s="133"/>
    </row>
    <row r="6" spans="1:5" ht="14.25">
      <c r="A6" s="15" t="s">
        <v>32</v>
      </c>
      <c r="B6" s="61"/>
      <c r="C6" s="124">
        <v>9</v>
      </c>
      <c r="D6" s="71"/>
      <c r="E6" s="133"/>
    </row>
    <row r="7" spans="1:5" ht="14.25">
      <c r="A7" s="15" t="s">
        <v>33</v>
      </c>
      <c r="B7" s="61"/>
      <c r="C7" s="124">
        <v>6</v>
      </c>
      <c r="D7" s="71"/>
      <c r="E7" s="133"/>
    </row>
    <row r="8" spans="1:5" ht="14.25">
      <c r="A8" s="15" t="s">
        <v>76</v>
      </c>
      <c r="B8" s="61"/>
      <c r="C8" s="124">
        <v>1</v>
      </c>
      <c r="D8" s="71"/>
      <c r="E8" s="133"/>
    </row>
    <row r="9" spans="1:5" ht="14.25">
      <c r="A9" s="15" t="s">
        <v>34</v>
      </c>
      <c r="B9" s="61"/>
      <c r="C9" s="124">
        <v>0</v>
      </c>
      <c r="D9" s="71"/>
      <c r="E9" s="133"/>
    </row>
    <row r="10" spans="1:5" ht="14.25">
      <c r="A10" s="15" t="s">
        <v>35</v>
      </c>
      <c r="B10" s="61"/>
      <c r="C10" s="124">
        <v>5</v>
      </c>
      <c r="D10" s="71"/>
      <c r="E10" s="133"/>
    </row>
    <row r="11" spans="1:5" ht="14.25">
      <c r="A11" s="15" t="s">
        <v>68</v>
      </c>
      <c r="B11" s="61"/>
      <c r="C11" s="124">
        <v>4</v>
      </c>
      <c r="D11" s="71"/>
      <c r="E11" s="133"/>
    </row>
    <row r="12" spans="1:5" ht="14.25">
      <c r="A12" s="15" t="s">
        <v>36</v>
      </c>
      <c r="B12" s="61"/>
      <c r="C12" s="124">
        <v>11</v>
      </c>
      <c r="D12" s="71"/>
      <c r="E12" s="133"/>
    </row>
    <row r="13" spans="1:5" ht="14.25">
      <c r="A13" s="15" t="s">
        <v>37</v>
      </c>
      <c r="B13" s="61"/>
      <c r="C13" s="124">
        <v>1</v>
      </c>
      <c r="D13" s="71"/>
      <c r="E13" s="133"/>
    </row>
    <row r="14" spans="1:5" ht="14.25">
      <c r="A14" s="15" t="s">
        <v>69</v>
      </c>
      <c r="B14" s="61"/>
      <c r="C14" s="124">
        <v>0</v>
      </c>
      <c r="D14" s="71"/>
      <c r="E14" s="133"/>
    </row>
    <row r="15" spans="1:5" ht="14.25">
      <c r="A15" s="15" t="s">
        <v>38</v>
      </c>
      <c r="B15" s="61"/>
      <c r="C15" s="124">
        <v>13</v>
      </c>
      <c r="D15" s="71"/>
      <c r="E15" s="133"/>
    </row>
    <row r="16" spans="1:5" ht="14.25">
      <c r="A16" s="15" t="s">
        <v>39</v>
      </c>
      <c r="B16" s="61"/>
      <c r="C16" s="124">
        <v>4</v>
      </c>
      <c r="D16" s="71"/>
      <c r="E16" s="133"/>
    </row>
    <row r="17" spans="1:5" ht="14.25">
      <c r="A17" s="15" t="s">
        <v>67</v>
      </c>
      <c r="B17" s="61"/>
      <c r="C17" s="124">
        <v>25</v>
      </c>
      <c r="D17" s="71"/>
      <c r="E17" s="133"/>
    </row>
    <row r="18" spans="1:5" ht="14.25">
      <c r="A18" s="15" t="s">
        <v>40</v>
      </c>
      <c r="B18" s="61"/>
      <c r="C18" s="124">
        <v>2</v>
      </c>
      <c r="D18" s="71"/>
      <c r="E18" s="133"/>
    </row>
    <row r="19" spans="1:5" ht="14.25">
      <c r="A19" s="15" t="s">
        <v>77</v>
      </c>
      <c r="B19" s="61"/>
      <c r="C19" s="124">
        <v>10</v>
      </c>
      <c r="D19" s="71"/>
      <c r="E19" s="133"/>
    </row>
    <row r="20" spans="1:5" ht="14.25">
      <c r="A20" s="15" t="s">
        <v>41</v>
      </c>
      <c r="B20" s="61"/>
      <c r="C20" s="124">
        <v>12</v>
      </c>
      <c r="D20" s="71"/>
      <c r="E20" s="133"/>
    </row>
    <row r="21" spans="1:5" ht="14.25">
      <c r="A21" s="15" t="s">
        <v>42</v>
      </c>
      <c r="B21" s="61"/>
      <c r="C21" s="124">
        <v>2</v>
      </c>
      <c r="D21" s="71"/>
      <c r="E21" s="133"/>
    </row>
    <row r="22" spans="1:5" ht="14.25">
      <c r="A22" s="15" t="s">
        <v>43</v>
      </c>
      <c r="B22" s="61"/>
      <c r="C22" s="124">
        <v>15</v>
      </c>
      <c r="D22" s="71"/>
      <c r="E22" s="133"/>
    </row>
    <row r="23" spans="1:5" ht="14.25">
      <c r="A23" s="15" t="s">
        <v>44</v>
      </c>
      <c r="B23" s="61"/>
      <c r="C23" s="124">
        <v>12</v>
      </c>
      <c r="D23" s="71"/>
      <c r="E23" s="133"/>
    </row>
    <row r="24" spans="1:5" ht="14.25">
      <c r="A24" s="15" t="s">
        <v>78</v>
      </c>
      <c r="B24" s="61"/>
      <c r="C24" s="124">
        <v>10</v>
      </c>
      <c r="D24" s="71"/>
      <c r="E24" s="133"/>
    </row>
    <row r="25" spans="1:5" ht="14.25">
      <c r="A25" s="15" t="s">
        <v>45</v>
      </c>
      <c r="B25" s="61"/>
      <c r="C25" s="124">
        <v>5</v>
      </c>
      <c r="D25" s="71"/>
      <c r="E25" s="133"/>
    </row>
    <row r="26" spans="1:5" ht="14.25">
      <c r="A26" s="15" t="s">
        <v>46</v>
      </c>
      <c r="B26" s="61"/>
      <c r="C26" s="124">
        <v>254</v>
      </c>
      <c r="D26" s="71"/>
      <c r="E26" s="133"/>
    </row>
    <row r="27" spans="1:5" ht="14.25">
      <c r="A27" s="15" t="s">
        <v>47</v>
      </c>
      <c r="B27" s="61"/>
      <c r="C27" s="124">
        <v>17</v>
      </c>
      <c r="D27" s="71"/>
      <c r="E27" s="133"/>
    </row>
    <row r="28" spans="1:5" ht="14.25">
      <c r="A28" s="15" t="s">
        <v>48</v>
      </c>
      <c r="B28" s="61"/>
      <c r="C28" s="124">
        <v>9</v>
      </c>
      <c r="D28" s="71"/>
      <c r="E28" s="133"/>
    </row>
    <row r="29" spans="1:5" ht="14.25">
      <c r="A29" s="15" t="s">
        <v>49</v>
      </c>
      <c r="B29" s="61"/>
      <c r="C29" s="124">
        <v>6</v>
      </c>
      <c r="D29" s="71"/>
      <c r="E29" s="133"/>
    </row>
    <row r="30" spans="1:5" ht="14.25">
      <c r="A30" s="15" t="s">
        <v>50</v>
      </c>
      <c r="B30" s="61"/>
      <c r="C30" s="124">
        <v>1</v>
      </c>
      <c r="D30" s="71"/>
      <c r="E30" s="133"/>
    </row>
    <row r="31" spans="1:5" ht="14.25">
      <c r="A31" s="15" t="s">
        <v>51</v>
      </c>
      <c r="B31" s="61"/>
      <c r="C31" s="124">
        <v>7</v>
      </c>
      <c r="D31" s="71"/>
      <c r="E31" s="133"/>
    </row>
    <row r="32" spans="1:5" ht="14.25">
      <c r="A32" s="15" t="s">
        <v>52</v>
      </c>
      <c r="B32" s="61"/>
      <c r="C32" s="124">
        <v>5</v>
      </c>
      <c r="D32" s="71"/>
      <c r="E32" s="133"/>
    </row>
    <row r="33" spans="1:5" ht="14.25">
      <c r="A33" s="15" t="s">
        <v>53</v>
      </c>
      <c r="B33" s="61"/>
      <c r="C33" s="124">
        <v>9</v>
      </c>
      <c r="D33" s="71"/>
      <c r="E33" s="133"/>
    </row>
    <row r="34" spans="1:5" ht="14.25">
      <c r="A34" s="15" t="s">
        <v>54</v>
      </c>
      <c r="B34" s="61"/>
      <c r="C34" s="124">
        <v>13</v>
      </c>
      <c r="D34" s="71"/>
      <c r="E34" s="133"/>
    </row>
    <row r="35" spans="1:5" ht="14.25">
      <c r="A35" s="15" t="s">
        <v>55</v>
      </c>
      <c r="B35" s="61"/>
      <c r="C35" s="124">
        <v>10</v>
      </c>
      <c r="D35" s="71"/>
      <c r="E35" s="133"/>
    </row>
    <row r="36" spans="1:5" ht="14.25">
      <c r="A36" s="15" t="s">
        <v>56</v>
      </c>
      <c r="B36" s="61"/>
      <c r="C36" s="124">
        <v>3</v>
      </c>
      <c r="D36" s="71"/>
      <c r="E36" s="133"/>
    </row>
    <row r="37" spans="1:5" ht="14.25">
      <c r="A37" s="15" t="s">
        <v>57</v>
      </c>
      <c r="B37" s="61"/>
      <c r="C37" s="124">
        <v>7</v>
      </c>
      <c r="D37" s="71"/>
      <c r="E37" s="133"/>
    </row>
    <row r="38" spans="1:5" ht="14.25">
      <c r="A38" s="15" t="s">
        <v>58</v>
      </c>
      <c r="B38" s="61"/>
      <c r="C38" s="124">
        <v>6</v>
      </c>
      <c r="D38" s="71"/>
      <c r="E38" s="133"/>
    </row>
    <row r="39" spans="1:5" ht="14.25">
      <c r="A39" s="15" t="s">
        <v>59</v>
      </c>
      <c r="B39" s="61"/>
      <c r="C39" s="124">
        <v>20</v>
      </c>
      <c r="D39" s="71"/>
      <c r="E39" s="133"/>
    </row>
    <row r="40" spans="1:5" ht="14.25">
      <c r="A40" s="15" t="s">
        <v>60</v>
      </c>
      <c r="B40" s="61"/>
      <c r="C40" s="124">
        <v>30</v>
      </c>
      <c r="D40" s="71"/>
      <c r="E40" s="133"/>
    </row>
    <row r="41" spans="1:5" ht="14.25">
      <c r="A41" s="15" t="s">
        <v>61</v>
      </c>
      <c r="B41" s="61"/>
      <c r="C41" s="124">
        <v>4</v>
      </c>
      <c r="D41" s="71"/>
      <c r="E41" s="133"/>
    </row>
    <row r="42" spans="1:5" ht="14.25">
      <c r="A42" s="15" t="s">
        <v>62</v>
      </c>
      <c r="B42" s="61"/>
      <c r="C42" s="124">
        <v>2</v>
      </c>
      <c r="D42" s="71"/>
      <c r="E42" s="133"/>
    </row>
    <row r="43" spans="1:5" ht="14.25">
      <c r="A43" s="15" t="s">
        <v>63</v>
      </c>
      <c r="B43" s="61"/>
      <c r="C43" s="124">
        <v>72</v>
      </c>
      <c r="D43" s="71"/>
      <c r="E43" s="133"/>
    </row>
    <row r="44" spans="1:5" ht="14.25">
      <c r="A44" s="15" t="s">
        <v>64</v>
      </c>
      <c r="B44" s="61"/>
      <c r="C44" s="124">
        <v>10</v>
      </c>
      <c r="D44" s="71"/>
      <c r="E44" s="133"/>
    </row>
    <row r="45" spans="1:5" ht="14.25">
      <c r="A45" s="15" t="s">
        <v>65</v>
      </c>
      <c r="B45" s="61"/>
      <c r="C45" s="124">
        <v>1</v>
      </c>
      <c r="D45" s="71"/>
      <c r="E45" s="133"/>
    </row>
    <row r="46" spans="1:9" s="73" customFormat="1" ht="22.5" customHeight="1">
      <c r="A46" s="72" t="s">
        <v>66</v>
      </c>
      <c r="B46" s="72"/>
      <c r="C46" s="72">
        <f>SUM(C4:C45)</f>
        <v>657</v>
      </c>
      <c r="D46" s="71"/>
      <c r="E46" s="133"/>
      <c r="F46" s="156"/>
      <c r="G46" s="156"/>
      <c r="H46" s="156"/>
      <c r="I46" s="156"/>
    </row>
    <row r="47" spans="1:3" ht="12" customHeight="1" thickBot="1">
      <c r="A47" s="49"/>
      <c r="B47" s="49"/>
      <c r="C47" s="49"/>
    </row>
    <row r="48" spans="1:3" ht="14.25">
      <c r="A48" s="152"/>
      <c r="B48" s="157"/>
      <c r="C48" s="157"/>
    </row>
  </sheetData>
  <mergeCells count="4">
    <mergeCell ref="F46:I46"/>
    <mergeCell ref="A1:C1"/>
    <mergeCell ref="A48:C48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53.57421875" style="15" customWidth="1"/>
    <col min="2" max="7" width="7.8515625" style="14" customWidth="1"/>
    <col min="8" max="8" width="13.00390625" style="15" customWidth="1"/>
    <col min="9" max="16384" width="9.140625" style="15" customWidth="1"/>
  </cols>
  <sheetData>
    <row r="1" ht="12.75">
      <c r="A1" s="13" t="s">
        <v>98</v>
      </c>
    </row>
    <row r="2" spans="1:7" ht="13.5" thickBot="1">
      <c r="A2" s="160" t="s">
        <v>29</v>
      </c>
      <c r="B2" s="161"/>
      <c r="C2" s="161"/>
      <c r="D2" s="161"/>
      <c r="E2" s="161"/>
      <c r="F2" s="161"/>
      <c r="G2" s="161"/>
    </row>
    <row r="3" spans="1:7" ht="30" customHeight="1">
      <c r="A3" s="47"/>
      <c r="B3" s="48" t="s">
        <v>101</v>
      </c>
      <c r="C3" s="48" t="s">
        <v>102</v>
      </c>
      <c r="D3" s="48" t="s">
        <v>103</v>
      </c>
      <c r="E3" s="48" t="s">
        <v>104</v>
      </c>
      <c r="F3" s="48" t="s">
        <v>105</v>
      </c>
      <c r="G3" s="48" t="s">
        <v>130</v>
      </c>
    </row>
    <row r="4" spans="1:7" ht="9" customHeight="1">
      <c r="A4" s="16"/>
      <c r="B4" s="9"/>
      <c r="C4" s="9"/>
      <c r="D4" s="9"/>
      <c r="E4" s="9"/>
      <c r="F4" s="9"/>
      <c r="G4" s="9"/>
    </row>
    <row r="5" spans="1:9" s="60" customFormat="1" ht="24" customHeight="1">
      <c r="A5" s="16" t="s">
        <v>71</v>
      </c>
      <c r="B5" s="8">
        <f aca="true" t="shared" si="0" ref="B5:G5">SUM(B7:B8)</f>
        <v>2533</v>
      </c>
      <c r="C5" s="8">
        <f t="shared" si="0"/>
        <v>2709</v>
      </c>
      <c r="D5" s="8">
        <f t="shared" si="0"/>
        <v>2832</v>
      </c>
      <c r="E5" s="8">
        <f t="shared" si="0"/>
        <v>2776</v>
      </c>
      <c r="F5" s="8">
        <f t="shared" si="0"/>
        <v>3088</v>
      </c>
      <c r="G5" s="8">
        <f t="shared" si="0"/>
        <v>3323</v>
      </c>
      <c r="H5" s="78"/>
      <c r="I5" s="78"/>
    </row>
    <row r="6" spans="1:9" ht="12.75">
      <c r="A6" s="77" t="s">
        <v>117</v>
      </c>
      <c r="B6" s="108"/>
      <c r="C6" s="108"/>
      <c r="D6" s="108"/>
      <c r="E6" s="108"/>
      <c r="F6" s="108"/>
      <c r="G6" s="108"/>
      <c r="H6" s="20"/>
      <c r="I6" s="20"/>
    </row>
    <row r="7" spans="1:9" ht="13.5">
      <c r="A7" s="77" t="s">
        <v>121</v>
      </c>
      <c r="B7" s="109">
        <v>1505</v>
      </c>
      <c r="C7" s="109">
        <v>1789</v>
      </c>
      <c r="D7" s="109">
        <v>1956</v>
      </c>
      <c r="E7" s="109">
        <v>1994</v>
      </c>
      <c r="F7" s="109">
        <v>2253</v>
      </c>
      <c r="G7" s="109">
        <v>2520</v>
      </c>
      <c r="H7" s="20"/>
      <c r="I7" s="20"/>
    </row>
    <row r="8" spans="1:9" ht="12.75">
      <c r="A8" s="77" t="s">
        <v>72</v>
      </c>
      <c r="B8" s="109">
        <v>1028</v>
      </c>
      <c r="C8" s="109">
        <v>920</v>
      </c>
      <c r="D8" s="109">
        <v>876</v>
      </c>
      <c r="E8" s="109">
        <v>782</v>
      </c>
      <c r="F8" s="109">
        <v>835</v>
      </c>
      <c r="G8" s="109">
        <v>803</v>
      </c>
      <c r="H8" s="20"/>
      <c r="I8" s="20"/>
    </row>
    <row r="9" spans="1:10" s="61" customFormat="1" ht="17.25" customHeight="1">
      <c r="A9" s="80" t="s">
        <v>118</v>
      </c>
      <c r="B9" s="110">
        <f aca="true" t="shared" si="1" ref="B9:G9">B7/B5</f>
        <v>0.5941571259376234</v>
      </c>
      <c r="C9" s="110">
        <f t="shared" si="1"/>
        <v>0.660391288298265</v>
      </c>
      <c r="D9" s="110">
        <f t="shared" si="1"/>
        <v>0.690677966101695</v>
      </c>
      <c r="E9" s="110">
        <f t="shared" si="1"/>
        <v>0.718299711815562</v>
      </c>
      <c r="F9" s="110">
        <f t="shared" si="1"/>
        <v>0.729598445595855</v>
      </c>
      <c r="G9" s="110">
        <f t="shared" si="1"/>
        <v>0.7583508877520313</v>
      </c>
      <c r="H9" s="76"/>
      <c r="I9" s="76"/>
      <c r="J9" s="76"/>
    </row>
    <row r="10" spans="1:10" ht="24" customHeight="1">
      <c r="A10" s="16"/>
      <c r="B10" s="111"/>
      <c r="C10" s="111"/>
      <c r="D10" s="111"/>
      <c r="E10" s="111"/>
      <c r="F10" s="111"/>
      <c r="G10" s="111"/>
      <c r="H10" s="21"/>
      <c r="I10" s="21"/>
      <c r="J10" s="21"/>
    </row>
    <row r="11" spans="1:9" s="60" customFormat="1" ht="27" customHeight="1">
      <c r="A11" s="16" t="s">
        <v>73</v>
      </c>
      <c r="B11" s="8">
        <f aca="true" t="shared" si="2" ref="B11:G11">SUM(B13:B14)</f>
        <v>726</v>
      </c>
      <c r="C11" s="8">
        <f t="shared" si="2"/>
        <v>710</v>
      </c>
      <c r="D11" s="8">
        <f t="shared" si="2"/>
        <v>632</v>
      </c>
      <c r="E11" s="8">
        <f t="shared" si="2"/>
        <v>549</v>
      </c>
      <c r="F11" s="8">
        <f t="shared" si="2"/>
        <v>655</v>
      </c>
      <c r="G11" s="8">
        <f t="shared" si="2"/>
        <v>645</v>
      </c>
      <c r="H11" s="78"/>
      <c r="I11" s="78"/>
    </row>
    <row r="12" spans="1:9" ht="12.75">
      <c r="A12" s="77" t="s">
        <v>117</v>
      </c>
      <c r="B12" s="108"/>
      <c r="C12" s="108"/>
      <c r="D12" s="108"/>
      <c r="E12" s="108"/>
      <c r="F12" s="108"/>
      <c r="G12" s="108"/>
      <c r="H12" s="20"/>
      <c r="I12" s="20"/>
    </row>
    <row r="13" spans="1:9" ht="13.5">
      <c r="A13" s="77" t="s">
        <v>131</v>
      </c>
      <c r="B13" s="109">
        <v>436</v>
      </c>
      <c r="C13" s="109">
        <v>459</v>
      </c>
      <c r="D13" s="109">
        <v>438</v>
      </c>
      <c r="E13" s="109">
        <v>391</v>
      </c>
      <c r="F13" s="109">
        <v>459</v>
      </c>
      <c r="G13" s="109">
        <v>485</v>
      </c>
      <c r="H13" s="20"/>
      <c r="I13" s="20"/>
    </row>
    <row r="14" spans="1:9" ht="12.75">
      <c r="A14" s="77" t="s">
        <v>72</v>
      </c>
      <c r="B14" s="109">
        <v>290</v>
      </c>
      <c r="C14" s="109">
        <v>251</v>
      </c>
      <c r="D14" s="109">
        <v>194</v>
      </c>
      <c r="E14" s="109">
        <v>158</v>
      </c>
      <c r="F14" s="109">
        <v>196</v>
      </c>
      <c r="G14" s="109">
        <v>160</v>
      </c>
      <c r="H14" s="20"/>
      <c r="I14" s="20"/>
    </row>
    <row r="15" spans="1:10" s="61" customFormat="1" ht="17.25" customHeight="1">
      <c r="A15" s="80" t="s">
        <v>119</v>
      </c>
      <c r="B15" s="110">
        <f aca="true" t="shared" si="3" ref="B15:G15">B13/B11</f>
        <v>0.6005509641873278</v>
      </c>
      <c r="C15" s="110">
        <f t="shared" si="3"/>
        <v>0.6464788732394366</v>
      </c>
      <c r="D15" s="110">
        <f t="shared" si="3"/>
        <v>0.6930379746835443</v>
      </c>
      <c r="E15" s="110">
        <f t="shared" si="3"/>
        <v>0.7122040072859745</v>
      </c>
      <c r="F15" s="110">
        <f t="shared" si="3"/>
        <v>0.7007633587786259</v>
      </c>
      <c r="G15" s="110">
        <f t="shared" si="3"/>
        <v>0.751937984496124</v>
      </c>
      <c r="H15" s="76"/>
      <c r="I15" s="76"/>
      <c r="J15" s="76"/>
    </row>
    <row r="16" spans="1:7" ht="12.75">
      <c r="A16" s="16"/>
      <c r="B16" s="18"/>
      <c r="C16" s="18"/>
      <c r="D16" s="18"/>
      <c r="E16" s="18"/>
      <c r="F16" s="18"/>
      <c r="G16" s="18"/>
    </row>
    <row r="17" spans="1:7" ht="12.75">
      <c r="A17" s="16"/>
      <c r="B17" s="18"/>
      <c r="C17" s="18"/>
      <c r="D17" s="18"/>
      <c r="E17" s="18"/>
      <c r="F17" s="18"/>
      <c r="G17" s="18"/>
    </row>
    <row r="18" spans="1:10" s="60" customFormat="1" ht="23.25" customHeight="1">
      <c r="A18" s="16" t="s">
        <v>70</v>
      </c>
      <c r="B18" s="8">
        <f aca="true" t="shared" si="4" ref="B18:G18">B20+B21</f>
        <v>3259</v>
      </c>
      <c r="C18" s="8">
        <f t="shared" si="4"/>
        <v>3419</v>
      </c>
      <c r="D18" s="8">
        <f t="shared" si="4"/>
        <v>3464</v>
      </c>
      <c r="E18" s="8">
        <f t="shared" si="4"/>
        <v>3325</v>
      </c>
      <c r="F18" s="8">
        <f t="shared" si="4"/>
        <v>3743</v>
      </c>
      <c r="G18" s="8">
        <f t="shared" si="4"/>
        <v>3968</v>
      </c>
      <c r="H18" s="78"/>
      <c r="I18" s="78"/>
      <c r="J18" s="78"/>
    </row>
    <row r="19" spans="1:9" ht="12.75">
      <c r="A19" s="17" t="s">
        <v>117</v>
      </c>
      <c r="B19" s="108"/>
      <c r="C19" s="108"/>
      <c r="D19" s="108"/>
      <c r="E19" s="108"/>
      <c r="F19" s="108"/>
      <c r="G19" s="108"/>
      <c r="H19" s="20"/>
      <c r="I19" s="20"/>
    </row>
    <row r="20" spans="1:9" ht="12.75">
      <c r="A20" s="17" t="s">
        <v>1</v>
      </c>
      <c r="B20" s="108">
        <f aca="true" t="shared" si="5" ref="B20:G21">B7+B13</f>
        <v>1941</v>
      </c>
      <c r="C20" s="108">
        <f t="shared" si="5"/>
        <v>2248</v>
      </c>
      <c r="D20" s="108">
        <f t="shared" si="5"/>
        <v>2394</v>
      </c>
      <c r="E20" s="108">
        <f t="shared" si="5"/>
        <v>2385</v>
      </c>
      <c r="F20" s="108">
        <f t="shared" si="5"/>
        <v>2712</v>
      </c>
      <c r="G20" s="108">
        <f t="shared" si="5"/>
        <v>3005</v>
      </c>
      <c r="H20" s="20"/>
      <c r="I20" s="20"/>
    </row>
    <row r="21" spans="1:9" ht="12.75">
      <c r="A21" s="17" t="s">
        <v>72</v>
      </c>
      <c r="B21" s="108">
        <f t="shared" si="5"/>
        <v>1318</v>
      </c>
      <c r="C21" s="108">
        <f t="shared" si="5"/>
        <v>1171</v>
      </c>
      <c r="D21" s="108">
        <f t="shared" si="5"/>
        <v>1070</v>
      </c>
      <c r="E21" s="108">
        <f t="shared" si="5"/>
        <v>940</v>
      </c>
      <c r="F21" s="108">
        <f t="shared" si="5"/>
        <v>1031</v>
      </c>
      <c r="G21" s="108">
        <f t="shared" si="5"/>
        <v>963</v>
      </c>
      <c r="H21" s="20"/>
      <c r="I21" s="20"/>
    </row>
    <row r="22" spans="1:7" ht="12.75">
      <c r="A22" s="17"/>
      <c r="B22" s="108"/>
      <c r="C22" s="108"/>
      <c r="D22" s="108"/>
      <c r="E22" s="108"/>
      <c r="F22" s="108"/>
      <c r="G22" s="108"/>
    </row>
    <row r="23" spans="1:9" ht="16.5" customHeight="1">
      <c r="A23" s="79" t="s">
        <v>120</v>
      </c>
      <c r="B23" s="112">
        <f aca="true" t="shared" si="6" ref="B23:G23">B20/B18</f>
        <v>0.595581466707579</v>
      </c>
      <c r="C23" s="112">
        <f t="shared" si="6"/>
        <v>0.6575021936238666</v>
      </c>
      <c r="D23" s="112">
        <f t="shared" si="6"/>
        <v>0.691108545034642</v>
      </c>
      <c r="E23" s="112">
        <f t="shared" si="6"/>
        <v>0.7172932330827068</v>
      </c>
      <c r="F23" s="112">
        <f t="shared" si="6"/>
        <v>0.7245524979962596</v>
      </c>
      <c r="G23" s="112">
        <f t="shared" si="6"/>
        <v>0.7573084677419355</v>
      </c>
      <c r="H23" s="21"/>
      <c r="I23" s="21"/>
    </row>
    <row r="24" spans="1:7" ht="13.5" thickBot="1">
      <c r="A24" s="49"/>
      <c r="B24" s="50"/>
      <c r="C24" s="50"/>
      <c r="D24" s="50"/>
      <c r="E24" s="50"/>
      <c r="F24" s="51"/>
      <c r="G24" s="51"/>
    </row>
    <row r="25" spans="1:7" ht="32.25" customHeight="1">
      <c r="A25" s="158" t="s">
        <v>132</v>
      </c>
      <c r="B25" s="159"/>
      <c r="C25" s="159"/>
      <c r="D25" s="159"/>
      <c r="E25" s="159"/>
      <c r="F25" s="159"/>
      <c r="G25" s="159"/>
    </row>
    <row r="26" spans="1:7" ht="14.25" customHeight="1">
      <c r="A26" s="158" t="s">
        <v>133</v>
      </c>
      <c r="B26" s="159"/>
      <c r="C26" s="159"/>
      <c r="D26" s="159"/>
      <c r="E26" s="159"/>
      <c r="F26" s="159"/>
      <c r="G26" s="159"/>
    </row>
    <row r="27" spans="1:7" ht="15" customHeight="1">
      <c r="A27" s="158" t="s">
        <v>134</v>
      </c>
      <c r="B27" s="159"/>
      <c r="C27" s="159"/>
      <c r="D27" s="159"/>
      <c r="E27" s="159"/>
      <c r="F27" s="159"/>
      <c r="G27" s="159"/>
    </row>
  </sheetData>
  <mergeCells count="4">
    <mergeCell ref="A26:G26"/>
    <mergeCell ref="A27:G27"/>
    <mergeCell ref="A2:G2"/>
    <mergeCell ref="A25:G25"/>
  </mergeCells>
  <printOptions/>
  <pageMargins left="0.37" right="0.32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53.57421875" style="2" customWidth="1"/>
    <col min="2" max="7" width="7.8515625" style="2" customWidth="1"/>
    <col min="8" max="16384" width="9.140625" style="2" customWidth="1"/>
  </cols>
  <sheetData>
    <row r="1" ht="12.75">
      <c r="A1" s="1" t="s">
        <v>99</v>
      </c>
    </row>
    <row r="2" spans="1:7" s="15" customFormat="1" ht="13.5" thickBot="1">
      <c r="A2" s="160" t="s">
        <v>29</v>
      </c>
      <c r="B2" s="161"/>
      <c r="C2" s="161"/>
      <c r="D2" s="161"/>
      <c r="E2" s="161"/>
      <c r="F2" s="161"/>
      <c r="G2" s="161"/>
    </row>
    <row r="3" spans="1:7" s="15" customFormat="1" ht="29.25" customHeight="1">
      <c r="A3" s="47"/>
      <c r="B3" s="48" t="s">
        <v>101</v>
      </c>
      <c r="C3" s="48" t="s">
        <v>122</v>
      </c>
      <c r="D3" s="48" t="s">
        <v>123</v>
      </c>
      <c r="E3" s="48" t="s">
        <v>104</v>
      </c>
      <c r="F3" s="48" t="s">
        <v>105</v>
      </c>
      <c r="G3" s="48" t="s">
        <v>130</v>
      </c>
    </row>
    <row r="4" spans="1:7" s="15" customFormat="1" ht="9" customHeight="1">
      <c r="A4" s="16"/>
      <c r="B4" s="9"/>
      <c r="C4" s="9"/>
      <c r="D4" s="9"/>
      <c r="E4" s="9"/>
      <c r="F4" s="9"/>
      <c r="G4" s="9"/>
    </row>
    <row r="5" spans="1:7" s="15" customFormat="1" ht="20.25" customHeight="1">
      <c r="A5" s="16" t="s">
        <v>70</v>
      </c>
      <c r="B5" s="118">
        <v>3259</v>
      </c>
      <c r="C5" s="8">
        <v>3419</v>
      </c>
      <c r="D5" s="8">
        <v>3464</v>
      </c>
      <c r="E5" s="8">
        <v>3325</v>
      </c>
      <c r="F5" s="8">
        <v>3743</v>
      </c>
      <c r="G5" s="8">
        <v>3968</v>
      </c>
    </row>
    <row r="6" spans="1:7" s="60" customFormat="1" ht="12.75">
      <c r="A6" s="16" t="s">
        <v>106</v>
      </c>
      <c r="B6" s="8"/>
      <c r="C6" s="8"/>
      <c r="D6" s="8"/>
      <c r="E6" s="8"/>
      <c r="F6" s="8"/>
      <c r="G6" s="8"/>
    </row>
    <row r="7" spans="1:9" s="15" customFormat="1" ht="13.5">
      <c r="A7" s="77" t="s">
        <v>127</v>
      </c>
      <c r="B7" s="108">
        <v>2755</v>
      </c>
      <c r="C7" s="108">
        <v>2952</v>
      </c>
      <c r="D7" s="8">
        <v>3021</v>
      </c>
      <c r="E7" s="108">
        <v>3060</v>
      </c>
      <c r="F7" s="8">
        <v>3534</v>
      </c>
      <c r="G7" s="8">
        <v>3816</v>
      </c>
      <c r="H7" s="8"/>
      <c r="I7" s="20"/>
    </row>
    <row r="8" spans="1:8" s="15" customFormat="1" ht="12.75">
      <c r="A8" s="77" t="s">
        <v>126</v>
      </c>
      <c r="B8" s="19">
        <f aca="true" t="shared" si="0" ref="B8:G8">B7/B5</f>
        <v>0.8453513347652655</v>
      </c>
      <c r="C8" s="19">
        <f t="shared" si="0"/>
        <v>0.8634103539046505</v>
      </c>
      <c r="D8" s="19">
        <f t="shared" si="0"/>
        <v>0.8721131639722863</v>
      </c>
      <c r="E8" s="19">
        <f t="shared" si="0"/>
        <v>0.9203007518796993</v>
      </c>
      <c r="F8" s="19">
        <f t="shared" si="0"/>
        <v>0.9441624365482234</v>
      </c>
      <c r="G8" s="19">
        <f t="shared" si="0"/>
        <v>0.9616935483870968</v>
      </c>
      <c r="H8" s="19"/>
    </row>
    <row r="9" spans="1:7" s="15" customFormat="1" ht="20.25" customHeight="1">
      <c r="A9" s="16"/>
      <c r="B9" s="18"/>
      <c r="C9" s="18"/>
      <c r="D9" s="18"/>
      <c r="E9" s="18"/>
      <c r="F9" s="18"/>
      <c r="G9" s="18"/>
    </row>
    <row r="10" spans="1:7" s="60" customFormat="1" ht="12.75">
      <c r="A10" s="16" t="s">
        <v>90</v>
      </c>
      <c r="B10" s="8"/>
      <c r="C10" s="8"/>
      <c r="D10" s="8"/>
      <c r="E10" s="8"/>
      <c r="F10" s="8"/>
      <c r="G10" s="8"/>
    </row>
    <row r="11" spans="1:7" s="15" customFormat="1" ht="13.5">
      <c r="A11" s="77" t="s">
        <v>139</v>
      </c>
      <c r="B11" s="108">
        <v>2932</v>
      </c>
      <c r="C11" s="108">
        <v>3105</v>
      </c>
      <c r="D11" s="8">
        <v>3327</v>
      </c>
      <c r="E11" s="108">
        <v>3190</v>
      </c>
      <c r="F11" s="8">
        <v>3593</v>
      </c>
      <c r="G11" s="8">
        <v>3804</v>
      </c>
    </row>
    <row r="12" spans="1:8" s="15" customFormat="1" ht="12.75">
      <c r="A12" s="77" t="s">
        <v>126</v>
      </c>
      <c r="B12" s="19">
        <f aca="true" t="shared" si="1" ref="B12:G12">B11/B5</f>
        <v>0.8996624731512733</v>
      </c>
      <c r="C12" s="19">
        <f t="shared" si="1"/>
        <v>0.9081602807838549</v>
      </c>
      <c r="D12" s="19">
        <f t="shared" si="1"/>
        <v>0.9604503464203233</v>
      </c>
      <c r="E12" s="19">
        <f t="shared" si="1"/>
        <v>0.9593984962406015</v>
      </c>
      <c r="F12" s="19">
        <f t="shared" si="1"/>
        <v>0.9599251936948971</v>
      </c>
      <c r="G12" s="19">
        <f t="shared" si="1"/>
        <v>0.9586693548387096</v>
      </c>
      <c r="H12" s="19"/>
    </row>
    <row r="13" spans="1:7" s="15" customFormat="1" ht="19.5" customHeight="1">
      <c r="A13" s="16"/>
      <c r="B13" s="111"/>
      <c r="C13" s="111"/>
      <c r="D13" s="111"/>
      <c r="E13" s="111"/>
      <c r="F13" s="111"/>
      <c r="G13" s="111"/>
    </row>
    <row r="14" spans="1:7" s="60" customFormat="1" ht="12.75">
      <c r="A14" s="16" t="s">
        <v>75</v>
      </c>
      <c r="B14" s="8"/>
      <c r="C14" s="8"/>
      <c r="D14" s="8"/>
      <c r="E14" s="8"/>
      <c r="F14" s="8"/>
      <c r="G14" s="8"/>
    </row>
    <row r="15" spans="1:8" s="15" customFormat="1" ht="13.5">
      <c r="A15" s="77" t="s">
        <v>140</v>
      </c>
      <c r="B15" s="108">
        <v>1918</v>
      </c>
      <c r="C15" s="108">
        <v>2186</v>
      </c>
      <c r="D15" s="8">
        <v>2299</v>
      </c>
      <c r="E15" s="108">
        <v>2293</v>
      </c>
      <c r="F15" s="8">
        <v>2611</v>
      </c>
      <c r="G15" s="8">
        <v>2895</v>
      </c>
      <c r="H15" s="8"/>
    </row>
    <row r="16" spans="1:8" s="15" customFormat="1" ht="12.75">
      <c r="A16" s="77" t="s">
        <v>128</v>
      </c>
      <c r="B16" s="19">
        <f aca="true" t="shared" si="2" ref="B16:G16">B15/B5</f>
        <v>0.5885240871432955</v>
      </c>
      <c r="C16" s="19">
        <f t="shared" si="2"/>
        <v>0.6393682363264113</v>
      </c>
      <c r="D16" s="19">
        <f t="shared" si="2"/>
        <v>0.6636836027713626</v>
      </c>
      <c r="E16" s="19">
        <f t="shared" si="2"/>
        <v>0.6896240601503759</v>
      </c>
      <c r="F16" s="19">
        <f t="shared" si="2"/>
        <v>0.6975687950841571</v>
      </c>
      <c r="G16" s="19">
        <f t="shared" si="2"/>
        <v>0.7295866935483871</v>
      </c>
      <c r="H16" s="19"/>
    </row>
    <row r="17" spans="1:7" s="15" customFormat="1" ht="9" customHeight="1" thickBot="1">
      <c r="A17" s="49"/>
      <c r="B17" s="50"/>
      <c r="C17" s="50"/>
      <c r="D17" s="50"/>
      <c r="E17" s="50"/>
      <c r="F17" s="49"/>
      <c r="G17" s="49"/>
    </row>
    <row r="18" spans="1:7" ht="32.25" customHeight="1">
      <c r="A18" s="162" t="s">
        <v>135</v>
      </c>
      <c r="B18" s="163"/>
      <c r="C18" s="163"/>
      <c r="D18" s="163"/>
      <c r="E18" s="163"/>
      <c r="F18" s="163"/>
      <c r="G18" s="163"/>
    </row>
    <row r="19" spans="1:7" s="15" customFormat="1" ht="15.75" customHeight="1">
      <c r="A19" s="129" t="s">
        <v>136</v>
      </c>
      <c r="B19" s="44"/>
      <c r="C19" s="44"/>
      <c r="D19" s="44"/>
      <c r="E19" s="44"/>
      <c r="F19" s="44"/>
      <c r="G19" s="44"/>
    </row>
    <row r="20" ht="15" customHeight="1">
      <c r="A20" s="129" t="s">
        <v>137</v>
      </c>
    </row>
    <row r="21" ht="14.25" customHeight="1">
      <c r="A21" s="129" t="s">
        <v>138</v>
      </c>
    </row>
    <row r="23" ht="12.75">
      <c r="B23" s="52"/>
    </row>
  </sheetData>
  <mergeCells count="2">
    <mergeCell ref="A2:G2"/>
    <mergeCell ref="A18:G18"/>
  </mergeCells>
  <printOptions/>
  <pageMargins left="0.42" right="0.41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:K1"/>
    </sheetView>
  </sheetViews>
  <sheetFormatPr defaultColWidth="9.140625" defaultRowHeight="12.75"/>
  <cols>
    <col min="1" max="1" width="25.00390625" style="22" customWidth="1"/>
    <col min="2" max="2" width="8.8515625" style="36" customWidth="1"/>
    <col min="3" max="3" width="2.00390625" style="23" customWidth="1"/>
    <col min="4" max="4" width="9.7109375" style="24" customWidth="1"/>
    <col min="5" max="5" width="8.57421875" style="22" customWidth="1"/>
    <col min="6" max="6" width="2.00390625" style="22" customWidth="1"/>
    <col min="7" max="7" width="9.57421875" style="25" customWidth="1"/>
    <col min="8" max="8" width="6.421875" style="22" customWidth="1"/>
    <col min="9" max="9" width="2.00390625" style="22" customWidth="1"/>
    <col min="10" max="10" width="8.57421875" style="25" customWidth="1"/>
    <col min="11" max="11" width="6.140625" style="22" customWidth="1"/>
    <col min="12" max="12" width="9.140625" style="22" customWidth="1"/>
    <col min="13" max="13" width="10.00390625" style="22" bestFit="1" customWidth="1"/>
    <col min="14" max="16384" width="9.140625" style="22" customWidth="1"/>
  </cols>
  <sheetData>
    <row r="1" spans="1:11" ht="35.25" customHeight="1">
      <c r="A1" s="165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7.25" customHeight="1" thickBot="1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6.5" customHeight="1">
      <c r="A3" s="95"/>
      <c r="B3" s="167" t="s">
        <v>93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7.75" customHeight="1">
      <c r="A4" s="94"/>
      <c r="B4" s="18"/>
      <c r="C4" s="70"/>
      <c r="D4" s="169" t="s">
        <v>124</v>
      </c>
      <c r="E4" s="169"/>
      <c r="F4" s="96"/>
      <c r="G4" s="169" t="s">
        <v>90</v>
      </c>
      <c r="H4" s="169"/>
      <c r="I4" s="96"/>
      <c r="J4" s="169" t="s">
        <v>87</v>
      </c>
      <c r="K4" s="169"/>
    </row>
    <row r="5" spans="1:11" ht="24.75" customHeight="1">
      <c r="A5" s="84"/>
      <c r="B5" s="97" t="s">
        <v>92</v>
      </c>
      <c r="C5" s="40"/>
      <c r="D5" s="82" t="s">
        <v>74</v>
      </c>
      <c r="E5" s="83" t="s">
        <v>91</v>
      </c>
      <c r="F5" s="32"/>
      <c r="G5" s="82" t="s">
        <v>74</v>
      </c>
      <c r="H5" s="83" t="s">
        <v>91</v>
      </c>
      <c r="I5" s="32"/>
      <c r="J5" s="82" t="s">
        <v>74</v>
      </c>
      <c r="K5" s="83" t="s">
        <v>91</v>
      </c>
    </row>
    <row r="6" spans="1:18" s="93" customFormat="1" ht="30" customHeight="1">
      <c r="A6" s="92" t="s">
        <v>80</v>
      </c>
      <c r="B6" s="113">
        <f>SUM(B7:B48)</f>
        <v>3259</v>
      </c>
      <c r="C6" s="106"/>
      <c r="D6" s="113">
        <f>SUM(D7:D48)</f>
        <v>2755</v>
      </c>
      <c r="E6" s="115">
        <f>D6/B6</f>
        <v>0.8453513347652655</v>
      </c>
      <c r="F6" s="113"/>
      <c r="G6" s="113">
        <f>SUM(G7:G48)</f>
        <v>2932</v>
      </c>
      <c r="H6" s="115">
        <f>G6/B6</f>
        <v>0.8996624731512733</v>
      </c>
      <c r="I6" s="106"/>
      <c r="J6" s="113">
        <f>SUM(J7:J48)</f>
        <v>1918</v>
      </c>
      <c r="K6" s="115">
        <f>J6/B6</f>
        <v>0.5885240871432955</v>
      </c>
      <c r="P6" s="119"/>
      <c r="Q6" s="119"/>
      <c r="R6" s="119"/>
    </row>
    <row r="7" spans="1:18" s="100" customFormat="1" ht="12.75">
      <c r="A7" s="98" t="s">
        <v>30</v>
      </c>
      <c r="B7" s="8">
        <v>60</v>
      </c>
      <c r="C7" s="104"/>
      <c r="D7" s="114">
        <v>55</v>
      </c>
      <c r="E7" s="116">
        <f>D7/B7</f>
        <v>0.9166666666666666</v>
      </c>
      <c r="F7" s="116"/>
      <c r="G7" s="114">
        <v>57</v>
      </c>
      <c r="H7" s="116">
        <f>G7/B7</f>
        <v>0.95</v>
      </c>
      <c r="I7" s="105"/>
      <c r="J7" s="114">
        <v>29</v>
      </c>
      <c r="K7" s="116">
        <f>J7/B7</f>
        <v>0.48333333333333334</v>
      </c>
      <c r="L7" s="99"/>
      <c r="N7" s="117"/>
      <c r="P7" s="119"/>
      <c r="Q7" s="119"/>
      <c r="R7" s="119"/>
    </row>
    <row r="8" spans="1:18" s="100" customFormat="1" ht="12.75">
      <c r="A8" s="98" t="s">
        <v>31</v>
      </c>
      <c r="B8" s="8">
        <v>36</v>
      </c>
      <c r="C8" s="104"/>
      <c r="D8" s="114">
        <v>34</v>
      </c>
      <c r="E8" s="116">
        <f aca="true" t="shared" si="0" ref="E8:E48">D8/B8</f>
        <v>0.9444444444444444</v>
      </c>
      <c r="F8" s="116"/>
      <c r="G8" s="114">
        <v>33</v>
      </c>
      <c r="H8" s="116">
        <f aca="true" t="shared" si="1" ref="H8:H48">G8/B8</f>
        <v>0.9166666666666666</v>
      </c>
      <c r="I8" s="105"/>
      <c r="J8" s="114">
        <v>18</v>
      </c>
      <c r="K8" s="116">
        <f aca="true" t="shared" si="2" ref="K8:K48">J8/B8</f>
        <v>0.5</v>
      </c>
      <c r="L8" s="99"/>
      <c r="N8" s="117"/>
      <c r="P8" s="119"/>
      <c r="Q8" s="119"/>
      <c r="R8" s="119"/>
    </row>
    <row r="9" spans="1:18" s="100" customFormat="1" ht="12.75">
      <c r="A9" s="98" t="s">
        <v>32</v>
      </c>
      <c r="B9" s="8">
        <v>28</v>
      </c>
      <c r="C9" s="104"/>
      <c r="D9" s="114">
        <v>26</v>
      </c>
      <c r="E9" s="116">
        <f t="shared" si="0"/>
        <v>0.9285714285714286</v>
      </c>
      <c r="F9" s="116"/>
      <c r="G9" s="114">
        <v>24</v>
      </c>
      <c r="H9" s="116">
        <f t="shared" si="1"/>
        <v>0.8571428571428571</v>
      </c>
      <c r="I9" s="105"/>
      <c r="J9" s="114">
        <v>14</v>
      </c>
      <c r="K9" s="116">
        <f t="shared" si="2"/>
        <v>0.5</v>
      </c>
      <c r="L9" s="99"/>
      <c r="N9" s="117"/>
      <c r="P9" s="119"/>
      <c r="Q9" s="119"/>
      <c r="R9" s="119"/>
    </row>
    <row r="10" spans="1:18" s="100" customFormat="1" ht="12.75">
      <c r="A10" s="98" t="s">
        <v>33</v>
      </c>
      <c r="B10" s="8">
        <v>34</v>
      </c>
      <c r="C10" s="104"/>
      <c r="D10" s="114">
        <v>34</v>
      </c>
      <c r="E10" s="116">
        <f t="shared" si="0"/>
        <v>1</v>
      </c>
      <c r="F10" s="116"/>
      <c r="G10" s="114">
        <v>29</v>
      </c>
      <c r="H10" s="116">
        <f t="shared" si="1"/>
        <v>0.8529411764705882</v>
      </c>
      <c r="I10" s="105"/>
      <c r="J10" s="114">
        <v>25</v>
      </c>
      <c r="K10" s="116">
        <f t="shared" si="2"/>
        <v>0.7352941176470589</v>
      </c>
      <c r="L10" s="99"/>
      <c r="N10" s="117"/>
      <c r="P10" s="119"/>
      <c r="Q10" s="119"/>
      <c r="R10" s="119"/>
    </row>
    <row r="11" spans="1:18" s="100" customFormat="1" ht="12.75">
      <c r="A11" s="98" t="s">
        <v>76</v>
      </c>
      <c r="B11" s="8">
        <v>53</v>
      </c>
      <c r="C11" s="104"/>
      <c r="D11" s="114">
        <v>52</v>
      </c>
      <c r="E11" s="116">
        <f t="shared" si="0"/>
        <v>0.9811320754716981</v>
      </c>
      <c r="F11" s="116"/>
      <c r="G11" s="114">
        <v>48</v>
      </c>
      <c r="H11" s="116">
        <f t="shared" si="1"/>
        <v>0.9056603773584906</v>
      </c>
      <c r="I11" s="105"/>
      <c r="J11" s="114">
        <v>42</v>
      </c>
      <c r="K11" s="116">
        <f t="shared" si="2"/>
        <v>0.7924528301886793</v>
      </c>
      <c r="N11" s="117"/>
      <c r="P11" s="119"/>
      <c r="Q11" s="119"/>
      <c r="R11" s="119"/>
    </row>
    <row r="12" spans="1:18" s="100" customFormat="1" ht="12.75">
      <c r="A12" s="98" t="s">
        <v>34</v>
      </c>
      <c r="B12" s="8">
        <v>40</v>
      </c>
      <c r="C12" s="104"/>
      <c r="D12" s="114">
        <v>38</v>
      </c>
      <c r="E12" s="116">
        <f t="shared" si="0"/>
        <v>0.95</v>
      </c>
      <c r="F12" s="116"/>
      <c r="G12" s="114">
        <v>37</v>
      </c>
      <c r="H12" s="116">
        <f t="shared" si="1"/>
        <v>0.925</v>
      </c>
      <c r="I12" s="105"/>
      <c r="J12" s="114">
        <v>36</v>
      </c>
      <c r="K12" s="116">
        <f t="shared" si="2"/>
        <v>0.9</v>
      </c>
      <c r="N12" s="117"/>
      <c r="P12" s="119"/>
      <c r="Q12" s="119"/>
      <c r="R12" s="119"/>
    </row>
    <row r="13" spans="1:18" s="100" customFormat="1" ht="12.75">
      <c r="A13" s="98" t="s">
        <v>35</v>
      </c>
      <c r="B13" s="8">
        <v>58</v>
      </c>
      <c r="C13" s="104"/>
      <c r="D13" s="114">
        <v>55</v>
      </c>
      <c r="E13" s="116">
        <f t="shared" si="0"/>
        <v>0.9482758620689655</v>
      </c>
      <c r="F13" s="116"/>
      <c r="G13" s="114">
        <v>55</v>
      </c>
      <c r="H13" s="116">
        <f t="shared" si="1"/>
        <v>0.9482758620689655</v>
      </c>
      <c r="I13" s="105"/>
      <c r="J13" s="114">
        <v>48</v>
      </c>
      <c r="K13" s="116">
        <f t="shared" si="2"/>
        <v>0.8275862068965517</v>
      </c>
      <c r="N13" s="117"/>
      <c r="P13" s="119"/>
      <c r="Q13" s="119"/>
      <c r="R13" s="119"/>
    </row>
    <row r="14" spans="1:18" s="100" customFormat="1" ht="12.75">
      <c r="A14" s="98" t="s">
        <v>68</v>
      </c>
      <c r="B14" s="8">
        <v>53</v>
      </c>
      <c r="C14" s="104"/>
      <c r="D14" s="114">
        <v>43</v>
      </c>
      <c r="E14" s="116">
        <f t="shared" si="0"/>
        <v>0.8113207547169812</v>
      </c>
      <c r="F14" s="116"/>
      <c r="G14" s="114">
        <v>48</v>
      </c>
      <c r="H14" s="116">
        <f t="shared" si="1"/>
        <v>0.9056603773584906</v>
      </c>
      <c r="I14" s="105"/>
      <c r="J14" s="114">
        <v>32</v>
      </c>
      <c r="K14" s="116">
        <f t="shared" si="2"/>
        <v>0.6037735849056604</v>
      </c>
      <c r="N14" s="117"/>
      <c r="P14" s="119"/>
      <c r="Q14" s="119"/>
      <c r="R14" s="119"/>
    </row>
    <row r="15" spans="1:18" s="100" customFormat="1" ht="12.75">
      <c r="A15" s="98" t="s">
        <v>36</v>
      </c>
      <c r="B15" s="8">
        <v>38</v>
      </c>
      <c r="C15" s="104"/>
      <c r="D15" s="114">
        <v>33</v>
      </c>
      <c r="E15" s="116">
        <f t="shared" si="0"/>
        <v>0.868421052631579</v>
      </c>
      <c r="F15" s="116"/>
      <c r="G15" s="114">
        <v>33</v>
      </c>
      <c r="H15" s="116">
        <f t="shared" si="1"/>
        <v>0.868421052631579</v>
      </c>
      <c r="I15" s="105"/>
      <c r="J15" s="114">
        <v>15</v>
      </c>
      <c r="K15" s="116">
        <f t="shared" si="2"/>
        <v>0.39473684210526316</v>
      </c>
      <c r="N15" s="117"/>
      <c r="P15" s="119"/>
      <c r="Q15" s="119"/>
      <c r="R15" s="119"/>
    </row>
    <row r="16" spans="1:18" s="100" customFormat="1" ht="12.75">
      <c r="A16" s="98" t="s">
        <v>88</v>
      </c>
      <c r="B16" s="8">
        <v>21</v>
      </c>
      <c r="C16" s="104"/>
      <c r="D16" s="114">
        <v>21</v>
      </c>
      <c r="E16" s="116">
        <f t="shared" si="0"/>
        <v>1</v>
      </c>
      <c r="F16" s="116"/>
      <c r="G16" s="114">
        <v>16</v>
      </c>
      <c r="H16" s="116">
        <f t="shared" si="1"/>
        <v>0.7619047619047619</v>
      </c>
      <c r="I16" s="105"/>
      <c r="J16" s="114">
        <v>13</v>
      </c>
      <c r="K16" s="116">
        <f t="shared" si="2"/>
        <v>0.6190476190476191</v>
      </c>
      <c r="N16" s="117"/>
      <c r="P16" s="119"/>
      <c r="Q16" s="119"/>
      <c r="R16" s="119"/>
    </row>
    <row r="17" spans="1:18" s="100" customFormat="1" ht="12.75">
      <c r="A17" s="98" t="s">
        <v>69</v>
      </c>
      <c r="B17" s="8">
        <v>13</v>
      </c>
      <c r="C17" s="104"/>
      <c r="D17" s="114">
        <v>12</v>
      </c>
      <c r="E17" s="116">
        <f t="shared" si="0"/>
        <v>0.9230769230769231</v>
      </c>
      <c r="F17" s="116"/>
      <c r="G17" s="114">
        <v>13</v>
      </c>
      <c r="H17" s="116">
        <f t="shared" si="1"/>
        <v>1</v>
      </c>
      <c r="I17" s="105"/>
      <c r="J17" s="114">
        <v>9</v>
      </c>
      <c r="K17" s="116">
        <f t="shared" si="2"/>
        <v>0.6923076923076923</v>
      </c>
      <c r="N17" s="117"/>
      <c r="P17" s="119"/>
      <c r="Q17" s="119"/>
      <c r="R17" s="119"/>
    </row>
    <row r="18" spans="1:18" s="100" customFormat="1" ht="12.75">
      <c r="A18" s="98" t="s">
        <v>38</v>
      </c>
      <c r="B18" s="8">
        <v>53</v>
      </c>
      <c r="C18" s="104"/>
      <c r="D18" s="114">
        <v>45</v>
      </c>
      <c r="E18" s="116">
        <f t="shared" si="0"/>
        <v>0.8490566037735849</v>
      </c>
      <c r="F18" s="116"/>
      <c r="G18" s="114">
        <v>50</v>
      </c>
      <c r="H18" s="116">
        <f t="shared" si="1"/>
        <v>0.9433962264150944</v>
      </c>
      <c r="I18" s="105"/>
      <c r="J18" s="114">
        <v>29</v>
      </c>
      <c r="K18" s="116">
        <f t="shared" si="2"/>
        <v>0.5471698113207547</v>
      </c>
      <c r="N18" s="117"/>
      <c r="P18" s="119"/>
      <c r="Q18" s="119"/>
      <c r="R18" s="119"/>
    </row>
    <row r="19" spans="1:18" s="100" customFormat="1" ht="12.75">
      <c r="A19" s="98" t="s">
        <v>81</v>
      </c>
      <c r="B19" s="8">
        <v>35</v>
      </c>
      <c r="C19" s="104"/>
      <c r="D19" s="114">
        <v>29</v>
      </c>
      <c r="E19" s="116">
        <f t="shared" si="0"/>
        <v>0.8285714285714286</v>
      </c>
      <c r="F19" s="116"/>
      <c r="G19" s="114">
        <v>30</v>
      </c>
      <c r="H19" s="116">
        <f t="shared" si="1"/>
        <v>0.8571428571428571</v>
      </c>
      <c r="I19" s="105"/>
      <c r="J19" s="114">
        <v>21</v>
      </c>
      <c r="K19" s="116">
        <f t="shared" si="2"/>
        <v>0.6</v>
      </c>
      <c r="N19" s="117"/>
      <c r="P19" s="119"/>
      <c r="Q19" s="119"/>
      <c r="R19" s="119"/>
    </row>
    <row r="20" spans="1:18" s="100" customFormat="1" ht="12.75">
      <c r="A20" s="98" t="s">
        <v>67</v>
      </c>
      <c r="B20" s="8">
        <v>233</v>
      </c>
      <c r="C20" s="104"/>
      <c r="D20" s="114">
        <v>216</v>
      </c>
      <c r="E20" s="116">
        <f t="shared" si="0"/>
        <v>0.927038626609442</v>
      </c>
      <c r="F20" s="116"/>
      <c r="G20" s="114">
        <v>205</v>
      </c>
      <c r="H20" s="116">
        <f t="shared" si="1"/>
        <v>0.8798283261802575</v>
      </c>
      <c r="I20" s="105"/>
      <c r="J20" s="114">
        <v>129</v>
      </c>
      <c r="K20" s="116">
        <f t="shared" si="2"/>
        <v>0.5536480686695279</v>
      </c>
      <c r="N20" s="117"/>
      <c r="P20" s="119"/>
      <c r="Q20" s="119"/>
      <c r="R20" s="119"/>
    </row>
    <row r="21" spans="1:18" s="100" customFormat="1" ht="12.75">
      <c r="A21" s="98" t="s">
        <v>40</v>
      </c>
      <c r="B21" s="8">
        <v>33</v>
      </c>
      <c r="C21" s="104"/>
      <c r="D21" s="114">
        <v>32</v>
      </c>
      <c r="E21" s="116">
        <f t="shared" si="0"/>
        <v>0.9696969696969697</v>
      </c>
      <c r="F21" s="116"/>
      <c r="G21" s="114">
        <v>29</v>
      </c>
      <c r="H21" s="116">
        <f t="shared" si="1"/>
        <v>0.8787878787878788</v>
      </c>
      <c r="I21" s="105"/>
      <c r="J21" s="114">
        <v>19</v>
      </c>
      <c r="K21" s="116">
        <f t="shared" si="2"/>
        <v>0.5757575757575758</v>
      </c>
      <c r="N21" s="117"/>
      <c r="P21" s="119"/>
      <c r="Q21" s="119"/>
      <c r="R21" s="119"/>
    </row>
    <row r="22" spans="1:18" s="102" customFormat="1" ht="12.75">
      <c r="A22" s="101" t="s">
        <v>77</v>
      </c>
      <c r="B22" s="8">
        <v>77</v>
      </c>
      <c r="C22" s="104"/>
      <c r="D22" s="114">
        <v>69</v>
      </c>
      <c r="E22" s="116">
        <f t="shared" si="0"/>
        <v>0.8961038961038961</v>
      </c>
      <c r="F22" s="116"/>
      <c r="G22" s="114">
        <v>69</v>
      </c>
      <c r="H22" s="116">
        <f t="shared" si="1"/>
        <v>0.8961038961038961</v>
      </c>
      <c r="I22" s="105"/>
      <c r="J22" s="114">
        <v>37</v>
      </c>
      <c r="K22" s="116">
        <f t="shared" si="2"/>
        <v>0.4805194805194805</v>
      </c>
      <c r="N22" s="117"/>
      <c r="P22" s="119"/>
      <c r="Q22" s="119"/>
      <c r="R22" s="119"/>
    </row>
    <row r="23" spans="1:18" s="100" customFormat="1" ht="12.75">
      <c r="A23" s="98" t="s">
        <v>41</v>
      </c>
      <c r="B23" s="8">
        <v>30</v>
      </c>
      <c r="C23" s="104"/>
      <c r="D23" s="114">
        <v>25</v>
      </c>
      <c r="E23" s="116">
        <f t="shared" si="0"/>
        <v>0.8333333333333334</v>
      </c>
      <c r="F23" s="116"/>
      <c r="G23" s="114">
        <v>27</v>
      </c>
      <c r="H23" s="116">
        <f t="shared" si="1"/>
        <v>0.9</v>
      </c>
      <c r="I23" s="105"/>
      <c r="J23" s="114">
        <v>15</v>
      </c>
      <c r="K23" s="116">
        <f t="shared" si="2"/>
        <v>0.5</v>
      </c>
      <c r="N23" s="117"/>
      <c r="P23" s="119"/>
      <c r="Q23" s="119"/>
      <c r="R23" s="119"/>
    </row>
    <row r="24" spans="1:18" s="100" customFormat="1" ht="12.75">
      <c r="A24" s="98" t="s">
        <v>42</v>
      </c>
      <c r="B24" s="8">
        <v>85</v>
      </c>
      <c r="C24" s="104"/>
      <c r="D24" s="114">
        <v>83</v>
      </c>
      <c r="E24" s="116">
        <f t="shared" si="0"/>
        <v>0.9764705882352941</v>
      </c>
      <c r="F24" s="116"/>
      <c r="G24" s="114">
        <v>75</v>
      </c>
      <c r="H24" s="116">
        <f t="shared" si="1"/>
        <v>0.8823529411764706</v>
      </c>
      <c r="I24" s="105"/>
      <c r="J24" s="114">
        <v>58</v>
      </c>
      <c r="K24" s="116">
        <f t="shared" si="2"/>
        <v>0.6823529411764706</v>
      </c>
      <c r="N24" s="117"/>
      <c r="P24" s="119"/>
      <c r="Q24" s="119"/>
      <c r="R24" s="119"/>
    </row>
    <row r="25" spans="1:18" s="100" customFormat="1" ht="12.75">
      <c r="A25" s="98" t="s">
        <v>43</v>
      </c>
      <c r="B25" s="8">
        <v>62</v>
      </c>
      <c r="C25" s="104"/>
      <c r="D25" s="114">
        <v>57</v>
      </c>
      <c r="E25" s="116">
        <f t="shared" si="0"/>
        <v>0.9193548387096774</v>
      </c>
      <c r="F25" s="116"/>
      <c r="G25" s="114">
        <v>53</v>
      </c>
      <c r="H25" s="116">
        <f t="shared" si="1"/>
        <v>0.8548387096774194</v>
      </c>
      <c r="I25" s="105"/>
      <c r="J25" s="114">
        <v>35</v>
      </c>
      <c r="K25" s="116">
        <f t="shared" si="2"/>
        <v>0.5645161290322581</v>
      </c>
      <c r="N25" s="117"/>
      <c r="P25" s="119"/>
      <c r="Q25" s="119"/>
      <c r="R25" s="119"/>
    </row>
    <row r="26" spans="1:18" s="100" customFormat="1" ht="12.75">
      <c r="A26" s="98" t="s">
        <v>44</v>
      </c>
      <c r="B26" s="8">
        <v>108</v>
      </c>
      <c r="C26" s="104"/>
      <c r="D26" s="114">
        <v>104</v>
      </c>
      <c r="E26" s="116">
        <f t="shared" si="0"/>
        <v>0.9629629629629629</v>
      </c>
      <c r="F26" s="116"/>
      <c r="G26" s="114">
        <v>91</v>
      </c>
      <c r="H26" s="116">
        <f t="shared" si="1"/>
        <v>0.8425925925925926</v>
      </c>
      <c r="I26" s="105"/>
      <c r="J26" s="114">
        <v>83</v>
      </c>
      <c r="K26" s="116">
        <f t="shared" si="2"/>
        <v>0.7685185185185185</v>
      </c>
      <c r="N26" s="117"/>
      <c r="P26" s="119"/>
      <c r="Q26" s="119"/>
      <c r="R26" s="119"/>
    </row>
    <row r="27" spans="1:18" s="100" customFormat="1" ht="12.75">
      <c r="A27" s="98" t="s">
        <v>78</v>
      </c>
      <c r="B27" s="8">
        <v>68</v>
      </c>
      <c r="C27" s="104"/>
      <c r="D27" s="114">
        <v>59</v>
      </c>
      <c r="E27" s="116">
        <f t="shared" si="0"/>
        <v>0.8676470588235294</v>
      </c>
      <c r="F27" s="116"/>
      <c r="G27" s="114">
        <v>65</v>
      </c>
      <c r="H27" s="116">
        <f t="shared" si="1"/>
        <v>0.9558823529411765</v>
      </c>
      <c r="I27" s="105"/>
      <c r="J27" s="114">
        <v>38</v>
      </c>
      <c r="K27" s="116">
        <f t="shared" si="2"/>
        <v>0.5588235294117647</v>
      </c>
      <c r="N27" s="117"/>
      <c r="P27" s="119"/>
      <c r="Q27" s="119"/>
      <c r="R27" s="119"/>
    </row>
    <row r="28" spans="1:18" s="100" customFormat="1" ht="12.75">
      <c r="A28" s="98" t="s">
        <v>45</v>
      </c>
      <c r="B28" s="8">
        <v>36</v>
      </c>
      <c r="C28" s="104"/>
      <c r="D28" s="114">
        <v>36</v>
      </c>
      <c r="E28" s="116">
        <f t="shared" si="0"/>
        <v>1</v>
      </c>
      <c r="F28" s="116"/>
      <c r="G28" s="114">
        <v>34</v>
      </c>
      <c r="H28" s="116">
        <f t="shared" si="1"/>
        <v>0.9444444444444444</v>
      </c>
      <c r="I28" s="105"/>
      <c r="J28" s="114">
        <v>18</v>
      </c>
      <c r="K28" s="116">
        <f t="shared" si="2"/>
        <v>0.5</v>
      </c>
      <c r="N28" s="117"/>
      <c r="P28" s="119"/>
      <c r="Q28" s="119"/>
      <c r="R28" s="119"/>
    </row>
    <row r="29" spans="1:18" s="100" customFormat="1" ht="12.75">
      <c r="A29" s="98" t="s">
        <v>46</v>
      </c>
      <c r="B29" s="8">
        <v>534</v>
      </c>
      <c r="C29" s="104"/>
      <c r="D29" s="114">
        <v>301</v>
      </c>
      <c r="E29" s="116">
        <f t="shared" si="0"/>
        <v>0.5636704119850188</v>
      </c>
      <c r="F29" s="116"/>
      <c r="G29" s="114">
        <v>469</v>
      </c>
      <c r="H29" s="116">
        <f t="shared" si="1"/>
        <v>0.8782771535580525</v>
      </c>
      <c r="I29" s="105"/>
      <c r="J29" s="114">
        <v>310</v>
      </c>
      <c r="K29" s="116">
        <f t="shared" si="2"/>
        <v>0.5805243445692884</v>
      </c>
      <c r="N29" s="117"/>
      <c r="P29" s="119"/>
      <c r="Q29" s="119"/>
      <c r="R29" s="119"/>
    </row>
    <row r="30" spans="1:18" s="100" customFormat="1" ht="12.75">
      <c r="A30" s="98" t="s">
        <v>47</v>
      </c>
      <c r="B30" s="8">
        <v>116</v>
      </c>
      <c r="C30" s="104"/>
      <c r="D30" s="114">
        <v>98</v>
      </c>
      <c r="E30" s="116">
        <f t="shared" si="0"/>
        <v>0.8448275862068966</v>
      </c>
      <c r="F30" s="116"/>
      <c r="G30" s="114">
        <v>102</v>
      </c>
      <c r="H30" s="116">
        <f t="shared" si="1"/>
        <v>0.8793103448275862</v>
      </c>
      <c r="I30" s="105"/>
      <c r="J30" s="114">
        <v>68</v>
      </c>
      <c r="K30" s="116">
        <f t="shared" si="2"/>
        <v>0.5862068965517241</v>
      </c>
      <c r="N30" s="117"/>
      <c r="P30" s="119"/>
      <c r="Q30" s="119"/>
      <c r="R30" s="119"/>
    </row>
    <row r="31" spans="1:18" s="100" customFormat="1" ht="12.75">
      <c r="A31" s="98" t="s">
        <v>48</v>
      </c>
      <c r="B31" s="8">
        <v>31</v>
      </c>
      <c r="C31" s="104"/>
      <c r="D31" s="114">
        <v>30</v>
      </c>
      <c r="E31" s="116">
        <f t="shared" si="0"/>
        <v>0.967741935483871</v>
      </c>
      <c r="F31" s="116"/>
      <c r="G31" s="114">
        <v>29</v>
      </c>
      <c r="H31" s="116">
        <f t="shared" si="1"/>
        <v>0.9354838709677419</v>
      </c>
      <c r="I31" s="105"/>
      <c r="J31" s="114">
        <v>19</v>
      </c>
      <c r="K31" s="116">
        <f t="shared" si="2"/>
        <v>0.6129032258064516</v>
      </c>
      <c r="N31" s="117"/>
      <c r="P31" s="119"/>
      <c r="Q31" s="119"/>
      <c r="R31" s="119"/>
    </row>
    <row r="32" spans="1:18" s="100" customFormat="1" ht="12.75">
      <c r="A32" s="98" t="s">
        <v>82</v>
      </c>
      <c r="B32" s="8">
        <v>28</v>
      </c>
      <c r="C32" s="104"/>
      <c r="D32" s="114">
        <v>23</v>
      </c>
      <c r="E32" s="116">
        <f t="shared" si="0"/>
        <v>0.8214285714285714</v>
      </c>
      <c r="F32" s="116"/>
      <c r="G32" s="114">
        <v>27</v>
      </c>
      <c r="H32" s="116">
        <f t="shared" si="1"/>
        <v>0.9642857142857143</v>
      </c>
      <c r="I32" s="105"/>
      <c r="J32" s="114">
        <v>14</v>
      </c>
      <c r="K32" s="116">
        <f t="shared" si="2"/>
        <v>0.5</v>
      </c>
      <c r="N32" s="117"/>
      <c r="P32" s="119"/>
      <c r="Q32" s="119"/>
      <c r="R32" s="119"/>
    </row>
    <row r="33" spans="1:18" s="100" customFormat="1" ht="12.75">
      <c r="A33" s="98" t="s">
        <v>50</v>
      </c>
      <c r="B33" s="8">
        <v>36</v>
      </c>
      <c r="C33" s="104"/>
      <c r="D33" s="114">
        <v>33</v>
      </c>
      <c r="E33" s="116">
        <f t="shared" si="0"/>
        <v>0.9166666666666666</v>
      </c>
      <c r="F33" s="116"/>
      <c r="G33" s="114">
        <v>32</v>
      </c>
      <c r="H33" s="116">
        <f t="shared" si="1"/>
        <v>0.8888888888888888</v>
      </c>
      <c r="I33" s="105"/>
      <c r="J33" s="114">
        <v>25</v>
      </c>
      <c r="K33" s="116">
        <f t="shared" si="2"/>
        <v>0.6944444444444444</v>
      </c>
      <c r="N33" s="117"/>
      <c r="P33" s="119"/>
      <c r="Q33" s="119"/>
      <c r="R33" s="119"/>
    </row>
    <row r="34" spans="1:18" s="100" customFormat="1" ht="12.75">
      <c r="A34" s="98" t="s">
        <v>51</v>
      </c>
      <c r="B34" s="8">
        <v>44</v>
      </c>
      <c r="C34" s="104"/>
      <c r="D34" s="114">
        <v>39</v>
      </c>
      <c r="E34" s="116">
        <f t="shared" si="0"/>
        <v>0.8863636363636364</v>
      </c>
      <c r="F34" s="116"/>
      <c r="G34" s="114">
        <v>43</v>
      </c>
      <c r="H34" s="116">
        <f t="shared" si="1"/>
        <v>0.9772727272727273</v>
      </c>
      <c r="I34" s="105"/>
      <c r="J34" s="114">
        <v>18</v>
      </c>
      <c r="K34" s="116">
        <f t="shared" si="2"/>
        <v>0.4090909090909091</v>
      </c>
      <c r="N34" s="117"/>
      <c r="P34" s="119"/>
      <c r="Q34" s="119"/>
      <c r="R34" s="119"/>
    </row>
    <row r="35" spans="1:18" s="100" customFormat="1" ht="12.75">
      <c r="A35" s="98" t="s">
        <v>52</v>
      </c>
      <c r="B35" s="8">
        <v>74</v>
      </c>
      <c r="C35" s="104"/>
      <c r="D35" s="114">
        <v>68</v>
      </c>
      <c r="E35" s="116">
        <f t="shared" si="0"/>
        <v>0.918918918918919</v>
      </c>
      <c r="F35" s="116"/>
      <c r="G35" s="114">
        <v>68</v>
      </c>
      <c r="H35" s="116">
        <f t="shared" si="1"/>
        <v>0.918918918918919</v>
      </c>
      <c r="I35" s="105"/>
      <c r="J35" s="114">
        <v>48</v>
      </c>
      <c r="K35" s="116">
        <f t="shared" si="2"/>
        <v>0.6486486486486487</v>
      </c>
      <c r="N35" s="117"/>
      <c r="P35" s="119"/>
      <c r="Q35" s="119"/>
      <c r="R35" s="119"/>
    </row>
    <row r="36" spans="1:18" s="100" customFormat="1" ht="12.75">
      <c r="A36" s="98" t="s">
        <v>53</v>
      </c>
      <c r="B36" s="8">
        <v>108</v>
      </c>
      <c r="C36" s="104"/>
      <c r="D36" s="114">
        <v>97</v>
      </c>
      <c r="E36" s="116">
        <f t="shared" si="0"/>
        <v>0.8981481481481481</v>
      </c>
      <c r="F36" s="116"/>
      <c r="G36" s="114">
        <v>102</v>
      </c>
      <c r="H36" s="116">
        <f t="shared" si="1"/>
        <v>0.9444444444444444</v>
      </c>
      <c r="I36" s="105"/>
      <c r="J36" s="114">
        <v>54</v>
      </c>
      <c r="K36" s="116">
        <f t="shared" si="2"/>
        <v>0.5</v>
      </c>
      <c r="N36" s="117"/>
      <c r="P36" s="119"/>
      <c r="Q36" s="119"/>
      <c r="R36" s="119"/>
    </row>
    <row r="37" spans="1:18" s="100" customFormat="1" ht="12.75">
      <c r="A37" s="98" t="s">
        <v>54</v>
      </c>
      <c r="B37" s="8">
        <v>108</v>
      </c>
      <c r="C37" s="104"/>
      <c r="D37" s="114">
        <v>94</v>
      </c>
      <c r="E37" s="116">
        <f t="shared" si="0"/>
        <v>0.8703703703703703</v>
      </c>
      <c r="F37" s="116"/>
      <c r="G37" s="114">
        <v>97</v>
      </c>
      <c r="H37" s="116">
        <f t="shared" si="1"/>
        <v>0.8981481481481481</v>
      </c>
      <c r="I37" s="105"/>
      <c r="J37" s="114">
        <v>58</v>
      </c>
      <c r="K37" s="116">
        <f t="shared" si="2"/>
        <v>0.5370370370370371</v>
      </c>
      <c r="N37" s="117"/>
      <c r="P37" s="119"/>
      <c r="Q37" s="119"/>
      <c r="R37" s="119"/>
    </row>
    <row r="38" spans="1:18" s="100" customFormat="1" ht="12.75">
      <c r="A38" s="98" t="s">
        <v>55</v>
      </c>
      <c r="B38" s="8">
        <v>119</v>
      </c>
      <c r="C38" s="104"/>
      <c r="D38" s="114">
        <v>101</v>
      </c>
      <c r="E38" s="116">
        <f t="shared" si="0"/>
        <v>0.8487394957983193</v>
      </c>
      <c r="F38" s="116"/>
      <c r="G38" s="114">
        <v>107</v>
      </c>
      <c r="H38" s="116">
        <f t="shared" si="1"/>
        <v>0.8991596638655462</v>
      </c>
      <c r="I38" s="105"/>
      <c r="J38" s="114">
        <v>65</v>
      </c>
      <c r="K38" s="116">
        <f t="shared" si="2"/>
        <v>0.5462184873949579</v>
      </c>
      <c r="L38" s="103"/>
      <c r="N38" s="117"/>
      <c r="P38" s="119"/>
      <c r="Q38" s="119"/>
      <c r="R38" s="119"/>
    </row>
    <row r="39" spans="1:18" s="100" customFormat="1" ht="12.75">
      <c r="A39" s="98" t="s">
        <v>56</v>
      </c>
      <c r="B39" s="8">
        <v>80</v>
      </c>
      <c r="C39" s="104"/>
      <c r="D39" s="114">
        <v>71</v>
      </c>
      <c r="E39" s="116">
        <f t="shared" si="0"/>
        <v>0.8875</v>
      </c>
      <c r="F39" s="116"/>
      <c r="G39" s="114">
        <v>74</v>
      </c>
      <c r="H39" s="116">
        <f t="shared" si="1"/>
        <v>0.925</v>
      </c>
      <c r="I39" s="105"/>
      <c r="J39" s="114">
        <v>54</v>
      </c>
      <c r="K39" s="116">
        <f t="shared" si="2"/>
        <v>0.675</v>
      </c>
      <c r="N39" s="117"/>
      <c r="P39" s="119"/>
      <c r="Q39" s="119"/>
      <c r="R39" s="119"/>
    </row>
    <row r="40" spans="1:18" s="100" customFormat="1" ht="12.75">
      <c r="A40" s="98" t="s">
        <v>57</v>
      </c>
      <c r="B40" s="8">
        <v>34</v>
      </c>
      <c r="C40" s="104"/>
      <c r="D40" s="114">
        <v>33</v>
      </c>
      <c r="E40" s="116">
        <f t="shared" si="0"/>
        <v>0.9705882352941176</v>
      </c>
      <c r="F40" s="116"/>
      <c r="G40" s="114">
        <v>28</v>
      </c>
      <c r="H40" s="116">
        <f t="shared" si="1"/>
        <v>0.8235294117647058</v>
      </c>
      <c r="I40" s="105"/>
      <c r="J40" s="114">
        <v>26</v>
      </c>
      <c r="K40" s="116">
        <f t="shared" si="2"/>
        <v>0.7647058823529411</v>
      </c>
      <c r="N40" s="117"/>
      <c r="P40" s="119"/>
      <c r="Q40" s="119"/>
      <c r="R40" s="119"/>
    </row>
    <row r="41" spans="1:18" s="100" customFormat="1" ht="12.75">
      <c r="A41" s="98" t="s">
        <v>58</v>
      </c>
      <c r="B41" s="8">
        <v>18</v>
      </c>
      <c r="C41" s="104"/>
      <c r="D41" s="114">
        <v>17</v>
      </c>
      <c r="E41" s="116">
        <f t="shared" si="0"/>
        <v>0.9444444444444444</v>
      </c>
      <c r="F41" s="116"/>
      <c r="G41" s="114">
        <v>17</v>
      </c>
      <c r="H41" s="116">
        <f t="shared" si="1"/>
        <v>0.9444444444444444</v>
      </c>
      <c r="I41" s="105"/>
      <c r="J41" s="114">
        <v>14</v>
      </c>
      <c r="K41" s="116">
        <f t="shared" si="2"/>
        <v>0.7777777777777778</v>
      </c>
      <c r="N41" s="117"/>
      <c r="P41" s="119"/>
      <c r="Q41" s="119"/>
      <c r="R41" s="119"/>
    </row>
    <row r="42" spans="1:18" s="100" customFormat="1" ht="12.75">
      <c r="A42" s="98" t="s">
        <v>59</v>
      </c>
      <c r="B42" s="8">
        <v>57</v>
      </c>
      <c r="C42" s="104"/>
      <c r="D42" s="114">
        <v>51</v>
      </c>
      <c r="E42" s="116">
        <f t="shared" si="0"/>
        <v>0.8947368421052632</v>
      </c>
      <c r="F42" s="116"/>
      <c r="G42" s="114">
        <v>51</v>
      </c>
      <c r="H42" s="116">
        <f t="shared" si="1"/>
        <v>0.8947368421052632</v>
      </c>
      <c r="I42" s="105"/>
      <c r="J42" s="114">
        <v>31</v>
      </c>
      <c r="K42" s="116">
        <f t="shared" si="2"/>
        <v>0.543859649122807</v>
      </c>
      <c r="N42" s="117"/>
      <c r="P42" s="119"/>
      <c r="Q42" s="119"/>
      <c r="R42" s="119"/>
    </row>
    <row r="43" spans="1:18" s="100" customFormat="1" ht="12.75">
      <c r="A43" s="98" t="s">
        <v>60</v>
      </c>
      <c r="B43" s="8">
        <v>97</v>
      </c>
      <c r="C43" s="104"/>
      <c r="D43" s="114">
        <v>85</v>
      </c>
      <c r="E43" s="116">
        <f t="shared" si="0"/>
        <v>0.8762886597938144</v>
      </c>
      <c r="F43" s="116"/>
      <c r="G43" s="114">
        <v>95</v>
      </c>
      <c r="H43" s="116">
        <f t="shared" si="1"/>
        <v>0.979381443298969</v>
      </c>
      <c r="I43" s="105"/>
      <c r="J43" s="114">
        <v>51</v>
      </c>
      <c r="K43" s="116">
        <f t="shared" si="2"/>
        <v>0.5257731958762887</v>
      </c>
      <c r="N43" s="117"/>
      <c r="P43" s="119"/>
      <c r="Q43" s="119"/>
      <c r="R43" s="119"/>
    </row>
    <row r="44" spans="1:18" s="100" customFormat="1" ht="12.75">
      <c r="A44" s="98" t="s">
        <v>61</v>
      </c>
      <c r="B44" s="8">
        <v>28</v>
      </c>
      <c r="C44" s="104"/>
      <c r="D44" s="114">
        <v>24</v>
      </c>
      <c r="E44" s="116">
        <f t="shared" si="0"/>
        <v>0.8571428571428571</v>
      </c>
      <c r="F44" s="116"/>
      <c r="G44" s="114">
        <v>27</v>
      </c>
      <c r="H44" s="116">
        <f t="shared" si="1"/>
        <v>0.9642857142857143</v>
      </c>
      <c r="I44" s="105"/>
      <c r="J44" s="114">
        <v>17</v>
      </c>
      <c r="K44" s="116">
        <f t="shared" si="2"/>
        <v>0.6071428571428571</v>
      </c>
      <c r="N44" s="117"/>
      <c r="P44" s="119"/>
      <c r="Q44" s="119"/>
      <c r="R44" s="119"/>
    </row>
    <row r="45" spans="1:18" s="100" customFormat="1" ht="12.75">
      <c r="A45" s="98" t="s">
        <v>62</v>
      </c>
      <c r="B45" s="8">
        <v>44</v>
      </c>
      <c r="C45" s="104"/>
      <c r="D45" s="114">
        <v>39</v>
      </c>
      <c r="E45" s="116">
        <f t="shared" si="0"/>
        <v>0.8863636363636364</v>
      </c>
      <c r="F45" s="116"/>
      <c r="G45" s="114">
        <v>32</v>
      </c>
      <c r="H45" s="116">
        <f t="shared" si="1"/>
        <v>0.7272727272727273</v>
      </c>
      <c r="I45" s="105"/>
      <c r="J45" s="114">
        <v>30</v>
      </c>
      <c r="K45" s="116">
        <f t="shared" si="2"/>
        <v>0.6818181818181818</v>
      </c>
      <c r="N45" s="117"/>
      <c r="P45" s="119"/>
      <c r="Q45" s="119"/>
      <c r="R45" s="119"/>
    </row>
    <row r="46" spans="1:18" s="100" customFormat="1" ht="12.75">
      <c r="A46" s="98" t="s">
        <v>63</v>
      </c>
      <c r="B46" s="8">
        <v>260</v>
      </c>
      <c r="C46" s="104"/>
      <c r="D46" s="114">
        <v>216</v>
      </c>
      <c r="E46" s="116">
        <f t="shared" si="0"/>
        <v>0.8307692307692308</v>
      </c>
      <c r="F46" s="116"/>
      <c r="G46" s="114">
        <v>235</v>
      </c>
      <c r="H46" s="116">
        <f t="shared" si="1"/>
        <v>0.9038461538461539</v>
      </c>
      <c r="I46" s="105"/>
      <c r="J46" s="114">
        <v>144</v>
      </c>
      <c r="K46" s="116">
        <f t="shared" si="2"/>
        <v>0.5538461538461539</v>
      </c>
      <c r="N46" s="117"/>
      <c r="P46" s="119"/>
      <c r="Q46" s="119"/>
      <c r="R46" s="119"/>
    </row>
    <row r="47" spans="1:18" s="100" customFormat="1" ht="12.75">
      <c r="A47" s="98" t="s">
        <v>64</v>
      </c>
      <c r="B47" s="8">
        <v>174</v>
      </c>
      <c r="C47" s="104"/>
      <c r="D47" s="114">
        <v>162</v>
      </c>
      <c r="E47" s="116">
        <f t="shared" si="0"/>
        <v>0.9310344827586207</v>
      </c>
      <c r="F47" s="116"/>
      <c r="G47" s="114">
        <v>163</v>
      </c>
      <c r="H47" s="116">
        <f t="shared" si="1"/>
        <v>0.9367816091954023</v>
      </c>
      <c r="I47" s="105"/>
      <c r="J47" s="114">
        <v>99</v>
      </c>
      <c r="K47" s="116">
        <f t="shared" si="2"/>
        <v>0.5689655172413793</v>
      </c>
      <c r="N47" s="117"/>
      <c r="P47" s="119"/>
      <c r="Q47" s="119"/>
      <c r="R47" s="119"/>
    </row>
    <row r="48" spans="1:18" s="100" customFormat="1" ht="12.75">
      <c r="A48" s="98" t="s">
        <v>65</v>
      </c>
      <c r="B48" s="8">
        <v>15</v>
      </c>
      <c r="C48" s="104"/>
      <c r="D48" s="114">
        <v>15</v>
      </c>
      <c r="E48" s="116">
        <f t="shared" si="0"/>
        <v>1</v>
      </c>
      <c r="F48" s="116"/>
      <c r="G48" s="114">
        <v>13</v>
      </c>
      <c r="H48" s="116">
        <f t="shared" si="1"/>
        <v>0.8666666666666667</v>
      </c>
      <c r="I48" s="105"/>
      <c r="J48" s="114">
        <v>10</v>
      </c>
      <c r="K48" s="116">
        <f t="shared" si="2"/>
        <v>0.6666666666666666</v>
      </c>
      <c r="N48" s="117"/>
      <c r="P48" s="119"/>
      <c r="Q48" s="119"/>
      <c r="R48" s="119"/>
    </row>
    <row r="49" spans="1:18" s="26" customFormat="1" ht="13.5" thickBot="1">
      <c r="A49" s="85"/>
      <c r="B49" s="86"/>
      <c r="C49" s="87"/>
      <c r="D49" s="88"/>
      <c r="E49" s="89"/>
      <c r="F49" s="89"/>
      <c r="G49" s="88"/>
      <c r="H49" s="89"/>
      <c r="I49" s="89"/>
      <c r="J49" s="88"/>
      <c r="K49" s="89"/>
      <c r="N49" s="117"/>
      <c r="P49" s="120"/>
      <c r="Q49" s="120"/>
      <c r="R49" s="120"/>
    </row>
    <row r="50" spans="1:14" s="26" customFormat="1" ht="11.25">
      <c r="A50" s="37"/>
      <c r="B50" s="38"/>
      <c r="C50" s="31"/>
      <c r="D50" s="34"/>
      <c r="E50" s="33"/>
      <c r="F50" s="33"/>
      <c r="G50" s="34"/>
      <c r="H50" s="33"/>
      <c r="I50" s="33"/>
      <c r="J50" s="34"/>
      <c r="K50" s="33"/>
      <c r="N50" s="117"/>
    </row>
    <row r="51" spans="1:14" ht="11.25">
      <c r="A51" s="41"/>
      <c r="B51" s="29"/>
      <c r="C51" s="28"/>
      <c r="D51" s="42"/>
      <c r="E51" s="35"/>
      <c r="F51" s="35"/>
      <c r="G51" s="43"/>
      <c r="H51" s="35"/>
      <c r="I51" s="35"/>
      <c r="J51" s="43"/>
      <c r="K51" s="35"/>
      <c r="N51" s="117"/>
    </row>
  </sheetData>
  <mergeCells count="6">
    <mergeCell ref="A2:K2"/>
    <mergeCell ref="A1:K1"/>
    <mergeCell ref="B3:K3"/>
    <mergeCell ref="D4:E4"/>
    <mergeCell ref="G4:H4"/>
    <mergeCell ref="J4:K4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:K1"/>
    </sheetView>
  </sheetViews>
  <sheetFormatPr defaultColWidth="9.140625" defaultRowHeight="12.75"/>
  <cols>
    <col min="1" max="1" width="25.00390625" style="22" customWidth="1"/>
    <col min="2" max="2" width="8.8515625" style="36" customWidth="1"/>
    <col min="3" max="3" width="2.00390625" style="23" customWidth="1"/>
    <col min="4" max="4" width="9.7109375" style="24" customWidth="1"/>
    <col min="5" max="5" width="8.57421875" style="22" customWidth="1"/>
    <col min="6" max="6" width="2.00390625" style="22" customWidth="1"/>
    <col min="7" max="7" width="9.57421875" style="25" customWidth="1"/>
    <col min="8" max="8" width="6.421875" style="22" customWidth="1"/>
    <col min="9" max="9" width="2.00390625" style="22" customWidth="1"/>
    <col min="10" max="10" width="8.57421875" style="25" customWidth="1"/>
    <col min="11" max="11" width="6.140625" style="22" customWidth="1"/>
    <col min="12" max="16384" width="9.140625" style="22" customWidth="1"/>
  </cols>
  <sheetData>
    <row r="1" spans="1:11" ht="35.25" customHeight="1">
      <c r="A1" s="165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7.25" customHeight="1" thickBot="1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6.5" customHeight="1">
      <c r="A3" s="95"/>
      <c r="B3" s="167" t="s">
        <v>100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7.75" customHeight="1">
      <c r="A4" s="94"/>
      <c r="B4" s="18"/>
      <c r="C4" s="70"/>
      <c r="D4" s="169" t="s">
        <v>124</v>
      </c>
      <c r="E4" s="169"/>
      <c r="F4" s="96"/>
      <c r="G4" s="169" t="s">
        <v>90</v>
      </c>
      <c r="H4" s="169"/>
      <c r="I4" s="96"/>
      <c r="J4" s="169" t="s">
        <v>87</v>
      </c>
      <c r="K4" s="169"/>
    </row>
    <row r="5" spans="1:11" ht="24.75" customHeight="1">
      <c r="A5" s="84"/>
      <c r="B5" s="97" t="s">
        <v>92</v>
      </c>
      <c r="C5" s="40"/>
      <c r="D5" s="82" t="s">
        <v>74</v>
      </c>
      <c r="E5" s="83" t="s">
        <v>91</v>
      </c>
      <c r="F5" s="32"/>
      <c r="G5" s="82" t="s">
        <v>74</v>
      </c>
      <c r="H5" s="83" t="s">
        <v>91</v>
      </c>
      <c r="I5" s="32"/>
      <c r="J5" s="82" t="s">
        <v>74</v>
      </c>
      <c r="K5" s="83" t="s">
        <v>91</v>
      </c>
    </row>
    <row r="6" spans="1:18" s="93" customFormat="1" ht="30" customHeight="1">
      <c r="A6" s="92" t="s">
        <v>80</v>
      </c>
      <c r="B6" s="113">
        <f>SUM(B7:B48)</f>
        <v>3419</v>
      </c>
      <c r="C6" s="113"/>
      <c r="D6" s="113">
        <f>SUM(D7:D48)</f>
        <v>2952</v>
      </c>
      <c r="E6" s="115">
        <f>D6/B6</f>
        <v>0.8634103539046505</v>
      </c>
      <c r="F6" s="113"/>
      <c r="G6" s="113">
        <f>SUM(G7:G48)</f>
        <v>3105</v>
      </c>
      <c r="H6" s="115">
        <f>G6/B6</f>
        <v>0.9081602807838549</v>
      </c>
      <c r="I6" s="113"/>
      <c r="J6" s="113">
        <f>SUM(J7:J48)</f>
        <v>2186</v>
      </c>
      <c r="K6" s="115">
        <f>J6/B6</f>
        <v>0.6393682363264113</v>
      </c>
      <c r="P6" s="119"/>
      <c r="Q6" s="119"/>
      <c r="R6" s="119"/>
    </row>
    <row r="7" spans="1:18" s="100" customFormat="1" ht="12.75">
      <c r="A7" s="16" t="s">
        <v>30</v>
      </c>
      <c r="B7" s="8">
        <v>89</v>
      </c>
      <c r="C7" s="115"/>
      <c r="D7" s="114">
        <v>76</v>
      </c>
      <c r="E7" s="116">
        <f>D7/B7</f>
        <v>0.8539325842696629</v>
      </c>
      <c r="F7" s="116"/>
      <c r="G7" s="114">
        <v>85</v>
      </c>
      <c r="H7" s="116">
        <f>G7/B7</f>
        <v>0.9550561797752809</v>
      </c>
      <c r="I7" s="116"/>
      <c r="J7" s="114">
        <v>47</v>
      </c>
      <c r="K7" s="116">
        <f>J7/B7</f>
        <v>0.5280898876404494</v>
      </c>
      <c r="L7" s="99"/>
      <c r="P7" s="119"/>
      <c r="Q7" s="119"/>
      <c r="R7" s="119"/>
    </row>
    <row r="8" spans="1:18" s="100" customFormat="1" ht="12.75">
      <c r="A8" s="16" t="s">
        <v>31</v>
      </c>
      <c r="B8" s="8">
        <v>37</v>
      </c>
      <c r="C8" s="115"/>
      <c r="D8" s="114">
        <v>37</v>
      </c>
      <c r="E8" s="116">
        <f aca="true" t="shared" si="0" ref="E8:E48">D8/B8</f>
        <v>1</v>
      </c>
      <c r="F8" s="116"/>
      <c r="G8" s="114">
        <v>36</v>
      </c>
      <c r="H8" s="116">
        <f aca="true" t="shared" si="1" ref="H8:H48">G8/B8</f>
        <v>0.972972972972973</v>
      </c>
      <c r="I8" s="116"/>
      <c r="J8" s="114">
        <v>21</v>
      </c>
      <c r="K8" s="116">
        <f aca="true" t="shared" si="2" ref="K8:K48">J8/B8</f>
        <v>0.5675675675675675</v>
      </c>
      <c r="L8" s="99"/>
      <c r="P8" s="119"/>
      <c r="Q8" s="119"/>
      <c r="R8" s="119"/>
    </row>
    <row r="9" spans="1:18" s="100" customFormat="1" ht="12.75">
      <c r="A9" s="16" t="s">
        <v>32</v>
      </c>
      <c r="B9" s="8">
        <v>28</v>
      </c>
      <c r="C9" s="115"/>
      <c r="D9" s="114">
        <v>24</v>
      </c>
      <c r="E9" s="116">
        <f t="shared" si="0"/>
        <v>0.8571428571428571</v>
      </c>
      <c r="F9" s="116"/>
      <c r="G9" s="114">
        <v>26</v>
      </c>
      <c r="H9" s="116">
        <f t="shared" si="1"/>
        <v>0.9285714285714286</v>
      </c>
      <c r="I9" s="116"/>
      <c r="J9" s="114">
        <v>21</v>
      </c>
      <c r="K9" s="116">
        <f t="shared" si="2"/>
        <v>0.75</v>
      </c>
      <c r="L9" s="99"/>
      <c r="P9" s="119"/>
      <c r="Q9" s="119"/>
      <c r="R9" s="119"/>
    </row>
    <row r="10" spans="1:18" s="100" customFormat="1" ht="12.75">
      <c r="A10" s="16" t="s">
        <v>33</v>
      </c>
      <c r="B10" s="8">
        <v>43</v>
      </c>
      <c r="C10" s="115"/>
      <c r="D10" s="114">
        <v>39</v>
      </c>
      <c r="E10" s="116">
        <f t="shared" si="0"/>
        <v>0.9069767441860465</v>
      </c>
      <c r="F10" s="116"/>
      <c r="G10" s="114">
        <v>37</v>
      </c>
      <c r="H10" s="116">
        <f t="shared" si="1"/>
        <v>0.8604651162790697</v>
      </c>
      <c r="I10" s="116"/>
      <c r="J10" s="114">
        <v>31</v>
      </c>
      <c r="K10" s="116">
        <f t="shared" si="2"/>
        <v>0.7209302325581395</v>
      </c>
      <c r="P10" s="119"/>
      <c r="Q10" s="119"/>
      <c r="R10" s="119"/>
    </row>
    <row r="11" spans="1:18" s="100" customFormat="1" ht="12.75">
      <c r="A11" s="16" t="s">
        <v>76</v>
      </c>
      <c r="B11" s="8">
        <v>53</v>
      </c>
      <c r="C11" s="115"/>
      <c r="D11" s="114">
        <v>51</v>
      </c>
      <c r="E11" s="116">
        <f t="shared" si="0"/>
        <v>0.9622641509433962</v>
      </c>
      <c r="F11" s="116"/>
      <c r="G11" s="114">
        <v>48</v>
      </c>
      <c r="H11" s="116">
        <f t="shared" si="1"/>
        <v>0.9056603773584906</v>
      </c>
      <c r="I11" s="116"/>
      <c r="J11" s="114">
        <v>36</v>
      </c>
      <c r="K11" s="116">
        <f t="shared" si="2"/>
        <v>0.6792452830188679</v>
      </c>
      <c r="P11" s="119"/>
      <c r="Q11" s="119"/>
      <c r="R11" s="119"/>
    </row>
    <row r="12" spans="1:18" s="100" customFormat="1" ht="12.75">
      <c r="A12" s="16" t="s">
        <v>34</v>
      </c>
      <c r="B12" s="8">
        <v>30</v>
      </c>
      <c r="C12" s="115"/>
      <c r="D12" s="114">
        <v>30</v>
      </c>
      <c r="E12" s="116">
        <f t="shared" si="0"/>
        <v>1</v>
      </c>
      <c r="F12" s="116"/>
      <c r="G12" s="114">
        <v>26</v>
      </c>
      <c r="H12" s="116">
        <f t="shared" si="1"/>
        <v>0.8666666666666667</v>
      </c>
      <c r="I12" s="116"/>
      <c r="J12" s="114">
        <v>22</v>
      </c>
      <c r="K12" s="116">
        <f t="shared" si="2"/>
        <v>0.7333333333333333</v>
      </c>
      <c r="P12" s="119"/>
      <c r="Q12" s="119"/>
      <c r="R12" s="119"/>
    </row>
    <row r="13" spans="1:18" s="100" customFormat="1" ht="12.75">
      <c r="A13" s="16" t="s">
        <v>35</v>
      </c>
      <c r="B13" s="8">
        <v>65</v>
      </c>
      <c r="C13" s="115"/>
      <c r="D13" s="114">
        <v>64</v>
      </c>
      <c r="E13" s="116">
        <f t="shared" si="0"/>
        <v>0.9846153846153847</v>
      </c>
      <c r="F13" s="116"/>
      <c r="G13" s="114">
        <v>62</v>
      </c>
      <c r="H13" s="116">
        <f t="shared" si="1"/>
        <v>0.9538461538461539</v>
      </c>
      <c r="I13" s="116"/>
      <c r="J13" s="114">
        <v>40</v>
      </c>
      <c r="K13" s="116">
        <f t="shared" si="2"/>
        <v>0.6153846153846154</v>
      </c>
      <c r="P13" s="119"/>
      <c r="Q13" s="119"/>
      <c r="R13" s="119"/>
    </row>
    <row r="14" spans="1:18" s="100" customFormat="1" ht="12.75">
      <c r="A14" s="16" t="s">
        <v>68</v>
      </c>
      <c r="B14" s="8">
        <v>55</v>
      </c>
      <c r="C14" s="115"/>
      <c r="D14" s="114">
        <v>46</v>
      </c>
      <c r="E14" s="116">
        <f t="shared" si="0"/>
        <v>0.8363636363636363</v>
      </c>
      <c r="F14" s="116"/>
      <c r="G14" s="114">
        <v>47</v>
      </c>
      <c r="H14" s="116">
        <f t="shared" si="1"/>
        <v>0.8545454545454545</v>
      </c>
      <c r="I14" s="116"/>
      <c r="J14" s="114">
        <v>40</v>
      </c>
      <c r="K14" s="116">
        <f t="shared" si="2"/>
        <v>0.7272727272727273</v>
      </c>
      <c r="P14" s="119"/>
      <c r="Q14" s="119"/>
      <c r="R14" s="119"/>
    </row>
    <row r="15" spans="1:18" s="100" customFormat="1" ht="12.75">
      <c r="A15" s="16" t="s">
        <v>36</v>
      </c>
      <c r="B15" s="8">
        <v>47</v>
      </c>
      <c r="C15" s="115"/>
      <c r="D15" s="114">
        <v>44</v>
      </c>
      <c r="E15" s="116">
        <f t="shared" si="0"/>
        <v>0.9361702127659575</v>
      </c>
      <c r="F15" s="116"/>
      <c r="G15" s="114">
        <v>42</v>
      </c>
      <c r="H15" s="116">
        <f t="shared" si="1"/>
        <v>0.8936170212765957</v>
      </c>
      <c r="I15" s="116"/>
      <c r="J15" s="114">
        <v>28</v>
      </c>
      <c r="K15" s="116">
        <f t="shared" si="2"/>
        <v>0.5957446808510638</v>
      </c>
      <c r="P15" s="119"/>
      <c r="Q15" s="119"/>
      <c r="R15" s="119"/>
    </row>
    <row r="16" spans="1:18" s="100" customFormat="1" ht="12.75">
      <c r="A16" s="16" t="s">
        <v>88</v>
      </c>
      <c r="B16" s="8">
        <v>24</v>
      </c>
      <c r="C16" s="115"/>
      <c r="D16" s="114">
        <v>21</v>
      </c>
      <c r="E16" s="116">
        <f t="shared" si="0"/>
        <v>0.875</v>
      </c>
      <c r="F16" s="116"/>
      <c r="G16" s="114">
        <v>19</v>
      </c>
      <c r="H16" s="116">
        <f t="shared" si="1"/>
        <v>0.7916666666666666</v>
      </c>
      <c r="I16" s="116"/>
      <c r="J16" s="114">
        <v>22</v>
      </c>
      <c r="K16" s="116">
        <f t="shared" si="2"/>
        <v>0.9166666666666666</v>
      </c>
      <c r="P16" s="119"/>
      <c r="Q16" s="119"/>
      <c r="R16" s="119"/>
    </row>
    <row r="17" spans="1:18" s="100" customFormat="1" ht="12.75">
      <c r="A17" s="16" t="s">
        <v>69</v>
      </c>
      <c r="B17" s="8">
        <v>22</v>
      </c>
      <c r="C17" s="115"/>
      <c r="D17" s="114">
        <v>22</v>
      </c>
      <c r="E17" s="116">
        <f t="shared" si="0"/>
        <v>1</v>
      </c>
      <c r="F17" s="116"/>
      <c r="G17" s="114">
        <v>20</v>
      </c>
      <c r="H17" s="116">
        <f t="shared" si="1"/>
        <v>0.9090909090909091</v>
      </c>
      <c r="I17" s="116"/>
      <c r="J17" s="114">
        <v>15</v>
      </c>
      <c r="K17" s="116">
        <f t="shared" si="2"/>
        <v>0.6818181818181818</v>
      </c>
      <c r="P17" s="119"/>
      <c r="Q17" s="119"/>
      <c r="R17" s="119"/>
    </row>
    <row r="18" spans="1:18" s="100" customFormat="1" ht="12.75">
      <c r="A18" s="16" t="s">
        <v>38</v>
      </c>
      <c r="B18" s="8">
        <v>56</v>
      </c>
      <c r="C18" s="115"/>
      <c r="D18" s="114">
        <v>46</v>
      </c>
      <c r="E18" s="116">
        <f t="shared" si="0"/>
        <v>0.8214285714285714</v>
      </c>
      <c r="F18" s="116"/>
      <c r="G18" s="114">
        <v>48</v>
      </c>
      <c r="H18" s="116">
        <f t="shared" si="1"/>
        <v>0.8571428571428571</v>
      </c>
      <c r="I18" s="116"/>
      <c r="J18" s="114">
        <v>36</v>
      </c>
      <c r="K18" s="116">
        <f t="shared" si="2"/>
        <v>0.6428571428571429</v>
      </c>
      <c r="P18" s="119"/>
      <c r="Q18" s="119"/>
      <c r="R18" s="119"/>
    </row>
    <row r="19" spans="1:18" s="100" customFormat="1" ht="12.75">
      <c r="A19" s="16" t="s">
        <v>81</v>
      </c>
      <c r="B19" s="8">
        <v>37</v>
      </c>
      <c r="C19" s="115"/>
      <c r="D19" s="114">
        <v>37</v>
      </c>
      <c r="E19" s="116">
        <f t="shared" si="0"/>
        <v>1</v>
      </c>
      <c r="F19" s="116"/>
      <c r="G19" s="114">
        <v>36</v>
      </c>
      <c r="H19" s="116">
        <f t="shared" si="1"/>
        <v>0.972972972972973</v>
      </c>
      <c r="I19" s="116"/>
      <c r="J19" s="114">
        <v>22</v>
      </c>
      <c r="K19" s="116">
        <f t="shared" si="2"/>
        <v>0.5945945945945946</v>
      </c>
      <c r="P19" s="119"/>
      <c r="Q19" s="119"/>
      <c r="R19" s="119"/>
    </row>
    <row r="20" spans="1:18" s="100" customFormat="1" ht="12.75">
      <c r="A20" s="16" t="s">
        <v>67</v>
      </c>
      <c r="B20" s="8">
        <v>253</v>
      </c>
      <c r="C20" s="115"/>
      <c r="D20" s="114">
        <v>240</v>
      </c>
      <c r="E20" s="116">
        <f t="shared" si="0"/>
        <v>0.9486166007905138</v>
      </c>
      <c r="F20" s="116"/>
      <c r="G20" s="114">
        <v>233</v>
      </c>
      <c r="H20" s="116">
        <f t="shared" si="1"/>
        <v>0.9209486166007905</v>
      </c>
      <c r="I20" s="116"/>
      <c r="J20" s="114">
        <v>147</v>
      </c>
      <c r="K20" s="116">
        <f t="shared" si="2"/>
        <v>0.5810276679841897</v>
      </c>
      <c r="P20" s="119"/>
      <c r="Q20" s="119"/>
      <c r="R20" s="119"/>
    </row>
    <row r="21" spans="1:18" s="100" customFormat="1" ht="12.75">
      <c r="A21" s="16" t="s">
        <v>40</v>
      </c>
      <c r="B21" s="8">
        <v>38</v>
      </c>
      <c r="C21" s="115"/>
      <c r="D21" s="114">
        <v>36</v>
      </c>
      <c r="E21" s="116">
        <f t="shared" si="0"/>
        <v>0.9473684210526315</v>
      </c>
      <c r="F21" s="116"/>
      <c r="G21" s="114">
        <v>33</v>
      </c>
      <c r="H21" s="116">
        <f t="shared" si="1"/>
        <v>0.868421052631579</v>
      </c>
      <c r="I21" s="116"/>
      <c r="J21" s="114">
        <v>25</v>
      </c>
      <c r="K21" s="116">
        <f t="shared" si="2"/>
        <v>0.6578947368421053</v>
      </c>
      <c r="P21" s="119"/>
      <c r="Q21" s="119"/>
      <c r="R21" s="119"/>
    </row>
    <row r="22" spans="1:18" s="102" customFormat="1" ht="12.75">
      <c r="A22" s="60" t="s">
        <v>77</v>
      </c>
      <c r="B22" s="8">
        <v>97</v>
      </c>
      <c r="C22" s="115"/>
      <c r="D22" s="114">
        <v>87</v>
      </c>
      <c r="E22" s="116">
        <f t="shared" si="0"/>
        <v>0.8969072164948454</v>
      </c>
      <c r="F22" s="116"/>
      <c r="G22" s="114">
        <v>82</v>
      </c>
      <c r="H22" s="116">
        <f t="shared" si="1"/>
        <v>0.845360824742268</v>
      </c>
      <c r="I22" s="116"/>
      <c r="J22" s="114">
        <v>56</v>
      </c>
      <c r="K22" s="116">
        <f t="shared" si="2"/>
        <v>0.5773195876288659</v>
      </c>
      <c r="P22" s="119"/>
      <c r="Q22" s="119"/>
      <c r="R22" s="119"/>
    </row>
    <row r="23" spans="1:18" s="100" customFormat="1" ht="12.75">
      <c r="A23" s="16" t="s">
        <v>41</v>
      </c>
      <c r="B23" s="8">
        <v>47</v>
      </c>
      <c r="C23" s="115"/>
      <c r="D23" s="114">
        <v>44</v>
      </c>
      <c r="E23" s="116">
        <f t="shared" si="0"/>
        <v>0.9361702127659575</v>
      </c>
      <c r="F23" s="116"/>
      <c r="G23" s="114">
        <v>37</v>
      </c>
      <c r="H23" s="116">
        <f t="shared" si="1"/>
        <v>0.7872340425531915</v>
      </c>
      <c r="I23" s="116"/>
      <c r="J23" s="114">
        <v>23</v>
      </c>
      <c r="K23" s="116">
        <f t="shared" si="2"/>
        <v>0.48936170212765956</v>
      </c>
      <c r="P23" s="119"/>
      <c r="Q23" s="119"/>
      <c r="R23" s="119"/>
    </row>
    <row r="24" spans="1:18" s="100" customFormat="1" ht="12.75">
      <c r="A24" s="16" t="s">
        <v>42</v>
      </c>
      <c r="B24" s="8">
        <v>91</v>
      </c>
      <c r="C24" s="115"/>
      <c r="D24" s="114">
        <v>86</v>
      </c>
      <c r="E24" s="116">
        <f t="shared" si="0"/>
        <v>0.945054945054945</v>
      </c>
      <c r="F24" s="116"/>
      <c r="G24" s="114">
        <v>74</v>
      </c>
      <c r="H24" s="116">
        <f t="shared" si="1"/>
        <v>0.8131868131868132</v>
      </c>
      <c r="I24" s="116"/>
      <c r="J24" s="114">
        <v>64</v>
      </c>
      <c r="K24" s="116">
        <f t="shared" si="2"/>
        <v>0.7032967032967034</v>
      </c>
      <c r="P24" s="119"/>
      <c r="Q24" s="119"/>
      <c r="R24" s="119"/>
    </row>
    <row r="25" spans="1:18" s="100" customFormat="1" ht="12.75">
      <c r="A25" s="16" t="s">
        <v>43</v>
      </c>
      <c r="B25" s="8">
        <v>73</v>
      </c>
      <c r="C25" s="115"/>
      <c r="D25" s="114">
        <v>66</v>
      </c>
      <c r="E25" s="116">
        <f t="shared" si="0"/>
        <v>0.9041095890410958</v>
      </c>
      <c r="F25" s="116"/>
      <c r="G25" s="114">
        <v>65</v>
      </c>
      <c r="H25" s="116">
        <f t="shared" si="1"/>
        <v>0.8904109589041096</v>
      </c>
      <c r="I25" s="116"/>
      <c r="J25" s="114">
        <v>49</v>
      </c>
      <c r="K25" s="116">
        <f t="shared" si="2"/>
        <v>0.6712328767123288</v>
      </c>
      <c r="P25" s="119"/>
      <c r="Q25" s="119"/>
      <c r="R25" s="119"/>
    </row>
    <row r="26" spans="1:18" s="100" customFormat="1" ht="12.75">
      <c r="A26" s="16" t="s">
        <v>44</v>
      </c>
      <c r="B26" s="8">
        <v>99</v>
      </c>
      <c r="C26" s="115"/>
      <c r="D26" s="114">
        <v>93</v>
      </c>
      <c r="E26" s="116">
        <f t="shared" si="0"/>
        <v>0.9393939393939394</v>
      </c>
      <c r="F26" s="116"/>
      <c r="G26" s="114">
        <v>89</v>
      </c>
      <c r="H26" s="116">
        <f t="shared" si="1"/>
        <v>0.898989898989899</v>
      </c>
      <c r="I26" s="116"/>
      <c r="J26" s="114">
        <v>68</v>
      </c>
      <c r="K26" s="116">
        <f t="shared" si="2"/>
        <v>0.6868686868686869</v>
      </c>
      <c r="P26" s="119"/>
      <c r="Q26" s="119"/>
      <c r="R26" s="119"/>
    </row>
    <row r="27" spans="1:18" s="100" customFormat="1" ht="12.75">
      <c r="A27" s="16" t="s">
        <v>78</v>
      </c>
      <c r="B27" s="8">
        <v>66</v>
      </c>
      <c r="C27" s="115"/>
      <c r="D27" s="114">
        <v>59</v>
      </c>
      <c r="E27" s="116">
        <f t="shared" si="0"/>
        <v>0.8939393939393939</v>
      </c>
      <c r="F27" s="116"/>
      <c r="G27" s="114">
        <v>62</v>
      </c>
      <c r="H27" s="116">
        <f t="shared" si="1"/>
        <v>0.9393939393939394</v>
      </c>
      <c r="I27" s="116"/>
      <c r="J27" s="114">
        <v>42</v>
      </c>
      <c r="K27" s="116">
        <f t="shared" si="2"/>
        <v>0.6363636363636364</v>
      </c>
      <c r="P27" s="119"/>
      <c r="Q27" s="119"/>
      <c r="R27" s="119"/>
    </row>
    <row r="28" spans="1:18" s="100" customFormat="1" ht="12.75">
      <c r="A28" s="16" t="s">
        <v>45</v>
      </c>
      <c r="B28" s="8">
        <v>32</v>
      </c>
      <c r="C28" s="115"/>
      <c r="D28" s="114">
        <v>31</v>
      </c>
      <c r="E28" s="116">
        <f t="shared" si="0"/>
        <v>0.96875</v>
      </c>
      <c r="F28" s="116"/>
      <c r="G28" s="114">
        <v>31</v>
      </c>
      <c r="H28" s="116">
        <f t="shared" si="1"/>
        <v>0.96875</v>
      </c>
      <c r="I28" s="116"/>
      <c r="J28" s="114">
        <v>17</v>
      </c>
      <c r="K28" s="116">
        <f t="shared" si="2"/>
        <v>0.53125</v>
      </c>
      <c r="P28" s="119"/>
      <c r="Q28" s="119"/>
      <c r="R28" s="119"/>
    </row>
    <row r="29" spans="1:18" s="100" customFormat="1" ht="12.75">
      <c r="A29" s="16" t="s">
        <v>46</v>
      </c>
      <c r="B29" s="8">
        <v>529</v>
      </c>
      <c r="C29" s="115"/>
      <c r="D29" s="114">
        <v>359</v>
      </c>
      <c r="E29" s="116">
        <f t="shared" si="0"/>
        <v>0.6786389413988658</v>
      </c>
      <c r="F29" s="116"/>
      <c r="G29" s="114">
        <v>447</v>
      </c>
      <c r="H29" s="116">
        <f t="shared" si="1"/>
        <v>0.8449905482041588</v>
      </c>
      <c r="I29" s="116"/>
      <c r="J29" s="114">
        <v>327</v>
      </c>
      <c r="K29" s="116">
        <f t="shared" si="2"/>
        <v>0.6181474480151229</v>
      </c>
      <c r="P29" s="119"/>
      <c r="Q29" s="119"/>
      <c r="R29" s="119"/>
    </row>
    <row r="30" spans="1:18" s="100" customFormat="1" ht="12.75">
      <c r="A30" s="16" t="s">
        <v>47</v>
      </c>
      <c r="B30" s="8">
        <v>124</v>
      </c>
      <c r="C30" s="115"/>
      <c r="D30" s="114">
        <v>94</v>
      </c>
      <c r="E30" s="116">
        <f t="shared" si="0"/>
        <v>0.7580645161290323</v>
      </c>
      <c r="F30" s="116"/>
      <c r="G30" s="114">
        <v>120</v>
      </c>
      <c r="H30" s="116">
        <f t="shared" si="1"/>
        <v>0.967741935483871</v>
      </c>
      <c r="I30" s="116"/>
      <c r="J30" s="114">
        <v>73</v>
      </c>
      <c r="K30" s="116">
        <f t="shared" si="2"/>
        <v>0.5887096774193549</v>
      </c>
      <c r="P30" s="119"/>
      <c r="Q30" s="119"/>
      <c r="R30" s="119"/>
    </row>
    <row r="31" spans="1:18" s="100" customFormat="1" ht="12.75">
      <c r="A31" s="16" t="s">
        <v>48</v>
      </c>
      <c r="B31" s="8">
        <v>44</v>
      </c>
      <c r="C31" s="115"/>
      <c r="D31" s="114">
        <v>33</v>
      </c>
      <c r="E31" s="116">
        <f t="shared" si="0"/>
        <v>0.75</v>
      </c>
      <c r="F31" s="116"/>
      <c r="G31" s="114">
        <v>40</v>
      </c>
      <c r="H31" s="116">
        <f t="shared" si="1"/>
        <v>0.9090909090909091</v>
      </c>
      <c r="I31" s="116"/>
      <c r="J31" s="114">
        <v>31</v>
      </c>
      <c r="K31" s="116">
        <f t="shared" si="2"/>
        <v>0.7045454545454546</v>
      </c>
      <c r="P31" s="119"/>
      <c r="Q31" s="119"/>
      <c r="R31" s="119"/>
    </row>
    <row r="32" spans="1:18" s="100" customFormat="1" ht="12.75">
      <c r="A32" s="16" t="s">
        <v>82</v>
      </c>
      <c r="B32" s="8">
        <v>37</v>
      </c>
      <c r="C32" s="115"/>
      <c r="D32" s="114">
        <v>34</v>
      </c>
      <c r="E32" s="116">
        <f t="shared" si="0"/>
        <v>0.918918918918919</v>
      </c>
      <c r="F32" s="116"/>
      <c r="G32" s="114">
        <v>34</v>
      </c>
      <c r="H32" s="116">
        <f t="shared" si="1"/>
        <v>0.918918918918919</v>
      </c>
      <c r="I32" s="116"/>
      <c r="J32" s="114">
        <v>24</v>
      </c>
      <c r="K32" s="116">
        <f t="shared" si="2"/>
        <v>0.6486486486486487</v>
      </c>
      <c r="P32" s="119"/>
      <c r="Q32" s="119"/>
      <c r="R32" s="119"/>
    </row>
    <row r="33" spans="1:18" s="100" customFormat="1" ht="12.75">
      <c r="A33" s="16" t="s">
        <v>50</v>
      </c>
      <c r="B33" s="8">
        <v>26</v>
      </c>
      <c r="C33" s="115"/>
      <c r="D33" s="114">
        <v>26</v>
      </c>
      <c r="E33" s="116">
        <f t="shared" si="0"/>
        <v>1</v>
      </c>
      <c r="F33" s="116"/>
      <c r="G33" s="114">
        <v>24</v>
      </c>
      <c r="H33" s="116">
        <f t="shared" si="1"/>
        <v>0.9230769230769231</v>
      </c>
      <c r="I33" s="116"/>
      <c r="J33" s="114">
        <v>20</v>
      </c>
      <c r="K33" s="116">
        <f t="shared" si="2"/>
        <v>0.7692307692307693</v>
      </c>
      <c r="P33" s="119"/>
      <c r="Q33" s="119"/>
      <c r="R33" s="119"/>
    </row>
    <row r="34" spans="1:18" s="100" customFormat="1" ht="12.75">
      <c r="A34" s="16" t="s">
        <v>51</v>
      </c>
      <c r="B34" s="8">
        <v>44</v>
      </c>
      <c r="C34" s="115"/>
      <c r="D34" s="114">
        <v>34</v>
      </c>
      <c r="E34" s="116">
        <f t="shared" si="0"/>
        <v>0.7727272727272727</v>
      </c>
      <c r="F34" s="116"/>
      <c r="G34" s="114">
        <v>42</v>
      </c>
      <c r="H34" s="116">
        <f t="shared" si="1"/>
        <v>0.9545454545454546</v>
      </c>
      <c r="I34" s="116"/>
      <c r="J34" s="114">
        <v>30</v>
      </c>
      <c r="K34" s="116">
        <f t="shared" si="2"/>
        <v>0.6818181818181818</v>
      </c>
      <c r="P34" s="119"/>
      <c r="Q34" s="119"/>
      <c r="R34" s="119"/>
    </row>
    <row r="35" spans="1:18" s="100" customFormat="1" ht="12.75">
      <c r="A35" s="16" t="s">
        <v>52</v>
      </c>
      <c r="B35" s="8">
        <v>117</v>
      </c>
      <c r="C35" s="115"/>
      <c r="D35" s="114">
        <v>102</v>
      </c>
      <c r="E35" s="116">
        <f t="shared" si="0"/>
        <v>0.8717948717948718</v>
      </c>
      <c r="F35" s="116"/>
      <c r="G35" s="114">
        <v>105</v>
      </c>
      <c r="H35" s="116">
        <f t="shared" si="1"/>
        <v>0.8974358974358975</v>
      </c>
      <c r="I35" s="116"/>
      <c r="J35" s="114">
        <v>88</v>
      </c>
      <c r="K35" s="116">
        <f t="shared" si="2"/>
        <v>0.7521367521367521</v>
      </c>
      <c r="P35" s="119"/>
      <c r="Q35" s="119"/>
      <c r="R35" s="119"/>
    </row>
    <row r="36" spans="1:18" s="100" customFormat="1" ht="12.75">
      <c r="A36" s="16" t="s">
        <v>53</v>
      </c>
      <c r="B36" s="8">
        <v>114</v>
      </c>
      <c r="C36" s="115"/>
      <c r="D36" s="114">
        <v>108</v>
      </c>
      <c r="E36" s="116">
        <f t="shared" si="0"/>
        <v>0.9473684210526315</v>
      </c>
      <c r="F36" s="116"/>
      <c r="G36" s="114">
        <v>108</v>
      </c>
      <c r="H36" s="116">
        <f t="shared" si="1"/>
        <v>0.9473684210526315</v>
      </c>
      <c r="I36" s="116"/>
      <c r="J36" s="114">
        <v>65</v>
      </c>
      <c r="K36" s="116">
        <f t="shared" si="2"/>
        <v>0.5701754385964912</v>
      </c>
      <c r="P36" s="119"/>
      <c r="Q36" s="119"/>
      <c r="R36" s="119"/>
    </row>
    <row r="37" spans="1:18" s="100" customFormat="1" ht="12.75">
      <c r="A37" s="16" t="s">
        <v>54</v>
      </c>
      <c r="B37" s="8">
        <v>103</v>
      </c>
      <c r="C37" s="115"/>
      <c r="D37" s="114">
        <v>94</v>
      </c>
      <c r="E37" s="116">
        <f t="shared" si="0"/>
        <v>0.912621359223301</v>
      </c>
      <c r="F37" s="116"/>
      <c r="G37" s="114">
        <v>99</v>
      </c>
      <c r="H37" s="116">
        <f t="shared" si="1"/>
        <v>0.9611650485436893</v>
      </c>
      <c r="I37" s="116"/>
      <c r="J37" s="114">
        <v>58</v>
      </c>
      <c r="K37" s="116">
        <f t="shared" si="2"/>
        <v>0.5631067961165048</v>
      </c>
      <c r="P37" s="119"/>
      <c r="Q37" s="119"/>
      <c r="R37" s="119"/>
    </row>
    <row r="38" spans="1:18" s="100" customFormat="1" ht="12.75">
      <c r="A38" s="16" t="s">
        <v>55</v>
      </c>
      <c r="B38" s="8">
        <v>112</v>
      </c>
      <c r="C38" s="115"/>
      <c r="D38" s="114">
        <v>103</v>
      </c>
      <c r="E38" s="116">
        <f t="shared" si="0"/>
        <v>0.9196428571428571</v>
      </c>
      <c r="F38" s="116"/>
      <c r="G38" s="114">
        <v>107</v>
      </c>
      <c r="H38" s="116">
        <f t="shared" si="1"/>
        <v>0.9553571428571429</v>
      </c>
      <c r="I38" s="116"/>
      <c r="J38" s="114">
        <v>78</v>
      </c>
      <c r="K38" s="116">
        <f t="shared" si="2"/>
        <v>0.6964285714285714</v>
      </c>
      <c r="P38" s="119"/>
      <c r="Q38" s="119"/>
      <c r="R38" s="119"/>
    </row>
    <row r="39" spans="1:18" s="100" customFormat="1" ht="12.75">
      <c r="A39" s="16" t="s">
        <v>56</v>
      </c>
      <c r="B39" s="8">
        <v>55</v>
      </c>
      <c r="C39" s="115"/>
      <c r="D39" s="114">
        <v>52</v>
      </c>
      <c r="E39" s="116">
        <f t="shared" si="0"/>
        <v>0.9454545454545454</v>
      </c>
      <c r="F39" s="116"/>
      <c r="G39" s="114">
        <v>53</v>
      </c>
      <c r="H39" s="116">
        <f t="shared" si="1"/>
        <v>0.9636363636363636</v>
      </c>
      <c r="I39" s="116"/>
      <c r="J39" s="114">
        <v>38</v>
      </c>
      <c r="K39" s="116">
        <f t="shared" si="2"/>
        <v>0.6909090909090909</v>
      </c>
      <c r="P39" s="119"/>
      <c r="Q39" s="119"/>
      <c r="R39" s="119"/>
    </row>
    <row r="40" spans="1:18" s="100" customFormat="1" ht="12.75">
      <c r="A40" s="16" t="s">
        <v>57</v>
      </c>
      <c r="B40" s="8">
        <v>26</v>
      </c>
      <c r="C40" s="115"/>
      <c r="D40" s="114">
        <v>25</v>
      </c>
      <c r="E40" s="116">
        <f t="shared" si="0"/>
        <v>0.9615384615384616</v>
      </c>
      <c r="F40" s="116"/>
      <c r="G40" s="114">
        <v>20</v>
      </c>
      <c r="H40" s="116">
        <f t="shared" si="1"/>
        <v>0.7692307692307693</v>
      </c>
      <c r="I40" s="116"/>
      <c r="J40" s="114">
        <v>21</v>
      </c>
      <c r="K40" s="116">
        <f t="shared" si="2"/>
        <v>0.8076923076923077</v>
      </c>
      <c r="P40" s="119"/>
      <c r="Q40" s="119"/>
      <c r="R40" s="119"/>
    </row>
    <row r="41" spans="1:18" s="100" customFormat="1" ht="12.75">
      <c r="A41" s="16" t="s">
        <v>58</v>
      </c>
      <c r="B41" s="8">
        <v>25</v>
      </c>
      <c r="C41" s="115"/>
      <c r="D41" s="114">
        <v>24</v>
      </c>
      <c r="E41" s="116">
        <f t="shared" si="0"/>
        <v>0.96</v>
      </c>
      <c r="F41" s="116"/>
      <c r="G41" s="114">
        <v>23</v>
      </c>
      <c r="H41" s="116">
        <f t="shared" si="1"/>
        <v>0.92</v>
      </c>
      <c r="I41" s="116"/>
      <c r="J41" s="114">
        <v>20</v>
      </c>
      <c r="K41" s="116">
        <f t="shared" si="2"/>
        <v>0.8</v>
      </c>
      <c r="P41" s="119"/>
      <c r="Q41" s="119"/>
      <c r="R41" s="119"/>
    </row>
    <row r="42" spans="1:18" s="100" customFormat="1" ht="12.75">
      <c r="A42" s="16" t="s">
        <v>59</v>
      </c>
      <c r="B42" s="8">
        <v>57</v>
      </c>
      <c r="C42" s="115"/>
      <c r="D42" s="114">
        <v>55</v>
      </c>
      <c r="E42" s="116">
        <f t="shared" si="0"/>
        <v>0.9649122807017544</v>
      </c>
      <c r="F42" s="116"/>
      <c r="G42" s="114">
        <v>56</v>
      </c>
      <c r="H42" s="116">
        <f t="shared" si="1"/>
        <v>0.9824561403508771</v>
      </c>
      <c r="I42" s="116"/>
      <c r="J42" s="114">
        <v>33</v>
      </c>
      <c r="K42" s="116">
        <f t="shared" si="2"/>
        <v>0.5789473684210527</v>
      </c>
      <c r="P42" s="119"/>
      <c r="Q42" s="119"/>
      <c r="R42" s="119"/>
    </row>
    <row r="43" spans="1:18" s="100" customFormat="1" ht="12.75">
      <c r="A43" s="16" t="s">
        <v>60</v>
      </c>
      <c r="B43" s="8">
        <v>103</v>
      </c>
      <c r="C43" s="115"/>
      <c r="D43" s="114">
        <v>92</v>
      </c>
      <c r="E43" s="116">
        <f t="shared" si="0"/>
        <v>0.8932038834951457</v>
      </c>
      <c r="F43" s="116"/>
      <c r="G43" s="114">
        <v>97</v>
      </c>
      <c r="H43" s="116">
        <f t="shared" si="1"/>
        <v>0.941747572815534</v>
      </c>
      <c r="I43" s="116"/>
      <c r="J43" s="114">
        <v>66</v>
      </c>
      <c r="K43" s="116">
        <f t="shared" si="2"/>
        <v>0.6407766990291263</v>
      </c>
      <c r="P43" s="119"/>
      <c r="Q43" s="119"/>
      <c r="R43" s="119"/>
    </row>
    <row r="44" spans="1:18" s="100" customFormat="1" ht="12.75">
      <c r="A44" s="16" t="s">
        <v>61</v>
      </c>
      <c r="B44" s="8">
        <v>33</v>
      </c>
      <c r="C44" s="115"/>
      <c r="D44" s="114">
        <v>29</v>
      </c>
      <c r="E44" s="116">
        <f t="shared" si="0"/>
        <v>0.8787878787878788</v>
      </c>
      <c r="F44" s="116"/>
      <c r="G44" s="114">
        <v>29</v>
      </c>
      <c r="H44" s="116">
        <f t="shared" si="1"/>
        <v>0.8787878787878788</v>
      </c>
      <c r="I44" s="116"/>
      <c r="J44" s="114">
        <v>21</v>
      </c>
      <c r="K44" s="116">
        <f t="shared" si="2"/>
        <v>0.6363636363636364</v>
      </c>
      <c r="P44" s="119"/>
      <c r="Q44" s="119"/>
      <c r="R44" s="119"/>
    </row>
    <row r="45" spans="1:18" s="100" customFormat="1" ht="12.75">
      <c r="A45" s="16" t="s">
        <v>62</v>
      </c>
      <c r="B45" s="8">
        <v>22</v>
      </c>
      <c r="C45" s="115"/>
      <c r="D45" s="114">
        <v>18</v>
      </c>
      <c r="E45" s="116">
        <f t="shared" si="0"/>
        <v>0.8181818181818182</v>
      </c>
      <c r="F45" s="116"/>
      <c r="G45" s="114">
        <v>22</v>
      </c>
      <c r="H45" s="116">
        <f t="shared" si="1"/>
        <v>1</v>
      </c>
      <c r="I45" s="116"/>
      <c r="J45" s="114">
        <v>21</v>
      </c>
      <c r="K45" s="116">
        <f t="shared" si="2"/>
        <v>0.9545454545454546</v>
      </c>
      <c r="P45" s="119"/>
      <c r="Q45" s="119"/>
      <c r="R45" s="119"/>
    </row>
    <row r="46" spans="1:18" s="100" customFormat="1" ht="12.75">
      <c r="A46" s="16" t="s">
        <v>63</v>
      </c>
      <c r="B46" s="8">
        <v>269</v>
      </c>
      <c r="C46" s="115"/>
      <c r="D46" s="114">
        <v>215</v>
      </c>
      <c r="E46" s="116">
        <f t="shared" si="0"/>
        <v>0.7992565055762082</v>
      </c>
      <c r="F46" s="116"/>
      <c r="G46" s="114">
        <v>254</v>
      </c>
      <c r="H46" s="116">
        <f t="shared" si="1"/>
        <v>0.9442379182156134</v>
      </c>
      <c r="I46" s="116"/>
      <c r="J46" s="114">
        <v>173</v>
      </c>
      <c r="K46" s="116">
        <f t="shared" si="2"/>
        <v>0.6431226765799256</v>
      </c>
      <c r="P46" s="119"/>
      <c r="Q46" s="119"/>
      <c r="R46" s="119"/>
    </row>
    <row r="47" spans="1:18" s="100" customFormat="1" ht="12.75">
      <c r="A47" s="16" t="s">
        <v>64</v>
      </c>
      <c r="B47" s="8">
        <v>166</v>
      </c>
      <c r="C47" s="115"/>
      <c r="D47" s="114">
        <v>146</v>
      </c>
      <c r="E47" s="116">
        <f t="shared" si="0"/>
        <v>0.8795180722891566</v>
      </c>
      <c r="F47" s="116"/>
      <c r="G47" s="114">
        <v>160</v>
      </c>
      <c r="H47" s="116">
        <f t="shared" si="1"/>
        <v>0.963855421686747</v>
      </c>
      <c r="I47" s="116"/>
      <c r="J47" s="114">
        <v>101</v>
      </c>
      <c r="K47" s="116">
        <f t="shared" si="2"/>
        <v>0.608433734939759</v>
      </c>
      <c r="P47" s="119"/>
      <c r="Q47" s="119"/>
      <c r="R47" s="119"/>
    </row>
    <row r="48" spans="1:18" s="100" customFormat="1" ht="12.75">
      <c r="A48" s="16" t="s">
        <v>65</v>
      </c>
      <c r="B48" s="8">
        <v>31</v>
      </c>
      <c r="C48" s="115"/>
      <c r="D48" s="114">
        <v>30</v>
      </c>
      <c r="E48" s="116">
        <f t="shared" si="0"/>
        <v>0.967741935483871</v>
      </c>
      <c r="F48" s="116"/>
      <c r="G48" s="114">
        <v>27</v>
      </c>
      <c r="H48" s="116">
        <f t="shared" si="1"/>
        <v>0.8709677419354839</v>
      </c>
      <c r="I48" s="116"/>
      <c r="J48" s="114">
        <v>26</v>
      </c>
      <c r="K48" s="116">
        <f t="shared" si="2"/>
        <v>0.8387096774193549</v>
      </c>
      <c r="P48" s="119"/>
      <c r="Q48" s="119"/>
      <c r="R48" s="119"/>
    </row>
    <row r="49" spans="1:18" s="26" customFormat="1" ht="13.5" thickBot="1">
      <c r="A49" s="81"/>
      <c r="B49" s="86"/>
      <c r="C49" s="90"/>
      <c r="D49" s="88"/>
      <c r="E49" s="89"/>
      <c r="F49" s="89"/>
      <c r="G49" s="88"/>
      <c r="H49" s="89"/>
      <c r="I49" s="89"/>
      <c r="J49" s="88"/>
      <c r="K49" s="89"/>
      <c r="P49" s="120"/>
      <c r="Q49" s="120"/>
      <c r="R49" s="120"/>
    </row>
    <row r="50" spans="1:11" s="26" customFormat="1" ht="11.25">
      <c r="A50" s="40"/>
      <c r="B50" s="38"/>
      <c r="C50" s="30"/>
      <c r="D50" s="34"/>
      <c r="E50" s="33"/>
      <c r="F50" s="33"/>
      <c r="G50" s="34"/>
      <c r="H50" s="33"/>
      <c r="I50" s="33"/>
      <c r="J50" s="34"/>
      <c r="K50" s="33"/>
    </row>
    <row r="51" spans="1:11" ht="11.25">
      <c r="A51" s="41"/>
      <c r="B51" s="29"/>
      <c r="C51" s="28"/>
      <c r="D51" s="42"/>
      <c r="E51" s="35"/>
      <c r="F51" s="35"/>
      <c r="G51" s="43"/>
      <c r="H51" s="35"/>
      <c r="I51" s="35"/>
      <c r="J51" s="43"/>
      <c r="K51" s="35"/>
    </row>
  </sheetData>
  <mergeCells count="6">
    <mergeCell ref="A2:K2"/>
    <mergeCell ref="A1:K1"/>
    <mergeCell ref="B3:K3"/>
    <mergeCell ref="D4:E4"/>
    <mergeCell ref="G4:H4"/>
    <mergeCell ref="J4:K4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:K1"/>
    </sheetView>
  </sheetViews>
  <sheetFormatPr defaultColWidth="9.140625" defaultRowHeight="12.75"/>
  <cols>
    <col min="1" max="1" width="25.00390625" style="22" customWidth="1"/>
    <col min="2" max="2" width="8.8515625" style="36" customWidth="1"/>
    <col min="3" max="3" width="2.00390625" style="23" customWidth="1"/>
    <col min="4" max="4" width="9.7109375" style="24" customWidth="1"/>
    <col min="5" max="5" width="8.57421875" style="22" customWidth="1"/>
    <col min="6" max="6" width="2.00390625" style="22" customWidth="1"/>
    <col min="7" max="7" width="9.57421875" style="25" customWidth="1"/>
    <col min="8" max="8" width="6.421875" style="22" customWidth="1"/>
    <col min="9" max="9" width="2.00390625" style="22" customWidth="1"/>
    <col min="10" max="10" width="8.57421875" style="25" customWidth="1"/>
    <col min="11" max="11" width="6.140625" style="22" customWidth="1"/>
    <col min="12" max="16384" width="9.140625" style="22" customWidth="1"/>
  </cols>
  <sheetData>
    <row r="1" spans="1:11" ht="35.25" customHeight="1">
      <c r="A1" s="165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7.25" customHeight="1" thickBot="1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6.5" customHeight="1">
      <c r="A3" s="95"/>
      <c r="B3" s="167" t="s">
        <v>94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7.75" customHeight="1">
      <c r="A4" s="94"/>
      <c r="B4" s="18"/>
      <c r="C4" s="70"/>
      <c r="D4" s="169" t="s">
        <v>124</v>
      </c>
      <c r="E4" s="169"/>
      <c r="F4" s="96"/>
      <c r="G4" s="169" t="s">
        <v>90</v>
      </c>
      <c r="H4" s="169"/>
      <c r="I4" s="96"/>
      <c r="J4" s="169" t="s">
        <v>87</v>
      </c>
      <c r="K4" s="169"/>
    </row>
    <row r="5" spans="1:11" ht="24.75" customHeight="1">
      <c r="A5" s="84"/>
      <c r="B5" s="97" t="s">
        <v>92</v>
      </c>
      <c r="C5" s="40"/>
      <c r="D5" s="82" t="s">
        <v>74</v>
      </c>
      <c r="E5" s="83" t="s">
        <v>91</v>
      </c>
      <c r="F5" s="32"/>
      <c r="G5" s="82" t="s">
        <v>74</v>
      </c>
      <c r="H5" s="83" t="s">
        <v>91</v>
      </c>
      <c r="I5" s="32"/>
      <c r="J5" s="82" t="s">
        <v>74</v>
      </c>
      <c r="K5" s="83" t="s">
        <v>91</v>
      </c>
    </row>
    <row r="6" spans="1:18" s="93" customFormat="1" ht="30" customHeight="1">
      <c r="A6" s="92" t="s">
        <v>80</v>
      </c>
      <c r="B6" s="113">
        <f>SUM(B7:B48)</f>
        <v>3464</v>
      </c>
      <c r="C6" s="113"/>
      <c r="D6" s="113">
        <f>SUM(D7:D48)</f>
        <v>3021</v>
      </c>
      <c r="E6" s="115">
        <f>D6/B6</f>
        <v>0.8721131639722863</v>
      </c>
      <c r="F6" s="113"/>
      <c r="G6" s="113">
        <f>SUM(G7:G48)</f>
        <v>3327</v>
      </c>
      <c r="H6" s="115">
        <f>G6/B6</f>
        <v>0.9604503464203233</v>
      </c>
      <c r="I6" s="113"/>
      <c r="J6" s="113">
        <f>SUM(J7:J48)</f>
        <v>2299</v>
      </c>
      <c r="K6" s="115">
        <f>J6/B6</f>
        <v>0.6636836027713626</v>
      </c>
      <c r="P6" s="119"/>
      <c r="Q6" s="119"/>
      <c r="R6" s="119"/>
    </row>
    <row r="7" spans="1:18" s="100" customFormat="1" ht="12.75">
      <c r="A7" s="98" t="s">
        <v>30</v>
      </c>
      <c r="B7" s="8">
        <v>88</v>
      </c>
      <c r="C7" s="115"/>
      <c r="D7" s="114">
        <v>84</v>
      </c>
      <c r="E7" s="116">
        <f>D7/B7</f>
        <v>0.9545454545454546</v>
      </c>
      <c r="F7" s="116"/>
      <c r="G7" s="114">
        <v>85</v>
      </c>
      <c r="H7" s="116">
        <f>G7/B7</f>
        <v>0.9659090909090909</v>
      </c>
      <c r="I7" s="116"/>
      <c r="J7" s="114">
        <v>57</v>
      </c>
      <c r="K7" s="116">
        <f>J7/B7</f>
        <v>0.6477272727272727</v>
      </c>
      <c r="L7" s="99"/>
      <c r="P7" s="119"/>
      <c r="Q7" s="119"/>
      <c r="R7" s="119"/>
    </row>
    <row r="8" spans="1:18" s="100" customFormat="1" ht="12.75">
      <c r="A8" s="98" t="s">
        <v>31</v>
      </c>
      <c r="B8" s="8">
        <v>42</v>
      </c>
      <c r="C8" s="115"/>
      <c r="D8" s="114">
        <v>42</v>
      </c>
      <c r="E8" s="116">
        <f aca="true" t="shared" si="0" ref="E8:E48">D8/B8</f>
        <v>1</v>
      </c>
      <c r="F8" s="116"/>
      <c r="G8" s="114">
        <v>42</v>
      </c>
      <c r="H8" s="116">
        <f aca="true" t="shared" si="1" ref="H8:H48">G8/B8</f>
        <v>1</v>
      </c>
      <c r="I8" s="116"/>
      <c r="J8" s="114">
        <v>29</v>
      </c>
      <c r="K8" s="116">
        <f aca="true" t="shared" si="2" ref="K8:K48">J8/B8</f>
        <v>0.6904761904761905</v>
      </c>
      <c r="L8" s="99"/>
      <c r="P8" s="119"/>
      <c r="Q8" s="119"/>
      <c r="R8" s="119"/>
    </row>
    <row r="9" spans="1:18" s="100" customFormat="1" ht="12.75">
      <c r="A9" s="98" t="s">
        <v>32</v>
      </c>
      <c r="B9" s="8">
        <v>39</v>
      </c>
      <c r="C9" s="115"/>
      <c r="D9" s="114">
        <v>38</v>
      </c>
      <c r="E9" s="116">
        <f t="shared" si="0"/>
        <v>0.9743589743589743</v>
      </c>
      <c r="F9" s="116"/>
      <c r="G9" s="114">
        <v>38</v>
      </c>
      <c r="H9" s="116">
        <f t="shared" si="1"/>
        <v>0.9743589743589743</v>
      </c>
      <c r="I9" s="116"/>
      <c r="J9" s="114">
        <v>29</v>
      </c>
      <c r="K9" s="116">
        <f t="shared" si="2"/>
        <v>0.7435897435897436</v>
      </c>
      <c r="L9" s="99"/>
      <c r="P9" s="119"/>
      <c r="Q9" s="119"/>
      <c r="R9" s="119"/>
    </row>
    <row r="10" spans="1:18" s="100" customFormat="1" ht="12.75">
      <c r="A10" s="98" t="s">
        <v>33</v>
      </c>
      <c r="B10" s="8">
        <v>58</v>
      </c>
      <c r="C10" s="115"/>
      <c r="D10" s="114">
        <v>58</v>
      </c>
      <c r="E10" s="116">
        <f t="shared" si="0"/>
        <v>1</v>
      </c>
      <c r="F10" s="116"/>
      <c r="G10" s="114">
        <v>52</v>
      </c>
      <c r="H10" s="116">
        <f t="shared" si="1"/>
        <v>0.896551724137931</v>
      </c>
      <c r="I10" s="116"/>
      <c r="J10" s="114">
        <v>43</v>
      </c>
      <c r="K10" s="116">
        <f t="shared" si="2"/>
        <v>0.7413793103448276</v>
      </c>
      <c r="L10" s="99"/>
      <c r="P10" s="119"/>
      <c r="Q10" s="119"/>
      <c r="R10" s="119"/>
    </row>
    <row r="11" spans="1:18" s="100" customFormat="1" ht="12.75">
      <c r="A11" s="98" t="s">
        <v>76</v>
      </c>
      <c r="B11" s="8">
        <v>55</v>
      </c>
      <c r="C11" s="115"/>
      <c r="D11" s="114">
        <v>52</v>
      </c>
      <c r="E11" s="116">
        <f t="shared" si="0"/>
        <v>0.9454545454545454</v>
      </c>
      <c r="F11" s="116"/>
      <c r="G11" s="114">
        <v>46</v>
      </c>
      <c r="H11" s="116">
        <f t="shared" si="1"/>
        <v>0.8363636363636363</v>
      </c>
      <c r="I11" s="116"/>
      <c r="J11" s="114">
        <v>42</v>
      </c>
      <c r="K11" s="116">
        <f t="shared" si="2"/>
        <v>0.7636363636363637</v>
      </c>
      <c r="P11" s="119"/>
      <c r="Q11" s="119"/>
      <c r="R11" s="119"/>
    </row>
    <row r="12" spans="1:18" s="100" customFormat="1" ht="12.75">
      <c r="A12" s="98" t="s">
        <v>34</v>
      </c>
      <c r="B12" s="8">
        <v>25</v>
      </c>
      <c r="C12" s="115"/>
      <c r="D12" s="114">
        <v>25</v>
      </c>
      <c r="E12" s="116">
        <f t="shared" si="0"/>
        <v>1</v>
      </c>
      <c r="F12" s="116"/>
      <c r="G12" s="114">
        <v>25</v>
      </c>
      <c r="H12" s="116">
        <f t="shared" si="1"/>
        <v>1</v>
      </c>
      <c r="I12" s="116"/>
      <c r="J12" s="114">
        <v>20</v>
      </c>
      <c r="K12" s="116">
        <f t="shared" si="2"/>
        <v>0.8</v>
      </c>
      <c r="P12" s="119"/>
      <c r="Q12" s="119"/>
      <c r="R12" s="119"/>
    </row>
    <row r="13" spans="1:18" s="100" customFormat="1" ht="12.75">
      <c r="A13" s="98" t="s">
        <v>35</v>
      </c>
      <c r="B13" s="8">
        <v>71</v>
      </c>
      <c r="C13" s="115"/>
      <c r="D13" s="114">
        <v>66</v>
      </c>
      <c r="E13" s="116">
        <f t="shared" si="0"/>
        <v>0.9295774647887324</v>
      </c>
      <c r="F13" s="116"/>
      <c r="G13" s="114">
        <v>64</v>
      </c>
      <c r="H13" s="116">
        <f t="shared" si="1"/>
        <v>0.9014084507042254</v>
      </c>
      <c r="I13" s="116"/>
      <c r="J13" s="114">
        <v>53</v>
      </c>
      <c r="K13" s="116">
        <f t="shared" si="2"/>
        <v>0.7464788732394366</v>
      </c>
      <c r="P13" s="119"/>
      <c r="Q13" s="119"/>
      <c r="R13" s="119"/>
    </row>
    <row r="14" spans="1:18" s="100" customFormat="1" ht="12.75">
      <c r="A14" s="98" t="s">
        <v>68</v>
      </c>
      <c r="B14" s="8">
        <v>51</v>
      </c>
      <c r="C14" s="115"/>
      <c r="D14" s="114">
        <v>47</v>
      </c>
      <c r="E14" s="116">
        <f t="shared" si="0"/>
        <v>0.9215686274509803</v>
      </c>
      <c r="F14" s="116"/>
      <c r="G14" s="114">
        <v>47</v>
      </c>
      <c r="H14" s="116">
        <f t="shared" si="1"/>
        <v>0.9215686274509803</v>
      </c>
      <c r="I14" s="116"/>
      <c r="J14" s="114">
        <v>41</v>
      </c>
      <c r="K14" s="116">
        <f t="shared" si="2"/>
        <v>0.803921568627451</v>
      </c>
      <c r="P14" s="119"/>
      <c r="Q14" s="119"/>
      <c r="R14" s="119"/>
    </row>
    <row r="15" spans="1:18" s="100" customFormat="1" ht="12.75">
      <c r="A15" s="98" t="s">
        <v>36</v>
      </c>
      <c r="B15" s="8">
        <v>46</v>
      </c>
      <c r="C15" s="115"/>
      <c r="D15" s="114">
        <v>44</v>
      </c>
      <c r="E15" s="116">
        <f t="shared" si="0"/>
        <v>0.9565217391304348</v>
      </c>
      <c r="F15" s="116"/>
      <c r="G15" s="114">
        <v>46</v>
      </c>
      <c r="H15" s="116">
        <f t="shared" si="1"/>
        <v>1</v>
      </c>
      <c r="I15" s="116"/>
      <c r="J15" s="114">
        <v>34</v>
      </c>
      <c r="K15" s="116">
        <f t="shared" si="2"/>
        <v>0.7391304347826086</v>
      </c>
      <c r="P15" s="119"/>
      <c r="Q15" s="119"/>
      <c r="R15" s="119"/>
    </row>
    <row r="16" spans="1:18" s="100" customFormat="1" ht="12.75">
      <c r="A16" s="98" t="s">
        <v>88</v>
      </c>
      <c r="B16" s="8">
        <v>32</v>
      </c>
      <c r="C16" s="115"/>
      <c r="D16" s="114">
        <v>30</v>
      </c>
      <c r="E16" s="116">
        <f t="shared" si="0"/>
        <v>0.9375</v>
      </c>
      <c r="F16" s="116"/>
      <c r="G16" s="114">
        <v>31</v>
      </c>
      <c r="H16" s="116">
        <f t="shared" si="1"/>
        <v>0.96875</v>
      </c>
      <c r="I16" s="116"/>
      <c r="J16" s="114">
        <v>25</v>
      </c>
      <c r="K16" s="116">
        <f t="shared" si="2"/>
        <v>0.78125</v>
      </c>
      <c r="P16" s="119"/>
      <c r="Q16" s="119"/>
      <c r="R16" s="119"/>
    </row>
    <row r="17" spans="1:18" s="100" customFormat="1" ht="12.75">
      <c r="A17" s="98" t="s">
        <v>69</v>
      </c>
      <c r="B17" s="8">
        <v>10</v>
      </c>
      <c r="C17" s="115"/>
      <c r="D17" s="114">
        <v>10</v>
      </c>
      <c r="E17" s="116">
        <f t="shared" si="0"/>
        <v>1</v>
      </c>
      <c r="F17" s="116"/>
      <c r="G17" s="114">
        <v>10</v>
      </c>
      <c r="H17" s="116">
        <f t="shared" si="1"/>
        <v>1</v>
      </c>
      <c r="I17" s="116"/>
      <c r="J17" s="114">
        <v>8</v>
      </c>
      <c r="K17" s="116">
        <f t="shared" si="2"/>
        <v>0.8</v>
      </c>
      <c r="P17" s="119"/>
      <c r="Q17" s="119"/>
      <c r="R17" s="119"/>
    </row>
    <row r="18" spans="1:18" s="100" customFormat="1" ht="12.75">
      <c r="A18" s="98" t="s">
        <v>38</v>
      </c>
      <c r="B18" s="8">
        <v>62</v>
      </c>
      <c r="C18" s="115"/>
      <c r="D18" s="114">
        <v>60</v>
      </c>
      <c r="E18" s="116">
        <f t="shared" si="0"/>
        <v>0.967741935483871</v>
      </c>
      <c r="F18" s="116"/>
      <c r="G18" s="114">
        <v>61</v>
      </c>
      <c r="H18" s="116">
        <f t="shared" si="1"/>
        <v>0.9838709677419355</v>
      </c>
      <c r="I18" s="116"/>
      <c r="J18" s="114">
        <v>41</v>
      </c>
      <c r="K18" s="116">
        <f t="shared" si="2"/>
        <v>0.6612903225806451</v>
      </c>
      <c r="P18" s="119"/>
      <c r="Q18" s="119"/>
      <c r="R18" s="119"/>
    </row>
    <row r="19" spans="1:18" s="100" customFormat="1" ht="12.75">
      <c r="A19" s="98" t="s">
        <v>81</v>
      </c>
      <c r="B19" s="8">
        <v>32</v>
      </c>
      <c r="C19" s="115"/>
      <c r="D19" s="114">
        <v>31</v>
      </c>
      <c r="E19" s="116">
        <f t="shared" si="0"/>
        <v>0.96875</v>
      </c>
      <c r="F19" s="116"/>
      <c r="G19" s="114">
        <v>31</v>
      </c>
      <c r="H19" s="116">
        <f t="shared" si="1"/>
        <v>0.96875</v>
      </c>
      <c r="I19" s="116"/>
      <c r="J19" s="114">
        <v>20</v>
      </c>
      <c r="K19" s="116">
        <f t="shared" si="2"/>
        <v>0.625</v>
      </c>
      <c r="P19" s="119"/>
      <c r="Q19" s="119"/>
      <c r="R19" s="119"/>
    </row>
    <row r="20" spans="1:18" s="100" customFormat="1" ht="12.75">
      <c r="A20" s="98" t="s">
        <v>67</v>
      </c>
      <c r="B20" s="8">
        <v>287</v>
      </c>
      <c r="C20" s="115"/>
      <c r="D20" s="114">
        <v>260</v>
      </c>
      <c r="E20" s="116">
        <f t="shared" si="0"/>
        <v>0.9059233449477352</v>
      </c>
      <c r="F20" s="116"/>
      <c r="G20" s="114">
        <v>281</v>
      </c>
      <c r="H20" s="116">
        <f t="shared" si="1"/>
        <v>0.9790940766550522</v>
      </c>
      <c r="I20" s="116"/>
      <c r="J20" s="114">
        <v>167</v>
      </c>
      <c r="K20" s="116">
        <f t="shared" si="2"/>
        <v>0.5818815331010453</v>
      </c>
      <c r="P20" s="119"/>
      <c r="Q20" s="119"/>
      <c r="R20" s="119"/>
    </row>
    <row r="21" spans="1:18" s="100" customFormat="1" ht="12.75">
      <c r="A21" s="98" t="s">
        <v>40</v>
      </c>
      <c r="B21" s="8">
        <v>42</v>
      </c>
      <c r="C21" s="115"/>
      <c r="D21" s="114">
        <v>41</v>
      </c>
      <c r="E21" s="116">
        <f t="shared" si="0"/>
        <v>0.9761904761904762</v>
      </c>
      <c r="F21" s="116"/>
      <c r="G21" s="114">
        <v>40</v>
      </c>
      <c r="H21" s="116">
        <f t="shared" si="1"/>
        <v>0.9523809523809523</v>
      </c>
      <c r="I21" s="116"/>
      <c r="J21" s="114">
        <v>28</v>
      </c>
      <c r="K21" s="116">
        <f t="shared" si="2"/>
        <v>0.6666666666666666</v>
      </c>
      <c r="P21" s="119"/>
      <c r="Q21" s="119"/>
      <c r="R21" s="119"/>
    </row>
    <row r="22" spans="1:18" s="102" customFormat="1" ht="12.75">
      <c r="A22" s="101" t="s">
        <v>77</v>
      </c>
      <c r="B22" s="8">
        <v>80</v>
      </c>
      <c r="C22" s="115"/>
      <c r="D22" s="114">
        <v>78</v>
      </c>
      <c r="E22" s="116">
        <f t="shared" si="0"/>
        <v>0.975</v>
      </c>
      <c r="F22" s="116"/>
      <c r="G22" s="114">
        <v>79</v>
      </c>
      <c r="H22" s="116">
        <f t="shared" si="1"/>
        <v>0.9875</v>
      </c>
      <c r="I22" s="116"/>
      <c r="J22" s="114">
        <v>59</v>
      </c>
      <c r="K22" s="116">
        <f t="shared" si="2"/>
        <v>0.7375</v>
      </c>
      <c r="P22" s="119"/>
      <c r="Q22" s="119"/>
      <c r="R22" s="119"/>
    </row>
    <row r="23" spans="1:18" s="100" customFormat="1" ht="12.75">
      <c r="A23" s="98" t="s">
        <v>41</v>
      </c>
      <c r="B23" s="8">
        <v>30</v>
      </c>
      <c r="C23" s="115"/>
      <c r="D23" s="114">
        <v>26</v>
      </c>
      <c r="E23" s="116">
        <f t="shared" si="0"/>
        <v>0.8666666666666667</v>
      </c>
      <c r="F23" s="116"/>
      <c r="G23" s="114">
        <v>29</v>
      </c>
      <c r="H23" s="116">
        <f t="shared" si="1"/>
        <v>0.9666666666666667</v>
      </c>
      <c r="I23" s="116"/>
      <c r="J23" s="114">
        <v>21</v>
      </c>
      <c r="K23" s="116">
        <f t="shared" si="2"/>
        <v>0.7</v>
      </c>
      <c r="P23" s="119"/>
      <c r="Q23" s="119"/>
      <c r="R23" s="119"/>
    </row>
    <row r="24" spans="1:18" s="100" customFormat="1" ht="12.75">
      <c r="A24" s="98" t="s">
        <v>42</v>
      </c>
      <c r="B24" s="8">
        <v>102</v>
      </c>
      <c r="C24" s="115"/>
      <c r="D24" s="114">
        <v>92</v>
      </c>
      <c r="E24" s="116">
        <f t="shared" si="0"/>
        <v>0.9019607843137255</v>
      </c>
      <c r="F24" s="116"/>
      <c r="G24" s="114">
        <v>96</v>
      </c>
      <c r="H24" s="116">
        <f t="shared" si="1"/>
        <v>0.9411764705882353</v>
      </c>
      <c r="I24" s="116"/>
      <c r="J24" s="114">
        <v>72</v>
      </c>
      <c r="K24" s="116">
        <f t="shared" si="2"/>
        <v>0.7058823529411765</v>
      </c>
      <c r="P24" s="119"/>
      <c r="Q24" s="119"/>
      <c r="R24" s="119"/>
    </row>
    <row r="25" spans="1:18" s="100" customFormat="1" ht="12.75">
      <c r="A25" s="98" t="s">
        <v>43</v>
      </c>
      <c r="B25" s="8">
        <v>73</v>
      </c>
      <c r="C25" s="115"/>
      <c r="D25" s="114">
        <v>67</v>
      </c>
      <c r="E25" s="116">
        <f t="shared" si="0"/>
        <v>0.9178082191780822</v>
      </c>
      <c r="F25" s="116"/>
      <c r="G25" s="114">
        <v>70</v>
      </c>
      <c r="H25" s="116">
        <f t="shared" si="1"/>
        <v>0.958904109589041</v>
      </c>
      <c r="I25" s="116"/>
      <c r="J25" s="114">
        <v>49</v>
      </c>
      <c r="K25" s="116">
        <f t="shared" si="2"/>
        <v>0.6712328767123288</v>
      </c>
      <c r="P25" s="119"/>
      <c r="Q25" s="119"/>
      <c r="R25" s="119"/>
    </row>
    <row r="26" spans="1:18" s="100" customFormat="1" ht="12.75">
      <c r="A26" s="98" t="s">
        <v>44</v>
      </c>
      <c r="B26" s="8">
        <v>96</v>
      </c>
      <c r="C26" s="115"/>
      <c r="D26" s="114">
        <v>93</v>
      </c>
      <c r="E26" s="116">
        <f t="shared" si="0"/>
        <v>0.96875</v>
      </c>
      <c r="F26" s="116"/>
      <c r="G26" s="114">
        <v>95</v>
      </c>
      <c r="H26" s="116">
        <f t="shared" si="1"/>
        <v>0.9895833333333334</v>
      </c>
      <c r="I26" s="116"/>
      <c r="J26" s="114">
        <v>69</v>
      </c>
      <c r="K26" s="116">
        <f t="shared" si="2"/>
        <v>0.71875</v>
      </c>
      <c r="P26" s="119"/>
      <c r="Q26" s="119"/>
      <c r="R26" s="119"/>
    </row>
    <row r="27" spans="1:18" s="100" customFormat="1" ht="12.75">
      <c r="A27" s="98" t="s">
        <v>78</v>
      </c>
      <c r="B27" s="8">
        <v>63</v>
      </c>
      <c r="C27" s="115"/>
      <c r="D27" s="114">
        <v>54</v>
      </c>
      <c r="E27" s="116">
        <f t="shared" si="0"/>
        <v>0.8571428571428571</v>
      </c>
      <c r="F27" s="116"/>
      <c r="G27" s="114">
        <v>63</v>
      </c>
      <c r="H27" s="116">
        <f t="shared" si="1"/>
        <v>1</v>
      </c>
      <c r="I27" s="116"/>
      <c r="J27" s="114">
        <v>49</v>
      </c>
      <c r="K27" s="116">
        <f t="shared" si="2"/>
        <v>0.7777777777777778</v>
      </c>
      <c r="P27" s="119"/>
      <c r="Q27" s="119"/>
      <c r="R27" s="119"/>
    </row>
    <row r="28" spans="1:18" s="100" customFormat="1" ht="12.75">
      <c r="A28" s="98" t="s">
        <v>45</v>
      </c>
      <c r="B28" s="8">
        <v>28</v>
      </c>
      <c r="C28" s="115"/>
      <c r="D28" s="114">
        <v>28</v>
      </c>
      <c r="E28" s="116">
        <f t="shared" si="0"/>
        <v>1</v>
      </c>
      <c r="F28" s="116"/>
      <c r="G28" s="114">
        <v>24</v>
      </c>
      <c r="H28" s="116">
        <f t="shared" si="1"/>
        <v>0.8571428571428571</v>
      </c>
      <c r="I28" s="116"/>
      <c r="J28" s="114">
        <v>20</v>
      </c>
      <c r="K28" s="116">
        <f t="shared" si="2"/>
        <v>0.7142857142857143</v>
      </c>
      <c r="P28" s="119"/>
      <c r="Q28" s="119"/>
      <c r="R28" s="119"/>
    </row>
    <row r="29" spans="1:18" s="100" customFormat="1" ht="12.75">
      <c r="A29" s="98" t="s">
        <v>46</v>
      </c>
      <c r="B29" s="8">
        <v>480</v>
      </c>
      <c r="C29" s="115"/>
      <c r="D29" s="114">
        <v>330</v>
      </c>
      <c r="E29" s="116">
        <f t="shared" si="0"/>
        <v>0.6875</v>
      </c>
      <c r="F29" s="116"/>
      <c r="G29" s="114">
        <v>444</v>
      </c>
      <c r="H29" s="116">
        <f t="shared" si="1"/>
        <v>0.925</v>
      </c>
      <c r="I29" s="116"/>
      <c r="J29" s="114">
        <v>278</v>
      </c>
      <c r="K29" s="116">
        <f t="shared" si="2"/>
        <v>0.5791666666666667</v>
      </c>
      <c r="P29" s="119"/>
      <c r="Q29" s="119"/>
      <c r="R29" s="119"/>
    </row>
    <row r="30" spans="1:18" s="100" customFormat="1" ht="12.75">
      <c r="A30" s="98" t="s">
        <v>47</v>
      </c>
      <c r="B30" s="8">
        <v>140</v>
      </c>
      <c r="C30" s="115"/>
      <c r="D30" s="114">
        <v>127</v>
      </c>
      <c r="E30" s="116">
        <f t="shared" si="0"/>
        <v>0.9071428571428571</v>
      </c>
      <c r="F30" s="116"/>
      <c r="G30" s="114">
        <v>139</v>
      </c>
      <c r="H30" s="116">
        <f t="shared" si="1"/>
        <v>0.9928571428571429</v>
      </c>
      <c r="I30" s="116"/>
      <c r="J30" s="114">
        <v>87</v>
      </c>
      <c r="K30" s="116">
        <f t="shared" si="2"/>
        <v>0.6214285714285714</v>
      </c>
      <c r="P30" s="119"/>
      <c r="Q30" s="119"/>
      <c r="R30" s="119"/>
    </row>
    <row r="31" spans="1:18" s="100" customFormat="1" ht="12.75">
      <c r="A31" s="98" t="s">
        <v>48</v>
      </c>
      <c r="B31" s="8">
        <v>49</v>
      </c>
      <c r="C31" s="115"/>
      <c r="D31" s="114">
        <v>42</v>
      </c>
      <c r="E31" s="116">
        <f t="shared" si="0"/>
        <v>0.8571428571428571</v>
      </c>
      <c r="F31" s="116"/>
      <c r="G31" s="114">
        <v>45</v>
      </c>
      <c r="H31" s="116">
        <f t="shared" si="1"/>
        <v>0.9183673469387755</v>
      </c>
      <c r="I31" s="116"/>
      <c r="J31" s="114">
        <v>36</v>
      </c>
      <c r="K31" s="116">
        <f t="shared" si="2"/>
        <v>0.7346938775510204</v>
      </c>
      <c r="P31" s="119"/>
      <c r="Q31" s="119"/>
      <c r="R31" s="119"/>
    </row>
    <row r="32" spans="1:18" s="100" customFormat="1" ht="12.75">
      <c r="A32" s="98" t="s">
        <v>82</v>
      </c>
      <c r="B32" s="8">
        <v>46</v>
      </c>
      <c r="C32" s="115"/>
      <c r="D32" s="114">
        <v>36</v>
      </c>
      <c r="E32" s="116">
        <f t="shared" si="0"/>
        <v>0.782608695652174</v>
      </c>
      <c r="F32" s="116"/>
      <c r="G32" s="114">
        <v>45</v>
      </c>
      <c r="H32" s="116">
        <f t="shared" si="1"/>
        <v>0.9782608695652174</v>
      </c>
      <c r="I32" s="116"/>
      <c r="J32" s="114">
        <v>35</v>
      </c>
      <c r="K32" s="116">
        <f t="shared" si="2"/>
        <v>0.7608695652173914</v>
      </c>
      <c r="P32" s="119"/>
      <c r="Q32" s="119"/>
      <c r="R32" s="119"/>
    </row>
    <row r="33" spans="1:18" s="100" customFormat="1" ht="12.75">
      <c r="A33" s="98" t="s">
        <v>50</v>
      </c>
      <c r="B33" s="8">
        <v>32</v>
      </c>
      <c r="C33" s="115"/>
      <c r="D33" s="114">
        <v>31</v>
      </c>
      <c r="E33" s="116">
        <f t="shared" si="0"/>
        <v>0.96875</v>
      </c>
      <c r="F33" s="116"/>
      <c r="G33" s="114">
        <v>28</v>
      </c>
      <c r="H33" s="116">
        <f t="shared" si="1"/>
        <v>0.875</v>
      </c>
      <c r="I33" s="116"/>
      <c r="J33" s="114">
        <v>24</v>
      </c>
      <c r="K33" s="116">
        <f t="shared" si="2"/>
        <v>0.75</v>
      </c>
      <c r="P33" s="119"/>
      <c r="Q33" s="119"/>
      <c r="R33" s="119"/>
    </row>
    <row r="34" spans="1:18" s="100" customFormat="1" ht="12.75">
      <c r="A34" s="98" t="s">
        <v>51</v>
      </c>
      <c r="B34" s="8">
        <v>40</v>
      </c>
      <c r="C34" s="115"/>
      <c r="D34" s="114">
        <v>36</v>
      </c>
      <c r="E34" s="116">
        <f t="shared" si="0"/>
        <v>0.9</v>
      </c>
      <c r="F34" s="116"/>
      <c r="G34" s="114">
        <v>40</v>
      </c>
      <c r="H34" s="116">
        <f t="shared" si="1"/>
        <v>1</v>
      </c>
      <c r="I34" s="116"/>
      <c r="J34" s="114">
        <v>28</v>
      </c>
      <c r="K34" s="116">
        <f t="shared" si="2"/>
        <v>0.7</v>
      </c>
      <c r="P34" s="119"/>
      <c r="Q34" s="119"/>
      <c r="R34" s="119"/>
    </row>
    <row r="35" spans="1:18" s="100" customFormat="1" ht="12.75">
      <c r="A35" s="98" t="s">
        <v>52</v>
      </c>
      <c r="B35" s="8">
        <v>107</v>
      </c>
      <c r="C35" s="115"/>
      <c r="D35" s="114">
        <v>88</v>
      </c>
      <c r="E35" s="116">
        <f t="shared" si="0"/>
        <v>0.822429906542056</v>
      </c>
      <c r="F35" s="116"/>
      <c r="G35" s="114">
        <v>102</v>
      </c>
      <c r="H35" s="116">
        <f t="shared" si="1"/>
        <v>0.9532710280373832</v>
      </c>
      <c r="I35" s="116"/>
      <c r="J35" s="114">
        <v>79</v>
      </c>
      <c r="K35" s="116">
        <f t="shared" si="2"/>
        <v>0.7383177570093458</v>
      </c>
      <c r="P35" s="119"/>
      <c r="Q35" s="119"/>
      <c r="R35" s="119"/>
    </row>
    <row r="36" spans="1:18" s="100" customFormat="1" ht="12.75">
      <c r="A36" s="98" t="s">
        <v>53</v>
      </c>
      <c r="B36" s="8">
        <v>113</v>
      </c>
      <c r="C36" s="115"/>
      <c r="D36" s="114">
        <v>101</v>
      </c>
      <c r="E36" s="116">
        <f t="shared" si="0"/>
        <v>0.8938053097345132</v>
      </c>
      <c r="F36" s="116"/>
      <c r="G36" s="114">
        <v>107</v>
      </c>
      <c r="H36" s="116">
        <f t="shared" si="1"/>
        <v>0.9469026548672567</v>
      </c>
      <c r="I36" s="116"/>
      <c r="J36" s="114">
        <v>80</v>
      </c>
      <c r="K36" s="116">
        <f t="shared" si="2"/>
        <v>0.7079646017699115</v>
      </c>
      <c r="P36" s="119"/>
      <c r="Q36" s="119"/>
      <c r="R36" s="119"/>
    </row>
    <row r="37" spans="1:18" s="100" customFormat="1" ht="12.75">
      <c r="A37" s="98" t="s">
        <v>54</v>
      </c>
      <c r="B37" s="8">
        <v>117</v>
      </c>
      <c r="C37" s="115"/>
      <c r="D37" s="114">
        <v>88</v>
      </c>
      <c r="E37" s="116">
        <f t="shared" si="0"/>
        <v>0.7521367521367521</v>
      </c>
      <c r="F37" s="116"/>
      <c r="G37" s="114">
        <v>116</v>
      </c>
      <c r="H37" s="116">
        <f t="shared" si="1"/>
        <v>0.9914529914529915</v>
      </c>
      <c r="I37" s="116"/>
      <c r="J37" s="114">
        <v>78</v>
      </c>
      <c r="K37" s="116">
        <f t="shared" si="2"/>
        <v>0.6666666666666666</v>
      </c>
      <c r="P37" s="119"/>
      <c r="Q37" s="119"/>
      <c r="R37" s="119"/>
    </row>
    <row r="38" spans="1:18" s="100" customFormat="1" ht="12.75">
      <c r="A38" s="98" t="s">
        <v>55</v>
      </c>
      <c r="B38" s="8">
        <v>130</v>
      </c>
      <c r="C38" s="115"/>
      <c r="D38" s="114">
        <v>120</v>
      </c>
      <c r="E38" s="116">
        <f t="shared" si="0"/>
        <v>0.9230769230769231</v>
      </c>
      <c r="F38" s="116"/>
      <c r="G38" s="114">
        <v>128</v>
      </c>
      <c r="H38" s="116">
        <f t="shared" si="1"/>
        <v>0.9846153846153847</v>
      </c>
      <c r="I38" s="116"/>
      <c r="J38" s="114">
        <v>93</v>
      </c>
      <c r="K38" s="116">
        <f t="shared" si="2"/>
        <v>0.7153846153846154</v>
      </c>
      <c r="P38" s="119"/>
      <c r="Q38" s="119"/>
      <c r="R38" s="119"/>
    </row>
    <row r="39" spans="1:18" s="100" customFormat="1" ht="12.75">
      <c r="A39" s="98" t="s">
        <v>56</v>
      </c>
      <c r="B39" s="8">
        <v>66</v>
      </c>
      <c r="C39" s="115"/>
      <c r="D39" s="114">
        <v>61</v>
      </c>
      <c r="E39" s="116">
        <f t="shared" si="0"/>
        <v>0.9242424242424242</v>
      </c>
      <c r="F39" s="116"/>
      <c r="G39" s="114">
        <v>66</v>
      </c>
      <c r="H39" s="116">
        <f t="shared" si="1"/>
        <v>1</v>
      </c>
      <c r="I39" s="116"/>
      <c r="J39" s="114">
        <v>49</v>
      </c>
      <c r="K39" s="116">
        <f t="shared" si="2"/>
        <v>0.7424242424242424</v>
      </c>
      <c r="P39" s="119"/>
      <c r="Q39" s="119"/>
      <c r="R39" s="119"/>
    </row>
    <row r="40" spans="1:18" s="100" customFormat="1" ht="12.75">
      <c r="A40" s="98" t="s">
        <v>57</v>
      </c>
      <c r="B40" s="8">
        <v>21</v>
      </c>
      <c r="C40" s="115"/>
      <c r="D40" s="114">
        <v>16</v>
      </c>
      <c r="E40" s="116">
        <f t="shared" si="0"/>
        <v>0.7619047619047619</v>
      </c>
      <c r="F40" s="116"/>
      <c r="G40" s="114">
        <v>21</v>
      </c>
      <c r="H40" s="116">
        <f t="shared" si="1"/>
        <v>1</v>
      </c>
      <c r="I40" s="116"/>
      <c r="J40" s="114">
        <v>17</v>
      </c>
      <c r="K40" s="116">
        <f t="shared" si="2"/>
        <v>0.8095238095238095</v>
      </c>
      <c r="P40" s="119"/>
      <c r="Q40" s="119"/>
      <c r="R40" s="119"/>
    </row>
    <row r="41" spans="1:18" s="100" customFormat="1" ht="12.75">
      <c r="A41" s="98" t="s">
        <v>58</v>
      </c>
      <c r="B41" s="8">
        <v>23</v>
      </c>
      <c r="C41" s="115"/>
      <c r="D41" s="114">
        <v>23</v>
      </c>
      <c r="E41" s="116">
        <f t="shared" si="0"/>
        <v>1</v>
      </c>
      <c r="F41" s="116"/>
      <c r="G41" s="114">
        <v>23</v>
      </c>
      <c r="H41" s="116">
        <f t="shared" si="1"/>
        <v>1</v>
      </c>
      <c r="I41" s="116"/>
      <c r="J41" s="114">
        <v>18</v>
      </c>
      <c r="K41" s="116">
        <f t="shared" si="2"/>
        <v>0.782608695652174</v>
      </c>
      <c r="P41" s="119"/>
      <c r="Q41" s="119"/>
      <c r="R41" s="119"/>
    </row>
    <row r="42" spans="1:18" s="100" customFormat="1" ht="12.75">
      <c r="A42" s="98" t="s">
        <v>59</v>
      </c>
      <c r="B42" s="8">
        <v>69</v>
      </c>
      <c r="C42" s="115"/>
      <c r="D42" s="114">
        <v>65</v>
      </c>
      <c r="E42" s="116">
        <f t="shared" si="0"/>
        <v>0.9420289855072463</v>
      </c>
      <c r="F42" s="116"/>
      <c r="G42" s="114">
        <v>69</v>
      </c>
      <c r="H42" s="116">
        <f t="shared" si="1"/>
        <v>1</v>
      </c>
      <c r="I42" s="116"/>
      <c r="J42" s="114">
        <v>44</v>
      </c>
      <c r="K42" s="116">
        <f t="shared" si="2"/>
        <v>0.6376811594202898</v>
      </c>
      <c r="P42" s="119"/>
      <c r="Q42" s="119"/>
      <c r="R42" s="119"/>
    </row>
    <row r="43" spans="1:18" s="100" customFormat="1" ht="12.75">
      <c r="A43" s="98" t="s">
        <v>60</v>
      </c>
      <c r="B43" s="8">
        <v>93</v>
      </c>
      <c r="C43" s="115"/>
      <c r="D43" s="114">
        <v>82</v>
      </c>
      <c r="E43" s="116">
        <f t="shared" si="0"/>
        <v>0.8817204301075269</v>
      </c>
      <c r="F43" s="116"/>
      <c r="G43" s="114">
        <v>89</v>
      </c>
      <c r="H43" s="116">
        <f t="shared" si="1"/>
        <v>0.956989247311828</v>
      </c>
      <c r="I43" s="116"/>
      <c r="J43" s="114">
        <v>56</v>
      </c>
      <c r="K43" s="116">
        <f t="shared" si="2"/>
        <v>0.6021505376344086</v>
      </c>
      <c r="P43" s="119"/>
      <c r="Q43" s="119"/>
      <c r="R43" s="119"/>
    </row>
    <row r="44" spans="1:18" s="100" customFormat="1" ht="12.75">
      <c r="A44" s="98" t="s">
        <v>61</v>
      </c>
      <c r="B44" s="8">
        <v>25</v>
      </c>
      <c r="C44" s="115"/>
      <c r="D44" s="114">
        <v>24</v>
      </c>
      <c r="E44" s="116">
        <f t="shared" si="0"/>
        <v>0.96</v>
      </c>
      <c r="F44" s="116"/>
      <c r="G44" s="114">
        <v>24</v>
      </c>
      <c r="H44" s="116">
        <f t="shared" si="1"/>
        <v>0.96</v>
      </c>
      <c r="I44" s="116"/>
      <c r="J44" s="114">
        <v>13</v>
      </c>
      <c r="K44" s="116">
        <f t="shared" si="2"/>
        <v>0.52</v>
      </c>
      <c r="P44" s="119"/>
      <c r="Q44" s="119"/>
      <c r="R44" s="119"/>
    </row>
    <row r="45" spans="1:18" s="100" customFormat="1" ht="12.75">
      <c r="A45" s="98" t="s">
        <v>62</v>
      </c>
      <c r="B45" s="8">
        <v>36</v>
      </c>
      <c r="C45" s="115"/>
      <c r="D45" s="114">
        <v>32</v>
      </c>
      <c r="E45" s="116">
        <f t="shared" si="0"/>
        <v>0.8888888888888888</v>
      </c>
      <c r="F45" s="116"/>
      <c r="G45" s="114">
        <v>34</v>
      </c>
      <c r="H45" s="116">
        <f t="shared" si="1"/>
        <v>0.9444444444444444</v>
      </c>
      <c r="I45" s="116"/>
      <c r="J45" s="114">
        <v>29</v>
      </c>
      <c r="K45" s="116">
        <f t="shared" si="2"/>
        <v>0.8055555555555556</v>
      </c>
      <c r="P45" s="119"/>
      <c r="Q45" s="119"/>
      <c r="R45" s="119"/>
    </row>
    <row r="46" spans="1:18" s="100" customFormat="1" ht="12.75">
      <c r="A46" s="98" t="s">
        <v>63</v>
      </c>
      <c r="B46" s="8">
        <v>257</v>
      </c>
      <c r="C46" s="115"/>
      <c r="D46" s="114">
        <v>206</v>
      </c>
      <c r="E46" s="116">
        <f t="shared" si="0"/>
        <v>0.8015564202334631</v>
      </c>
      <c r="F46" s="116"/>
      <c r="G46" s="114">
        <v>245</v>
      </c>
      <c r="H46" s="116">
        <f t="shared" si="1"/>
        <v>0.953307392996109</v>
      </c>
      <c r="I46" s="116"/>
      <c r="J46" s="114">
        <v>154</v>
      </c>
      <c r="K46" s="116">
        <f t="shared" si="2"/>
        <v>0.5992217898832685</v>
      </c>
      <c r="P46" s="119"/>
      <c r="Q46" s="119"/>
      <c r="R46" s="119"/>
    </row>
    <row r="47" spans="1:18" s="100" customFormat="1" ht="12.75">
      <c r="A47" s="98" t="s">
        <v>64</v>
      </c>
      <c r="B47" s="8">
        <v>195</v>
      </c>
      <c r="C47" s="115"/>
      <c r="D47" s="114">
        <v>175</v>
      </c>
      <c r="E47" s="116">
        <f t="shared" si="0"/>
        <v>0.8974358974358975</v>
      </c>
      <c r="F47" s="116"/>
      <c r="G47" s="114">
        <v>194</v>
      </c>
      <c r="H47" s="116">
        <f t="shared" si="1"/>
        <v>0.9948717948717949</v>
      </c>
      <c r="I47" s="116"/>
      <c r="J47" s="114">
        <v>117</v>
      </c>
      <c r="K47" s="116">
        <f t="shared" si="2"/>
        <v>0.6</v>
      </c>
      <c r="P47" s="119"/>
      <c r="Q47" s="119"/>
      <c r="R47" s="119"/>
    </row>
    <row r="48" spans="1:18" s="100" customFormat="1" ht="12.75">
      <c r="A48" s="98" t="s">
        <v>65</v>
      </c>
      <c r="B48" s="8">
        <v>13</v>
      </c>
      <c r="C48" s="115"/>
      <c r="D48" s="114">
        <v>12</v>
      </c>
      <c r="E48" s="116">
        <f t="shared" si="0"/>
        <v>0.9230769230769231</v>
      </c>
      <c r="F48" s="116"/>
      <c r="G48" s="114">
        <v>13</v>
      </c>
      <c r="H48" s="116">
        <f t="shared" si="1"/>
        <v>1</v>
      </c>
      <c r="I48" s="116"/>
      <c r="J48" s="114">
        <v>8</v>
      </c>
      <c r="K48" s="116">
        <f t="shared" si="2"/>
        <v>0.6153846153846154</v>
      </c>
      <c r="P48" s="119"/>
      <c r="Q48" s="119"/>
      <c r="R48" s="119"/>
    </row>
    <row r="49" spans="1:18" s="26" customFormat="1" ht="13.5" thickBot="1">
      <c r="A49" s="85"/>
      <c r="B49" s="91"/>
      <c r="C49" s="90"/>
      <c r="D49" s="88"/>
      <c r="E49" s="89"/>
      <c r="F49" s="89"/>
      <c r="G49" s="88"/>
      <c r="H49" s="89"/>
      <c r="I49" s="89"/>
      <c r="J49" s="88"/>
      <c r="K49" s="89"/>
      <c r="P49" s="120"/>
      <c r="Q49" s="120"/>
      <c r="R49" s="120"/>
    </row>
    <row r="50" spans="1:11" s="26" customFormat="1" ht="11.25">
      <c r="A50" s="37"/>
      <c r="B50" s="39"/>
      <c r="C50" s="30"/>
      <c r="D50" s="34"/>
      <c r="E50" s="33"/>
      <c r="F50" s="33"/>
      <c r="G50" s="34"/>
      <c r="H50" s="33"/>
      <c r="I50" s="33"/>
      <c r="J50" s="34"/>
      <c r="K50" s="33"/>
    </row>
    <row r="51" spans="1:11" ht="11.25">
      <c r="A51" s="41"/>
      <c r="B51" s="29"/>
      <c r="C51" s="28"/>
      <c r="D51" s="42"/>
      <c r="E51" s="35"/>
      <c r="F51" s="35"/>
      <c r="G51" s="43"/>
      <c r="H51" s="35"/>
      <c r="I51" s="35"/>
      <c r="J51" s="43"/>
      <c r="K51" s="35"/>
    </row>
  </sheetData>
  <mergeCells count="6">
    <mergeCell ref="A2:K2"/>
    <mergeCell ref="A1:K1"/>
    <mergeCell ref="B3:K3"/>
    <mergeCell ref="D4:E4"/>
    <mergeCell ref="G4:H4"/>
    <mergeCell ref="J4:K4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selection activeCell="A1" sqref="A1:K1"/>
    </sheetView>
  </sheetViews>
  <sheetFormatPr defaultColWidth="9.140625" defaultRowHeight="12.75"/>
  <cols>
    <col min="1" max="1" width="25.00390625" style="22" customWidth="1"/>
    <col min="2" max="2" width="8.8515625" style="36" customWidth="1"/>
    <col min="3" max="3" width="2.00390625" style="23" customWidth="1"/>
    <col min="4" max="4" width="9.7109375" style="24" customWidth="1"/>
    <col min="5" max="5" width="8.57421875" style="22" customWidth="1"/>
    <col min="6" max="6" width="2.00390625" style="22" customWidth="1"/>
    <col min="7" max="7" width="9.57421875" style="25" customWidth="1"/>
    <col min="8" max="8" width="6.421875" style="22" customWidth="1"/>
    <col min="9" max="9" width="2.00390625" style="22" customWidth="1"/>
    <col min="10" max="10" width="8.57421875" style="25" customWidth="1"/>
    <col min="11" max="11" width="6.140625" style="22" customWidth="1"/>
    <col min="12" max="16384" width="9.140625" style="22" customWidth="1"/>
  </cols>
  <sheetData>
    <row r="1" spans="1:11" ht="35.25" customHeight="1">
      <c r="A1" s="165" t="s">
        <v>143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7.25" customHeight="1" thickBot="1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6.5" customHeight="1">
      <c r="A3" s="95"/>
      <c r="B3" s="167" t="s">
        <v>95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7.75" customHeight="1">
      <c r="A4" s="94"/>
      <c r="B4" s="18"/>
      <c r="C4" s="70"/>
      <c r="D4" s="169" t="s">
        <v>124</v>
      </c>
      <c r="E4" s="169"/>
      <c r="F4" s="96"/>
      <c r="G4" s="169" t="s">
        <v>90</v>
      </c>
      <c r="H4" s="169"/>
      <c r="I4" s="96"/>
      <c r="J4" s="169" t="s">
        <v>87</v>
      </c>
      <c r="K4" s="169"/>
    </row>
    <row r="5" spans="1:11" ht="24.75" customHeight="1">
      <c r="A5" s="84"/>
      <c r="B5" s="97" t="s">
        <v>92</v>
      </c>
      <c r="C5" s="40"/>
      <c r="D5" s="82" t="s">
        <v>74</v>
      </c>
      <c r="E5" s="83" t="s">
        <v>91</v>
      </c>
      <c r="F5" s="32"/>
      <c r="G5" s="82" t="s">
        <v>74</v>
      </c>
      <c r="H5" s="83" t="s">
        <v>91</v>
      </c>
      <c r="I5" s="32"/>
      <c r="J5" s="82" t="s">
        <v>74</v>
      </c>
      <c r="K5" s="83" t="s">
        <v>91</v>
      </c>
    </row>
    <row r="6" spans="1:18" s="93" customFormat="1" ht="30" customHeight="1">
      <c r="A6" s="92" t="s">
        <v>80</v>
      </c>
      <c r="B6" s="113">
        <f>SUM(B7:B48)</f>
        <v>3325</v>
      </c>
      <c r="C6" s="113"/>
      <c r="D6" s="113">
        <f>SUM(D7:D48)</f>
        <v>3060</v>
      </c>
      <c r="E6" s="115">
        <f>D6/B6</f>
        <v>0.9203007518796993</v>
      </c>
      <c r="F6" s="113"/>
      <c r="G6" s="113">
        <f>SUM(G7:G48)</f>
        <v>3190</v>
      </c>
      <c r="H6" s="115">
        <f>G6/B6</f>
        <v>0.9593984962406015</v>
      </c>
      <c r="I6" s="113"/>
      <c r="J6" s="113">
        <f>SUM(J7:J48)</f>
        <v>2293</v>
      </c>
      <c r="K6" s="115">
        <f>J6/B6</f>
        <v>0.6896240601503759</v>
      </c>
      <c r="P6" s="119"/>
      <c r="Q6" s="119"/>
      <c r="R6" s="119"/>
    </row>
    <row r="7" spans="1:18" s="100" customFormat="1" ht="12.75">
      <c r="A7" s="98" t="s">
        <v>30</v>
      </c>
      <c r="B7" s="8">
        <v>77</v>
      </c>
      <c r="C7" s="115"/>
      <c r="D7" s="114">
        <v>75</v>
      </c>
      <c r="E7" s="116">
        <f>D7/B7</f>
        <v>0.974025974025974</v>
      </c>
      <c r="F7" s="116"/>
      <c r="G7" s="114">
        <v>75</v>
      </c>
      <c r="H7" s="116">
        <f>G7/B7</f>
        <v>0.974025974025974</v>
      </c>
      <c r="I7" s="116"/>
      <c r="J7" s="114">
        <v>49</v>
      </c>
      <c r="K7" s="116">
        <f>J7/B7</f>
        <v>0.6363636363636364</v>
      </c>
      <c r="P7" s="119"/>
      <c r="Q7" s="119"/>
      <c r="R7" s="119"/>
    </row>
    <row r="8" spans="1:18" s="100" customFormat="1" ht="12.75">
      <c r="A8" s="98" t="s">
        <v>31</v>
      </c>
      <c r="B8" s="8">
        <v>41</v>
      </c>
      <c r="C8" s="115"/>
      <c r="D8" s="114">
        <v>41</v>
      </c>
      <c r="E8" s="116">
        <f aca="true" t="shared" si="0" ref="E8:E48">D8/B8</f>
        <v>1</v>
      </c>
      <c r="F8" s="116"/>
      <c r="G8" s="114">
        <v>40</v>
      </c>
      <c r="H8" s="116">
        <f aca="true" t="shared" si="1" ref="H8:H48">G8/B8</f>
        <v>0.975609756097561</v>
      </c>
      <c r="I8" s="116"/>
      <c r="J8" s="114">
        <v>25</v>
      </c>
      <c r="K8" s="116">
        <f aca="true" t="shared" si="2" ref="K8:K48">J8/B8</f>
        <v>0.6097560975609756</v>
      </c>
      <c r="L8" s="99"/>
      <c r="P8" s="119"/>
      <c r="Q8" s="119"/>
      <c r="R8" s="119"/>
    </row>
    <row r="9" spans="1:18" s="100" customFormat="1" ht="12.75">
      <c r="A9" s="98" t="s">
        <v>32</v>
      </c>
      <c r="B9" s="8">
        <v>34</v>
      </c>
      <c r="C9" s="115"/>
      <c r="D9" s="114">
        <v>33</v>
      </c>
      <c r="E9" s="116">
        <f t="shared" si="0"/>
        <v>0.9705882352941176</v>
      </c>
      <c r="F9" s="116"/>
      <c r="G9" s="114">
        <v>33</v>
      </c>
      <c r="H9" s="116">
        <f t="shared" si="1"/>
        <v>0.9705882352941176</v>
      </c>
      <c r="I9" s="116"/>
      <c r="J9" s="114">
        <v>25</v>
      </c>
      <c r="K9" s="116">
        <f t="shared" si="2"/>
        <v>0.7352941176470589</v>
      </c>
      <c r="L9" s="99"/>
      <c r="P9" s="119"/>
      <c r="Q9" s="119"/>
      <c r="R9" s="119"/>
    </row>
    <row r="10" spans="1:18" s="100" customFormat="1" ht="12.75">
      <c r="A10" s="98" t="s">
        <v>33</v>
      </c>
      <c r="B10" s="8">
        <v>52</v>
      </c>
      <c r="C10" s="115"/>
      <c r="D10" s="114">
        <v>49</v>
      </c>
      <c r="E10" s="116">
        <f t="shared" si="0"/>
        <v>0.9423076923076923</v>
      </c>
      <c r="F10" s="116"/>
      <c r="G10" s="114">
        <v>50</v>
      </c>
      <c r="H10" s="116">
        <f t="shared" si="1"/>
        <v>0.9615384615384616</v>
      </c>
      <c r="I10" s="116"/>
      <c r="J10" s="114">
        <v>41</v>
      </c>
      <c r="K10" s="116">
        <f t="shared" si="2"/>
        <v>0.7884615384615384</v>
      </c>
      <c r="P10" s="119"/>
      <c r="Q10" s="119"/>
      <c r="R10" s="119"/>
    </row>
    <row r="11" spans="1:18" s="100" customFormat="1" ht="12.75">
      <c r="A11" s="98" t="s">
        <v>76</v>
      </c>
      <c r="B11" s="8">
        <v>58</v>
      </c>
      <c r="C11" s="115"/>
      <c r="D11" s="114">
        <v>56</v>
      </c>
      <c r="E11" s="116">
        <f t="shared" si="0"/>
        <v>0.9655172413793104</v>
      </c>
      <c r="F11" s="116"/>
      <c r="G11" s="114">
        <v>53</v>
      </c>
      <c r="H11" s="116">
        <f t="shared" si="1"/>
        <v>0.9137931034482759</v>
      </c>
      <c r="I11" s="116"/>
      <c r="J11" s="114">
        <v>41</v>
      </c>
      <c r="K11" s="116">
        <f t="shared" si="2"/>
        <v>0.7068965517241379</v>
      </c>
      <c r="P11" s="119"/>
      <c r="Q11" s="119"/>
      <c r="R11" s="119"/>
    </row>
    <row r="12" spans="1:18" s="100" customFormat="1" ht="12.75">
      <c r="A12" s="98" t="s">
        <v>34</v>
      </c>
      <c r="B12" s="8">
        <v>25</v>
      </c>
      <c r="C12" s="115"/>
      <c r="D12" s="114">
        <v>25</v>
      </c>
      <c r="E12" s="116">
        <f t="shared" si="0"/>
        <v>1</v>
      </c>
      <c r="F12" s="116"/>
      <c r="G12" s="114">
        <v>25</v>
      </c>
      <c r="H12" s="116">
        <f t="shared" si="1"/>
        <v>1</v>
      </c>
      <c r="I12" s="116"/>
      <c r="J12" s="114">
        <v>21</v>
      </c>
      <c r="K12" s="116">
        <f t="shared" si="2"/>
        <v>0.84</v>
      </c>
      <c r="P12" s="119"/>
      <c r="Q12" s="119"/>
      <c r="R12" s="119"/>
    </row>
    <row r="13" spans="1:18" s="100" customFormat="1" ht="12.75">
      <c r="A13" s="98" t="s">
        <v>35</v>
      </c>
      <c r="B13" s="8">
        <v>64</v>
      </c>
      <c r="C13" s="115"/>
      <c r="D13" s="114">
        <v>64</v>
      </c>
      <c r="E13" s="116">
        <f t="shared" si="0"/>
        <v>1</v>
      </c>
      <c r="F13" s="116"/>
      <c r="G13" s="114">
        <v>61</v>
      </c>
      <c r="H13" s="116">
        <f t="shared" si="1"/>
        <v>0.953125</v>
      </c>
      <c r="I13" s="116"/>
      <c r="J13" s="114">
        <v>49</v>
      </c>
      <c r="K13" s="116">
        <f t="shared" si="2"/>
        <v>0.765625</v>
      </c>
      <c r="P13" s="119"/>
      <c r="Q13" s="119"/>
      <c r="R13" s="119"/>
    </row>
    <row r="14" spans="1:18" s="100" customFormat="1" ht="12.75">
      <c r="A14" s="98" t="s">
        <v>68</v>
      </c>
      <c r="B14" s="8">
        <v>53</v>
      </c>
      <c r="C14" s="115"/>
      <c r="D14" s="114">
        <v>50</v>
      </c>
      <c r="E14" s="116">
        <f t="shared" si="0"/>
        <v>0.9433962264150944</v>
      </c>
      <c r="F14" s="116"/>
      <c r="G14" s="114">
        <v>53</v>
      </c>
      <c r="H14" s="116">
        <f t="shared" si="1"/>
        <v>1</v>
      </c>
      <c r="I14" s="116"/>
      <c r="J14" s="114">
        <v>38</v>
      </c>
      <c r="K14" s="116">
        <f t="shared" si="2"/>
        <v>0.7169811320754716</v>
      </c>
      <c r="P14" s="119"/>
      <c r="Q14" s="119"/>
      <c r="R14" s="119"/>
    </row>
    <row r="15" spans="1:18" s="100" customFormat="1" ht="12.75">
      <c r="A15" s="98" t="s">
        <v>36</v>
      </c>
      <c r="B15" s="8">
        <v>37</v>
      </c>
      <c r="C15" s="115"/>
      <c r="D15" s="114">
        <v>37</v>
      </c>
      <c r="E15" s="116">
        <f t="shared" si="0"/>
        <v>1</v>
      </c>
      <c r="F15" s="116"/>
      <c r="G15" s="114">
        <v>35</v>
      </c>
      <c r="H15" s="116">
        <f t="shared" si="1"/>
        <v>0.9459459459459459</v>
      </c>
      <c r="I15" s="116"/>
      <c r="J15" s="114">
        <v>27</v>
      </c>
      <c r="K15" s="116">
        <f t="shared" si="2"/>
        <v>0.7297297297297297</v>
      </c>
      <c r="P15" s="119"/>
      <c r="Q15" s="119"/>
      <c r="R15" s="119"/>
    </row>
    <row r="16" spans="1:18" s="100" customFormat="1" ht="12.75">
      <c r="A16" s="98" t="s">
        <v>88</v>
      </c>
      <c r="B16" s="8">
        <v>25</v>
      </c>
      <c r="C16" s="115"/>
      <c r="D16" s="114">
        <v>25</v>
      </c>
      <c r="E16" s="116">
        <f t="shared" si="0"/>
        <v>1</v>
      </c>
      <c r="F16" s="116"/>
      <c r="G16" s="114">
        <v>21</v>
      </c>
      <c r="H16" s="116">
        <f t="shared" si="1"/>
        <v>0.84</v>
      </c>
      <c r="I16" s="116"/>
      <c r="J16" s="114">
        <v>21</v>
      </c>
      <c r="K16" s="116">
        <f t="shared" si="2"/>
        <v>0.84</v>
      </c>
      <c r="P16" s="119"/>
      <c r="Q16" s="119"/>
      <c r="R16" s="119"/>
    </row>
    <row r="17" spans="1:18" s="100" customFormat="1" ht="12.75">
      <c r="A17" s="98" t="s">
        <v>69</v>
      </c>
      <c r="B17" s="8">
        <v>12</v>
      </c>
      <c r="C17" s="115"/>
      <c r="D17" s="114">
        <v>12</v>
      </c>
      <c r="E17" s="116">
        <f t="shared" si="0"/>
        <v>1</v>
      </c>
      <c r="F17" s="116"/>
      <c r="G17" s="114">
        <v>12</v>
      </c>
      <c r="H17" s="116">
        <f t="shared" si="1"/>
        <v>1</v>
      </c>
      <c r="I17" s="116"/>
      <c r="J17" s="114">
        <v>8</v>
      </c>
      <c r="K17" s="116">
        <f t="shared" si="2"/>
        <v>0.6666666666666666</v>
      </c>
      <c r="P17" s="119"/>
      <c r="Q17" s="119"/>
      <c r="R17" s="119"/>
    </row>
    <row r="18" spans="1:18" s="100" customFormat="1" ht="12.75">
      <c r="A18" s="98" t="s">
        <v>38</v>
      </c>
      <c r="B18" s="8">
        <v>65</v>
      </c>
      <c r="C18" s="115"/>
      <c r="D18" s="114">
        <v>62</v>
      </c>
      <c r="E18" s="116">
        <f t="shared" si="0"/>
        <v>0.9538461538461539</v>
      </c>
      <c r="F18" s="116"/>
      <c r="G18" s="114">
        <v>64</v>
      </c>
      <c r="H18" s="116">
        <f t="shared" si="1"/>
        <v>0.9846153846153847</v>
      </c>
      <c r="I18" s="116"/>
      <c r="J18" s="114">
        <v>39</v>
      </c>
      <c r="K18" s="116">
        <f t="shared" si="2"/>
        <v>0.6</v>
      </c>
      <c r="P18" s="119"/>
      <c r="Q18" s="119"/>
      <c r="R18" s="119"/>
    </row>
    <row r="19" spans="1:18" s="100" customFormat="1" ht="12.75">
      <c r="A19" s="98" t="s">
        <v>81</v>
      </c>
      <c r="B19" s="8">
        <v>34</v>
      </c>
      <c r="C19" s="115"/>
      <c r="D19" s="114">
        <v>33</v>
      </c>
      <c r="E19" s="116">
        <f t="shared" si="0"/>
        <v>0.9705882352941176</v>
      </c>
      <c r="F19" s="116"/>
      <c r="G19" s="114">
        <v>34</v>
      </c>
      <c r="H19" s="116">
        <f t="shared" si="1"/>
        <v>1</v>
      </c>
      <c r="I19" s="116"/>
      <c r="J19" s="114">
        <v>26</v>
      </c>
      <c r="K19" s="116">
        <f t="shared" si="2"/>
        <v>0.7647058823529411</v>
      </c>
      <c r="P19" s="119"/>
      <c r="Q19" s="119"/>
      <c r="R19" s="119"/>
    </row>
    <row r="20" spans="1:18" s="100" customFormat="1" ht="12.75">
      <c r="A20" s="98" t="s">
        <v>67</v>
      </c>
      <c r="B20" s="8">
        <v>247</v>
      </c>
      <c r="C20" s="115"/>
      <c r="D20" s="114">
        <v>237</v>
      </c>
      <c r="E20" s="116">
        <f t="shared" si="0"/>
        <v>0.9595141700404858</v>
      </c>
      <c r="F20" s="116"/>
      <c r="G20" s="114">
        <v>240</v>
      </c>
      <c r="H20" s="116">
        <f t="shared" si="1"/>
        <v>0.97165991902834</v>
      </c>
      <c r="I20" s="116"/>
      <c r="J20" s="114">
        <v>149</v>
      </c>
      <c r="K20" s="116">
        <f t="shared" si="2"/>
        <v>0.6032388663967612</v>
      </c>
      <c r="P20" s="119"/>
      <c r="Q20" s="119"/>
      <c r="R20" s="119"/>
    </row>
    <row r="21" spans="1:18" s="100" customFormat="1" ht="12.75">
      <c r="A21" s="98" t="s">
        <v>40</v>
      </c>
      <c r="B21" s="8">
        <v>40</v>
      </c>
      <c r="C21" s="115"/>
      <c r="D21" s="114">
        <v>37</v>
      </c>
      <c r="E21" s="116">
        <f t="shared" si="0"/>
        <v>0.925</v>
      </c>
      <c r="F21" s="116"/>
      <c r="G21" s="114">
        <v>40</v>
      </c>
      <c r="H21" s="116">
        <f t="shared" si="1"/>
        <v>1</v>
      </c>
      <c r="I21" s="116"/>
      <c r="J21" s="114">
        <v>27</v>
      </c>
      <c r="K21" s="116">
        <f t="shared" si="2"/>
        <v>0.675</v>
      </c>
      <c r="P21" s="119"/>
      <c r="Q21" s="119"/>
      <c r="R21" s="119"/>
    </row>
    <row r="22" spans="1:18" s="102" customFormat="1" ht="12.75">
      <c r="A22" s="101" t="s">
        <v>77</v>
      </c>
      <c r="B22" s="8">
        <v>77</v>
      </c>
      <c r="C22" s="115"/>
      <c r="D22" s="114">
        <v>75</v>
      </c>
      <c r="E22" s="116">
        <f t="shared" si="0"/>
        <v>0.974025974025974</v>
      </c>
      <c r="F22" s="116"/>
      <c r="G22" s="114">
        <v>74</v>
      </c>
      <c r="H22" s="116">
        <f t="shared" si="1"/>
        <v>0.961038961038961</v>
      </c>
      <c r="I22" s="116"/>
      <c r="J22" s="114">
        <v>55</v>
      </c>
      <c r="K22" s="116">
        <f t="shared" si="2"/>
        <v>0.7142857142857143</v>
      </c>
      <c r="P22" s="119"/>
      <c r="Q22" s="119"/>
      <c r="R22" s="119"/>
    </row>
    <row r="23" spans="1:18" s="100" customFormat="1" ht="12.75">
      <c r="A23" s="98" t="s">
        <v>41</v>
      </c>
      <c r="B23" s="8">
        <v>28</v>
      </c>
      <c r="C23" s="115"/>
      <c r="D23" s="114">
        <v>26</v>
      </c>
      <c r="E23" s="116">
        <f t="shared" si="0"/>
        <v>0.9285714285714286</v>
      </c>
      <c r="F23" s="116"/>
      <c r="G23" s="114">
        <v>27</v>
      </c>
      <c r="H23" s="116">
        <f t="shared" si="1"/>
        <v>0.9642857142857143</v>
      </c>
      <c r="I23" s="116"/>
      <c r="J23" s="114">
        <v>20</v>
      </c>
      <c r="K23" s="116">
        <f t="shared" si="2"/>
        <v>0.7142857142857143</v>
      </c>
      <c r="P23" s="119"/>
      <c r="Q23" s="119"/>
      <c r="R23" s="119"/>
    </row>
    <row r="24" spans="1:18" s="100" customFormat="1" ht="12.75">
      <c r="A24" s="98" t="s">
        <v>42</v>
      </c>
      <c r="B24" s="8">
        <v>88</v>
      </c>
      <c r="C24" s="115"/>
      <c r="D24" s="114">
        <v>80</v>
      </c>
      <c r="E24" s="116">
        <f t="shared" si="0"/>
        <v>0.9090909090909091</v>
      </c>
      <c r="F24" s="116"/>
      <c r="G24" s="114">
        <v>84</v>
      </c>
      <c r="H24" s="116">
        <f t="shared" si="1"/>
        <v>0.9545454545454546</v>
      </c>
      <c r="I24" s="116"/>
      <c r="J24" s="114">
        <v>71</v>
      </c>
      <c r="K24" s="116">
        <f t="shared" si="2"/>
        <v>0.8068181818181818</v>
      </c>
      <c r="P24" s="119"/>
      <c r="Q24" s="119"/>
      <c r="R24" s="119"/>
    </row>
    <row r="25" spans="1:18" s="100" customFormat="1" ht="12.75">
      <c r="A25" s="98" t="s">
        <v>43</v>
      </c>
      <c r="B25" s="8">
        <v>72</v>
      </c>
      <c r="C25" s="115"/>
      <c r="D25" s="114">
        <v>70</v>
      </c>
      <c r="E25" s="116">
        <f t="shared" si="0"/>
        <v>0.9722222222222222</v>
      </c>
      <c r="F25" s="116"/>
      <c r="G25" s="114">
        <v>70</v>
      </c>
      <c r="H25" s="116">
        <f t="shared" si="1"/>
        <v>0.9722222222222222</v>
      </c>
      <c r="I25" s="116"/>
      <c r="J25" s="114">
        <v>57</v>
      </c>
      <c r="K25" s="116">
        <f t="shared" si="2"/>
        <v>0.7916666666666666</v>
      </c>
      <c r="P25" s="119"/>
      <c r="Q25" s="119"/>
      <c r="R25" s="119"/>
    </row>
    <row r="26" spans="1:18" s="100" customFormat="1" ht="12.75">
      <c r="A26" s="98" t="s">
        <v>44</v>
      </c>
      <c r="B26" s="8">
        <v>90</v>
      </c>
      <c r="C26" s="115"/>
      <c r="D26" s="114">
        <v>88</v>
      </c>
      <c r="E26" s="116">
        <f t="shared" si="0"/>
        <v>0.9777777777777777</v>
      </c>
      <c r="F26" s="116"/>
      <c r="G26" s="114">
        <v>88</v>
      </c>
      <c r="H26" s="116">
        <f t="shared" si="1"/>
        <v>0.9777777777777777</v>
      </c>
      <c r="I26" s="116"/>
      <c r="J26" s="114">
        <v>66</v>
      </c>
      <c r="K26" s="116">
        <f t="shared" si="2"/>
        <v>0.7333333333333333</v>
      </c>
      <c r="P26" s="119"/>
      <c r="Q26" s="119"/>
      <c r="R26" s="119"/>
    </row>
    <row r="27" spans="1:18" s="100" customFormat="1" ht="12.75">
      <c r="A27" s="98" t="s">
        <v>78</v>
      </c>
      <c r="B27" s="8">
        <v>52</v>
      </c>
      <c r="C27" s="115"/>
      <c r="D27" s="114">
        <v>51</v>
      </c>
      <c r="E27" s="116">
        <f t="shared" si="0"/>
        <v>0.9807692307692307</v>
      </c>
      <c r="F27" s="116"/>
      <c r="G27" s="114">
        <v>50</v>
      </c>
      <c r="H27" s="116">
        <f t="shared" si="1"/>
        <v>0.9615384615384616</v>
      </c>
      <c r="I27" s="116"/>
      <c r="J27" s="114">
        <v>37</v>
      </c>
      <c r="K27" s="116">
        <f t="shared" si="2"/>
        <v>0.7115384615384616</v>
      </c>
      <c r="P27" s="119"/>
      <c r="Q27" s="119"/>
      <c r="R27" s="119"/>
    </row>
    <row r="28" spans="1:18" s="100" customFormat="1" ht="12.75">
      <c r="A28" s="98" t="s">
        <v>45</v>
      </c>
      <c r="B28" s="8">
        <v>26</v>
      </c>
      <c r="C28" s="115"/>
      <c r="D28" s="114">
        <v>26</v>
      </c>
      <c r="E28" s="116">
        <f t="shared" si="0"/>
        <v>1</v>
      </c>
      <c r="F28" s="116"/>
      <c r="G28" s="114">
        <v>24</v>
      </c>
      <c r="H28" s="116">
        <f t="shared" si="1"/>
        <v>0.9230769230769231</v>
      </c>
      <c r="I28" s="116"/>
      <c r="J28" s="114">
        <v>19</v>
      </c>
      <c r="K28" s="116">
        <f t="shared" si="2"/>
        <v>0.7307692307692307</v>
      </c>
      <c r="P28" s="119"/>
      <c r="Q28" s="119"/>
      <c r="R28" s="119"/>
    </row>
    <row r="29" spans="1:18" s="100" customFormat="1" ht="12.75">
      <c r="A29" s="98" t="s">
        <v>46</v>
      </c>
      <c r="B29" s="8">
        <v>500</v>
      </c>
      <c r="C29" s="115"/>
      <c r="D29" s="114">
        <v>379</v>
      </c>
      <c r="E29" s="116">
        <f t="shared" si="0"/>
        <v>0.758</v>
      </c>
      <c r="F29" s="116"/>
      <c r="G29" s="114">
        <v>457</v>
      </c>
      <c r="H29" s="116">
        <f t="shared" si="1"/>
        <v>0.914</v>
      </c>
      <c r="I29" s="116"/>
      <c r="J29" s="114">
        <v>339</v>
      </c>
      <c r="K29" s="116">
        <f t="shared" si="2"/>
        <v>0.678</v>
      </c>
      <c r="P29" s="119"/>
      <c r="Q29" s="119"/>
      <c r="R29" s="119"/>
    </row>
    <row r="30" spans="1:18" s="100" customFormat="1" ht="12.75">
      <c r="A30" s="98" t="s">
        <v>47</v>
      </c>
      <c r="B30" s="8">
        <v>123</v>
      </c>
      <c r="C30" s="115"/>
      <c r="D30" s="114">
        <v>113</v>
      </c>
      <c r="E30" s="116">
        <f t="shared" si="0"/>
        <v>0.9186991869918699</v>
      </c>
      <c r="F30" s="116"/>
      <c r="G30" s="114">
        <v>121</v>
      </c>
      <c r="H30" s="116">
        <f t="shared" si="1"/>
        <v>0.983739837398374</v>
      </c>
      <c r="I30" s="116"/>
      <c r="J30" s="114">
        <v>95</v>
      </c>
      <c r="K30" s="116">
        <f t="shared" si="2"/>
        <v>0.7723577235772358</v>
      </c>
      <c r="P30" s="119"/>
      <c r="Q30" s="119"/>
      <c r="R30" s="119"/>
    </row>
    <row r="31" spans="1:18" s="100" customFormat="1" ht="12.75">
      <c r="A31" s="98" t="s">
        <v>48</v>
      </c>
      <c r="B31" s="8">
        <v>30</v>
      </c>
      <c r="C31" s="115"/>
      <c r="D31" s="114">
        <v>28</v>
      </c>
      <c r="E31" s="116">
        <f t="shared" si="0"/>
        <v>0.9333333333333333</v>
      </c>
      <c r="F31" s="116"/>
      <c r="G31" s="114">
        <v>30</v>
      </c>
      <c r="H31" s="116">
        <f t="shared" si="1"/>
        <v>1</v>
      </c>
      <c r="I31" s="116"/>
      <c r="J31" s="114">
        <v>23</v>
      </c>
      <c r="K31" s="116">
        <f t="shared" si="2"/>
        <v>0.7666666666666667</v>
      </c>
      <c r="P31" s="119"/>
      <c r="Q31" s="119"/>
      <c r="R31" s="119"/>
    </row>
    <row r="32" spans="1:18" s="100" customFormat="1" ht="12.75">
      <c r="A32" s="98" t="s">
        <v>82</v>
      </c>
      <c r="B32" s="8">
        <v>38</v>
      </c>
      <c r="C32" s="115"/>
      <c r="D32" s="114">
        <v>34</v>
      </c>
      <c r="E32" s="116">
        <f t="shared" si="0"/>
        <v>0.8947368421052632</v>
      </c>
      <c r="F32" s="116"/>
      <c r="G32" s="114">
        <v>38</v>
      </c>
      <c r="H32" s="116">
        <f t="shared" si="1"/>
        <v>1</v>
      </c>
      <c r="I32" s="116"/>
      <c r="J32" s="114">
        <v>24</v>
      </c>
      <c r="K32" s="116">
        <f t="shared" si="2"/>
        <v>0.631578947368421</v>
      </c>
      <c r="P32" s="119"/>
      <c r="Q32" s="119"/>
      <c r="R32" s="119"/>
    </row>
    <row r="33" spans="1:18" s="100" customFormat="1" ht="12.75">
      <c r="A33" s="98" t="s">
        <v>50</v>
      </c>
      <c r="B33" s="8">
        <v>36</v>
      </c>
      <c r="C33" s="115"/>
      <c r="D33" s="114">
        <v>35</v>
      </c>
      <c r="E33" s="116">
        <f t="shared" si="0"/>
        <v>0.9722222222222222</v>
      </c>
      <c r="F33" s="116"/>
      <c r="G33" s="114">
        <v>35</v>
      </c>
      <c r="H33" s="116">
        <f t="shared" si="1"/>
        <v>0.9722222222222222</v>
      </c>
      <c r="I33" s="116"/>
      <c r="J33" s="114">
        <v>31</v>
      </c>
      <c r="K33" s="116">
        <f t="shared" si="2"/>
        <v>0.8611111111111112</v>
      </c>
      <c r="P33" s="119"/>
      <c r="Q33" s="119"/>
      <c r="R33" s="119"/>
    </row>
    <row r="34" spans="1:18" s="100" customFormat="1" ht="12.75">
      <c r="A34" s="98" t="s">
        <v>51</v>
      </c>
      <c r="B34" s="8">
        <v>55</v>
      </c>
      <c r="C34" s="115"/>
      <c r="D34" s="114">
        <v>49</v>
      </c>
      <c r="E34" s="116">
        <f t="shared" si="0"/>
        <v>0.8909090909090909</v>
      </c>
      <c r="F34" s="116"/>
      <c r="G34" s="114">
        <v>55</v>
      </c>
      <c r="H34" s="116">
        <f t="shared" si="1"/>
        <v>1</v>
      </c>
      <c r="I34" s="116"/>
      <c r="J34" s="114">
        <v>35</v>
      </c>
      <c r="K34" s="116">
        <f t="shared" si="2"/>
        <v>0.6363636363636364</v>
      </c>
      <c r="P34" s="119"/>
      <c r="Q34" s="119"/>
      <c r="R34" s="119"/>
    </row>
    <row r="35" spans="1:18" s="100" customFormat="1" ht="12.75">
      <c r="A35" s="98" t="s">
        <v>52</v>
      </c>
      <c r="B35" s="8">
        <v>102</v>
      </c>
      <c r="C35" s="115"/>
      <c r="D35" s="114">
        <v>100</v>
      </c>
      <c r="E35" s="116">
        <f t="shared" si="0"/>
        <v>0.9803921568627451</v>
      </c>
      <c r="F35" s="116"/>
      <c r="G35" s="114">
        <v>97</v>
      </c>
      <c r="H35" s="116">
        <f t="shared" si="1"/>
        <v>0.9509803921568627</v>
      </c>
      <c r="I35" s="116"/>
      <c r="J35" s="114">
        <v>82</v>
      </c>
      <c r="K35" s="116">
        <f t="shared" si="2"/>
        <v>0.803921568627451</v>
      </c>
      <c r="P35" s="119"/>
      <c r="Q35" s="119"/>
      <c r="R35" s="119"/>
    </row>
    <row r="36" spans="1:18" s="100" customFormat="1" ht="12.75">
      <c r="A36" s="98" t="s">
        <v>53</v>
      </c>
      <c r="B36" s="8">
        <v>102</v>
      </c>
      <c r="C36" s="115"/>
      <c r="D36" s="114">
        <v>99</v>
      </c>
      <c r="E36" s="116">
        <f t="shared" si="0"/>
        <v>0.9705882352941176</v>
      </c>
      <c r="F36" s="116"/>
      <c r="G36" s="114">
        <v>96</v>
      </c>
      <c r="H36" s="116">
        <f t="shared" si="1"/>
        <v>0.9411764705882353</v>
      </c>
      <c r="I36" s="116"/>
      <c r="J36" s="114">
        <v>56</v>
      </c>
      <c r="K36" s="116">
        <f t="shared" si="2"/>
        <v>0.5490196078431373</v>
      </c>
      <c r="P36" s="119"/>
      <c r="Q36" s="119"/>
      <c r="R36" s="119"/>
    </row>
    <row r="37" spans="1:18" s="100" customFormat="1" ht="12.75">
      <c r="A37" s="98" t="s">
        <v>54</v>
      </c>
      <c r="B37" s="8">
        <v>131</v>
      </c>
      <c r="C37" s="115"/>
      <c r="D37" s="114">
        <v>117</v>
      </c>
      <c r="E37" s="116">
        <f t="shared" si="0"/>
        <v>0.8931297709923665</v>
      </c>
      <c r="F37" s="116"/>
      <c r="G37" s="114">
        <v>129</v>
      </c>
      <c r="H37" s="116">
        <f t="shared" si="1"/>
        <v>0.9847328244274809</v>
      </c>
      <c r="I37" s="116"/>
      <c r="J37" s="114">
        <v>81</v>
      </c>
      <c r="K37" s="116">
        <f t="shared" si="2"/>
        <v>0.6183206106870229</v>
      </c>
      <c r="P37" s="119"/>
      <c r="Q37" s="119"/>
      <c r="R37" s="119"/>
    </row>
    <row r="38" spans="1:18" s="100" customFormat="1" ht="12.75">
      <c r="A38" s="98" t="s">
        <v>55</v>
      </c>
      <c r="B38" s="8">
        <v>131</v>
      </c>
      <c r="C38" s="115"/>
      <c r="D38" s="114">
        <v>125</v>
      </c>
      <c r="E38" s="116">
        <f t="shared" si="0"/>
        <v>0.9541984732824428</v>
      </c>
      <c r="F38" s="116"/>
      <c r="G38" s="114">
        <v>125</v>
      </c>
      <c r="H38" s="116">
        <f t="shared" si="1"/>
        <v>0.9541984732824428</v>
      </c>
      <c r="I38" s="116"/>
      <c r="J38" s="114">
        <v>93</v>
      </c>
      <c r="K38" s="116">
        <f t="shared" si="2"/>
        <v>0.7099236641221374</v>
      </c>
      <c r="P38" s="119"/>
      <c r="Q38" s="119"/>
      <c r="R38" s="119"/>
    </row>
    <row r="39" spans="1:18" s="100" customFormat="1" ht="12.75">
      <c r="A39" s="98" t="s">
        <v>56</v>
      </c>
      <c r="B39" s="8">
        <v>67</v>
      </c>
      <c r="C39" s="115"/>
      <c r="D39" s="114">
        <v>65</v>
      </c>
      <c r="E39" s="116">
        <f t="shared" si="0"/>
        <v>0.9701492537313433</v>
      </c>
      <c r="F39" s="116"/>
      <c r="G39" s="114">
        <v>63</v>
      </c>
      <c r="H39" s="116">
        <f t="shared" si="1"/>
        <v>0.9402985074626866</v>
      </c>
      <c r="I39" s="116"/>
      <c r="J39" s="114">
        <v>52</v>
      </c>
      <c r="K39" s="116">
        <f t="shared" si="2"/>
        <v>0.7761194029850746</v>
      </c>
      <c r="P39" s="119"/>
      <c r="Q39" s="119"/>
      <c r="R39" s="119"/>
    </row>
    <row r="40" spans="1:18" s="100" customFormat="1" ht="12.75">
      <c r="A40" s="98" t="s">
        <v>57</v>
      </c>
      <c r="B40" s="8">
        <v>26</v>
      </c>
      <c r="C40" s="115"/>
      <c r="D40" s="114">
        <v>26</v>
      </c>
      <c r="E40" s="116">
        <f t="shared" si="0"/>
        <v>1</v>
      </c>
      <c r="F40" s="116"/>
      <c r="G40" s="114">
        <v>26</v>
      </c>
      <c r="H40" s="116">
        <f t="shared" si="1"/>
        <v>1</v>
      </c>
      <c r="I40" s="116"/>
      <c r="J40" s="114">
        <v>19</v>
      </c>
      <c r="K40" s="116">
        <f t="shared" si="2"/>
        <v>0.7307692307692307</v>
      </c>
      <c r="P40" s="119"/>
      <c r="Q40" s="119"/>
      <c r="R40" s="119"/>
    </row>
    <row r="41" spans="1:18" s="100" customFormat="1" ht="12.75">
      <c r="A41" s="98" t="s">
        <v>58</v>
      </c>
      <c r="B41" s="8">
        <v>29</v>
      </c>
      <c r="C41" s="115"/>
      <c r="D41" s="114">
        <v>27</v>
      </c>
      <c r="E41" s="116">
        <f t="shared" si="0"/>
        <v>0.9310344827586207</v>
      </c>
      <c r="F41" s="116"/>
      <c r="G41" s="114">
        <v>27</v>
      </c>
      <c r="H41" s="116">
        <f t="shared" si="1"/>
        <v>0.9310344827586207</v>
      </c>
      <c r="I41" s="116"/>
      <c r="J41" s="114">
        <v>24</v>
      </c>
      <c r="K41" s="116">
        <f t="shared" si="2"/>
        <v>0.8275862068965517</v>
      </c>
      <c r="P41" s="119"/>
      <c r="Q41" s="119"/>
      <c r="R41" s="119"/>
    </row>
    <row r="42" spans="1:18" s="100" customFormat="1" ht="12.75">
      <c r="A42" s="98" t="s">
        <v>59</v>
      </c>
      <c r="B42" s="8">
        <v>51</v>
      </c>
      <c r="C42" s="115"/>
      <c r="D42" s="114">
        <v>50</v>
      </c>
      <c r="E42" s="116">
        <f t="shared" si="0"/>
        <v>0.9803921568627451</v>
      </c>
      <c r="F42" s="116"/>
      <c r="G42" s="114">
        <v>49</v>
      </c>
      <c r="H42" s="116">
        <f t="shared" si="1"/>
        <v>0.9607843137254902</v>
      </c>
      <c r="I42" s="116"/>
      <c r="J42" s="114">
        <v>35</v>
      </c>
      <c r="K42" s="116">
        <f t="shared" si="2"/>
        <v>0.6862745098039216</v>
      </c>
      <c r="P42" s="119"/>
      <c r="Q42" s="119"/>
      <c r="R42" s="119"/>
    </row>
    <row r="43" spans="1:18" s="100" customFormat="1" ht="12.75">
      <c r="A43" s="98" t="s">
        <v>60</v>
      </c>
      <c r="B43" s="8">
        <v>93</v>
      </c>
      <c r="C43" s="115"/>
      <c r="D43" s="114">
        <v>86</v>
      </c>
      <c r="E43" s="116">
        <f t="shared" si="0"/>
        <v>0.9247311827956989</v>
      </c>
      <c r="F43" s="116"/>
      <c r="G43" s="114">
        <v>89</v>
      </c>
      <c r="H43" s="116">
        <f t="shared" si="1"/>
        <v>0.956989247311828</v>
      </c>
      <c r="I43" s="116"/>
      <c r="J43" s="114">
        <v>62</v>
      </c>
      <c r="K43" s="116">
        <f t="shared" si="2"/>
        <v>0.6666666666666666</v>
      </c>
      <c r="P43" s="119"/>
      <c r="Q43" s="119"/>
      <c r="R43" s="119"/>
    </row>
    <row r="44" spans="1:18" s="100" customFormat="1" ht="12.75">
      <c r="A44" s="98" t="s">
        <v>61</v>
      </c>
      <c r="B44" s="8">
        <v>31</v>
      </c>
      <c r="C44" s="115"/>
      <c r="D44" s="114">
        <v>31</v>
      </c>
      <c r="E44" s="116">
        <f t="shared" si="0"/>
        <v>1</v>
      </c>
      <c r="F44" s="116"/>
      <c r="G44" s="114">
        <v>29</v>
      </c>
      <c r="H44" s="116">
        <f t="shared" si="1"/>
        <v>0.9354838709677419</v>
      </c>
      <c r="I44" s="116"/>
      <c r="J44" s="114">
        <v>16</v>
      </c>
      <c r="K44" s="116">
        <f t="shared" si="2"/>
        <v>0.5161290322580645</v>
      </c>
      <c r="P44" s="119"/>
      <c r="Q44" s="119"/>
      <c r="R44" s="119"/>
    </row>
    <row r="45" spans="1:18" s="100" customFormat="1" ht="12.75">
      <c r="A45" s="98" t="s">
        <v>62</v>
      </c>
      <c r="B45" s="8">
        <v>47</v>
      </c>
      <c r="C45" s="115"/>
      <c r="D45" s="114">
        <v>38</v>
      </c>
      <c r="E45" s="116">
        <f t="shared" si="0"/>
        <v>0.8085106382978723</v>
      </c>
      <c r="F45" s="116"/>
      <c r="G45" s="114">
        <v>46</v>
      </c>
      <c r="H45" s="116">
        <f t="shared" si="1"/>
        <v>0.9787234042553191</v>
      </c>
      <c r="I45" s="116"/>
      <c r="J45" s="114">
        <v>35</v>
      </c>
      <c r="K45" s="116">
        <f t="shared" si="2"/>
        <v>0.7446808510638298</v>
      </c>
      <c r="P45" s="119"/>
      <c r="Q45" s="119"/>
      <c r="R45" s="119"/>
    </row>
    <row r="46" spans="1:18" s="100" customFormat="1" ht="12.75">
      <c r="A46" s="98" t="s">
        <v>63</v>
      </c>
      <c r="B46" s="8">
        <v>234</v>
      </c>
      <c r="C46" s="115"/>
      <c r="D46" s="114">
        <v>216</v>
      </c>
      <c r="E46" s="116">
        <f t="shared" si="0"/>
        <v>0.9230769230769231</v>
      </c>
      <c r="F46" s="116"/>
      <c r="G46" s="114">
        <v>226</v>
      </c>
      <c r="H46" s="116">
        <f t="shared" si="1"/>
        <v>0.9658119658119658</v>
      </c>
      <c r="I46" s="116"/>
      <c r="J46" s="114">
        <v>157</v>
      </c>
      <c r="K46" s="116">
        <f t="shared" si="2"/>
        <v>0.6709401709401709</v>
      </c>
      <c r="P46" s="119"/>
      <c r="Q46" s="119"/>
      <c r="R46" s="119"/>
    </row>
    <row r="47" spans="1:18" s="100" customFormat="1" ht="12.75">
      <c r="A47" s="98" t="s">
        <v>64</v>
      </c>
      <c r="B47" s="8">
        <v>182</v>
      </c>
      <c r="C47" s="115"/>
      <c r="D47" s="114">
        <v>170</v>
      </c>
      <c r="E47" s="116">
        <f t="shared" si="0"/>
        <v>0.9340659340659341</v>
      </c>
      <c r="F47" s="116"/>
      <c r="G47" s="114">
        <v>179</v>
      </c>
      <c r="H47" s="116">
        <f t="shared" si="1"/>
        <v>0.9835164835164835</v>
      </c>
      <c r="I47" s="116"/>
      <c r="J47" s="114">
        <v>108</v>
      </c>
      <c r="K47" s="116">
        <f t="shared" si="2"/>
        <v>0.5934065934065934</v>
      </c>
      <c r="P47" s="119"/>
      <c r="Q47" s="119"/>
      <c r="R47" s="119"/>
    </row>
    <row r="48" spans="1:18" s="100" customFormat="1" ht="12.75">
      <c r="A48" s="98" t="s">
        <v>65</v>
      </c>
      <c r="B48" s="8">
        <v>20</v>
      </c>
      <c r="C48" s="115"/>
      <c r="D48" s="114">
        <v>20</v>
      </c>
      <c r="E48" s="116">
        <f t="shared" si="0"/>
        <v>1</v>
      </c>
      <c r="F48" s="116"/>
      <c r="G48" s="114">
        <v>20</v>
      </c>
      <c r="H48" s="116">
        <f t="shared" si="1"/>
        <v>1</v>
      </c>
      <c r="I48" s="116"/>
      <c r="J48" s="114">
        <v>15</v>
      </c>
      <c r="K48" s="116">
        <f t="shared" si="2"/>
        <v>0.75</v>
      </c>
      <c r="P48" s="119"/>
      <c r="Q48" s="119"/>
      <c r="R48" s="119"/>
    </row>
    <row r="49" spans="1:18" s="26" customFormat="1" ht="13.5" thickBot="1">
      <c r="A49" s="85"/>
      <c r="B49" s="86"/>
      <c r="C49" s="90"/>
      <c r="D49" s="88"/>
      <c r="E49" s="89"/>
      <c r="F49" s="89"/>
      <c r="G49" s="88"/>
      <c r="H49" s="89"/>
      <c r="I49" s="89"/>
      <c r="J49" s="88"/>
      <c r="K49" s="89"/>
      <c r="P49" s="120"/>
      <c r="Q49" s="120"/>
      <c r="R49" s="120"/>
    </row>
    <row r="50" spans="1:11" s="26" customFormat="1" ht="11.25">
      <c r="A50" s="37"/>
      <c r="B50" s="38"/>
      <c r="C50" s="30"/>
      <c r="D50" s="34"/>
      <c r="E50" s="33"/>
      <c r="F50" s="33"/>
      <c r="G50" s="34"/>
      <c r="H50" s="33"/>
      <c r="I50" s="33"/>
      <c r="J50" s="34"/>
      <c r="K50" s="33"/>
    </row>
    <row r="51" spans="1:11" ht="11.25">
      <c r="A51" s="41"/>
      <c r="B51" s="29"/>
      <c r="C51" s="28"/>
      <c r="D51" s="42"/>
      <c r="E51" s="35"/>
      <c r="F51" s="35"/>
      <c r="G51" s="43"/>
      <c r="H51" s="35"/>
      <c r="I51" s="35"/>
      <c r="J51" s="43"/>
      <c r="K51" s="35"/>
    </row>
  </sheetData>
  <mergeCells count="6">
    <mergeCell ref="A2:K2"/>
    <mergeCell ref="A1:K1"/>
    <mergeCell ref="B3:K3"/>
    <mergeCell ref="D4:E4"/>
    <mergeCell ref="G4:H4"/>
    <mergeCell ref="J4:K4"/>
  </mergeCells>
  <printOptions/>
  <pageMargins left="0.1968503937007874" right="0.2362204724409449" top="0.1968503937007874" bottom="0.1968503937007874" header="0.1574803149606299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Licence recalls and returns to custody to 30 June 2009 statistical tables</dc:title>
  <dc:subject>Statistical tables on licence recalls and returns for custody.</dc:subject>
  <dc:creator>Ministry of Justice</dc:creator>
  <cp:keywords>licence, recalls, returns to custody, end of custody, tables, statistics, statistical, data, figures, custody, prison, probation, ministry of justice, publications</cp:keywords>
  <dc:description/>
  <cp:lastModifiedBy>glee</cp:lastModifiedBy>
  <cp:lastPrinted>2010-01-18T10:26:45Z</cp:lastPrinted>
  <dcterms:created xsi:type="dcterms:W3CDTF">2009-06-20T10:04:03Z</dcterms:created>
  <dcterms:modified xsi:type="dcterms:W3CDTF">2010-01-28T15:31:07Z</dcterms:modified>
  <cp:category/>
  <cp:version/>
  <cp:contentType/>
  <cp:contentStatus/>
</cp:coreProperties>
</file>