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7" i="1" l="1"/>
  <c r="O45" i="1"/>
  <c r="O48" i="1" s="1"/>
  <c r="O29" i="1"/>
  <c r="O27" i="1"/>
  <c r="O25" i="1"/>
  <c r="O23" i="1"/>
  <c r="O21" i="1"/>
  <c r="O19" i="1"/>
  <c r="O30" i="1" s="1"/>
  <c r="O13" i="1"/>
  <c r="E15" i="3"/>
  <c r="D15" i="3"/>
  <c r="E9" i="3"/>
  <c r="D9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5"/>
  </connection>
</connections>
</file>

<file path=xl/sharedStrings.xml><?xml version="1.0" encoding="utf-8"?>
<sst xmlns="http://schemas.openxmlformats.org/spreadsheetml/2006/main" count="241" uniqueCount="193">
  <si>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</si>
  <si>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</si>
  <si>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</si>
  <si>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</si>
  <si>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</si>
  <si>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</si>
  <si>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</si>
  <si>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</si>
  <si>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</si>
  <si>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Hammersmith and Fulham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</si>
  <si>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</si>
  <si>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</si>
  <si>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</si>
  <si>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</si>
  <si>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</si>
  <si>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</si>
  <si>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</si>
  <si>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</si>
  <si>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</si>
  <si>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</si>
  <si>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</si>
  <si>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</si>
  <si>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</si>
  <si>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</si>
  <si>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</si>
  <si>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</si>
  <si>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</si>
  <si>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</si>
  <si>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</si>
  <si>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</si>
  <si>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</si>
  <si>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</si>
  <si>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</si>
  <si>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</si>
  <si>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</si>
  <si>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</si>
  <si>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</si>
  <si>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</si>
  <si>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</si>
  <si>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</si>
  <si>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</si>
  <si>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</si>
  <si>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</si>
  <si>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</si>
  <si>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</si>
  <si>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</si>
  <si>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</si>
  <si>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</si>
  <si>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</si>
  <si>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</si>
  <si>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</si>
  <si>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</si>
  <si>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</si>
  <si>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</si>
  <si>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</si>
  <si>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</si>
  <si>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</si>
  <si>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</si>
  <si>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</si>
  <si>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</si>
  <si>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</si>
  <si>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</si>
  <si>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</si>
  <si>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</si>
  <si>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</si>
  <si>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</si>
  <si>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</si>
  <si>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</si>
  <si>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</si>
  <si>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</si>
  <si>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</si>
  <si>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</si>
  <si>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</si>
  <si>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</si>
  <si>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</si>
  <si>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</si>
  <si>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</si>
  <si>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</si>
  <si>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</si>
  <si>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</si>
  <si>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</si>
  <si>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</si>
  <si>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</si>
  <si>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</si>
  <si>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</si>
  <si>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</si>
  <si>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</si>
  <si>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</si>
  <si>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</si>
  <si>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</si>
  <si>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</si>
  <si>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</si>
  <si>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</si>
  <si>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</si>
  <si>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</si>
  <si>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</si>
  <si>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</si>
  <si>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</si>
  <si>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</si>
  <si>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</si>
  <si>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</si>
  <si>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</si>
  <si>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</si>
  <si>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</si>
  <si>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</si>
  <si>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</si>
  <si>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</si>
  <si>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</si>
  <si>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</si>
  <si>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</si>
  <si>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</si>
  <si>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</si>
  <si>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</si>
  <si>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</si>
  <si>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</si>
  <si>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</si>
  <si>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</si>
  <si>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Bridge Academy</t>
  </si>
  <si>
    <t/>
  </si>
  <si>
    <t>Primary Pupil Referral Unit</t>
  </si>
  <si>
    <t>Queensmill School</t>
  </si>
  <si>
    <t>Woodlane High School</t>
  </si>
  <si>
    <t>Jack Tizard School</t>
  </si>
  <si>
    <t>Cambridge School</t>
  </si>
  <si>
    <t>UnitType</t>
  </si>
  <si>
    <t>1. EYSFF (three and four year olds) Base Rate(s) per hour, per provider type</t>
  </si>
  <si>
    <t>Nursery School - 25 hours per week</t>
  </si>
  <si>
    <t>PerHour</t>
  </si>
  <si>
    <t>Nursery School - 15 hours per week</t>
  </si>
  <si>
    <t>Nursery classes - Fulltime</t>
  </si>
  <si>
    <t>Nursery Classes -p/t and PVI providers</t>
  </si>
  <si>
    <t>PVI</t>
  </si>
  <si>
    <t>2a. Supplements: Deprivation</t>
  </si>
  <si>
    <t>PerChild</t>
  </si>
  <si>
    <t>Nursery school - 15 hours per week</t>
  </si>
  <si>
    <t>Nursery classes - fulltime</t>
  </si>
  <si>
    <t>Nursery Classes - p/t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</si>
  <si>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</si>
  <si>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</si>
  <si>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</si>
  <si>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</si>
  <si>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</si>
  <si>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</si>
  <si>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</si>
  <si>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</si>
  <si>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</si>
  <si>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</si>
  <si>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</si>
  <si>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</si>
  <si>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</si>
  <si>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200,000 for the PVI's and 235,538 for nursery school and classes</t>
  </si>
  <si>
    <t>8. Early years centrally retained spending</t>
  </si>
  <si>
    <t>cantral children's servics to support the continous development of Early Years and free entitlement strategy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</si>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</sst>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31.2" x14ac:dyDescent="0.25">
      <c r="A3" s="19"/>
      <c r="B3" s="239"/>
      <c r="C3" s="25" t="s">
        <v>9</v>
      </c>
      <c r="D3" s="25">
        <v>205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181</v>
      </c>
      <c r="F5" s="31"/>
      <c r="G5" s="237"/>
      <c r="H5" s="32"/>
      <c r="I5" s="18" t="s">
        <v>184</v>
      </c>
      <c r="J5" s="31"/>
      <c r="K5" s="32"/>
      <c r="L5" s="18" t="s">
        <v>185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188</v>
      </c>
      <c r="C6" s="33" t="s">
        <v>0</v>
      </c>
      <c r="D6" s="23" t="s">
        <v>131</v>
      </c>
      <c r="E6" s="23" t="s">
        <v>182</v>
      </c>
      <c r="F6" s="23" t="s">
        <v>183</v>
      </c>
      <c r="G6" s="146" t="s">
        <v>124</v>
      </c>
      <c r="H6" s="23" t="s">
        <v>131</v>
      </c>
      <c r="I6" s="23" t="s">
        <v>182</v>
      </c>
      <c r="J6" s="162" t="s">
        <v>183</v>
      </c>
      <c r="K6" s="23" t="s">
        <v>131</v>
      </c>
      <c r="L6" s="23" t="s">
        <v>182</v>
      </c>
      <c r="M6" s="23" t="s">
        <v>183</v>
      </c>
      <c r="N6" s="190" t="s">
        <v>186</v>
      </c>
      <c r="O6" s="207" t="s">
        <v>187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/>
      <c r="E8" s="77">
        <v>8</v>
      </c>
      <c r="F8" s="78"/>
      <c r="G8" s="148" t="s">
        <v>127</v>
      </c>
      <c r="H8" s="113"/>
      <c r="I8" s="113">
        <v>272</v>
      </c>
      <c r="J8" s="164"/>
      <c r="K8" s="78"/>
      <c r="L8" s="78">
        <v>2176</v>
      </c>
      <c r="M8" s="78"/>
      <c r="N8" s="192">
        <v>2176</v>
      </c>
      <c r="O8" s="209"/>
      <c r="P8" s="237"/>
    </row>
    <row r="9" spans="1:42" x14ac:dyDescent="0.25">
      <c r="A9" s="233"/>
      <c r="B9" s="39"/>
      <c r="C9" s="38" t="s">
        <v>128</v>
      </c>
      <c r="D9" s="77"/>
      <c r="E9" s="77">
        <v>7</v>
      </c>
      <c r="F9" s="78"/>
      <c r="G9" s="148" t="s">
        <v>127</v>
      </c>
      <c r="H9" s="113"/>
      <c r="I9" s="113">
        <v>77</v>
      </c>
      <c r="J9" s="164"/>
      <c r="K9" s="78"/>
      <c r="L9" s="78">
        <v>539</v>
      </c>
      <c r="M9" s="78"/>
      <c r="N9" s="192">
        <v>539</v>
      </c>
      <c r="O9" s="209"/>
      <c r="P9" s="237"/>
    </row>
    <row r="10" spans="1:42" x14ac:dyDescent="0.25">
      <c r="A10" s="233"/>
      <c r="B10" s="39"/>
      <c r="C10" s="38" t="s">
        <v>129</v>
      </c>
      <c r="D10" s="77"/>
      <c r="E10" s="77"/>
      <c r="F10" s="78">
        <v>6</v>
      </c>
      <c r="G10" s="148" t="s">
        <v>127</v>
      </c>
      <c r="H10" s="113"/>
      <c r="I10" s="113"/>
      <c r="J10" s="164">
        <v>869</v>
      </c>
      <c r="K10" s="78"/>
      <c r="L10" s="78"/>
      <c r="M10" s="78">
        <v>5214</v>
      </c>
      <c r="N10" s="192">
        <v>5214</v>
      </c>
      <c r="O10" s="209"/>
      <c r="P10" s="237"/>
    </row>
    <row r="11" spans="1:42" x14ac:dyDescent="0.25">
      <c r="A11" s="233"/>
      <c r="B11" s="39"/>
      <c r="C11" s="38" t="s">
        <v>130</v>
      </c>
      <c r="D11" s="77"/>
      <c r="E11" s="77"/>
      <c r="F11" s="78">
        <v>3</v>
      </c>
      <c r="G11" s="148" t="s">
        <v>127</v>
      </c>
      <c r="H11" s="113"/>
      <c r="I11" s="113"/>
      <c r="J11" s="164">
        <v>326</v>
      </c>
      <c r="K11" s="78"/>
      <c r="L11" s="78"/>
      <c r="M11" s="78">
        <v>978</v>
      </c>
      <c r="N11" s="192">
        <v>978</v>
      </c>
      <c r="O11" s="209"/>
      <c r="P11" s="237"/>
    </row>
    <row r="12" spans="1:42" x14ac:dyDescent="0.25">
      <c r="A12" s="233"/>
      <c r="B12" s="39"/>
      <c r="C12" s="38" t="s">
        <v>131</v>
      </c>
      <c r="D12" s="77">
        <v>4</v>
      </c>
      <c r="E12" s="77"/>
      <c r="F12" s="78"/>
      <c r="G12" s="148" t="s">
        <v>127</v>
      </c>
      <c r="H12" s="113">
        <v>1558</v>
      </c>
      <c r="I12" s="113"/>
      <c r="J12" s="164"/>
      <c r="K12" s="78">
        <v>6232</v>
      </c>
      <c r="L12" s="78"/>
      <c r="M12" s="78"/>
      <c r="N12" s="192">
        <v>6232</v>
      </c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SUM(N8:N13)/2761940</f>
        <v>5.4812921352382742E-3</v>
      </c>
      <c r="P13" s="237"/>
    </row>
    <row r="14" spans="1:42" x14ac:dyDescent="0.25">
      <c r="A14" s="233"/>
      <c r="B14" s="42" t="s">
        <v>132</v>
      </c>
      <c r="C14" s="42" t="s">
        <v>126</v>
      </c>
      <c r="D14" s="81"/>
      <c r="E14" s="81">
        <v>1062</v>
      </c>
      <c r="F14" s="82"/>
      <c r="G14" s="150" t="s">
        <v>133</v>
      </c>
      <c r="H14" s="115"/>
      <c r="I14" s="115">
        <v>272</v>
      </c>
      <c r="J14" s="166"/>
      <c r="K14" s="82"/>
      <c r="L14" s="82">
        <v>288864</v>
      </c>
      <c r="M14" s="82"/>
      <c r="N14" s="194">
        <v>288864</v>
      </c>
      <c r="O14" s="211"/>
      <c r="P14" s="237"/>
    </row>
    <row r="15" spans="1:42" x14ac:dyDescent="0.25">
      <c r="A15" s="233"/>
      <c r="B15" s="39"/>
      <c r="C15" s="42" t="s">
        <v>134</v>
      </c>
      <c r="D15" s="81"/>
      <c r="E15" s="81">
        <v>637</v>
      </c>
      <c r="F15" s="82"/>
      <c r="G15" s="150" t="s">
        <v>133</v>
      </c>
      <c r="H15" s="115"/>
      <c r="I15" s="115">
        <v>65</v>
      </c>
      <c r="J15" s="166"/>
      <c r="K15" s="82"/>
      <c r="L15" s="82">
        <v>41405</v>
      </c>
      <c r="M15" s="82"/>
      <c r="N15" s="194">
        <v>41405</v>
      </c>
      <c r="O15" s="211"/>
      <c r="P15" s="237"/>
    </row>
    <row r="16" spans="1:42" x14ac:dyDescent="0.25">
      <c r="A16" s="233"/>
      <c r="B16" s="39"/>
      <c r="C16" s="42" t="s">
        <v>135</v>
      </c>
      <c r="D16" s="81"/>
      <c r="E16" s="81"/>
      <c r="F16" s="82">
        <v>591.09</v>
      </c>
      <c r="G16" s="150" t="s">
        <v>133</v>
      </c>
      <c r="H16" s="115"/>
      <c r="I16" s="115"/>
      <c r="J16" s="166">
        <v>893</v>
      </c>
      <c r="K16" s="82"/>
      <c r="L16" s="82"/>
      <c r="M16" s="82">
        <v>527843.37</v>
      </c>
      <c r="N16" s="194">
        <v>527843.37</v>
      </c>
      <c r="O16" s="211"/>
      <c r="P16" s="237"/>
    </row>
    <row r="17" spans="1:16" x14ac:dyDescent="0.25">
      <c r="A17" s="233"/>
      <c r="B17" s="39"/>
      <c r="C17" s="42" t="s">
        <v>136</v>
      </c>
      <c r="D17" s="81"/>
      <c r="E17" s="81"/>
      <c r="F17" s="82">
        <v>354.65</v>
      </c>
      <c r="G17" s="150" t="s">
        <v>133</v>
      </c>
      <c r="H17" s="115"/>
      <c r="I17" s="115"/>
      <c r="J17" s="166">
        <v>283</v>
      </c>
      <c r="K17" s="82"/>
      <c r="L17" s="82"/>
      <c r="M17" s="82">
        <v>100365.95</v>
      </c>
      <c r="N17" s="194">
        <v>100365.95</v>
      </c>
      <c r="O17" s="211"/>
      <c r="P17" s="237"/>
    </row>
    <row r="18" spans="1:16" x14ac:dyDescent="0.25">
      <c r="A18" s="233"/>
      <c r="B18" s="39"/>
      <c r="C18" s="42" t="s">
        <v>131</v>
      </c>
      <c r="D18" s="81">
        <v>696</v>
      </c>
      <c r="E18" s="81"/>
      <c r="F18" s="82"/>
      <c r="G18" s="150" t="s">
        <v>133</v>
      </c>
      <c r="H18" s="115">
        <v>290</v>
      </c>
      <c r="I18" s="115"/>
      <c r="J18" s="166"/>
      <c r="K18" s="82">
        <v>201840</v>
      </c>
      <c r="L18" s="82"/>
      <c r="M18" s="82"/>
      <c r="N18" s="194">
        <v>201840</v>
      </c>
      <c r="O18" s="211"/>
      <c r="P18" s="237"/>
    </row>
    <row r="19" spans="1:16" x14ac:dyDescent="0.25">
      <c r="A19" s="233"/>
      <c r="B19" s="39"/>
      <c r="C19" s="42"/>
      <c r="D19" s="81"/>
      <c r="E19" s="81"/>
      <c r="F19" s="82"/>
      <c r="G19" s="150"/>
      <c r="H19" s="115"/>
      <c r="I19" s="115"/>
      <c r="J19" s="166"/>
      <c r="K19" s="82"/>
      <c r="L19" s="82"/>
      <c r="M19" s="82"/>
      <c r="N19" s="194"/>
      <c r="O19" s="211">
        <f>SUM(N14:N19)/2761940</f>
        <v>0.42010989377032082</v>
      </c>
      <c r="P19" s="237"/>
    </row>
    <row r="20" spans="1:16" x14ac:dyDescent="0.25">
      <c r="A20" s="233"/>
      <c r="B20" s="43" t="s">
        <v>137</v>
      </c>
      <c r="C20" s="43" t="s">
        <v>138</v>
      </c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/>
      <c r="P20" s="237"/>
    </row>
    <row r="21" spans="1:16" x14ac:dyDescent="0.25">
      <c r="A21" s="233"/>
      <c r="B21" s="39"/>
      <c r="C21" s="43"/>
      <c r="D21" s="83"/>
      <c r="E21" s="83"/>
      <c r="F21" s="84"/>
      <c r="G21" s="151"/>
      <c r="H21" s="116"/>
      <c r="I21" s="116"/>
      <c r="J21" s="167"/>
      <c r="K21" s="84"/>
      <c r="L21" s="84"/>
      <c r="M21" s="84"/>
      <c r="N21" s="195"/>
      <c r="O21" s="212">
        <f>SUM(N20:N21)/2761940</f>
        <v>0</v>
      </c>
      <c r="P21" s="237"/>
    </row>
    <row r="22" spans="1:16" x14ac:dyDescent="0.25">
      <c r="A22" s="233"/>
      <c r="B22" s="44" t="s">
        <v>139</v>
      </c>
      <c r="C22" s="44" t="s">
        <v>138</v>
      </c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/>
      <c r="P22" s="237"/>
    </row>
    <row r="23" spans="1:16" x14ac:dyDescent="0.25">
      <c r="A23" s="233"/>
      <c r="B23" s="39"/>
      <c r="C23" s="44"/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>
        <f>SUM(N22:N23)/2761940</f>
        <v>0</v>
      </c>
      <c r="P23" s="237"/>
    </row>
    <row r="24" spans="1:16" x14ac:dyDescent="0.25">
      <c r="A24" s="233"/>
      <c r="B24" s="45" t="s">
        <v>140</v>
      </c>
      <c r="C24" s="45" t="s">
        <v>138</v>
      </c>
      <c r="D24" s="87"/>
      <c r="E24" s="87"/>
      <c r="F24" s="88"/>
      <c r="G24" s="153"/>
      <c r="H24" s="118"/>
      <c r="I24" s="118"/>
      <c r="J24" s="169"/>
      <c r="K24" s="88"/>
      <c r="L24" s="88"/>
      <c r="M24" s="88"/>
      <c r="N24" s="197"/>
      <c r="O24" s="214"/>
      <c r="P24" s="237"/>
    </row>
    <row r="25" spans="1:16" x14ac:dyDescent="0.25">
      <c r="A25" s="233"/>
      <c r="B25" s="40"/>
      <c r="C25" s="46"/>
      <c r="D25" s="89"/>
      <c r="E25" s="89"/>
      <c r="F25" s="90"/>
      <c r="G25" s="154"/>
      <c r="H25" s="119"/>
      <c r="I25" s="119"/>
      <c r="J25" s="170"/>
      <c r="K25" s="90"/>
      <c r="L25" s="90"/>
      <c r="M25" s="90"/>
      <c r="N25" s="198"/>
      <c r="O25" s="215">
        <f>SUM(N24:N25)/2761940</f>
        <v>0</v>
      </c>
      <c r="P25" s="237"/>
    </row>
    <row r="26" spans="1:16" x14ac:dyDescent="0.25">
      <c r="A26" s="233"/>
      <c r="B26" s="47" t="s">
        <v>141</v>
      </c>
      <c r="C26" s="47"/>
      <c r="D26" s="91"/>
      <c r="E26" s="91">
        <v>350545</v>
      </c>
      <c r="F26" s="92">
        <v>350000</v>
      </c>
      <c r="G26" s="155" t="s">
        <v>142</v>
      </c>
      <c r="H26" s="120"/>
      <c r="I26" s="120">
        <v>1</v>
      </c>
      <c r="J26" s="171">
        <v>1</v>
      </c>
      <c r="K26" s="92"/>
      <c r="L26" s="92">
        <v>350545</v>
      </c>
      <c r="M26" s="92">
        <v>350000</v>
      </c>
      <c r="N26" s="199">
        <v>700545</v>
      </c>
      <c r="O26" s="216"/>
      <c r="P26" s="237"/>
    </row>
    <row r="27" spans="1:16" x14ac:dyDescent="0.25">
      <c r="A27" s="233"/>
      <c r="B27" s="40"/>
      <c r="C27" s="48"/>
      <c r="D27" s="93"/>
      <c r="E27" s="93"/>
      <c r="F27" s="94"/>
      <c r="G27" s="156"/>
      <c r="H27" s="121"/>
      <c r="I27" s="121"/>
      <c r="J27" s="172"/>
      <c r="K27" s="94"/>
      <c r="L27" s="94"/>
      <c r="M27" s="94"/>
      <c r="N27" s="200"/>
      <c r="O27" s="217">
        <f>SUM(N26:N27)/2761940</f>
        <v>0.2536423673215204</v>
      </c>
      <c r="P27" s="237"/>
    </row>
    <row r="28" spans="1:16" x14ac:dyDescent="0.25">
      <c r="A28" s="233"/>
      <c r="B28" s="49" t="s">
        <v>143</v>
      </c>
      <c r="C28" s="49" t="s">
        <v>138</v>
      </c>
      <c r="D28" s="95"/>
      <c r="E28" s="95"/>
      <c r="F28" s="96"/>
      <c r="G28" s="157"/>
      <c r="H28" s="122"/>
      <c r="I28" s="122"/>
      <c r="J28" s="173"/>
      <c r="K28" s="110"/>
      <c r="L28" s="96"/>
      <c r="M28" s="96"/>
      <c r="N28" s="201"/>
      <c r="O28" s="218"/>
      <c r="P28" s="237"/>
    </row>
    <row r="29" spans="1:16" x14ac:dyDescent="0.25">
      <c r="A29" s="233"/>
      <c r="B29" s="40"/>
      <c r="C29" s="50"/>
      <c r="D29" s="97"/>
      <c r="E29" s="97"/>
      <c r="F29" s="98"/>
      <c r="G29" s="158"/>
      <c r="H29" s="123"/>
      <c r="I29" s="123"/>
      <c r="J29" s="174"/>
      <c r="K29" s="111"/>
      <c r="L29" s="98"/>
      <c r="M29" s="98"/>
      <c r="N29" s="202"/>
      <c r="O29" s="219">
        <f>SUM(N28:N29)/2761940</f>
        <v>0</v>
      </c>
      <c r="P29" s="237"/>
    </row>
    <row r="30" spans="1:16" x14ac:dyDescent="0.25">
      <c r="A30" s="233"/>
      <c r="B30" s="51" t="s">
        <v>144</v>
      </c>
      <c r="C30" s="51"/>
      <c r="D30" s="99"/>
      <c r="E30" s="99"/>
      <c r="F30" s="100"/>
      <c r="G30" s="159"/>
      <c r="H30" s="124"/>
      <c r="I30" s="124"/>
      <c r="J30" s="175"/>
      <c r="K30" s="100">
        <v>208072</v>
      </c>
      <c r="L30" s="100">
        <v>683529</v>
      </c>
      <c r="M30" s="100">
        <v>984401.32</v>
      </c>
      <c r="N30" s="203">
        <v>1876002.32</v>
      </c>
      <c r="O30" s="220">
        <f>SUM(O8:O29)</f>
        <v>0.67923355322707946</v>
      </c>
      <c r="P30" s="237"/>
    </row>
    <row r="31" spans="1:16" x14ac:dyDescent="0.25">
      <c r="A31" s="20"/>
      <c r="B31" s="52"/>
      <c r="C31" s="52"/>
      <c r="D31" s="132"/>
      <c r="E31" s="132"/>
      <c r="F31" s="133"/>
      <c r="G31" s="160"/>
      <c r="H31" s="134"/>
      <c r="I31" s="134"/>
      <c r="J31" s="176"/>
      <c r="K31" s="132"/>
      <c r="L31" s="132"/>
      <c r="M31" s="132"/>
      <c r="N31" s="204"/>
      <c r="O31" s="231"/>
      <c r="P31" s="237"/>
    </row>
    <row r="32" spans="1:16" ht="31.2" x14ac:dyDescent="0.25">
      <c r="A32" s="20"/>
      <c r="B32" s="243"/>
      <c r="C32" s="243"/>
      <c r="D32" s="135"/>
      <c r="E32" s="136" t="s">
        <v>181</v>
      </c>
      <c r="F32" s="137"/>
      <c r="G32" s="244"/>
      <c r="H32" s="138"/>
      <c r="I32" s="138" t="s">
        <v>184</v>
      </c>
      <c r="J32" s="177"/>
      <c r="K32" s="137"/>
      <c r="L32" s="137" t="s">
        <v>185</v>
      </c>
      <c r="M32" s="137"/>
      <c r="N32" s="245"/>
      <c r="O32" s="246"/>
      <c r="P32" s="237"/>
    </row>
    <row r="33" spans="1:20" s="6" customFormat="1" ht="36" x14ac:dyDescent="0.25">
      <c r="A33" s="234"/>
      <c r="B33" s="21" t="s">
        <v>188</v>
      </c>
      <c r="C33" s="22" t="s">
        <v>0</v>
      </c>
      <c r="D33" s="101" t="s">
        <v>131</v>
      </c>
      <c r="E33" s="101" t="s">
        <v>182</v>
      </c>
      <c r="F33" s="101" t="s">
        <v>183</v>
      </c>
      <c r="G33" s="147"/>
      <c r="H33" s="125" t="s">
        <v>131</v>
      </c>
      <c r="I33" s="125" t="s">
        <v>182</v>
      </c>
      <c r="J33" s="178" t="s">
        <v>183</v>
      </c>
      <c r="K33" s="101" t="s">
        <v>131</v>
      </c>
      <c r="L33" s="101" t="s">
        <v>182</v>
      </c>
      <c r="M33" s="101" t="s">
        <v>183</v>
      </c>
      <c r="N33" s="205" t="s">
        <v>186</v>
      </c>
      <c r="O33" s="207" t="s">
        <v>187</v>
      </c>
      <c r="P33" s="239"/>
      <c r="Q33" s="7"/>
      <c r="R33" s="7"/>
      <c r="S33" s="7"/>
      <c r="T33" s="7"/>
    </row>
    <row r="34" spans="1:20" ht="20.399999999999999" x14ac:dyDescent="0.25">
      <c r="A34" s="233"/>
      <c r="B34" s="53" t="s">
        <v>145</v>
      </c>
      <c r="C34" s="53" t="s">
        <v>138</v>
      </c>
      <c r="D34" s="102"/>
      <c r="E34" s="102"/>
      <c r="F34" s="103"/>
      <c r="G34" s="161"/>
      <c r="H34" s="126"/>
      <c r="I34" s="126"/>
      <c r="J34" s="179"/>
      <c r="K34" s="103"/>
      <c r="L34" s="103"/>
      <c r="M34" s="103"/>
      <c r="N34" s="206"/>
      <c r="O34" s="221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2"/>
      <c r="P35" s="237"/>
    </row>
    <row r="36" spans="1:20" x14ac:dyDescent="0.25">
      <c r="A36" s="233"/>
      <c r="B36" s="43" t="s">
        <v>146</v>
      </c>
      <c r="C36" s="43" t="s">
        <v>138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47" t="s">
        <v>147</v>
      </c>
      <c r="C38" s="47" t="s">
        <v>138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3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2"/>
      <c r="P39" s="237"/>
    </row>
    <row r="40" spans="1:20" x14ac:dyDescent="0.25">
      <c r="A40" s="233"/>
      <c r="B40" s="54" t="s">
        <v>148</v>
      </c>
      <c r="C40" s="54"/>
      <c r="D40" s="104"/>
      <c r="E40" s="104"/>
      <c r="F40" s="104"/>
      <c r="G40" s="55"/>
      <c r="H40" s="124"/>
      <c r="I40" s="124"/>
      <c r="J40" s="124"/>
      <c r="K40" s="182"/>
      <c r="L40" s="100"/>
      <c r="M40" s="100"/>
      <c r="N40" s="100"/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189</v>
      </c>
      <c r="C43" s="60"/>
      <c r="D43" s="105"/>
      <c r="E43" s="105" t="s">
        <v>190</v>
      </c>
      <c r="F43" s="106"/>
      <c r="G43" s="61"/>
      <c r="H43" s="127"/>
      <c r="I43" s="127"/>
      <c r="J43" s="127"/>
      <c r="K43" s="185"/>
      <c r="L43" s="106" t="s">
        <v>191</v>
      </c>
      <c r="M43" s="106"/>
      <c r="N43" s="106"/>
      <c r="O43" s="226" t="s">
        <v>187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149</v>
      </c>
      <c r="C44" s="63" t="s">
        <v>150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>
        <v>435538</v>
      </c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SUM(N44:N45)/2761940</f>
        <v>0.15769278116106794</v>
      </c>
      <c r="P45" s="237"/>
    </row>
    <row r="46" spans="1:20" ht="20.399999999999999" x14ac:dyDescent="0.25">
      <c r="A46" s="233"/>
      <c r="B46" s="66" t="s">
        <v>151</v>
      </c>
      <c r="C46" s="67" t="s">
        <v>152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450400</v>
      </c>
      <c r="O46" s="228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SUM(N46:N47)/2761940</f>
        <v>0.16307378147244328</v>
      </c>
      <c r="P47" s="237"/>
    </row>
    <row r="48" spans="1:20" x14ac:dyDescent="0.25">
      <c r="A48" s="233"/>
      <c r="B48" s="54" t="s">
        <v>153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885938</v>
      </c>
      <c r="O48" s="220">
        <f>SUM(O44:O47)</f>
        <v>0.32076656263351122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192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3">
    <mergeCell ref="B49:P49"/>
    <mergeCell ref="B51:O51"/>
    <mergeCell ref="C47:J47"/>
    <mergeCell ref="B48:J48"/>
    <mergeCell ref="B31:O31"/>
    <mergeCell ref="N32:O32"/>
    <mergeCell ref="B41:P41"/>
    <mergeCell ref="C2:E2"/>
    <mergeCell ref="B30:C30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154</v>
      </c>
    </row>
    <row r="2" spans="1:9" ht="15.6" x14ac:dyDescent="0.3">
      <c r="A2" s="3" t="s">
        <v>155</v>
      </c>
      <c r="E2" s="3" t="s">
        <v>156</v>
      </c>
    </row>
    <row r="4" spans="1:9" ht="15.6" x14ac:dyDescent="0.3">
      <c r="A4" s="4" t="s">
        <v>157</v>
      </c>
      <c r="B4" s="5" t="s">
        <v>9</v>
      </c>
      <c r="C4" s="5">
        <v>205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14011078</v>
      </c>
      <c r="C10">
        <v>49652703</v>
      </c>
      <c r="D10">
        <v>32725109</v>
      </c>
      <c r="E10">
        <v>6454000</v>
      </c>
      <c r="G10">
        <v>102842890</v>
      </c>
      <c r="I10">
        <v>102842890</v>
      </c>
    </row>
    <row r="12" spans="1:9" x14ac:dyDescent="0.25">
      <c r="A12" s="1" t="s">
        <v>159</v>
      </c>
    </row>
    <row r="14" spans="1:9" x14ac:dyDescent="0.25">
      <c r="A14" t="s">
        <v>11</v>
      </c>
      <c r="C14">
        <v>368155</v>
      </c>
      <c r="D14">
        <v>448934</v>
      </c>
      <c r="G14">
        <v>817089</v>
      </c>
      <c r="H14">
        <v>0</v>
      </c>
      <c r="I14">
        <v>817089</v>
      </c>
    </row>
    <row r="15" spans="1:9" x14ac:dyDescent="0.25">
      <c r="A15" t="s">
        <v>12</v>
      </c>
      <c r="C15">
        <v>22900</v>
      </c>
      <c r="D15">
        <v>22900</v>
      </c>
      <c r="G15">
        <v>45800</v>
      </c>
      <c r="H15">
        <v>0</v>
      </c>
      <c r="I15">
        <v>45800</v>
      </c>
    </row>
    <row r="16" spans="1:9" x14ac:dyDescent="0.25">
      <c r="A16" t="s">
        <v>13</v>
      </c>
      <c r="C16">
        <v>113351</v>
      </c>
      <c r="D16">
        <v>147434</v>
      </c>
      <c r="G16">
        <v>260785</v>
      </c>
      <c r="H16">
        <v>0</v>
      </c>
      <c r="I16">
        <v>260785</v>
      </c>
    </row>
    <row r="17" spans="1:9" x14ac:dyDescent="0.25">
      <c r="A17" t="s">
        <v>14</v>
      </c>
      <c r="C17">
        <v>28453</v>
      </c>
      <c r="D17">
        <v>64418</v>
      </c>
      <c r="G17">
        <v>92871</v>
      </c>
      <c r="H17">
        <v>0</v>
      </c>
      <c r="I17">
        <v>92871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49020</v>
      </c>
      <c r="D20">
        <v>84050</v>
      </c>
      <c r="G20">
        <v>133070</v>
      </c>
      <c r="H20">
        <v>0</v>
      </c>
      <c r="I20">
        <v>133070</v>
      </c>
    </row>
    <row r="21" spans="1:9" x14ac:dyDescent="0.25">
      <c r="A21" t="s">
        <v>18</v>
      </c>
      <c r="C21">
        <v>258266</v>
      </c>
      <c r="D21">
        <v>441362</v>
      </c>
      <c r="G21">
        <v>699628</v>
      </c>
      <c r="H21">
        <v>0</v>
      </c>
      <c r="I21">
        <v>699628</v>
      </c>
    </row>
    <row r="23" spans="1:9" x14ac:dyDescent="0.25">
      <c r="A23" s="1" t="s">
        <v>160</v>
      </c>
    </row>
    <row r="25" spans="1:9" x14ac:dyDescent="0.25">
      <c r="A25" t="s">
        <v>19</v>
      </c>
      <c r="B25">
        <v>19000</v>
      </c>
      <c r="C25">
        <v>1933748</v>
      </c>
      <c r="D25">
        <v>1140958</v>
      </c>
      <c r="E25">
        <v>30071421</v>
      </c>
      <c r="F25">
        <v>0</v>
      </c>
      <c r="G25">
        <v>33165127</v>
      </c>
      <c r="H25">
        <v>0</v>
      </c>
      <c r="I25">
        <v>33165127</v>
      </c>
    </row>
    <row r="26" spans="1:9" x14ac:dyDescent="0.25">
      <c r="A26" t="s">
        <v>20</v>
      </c>
      <c r="B26">
        <v>0</v>
      </c>
      <c r="C26">
        <v>20800</v>
      </c>
      <c r="D26">
        <v>349500</v>
      </c>
      <c r="E26">
        <v>1885540</v>
      </c>
      <c r="F26">
        <v>0</v>
      </c>
      <c r="G26">
        <v>2255840</v>
      </c>
      <c r="H26">
        <v>0</v>
      </c>
      <c r="I26">
        <v>2255840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1131986</v>
      </c>
      <c r="F27">
        <v>0</v>
      </c>
      <c r="G27">
        <v>1131986</v>
      </c>
      <c r="H27">
        <v>0</v>
      </c>
      <c r="I27">
        <v>1131986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353515</v>
      </c>
      <c r="F28">
        <v>0</v>
      </c>
      <c r="G28">
        <v>353515</v>
      </c>
      <c r="H28">
        <v>0</v>
      </c>
      <c r="I28">
        <v>353515</v>
      </c>
    </row>
    <row r="29" spans="1:9" x14ac:dyDescent="0.25">
      <c r="A29" t="s">
        <v>23</v>
      </c>
      <c r="B29">
        <v>0</v>
      </c>
      <c r="C29">
        <v>0</v>
      </c>
      <c r="D29">
        <v>0</v>
      </c>
      <c r="E29">
        <v>681000</v>
      </c>
      <c r="F29">
        <v>0</v>
      </c>
      <c r="G29">
        <v>681000</v>
      </c>
      <c r="H29">
        <v>0</v>
      </c>
      <c r="I29">
        <v>681000</v>
      </c>
    </row>
    <row r="30" spans="1:9" x14ac:dyDescent="0.25">
      <c r="A30" t="s">
        <v>24</v>
      </c>
      <c r="B30">
        <v>0</v>
      </c>
      <c r="C30">
        <v>414305</v>
      </c>
      <c r="D30">
        <v>210695</v>
      </c>
      <c r="E30">
        <v>1032300</v>
      </c>
      <c r="F30">
        <v>0</v>
      </c>
      <c r="G30">
        <v>1657300</v>
      </c>
      <c r="H30">
        <v>0</v>
      </c>
      <c r="I30">
        <v>1657300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161</v>
      </c>
    </row>
    <row r="38" spans="1:9" x14ac:dyDescent="0.25">
      <c r="A38" t="s">
        <v>29</v>
      </c>
      <c r="B38">
        <v>885938</v>
      </c>
      <c r="G38">
        <v>885938</v>
      </c>
      <c r="H38">
        <v>0</v>
      </c>
      <c r="I38">
        <v>885938</v>
      </c>
    </row>
    <row r="40" spans="1:9" x14ac:dyDescent="0.25">
      <c r="A40" s="1" t="s">
        <v>162</v>
      </c>
    </row>
    <row r="42" spans="1:9" x14ac:dyDescent="0.25">
      <c r="A42" t="s">
        <v>30</v>
      </c>
      <c r="B42">
        <v>0</v>
      </c>
      <c r="C42">
        <v>392429</v>
      </c>
      <c r="D42">
        <v>199571</v>
      </c>
      <c r="E42">
        <v>0</v>
      </c>
      <c r="G42">
        <v>592000</v>
      </c>
      <c r="H42">
        <v>0</v>
      </c>
      <c r="I42">
        <v>592000</v>
      </c>
    </row>
    <row r="43" spans="1:9" x14ac:dyDescent="0.25">
      <c r="A43" t="s">
        <v>31</v>
      </c>
      <c r="B43">
        <v>0</v>
      </c>
      <c r="C43">
        <v>227394</v>
      </c>
      <c r="D43">
        <v>115595</v>
      </c>
      <c r="E43">
        <v>0</v>
      </c>
      <c r="G43">
        <v>342989</v>
      </c>
      <c r="H43">
        <v>0</v>
      </c>
      <c r="I43">
        <v>342989</v>
      </c>
    </row>
    <row r="44" spans="1:9" x14ac:dyDescent="0.25">
      <c r="A44" t="s">
        <v>32</v>
      </c>
      <c r="B44">
        <v>48900</v>
      </c>
      <c r="C44">
        <v>168950</v>
      </c>
      <c r="D44">
        <v>122250</v>
      </c>
      <c r="E44">
        <v>148900</v>
      </c>
      <c r="G44">
        <v>489000</v>
      </c>
      <c r="H44">
        <v>0</v>
      </c>
      <c r="I44">
        <v>489000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143530</v>
      </c>
      <c r="C46">
        <v>789360</v>
      </c>
      <c r="D46">
        <v>358800</v>
      </c>
      <c r="E46">
        <v>143520</v>
      </c>
      <c r="G46">
        <v>1435210</v>
      </c>
      <c r="H46">
        <v>0</v>
      </c>
      <c r="I46">
        <v>1435210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15108446</v>
      </c>
      <c r="C55">
        <v>54439834</v>
      </c>
      <c r="D55">
        <v>36431576</v>
      </c>
      <c r="E55">
        <v>41902182</v>
      </c>
      <c r="F55">
        <v>0</v>
      </c>
      <c r="G55">
        <v>147882038</v>
      </c>
      <c r="H55">
        <v>0</v>
      </c>
      <c r="I55">
        <v>147882038</v>
      </c>
    </row>
    <row r="57" spans="1:9" x14ac:dyDescent="0.25">
      <c r="A57" s="1" t="s">
        <v>163</v>
      </c>
    </row>
    <row r="59" spans="1:9" x14ac:dyDescent="0.25">
      <c r="A59" t="s">
        <v>44</v>
      </c>
      <c r="G59">
        <v>121005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121005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242010</v>
      </c>
    </row>
    <row r="64" spans="1:9" x14ac:dyDescent="0.25">
      <c r="A64" t="s">
        <v>49</v>
      </c>
      <c r="G64">
        <v>-22730</v>
      </c>
    </row>
    <row r="66" spans="1:9" x14ac:dyDescent="0.25">
      <c r="A66" s="1" t="s">
        <v>164</v>
      </c>
    </row>
    <row r="68" spans="1:9" x14ac:dyDescent="0.25">
      <c r="A68" t="s">
        <v>50</v>
      </c>
      <c r="G68">
        <v>1607400</v>
      </c>
      <c r="H68">
        <v>242200</v>
      </c>
      <c r="I68">
        <v>1365200</v>
      </c>
    </row>
    <row r="69" spans="1:9" x14ac:dyDescent="0.25">
      <c r="A69" t="s">
        <v>51</v>
      </c>
      <c r="G69">
        <v>17000</v>
      </c>
      <c r="H69">
        <v>0</v>
      </c>
      <c r="I69">
        <v>17000</v>
      </c>
    </row>
    <row r="70" spans="1:9" x14ac:dyDescent="0.25">
      <c r="A70" t="s">
        <v>52</v>
      </c>
      <c r="G70">
        <v>174500</v>
      </c>
      <c r="H70">
        <v>20000</v>
      </c>
      <c r="I70">
        <v>154500</v>
      </c>
    </row>
    <row r="71" spans="1:9" x14ac:dyDescent="0.25">
      <c r="A71" t="s">
        <v>53</v>
      </c>
      <c r="G71">
        <v>1976750</v>
      </c>
      <c r="H71">
        <v>238300</v>
      </c>
      <c r="I71">
        <v>1738450</v>
      </c>
    </row>
    <row r="72" spans="1:9" x14ac:dyDescent="0.25">
      <c r="A72" t="s">
        <v>54</v>
      </c>
      <c r="G72">
        <v>1435200</v>
      </c>
      <c r="H72">
        <v>0</v>
      </c>
      <c r="I72">
        <v>1435200</v>
      </c>
    </row>
    <row r="73" spans="1:9" x14ac:dyDescent="0.25">
      <c r="A73" t="s">
        <v>55</v>
      </c>
      <c r="G73">
        <v>1980400</v>
      </c>
      <c r="H73">
        <v>941000</v>
      </c>
      <c r="I73">
        <v>1039400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0</v>
      </c>
      <c r="H77">
        <v>0</v>
      </c>
      <c r="I77">
        <v>0</v>
      </c>
    </row>
    <row r="78" spans="1:9" x14ac:dyDescent="0.25">
      <c r="A78" t="s">
        <v>59</v>
      </c>
      <c r="G78">
        <v>0</v>
      </c>
      <c r="H78">
        <v>0</v>
      </c>
      <c r="I78">
        <v>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0</v>
      </c>
      <c r="F80">
        <v>1937900</v>
      </c>
      <c r="G80">
        <v>1937900</v>
      </c>
      <c r="H80">
        <v>0</v>
      </c>
      <c r="I80">
        <v>1937900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161800</v>
      </c>
      <c r="E84">
        <v>0</v>
      </c>
      <c r="G84">
        <v>161800</v>
      </c>
      <c r="H84">
        <v>121650</v>
      </c>
      <c r="I84">
        <v>40150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9290950</v>
      </c>
      <c r="H90">
        <v>1563150</v>
      </c>
      <c r="I90">
        <v>7727800</v>
      </c>
    </row>
    <row r="92" spans="1:9" x14ac:dyDescent="0.25">
      <c r="A92" s="1" t="s">
        <v>165</v>
      </c>
    </row>
    <row r="95" spans="1:9" x14ac:dyDescent="0.25">
      <c r="A95" s="1" t="s">
        <v>166</v>
      </c>
    </row>
    <row r="97" spans="1:9" x14ac:dyDescent="0.25">
      <c r="A97" t="s">
        <v>71</v>
      </c>
      <c r="G97">
        <v>2123000</v>
      </c>
      <c r="H97">
        <v>0</v>
      </c>
      <c r="I97">
        <v>2123000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2705900</v>
      </c>
      <c r="H100">
        <v>0</v>
      </c>
      <c r="I100">
        <v>2705900</v>
      </c>
    </row>
    <row r="101" spans="1:9" x14ac:dyDescent="0.25">
      <c r="A101" t="s">
        <v>75</v>
      </c>
      <c r="G101">
        <v>4828900</v>
      </c>
      <c r="H101">
        <v>0</v>
      </c>
      <c r="I101">
        <v>4828900</v>
      </c>
    </row>
    <row r="103" spans="1:9" x14ac:dyDescent="0.25">
      <c r="A103" s="1" t="s">
        <v>167</v>
      </c>
    </row>
    <row r="106" spans="1:9" x14ac:dyDescent="0.25">
      <c r="A106" t="s">
        <v>76</v>
      </c>
      <c r="G106">
        <v>2962100</v>
      </c>
      <c r="H106">
        <v>71600</v>
      </c>
      <c r="I106">
        <v>2890500</v>
      </c>
    </row>
    <row r="107" spans="1:9" x14ac:dyDescent="0.25">
      <c r="A107" t="s">
        <v>77</v>
      </c>
      <c r="G107">
        <v>5126600</v>
      </c>
      <c r="H107">
        <v>0</v>
      </c>
      <c r="I107">
        <v>5126600</v>
      </c>
    </row>
    <row r="108" spans="1:9" x14ac:dyDescent="0.25">
      <c r="A108" t="s">
        <v>78</v>
      </c>
      <c r="G108">
        <v>2962100</v>
      </c>
      <c r="H108">
        <v>0</v>
      </c>
      <c r="I108">
        <v>2962100</v>
      </c>
    </row>
    <row r="109" spans="1:9" x14ac:dyDescent="0.25">
      <c r="A109" t="s">
        <v>79</v>
      </c>
      <c r="G109">
        <v>1167300</v>
      </c>
      <c r="H109">
        <v>0</v>
      </c>
      <c r="I109">
        <v>1167300</v>
      </c>
    </row>
    <row r="110" spans="1:9" x14ac:dyDescent="0.25">
      <c r="A110" t="s">
        <v>80</v>
      </c>
      <c r="G110">
        <v>1500800</v>
      </c>
      <c r="H110">
        <v>358600</v>
      </c>
      <c r="I110">
        <v>1142200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706800</v>
      </c>
      <c r="H111" s="8">
        <v>220000</v>
      </c>
      <c r="I111" s="8">
        <v>486800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432600</v>
      </c>
      <c r="E113">
        <v>0</v>
      </c>
      <c r="G113">
        <v>432600</v>
      </c>
      <c r="H113">
        <v>30000</v>
      </c>
      <c r="I113">
        <v>402600</v>
      </c>
    </row>
    <row r="114" spans="1:9" x14ac:dyDescent="0.25">
      <c r="A114" t="s">
        <v>84</v>
      </c>
      <c r="G114">
        <v>2383000</v>
      </c>
      <c r="H114">
        <v>247500</v>
      </c>
      <c r="I114">
        <v>2135500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432600</v>
      </c>
      <c r="E116">
        <v>0</v>
      </c>
      <c r="G116">
        <v>17241300</v>
      </c>
      <c r="H116">
        <v>927700</v>
      </c>
      <c r="I116">
        <v>16313600</v>
      </c>
    </row>
    <row r="118" spans="1:9" x14ac:dyDescent="0.25">
      <c r="A118" s="1" t="s">
        <v>168</v>
      </c>
    </row>
    <row r="120" spans="1:9" x14ac:dyDescent="0.25">
      <c r="A120" t="s">
        <v>87</v>
      </c>
      <c r="G120">
        <v>106200</v>
      </c>
      <c r="H120">
        <v>0</v>
      </c>
      <c r="I120">
        <v>106200</v>
      </c>
    </row>
    <row r="122" spans="1:9" x14ac:dyDescent="0.25">
      <c r="A122" s="1" t="s">
        <v>169</v>
      </c>
    </row>
    <row r="124" spans="1:9" x14ac:dyDescent="0.25">
      <c r="A124" t="s">
        <v>88</v>
      </c>
      <c r="G124">
        <v>7533009</v>
      </c>
      <c r="H124">
        <v>0</v>
      </c>
      <c r="I124">
        <v>7533009</v>
      </c>
    </row>
    <row r="125" spans="1:9" x14ac:dyDescent="0.25">
      <c r="A125" t="s">
        <v>89</v>
      </c>
      <c r="G125">
        <v>1945880</v>
      </c>
      <c r="H125">
        <v>16300</v>
      </c>
      <c r="I125">
        <v>1929580</v>
      </c>
    </row>
    <row r="126" spans="1:9" x14ac:dyDescent="0.25">
      <c r="A126" t="s">
        <v>90</v>
      </c>
      <c r="G126">
        <v>139950</v>
      </c>
      <c r="H126">
        <v>34000</v>
      </c>
      <c r="I126">
        <v>105950</v>
      </c>
    </row>
    <row r="127" spans="1:9" x14ac:dyDescent="0.25">
      <c r="A127" t="s">
        <v>91</v>
      </c>
      <c r="G127">
        <v>9618839</v>
      </c>
      <c r="H127">
        <v>50300</v>
      </c>
      <c r="I127">
        <v>9568539</v>
      </c>
    </row>
    <row r="129" spans="1:9" x14ac:dyDescent="0.25">
      <c r="A129" s="1" t="s">
        <v>170</v>
      </c>
    </row>
    <row r="131" spans="1:9" x14ac:dyDescent="0.25">
      <c r="A131" t="s">
        <v>92</v>
      </c>
      <c r="G131">
        <v>329500</v>
      </c>
      <c r="H131">
        <v>0</v>
      </c>
      <c r="I131">
        <v>329500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6800</v>
      </c>
      <c r="H133">
        <v>0</v>
      </c>
      <c r="I133">
        <v>6800</v>
      </c>
    </row>
    <row r="134" spans="1:9" x14ac:dyDescent="0.25">
      <c r="A134" t="s">
        <v>95</v>
      </c>
      <c r="G134">
        <v>1177600</v>
      </c>
      <c r="H134">
        <v>0</v>
      </c>
      <c r="I134">
        <v>1177600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1513900</v>
      </c>
      <c r="H136">
        <v>0</v>
      </c>
      <c r="I136">
        <v>1513900</v>
      </c>
    </row>
    <row r="138" spans="1:9" x14ac:dyDescent="0.25">
      <c r="A138" s="1" t="s">
        <v>171</v>
      </c>
    </row>
    <row r="140" spans="1:9" x14ac:dyDescent="0.25">
      <c r="A140" t="s">
        <v>98</v>
      </c>
      <c r="G140">
        <v>174700</v>
      </c>
      <c r="H140">
        <v>0</v>
      </c>
      <c r="I140">
        <v>174700</v>
      </c>
    </row>
    <row r="141" spans="1:9" x14ac:dyDescent="0.25">
      <c r="A141" t="s">
        <v>99</v>
      </c>
      <c r="G141">
        <v>3577591</v>
      </c>
      <c r="H141">
        <v>859000</v>
      </c>
      <c r="I141">
        <v>2718591</v>
      </c>
    </row>
    <row r="142" spans="1:9" x14ac:dyDescent="0.25">
      <c r="A142" t="s">
        <v>100</v>
      </c>
      <c r="G142">
        <v>3752291</v>
      </c>
      <c r="H142">
        <v>859000</v>
      </c>
      <c r="I142">
        <v>2893291</v>
      </c>
    </row>
    <row r="144" spans="1:9" x14ac:dyDescent="0.25">
      <c r="A144" s="1" t="s">
        <v>172</v>
      </c>
    </row>
    <row r="146" spans="1:9" x14ac:dyDescent="0.25">
      <c r="A146" t="s">
        <v>101</v>
      </c>
      <c r="G146">
        <v>850444</v>
      </c>
      <c r="H146">
        <v>434753</v>
      </c>
      <c r="I146">
        <v>415691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157172988</v>
      </c>
      <c r="H150">
        <v>1563150</v>
      </c>
      <c r="I150">
        <v>155609838</v>
      </c>
    </row>
    <row r="151" spans="1:9" x14ac:dyDescent="0.25">
      <c r="A151" t="s">
        <v>104</v>
      </c>
      <c r="G151">
        <v>37911874</v>
      </c>
      <c r="H151">
        <v>2271753</v>
      </c>
      <c r="I151">
        <v>35640121</v>
      </c>
    </row>
    <row r="153" spans="1:9" x14ac:dyDescent="0.25">
      <c r="A153" t="s">
        <v>105</v>
      </c>
      <c r="G153">
        <v>195084862</v>
      </c>
      <c r="H153">
        <v>3834903</v>
      </c>
      <c r="I153">
        <v>191249959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151832</v>
      </c>
      <c r="H157">
        <v>0</v>
      </c>
      <c r="I157">
        <v>151832</v>
      </c>
    </row>
    <row r="158" spans="1:9" x14ac:dyDescent="0.25">
      <c r="A158" t="s">
        <v>108</v>
      </c>
      <c r="G158">
        <v>91000</v>
      </c>
      <c r="H158">
        <v>0</v>
      </c>
      <c r="I158">
        <v>91000</v>
      </c>
    </row>
    <row r="162" spans="1:8" ht="41.4" x14ac:dyDescent="0.25">
      <c r="A162" s="9" t="s">
        <v>173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2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174</v>
      </c>
    </row>
    <row r="3" spans="1:9" ht="15.6" x14ac:dyDescent="0.3">
      <c r="A3" s="3" t="s">
        <v>155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175</v>
      </c>
      <c r="B7" t="s">
        <v>117</v>
      </c>
      <c r="C7">
        <v>1101</v>
      </c>
      <c r="D7">
        <v>150</v>
      </c>
      <c r="E7">
        <v>1200000</v>
      </c>
      <c r="F7">
        <v>8000</v>
      </c>
      <c r="G7" s="13" t="s">
        <v>118</v>
      </c>
    </row>
    <row r="8" spans="1:9" x14ac:dyDescent="0.25">
      <c r="B8" t="s">
        <v>119</v>
      </c>
      <c r="C8">
        <v>1106</v>
      </c>
      <c r="D8">
        <v>8</v>
      </c>
      <c r="E8">
        <v>64000</v>
      </c>
      <c r="F8">
        <v>8000</v>
      </c>
      <c r="G8" s="13" t="s">
        <v>118</v>
      </c>
    </row>
    <row r="9" spans="1:9" x14ac:dyDescent="0.25">
      <c r="A9" s="1" t="s">
        <v>177</v>
      </c>
      <c r="D9">
        <f>SUM(D7:D8)</f>
        <v>158</v>
      </c>
      <c r="E9">
        <f>SUM(E7:E8)</f>
        <v>1264000</v>
      </c>
    </row>
    <row r="10" spans="1:9" x14ac:dyDescent="0.25">
      <c r="A10" s="1"/>
    </row>
    <row r="11" spans="1:9" x14ac:dyDescent="0.25">
      <c r="A11" s="1" t="s">
        <v>176</v>
      </c>
      <c r="B11" t="s">
        <v>120</v>
      </c>
      <c r="C11">
        <v>7014</v>
      </c>
      <c r="D11">
        <v>130</v>
      </c>
      <c r="E11">
        <v>1300000</v>
      </c>
      <c r="F11">
        <v>10000</v>
      </c>
      <c r="G11" s="13" t="s">
        <v>118</v>
      </c>
    </row>
    <row r="12" spans="1:9" x14ac:dyDescent="0.25">
      <c r="B12" t="s">
        <v>121</v>
      </c>
      <c r="C12">
        <v>7153</v>
      </c>
      <c r="D12">
        <v>90</v>
      </c>
      <c r="E12">
        <v>90000</v>
      </c>
      <c r="F12">
        <v>1000</v>
      </c>
      <c r="G12" s="13" t="s">
        <v>118</v>
      </c>
    </row>
    <row r="13" spans="1:9" x14ac:dyDescent="0.25">
      <c r="B13" t="s">
        <v>122</v>
      </c>
      <c r="C13">
        <v>7203</v>
      </c>
      <c r="D13">
        <v>80000</v>
      </c>
      <c r="E13">
        <v>800000</v>
      </c>
      <c r="F13">
        <v>10</v>
      </c>
      <c r="G13" s="13" t="s">
        <v>118</v>
      </c>
    </row>
    <row r="14" spans="1:9" x14ac:dyDescent="0.25">
      <c r="B14" t="s">
        <v>123</v>
      </c>
      <c r="C14">
        <v>7204</v>
      </c>
      <c r="D14">
        <v>100</v>
      </c>
      <c r="E14">
        <v>100000</v>
      </c>
      <c r="F14">
        <v>1000</v>
      </c>
      <c r="G14" s="13" t="s">
        <v>118</v>
      </c>
    </row>
    <row r="15" spans="1:9" x14ac:dyDescent="0.25">
      <c r="A15" s="1" t="s">
        <v>178</v>
      </c>
      <c r="D15">
        <f>SUM(D11:D14)</f>
        <v>80320</v>
      </c>
      <c r="E15">
        <f>SUM(E11:E14)</f>
        <v>2290000</v>
      </c>
    </row>
    <row r="19" spans="1:6" x14ac:dyDescent="0.25">
      <c r="A19" s="15" t="s">
        <v>179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2013-09-10T11:53:31Z</dcterms:created>
  <dcterms:modified xsi:type="dcterms:W3CDTF">2013-09-10T11:53:34Z</dcterms:modified>
</cp:coreProperties>
</file>