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00" yWindow="-15" windowWidth="12045" windowHeight="11430" firstSheet="4" activeTab="4"/>
  </bookViews>
  <sheets>
    <sheet name="Tourism by LA - £mln" sheetId="12" state="hidden" r:id="rId1"/>
    <sheet name="Tourism by LA - % change" sheetId="16" state="hidden" r:id="rId2"/>
    <sheet name="Tourism by LA - % share" sheetId="17" state="hidden" r:id="rId3"/>
    <sheet name="Tourism by LA class" sheetId="14" state="hidden" r:id="rId4"/>
    <sheet name="Final Summary table" sheetId="18" r:id="rId5"/>
  </sheets>
  <definedNames>
    <definedName name="change">'Tourism by LA - % change'!$A$5:$N$370</definedName>
    <definedName name="class_change">'Tourism by LA class'!$A$24:$K$38</definedName>
    <definedName name="class_mln">'Tourism by LA class'!$A$3:$K$18</definedName>
    <definedName name="class_share">'Tourism by LA class'!$A$44:$K$58</definedName>
    <definedName name="class_th">'Tourism by LA class'!$A$3:$K$18</definedName>
    <definedName name="mln">'Tourism by LA - £mln'!$A$5:$N$370</definedName>
    <definedName name="share">'Tourism by LA - % share'!$A$5:$N$370</definedName>
    <definedName name="thousands">'Tourism by LA - £mln'!$A$5:$N$370</definedName>
  </definedNames>
  <calcPr calcId="125725"/>
</workbook>
</file>

<file path=xl/calcChain.xml><?xml version="1.0" encoding="utf-8"?>
<calcChain xmlns="http://schemas.openxmlformats.org/spreadsheetml/2006/main">
  <c r="AC12" i="18"/>
  <c r="AB12"/>
  <c r="G257"/>
  <c r="F332"/>
  <c r="E235"/>
  <c r="K113"/>
  <c r="G256"/>
  <c r="F151"/>
  <c r="E234"/>
  <c r="L206"/>
  <c r="F77"/>
  <c r="F154"/>
  <c r="E57"/>
  <c r="F192"/>
  <c r="E87"/>
  <c r="E172"/>
  <c r="I252"/>
  <c r="G317"/>
  <c r="E29"/>
  <c r="E329"/>
  <c r="J228"/>
  <c r="F80"/>
  <c r="E252"/>
  <c r="G217"/>
  <c r="G216"/>
  <c r="E46"/>
  <c r="E311"/>
  <c r="H254"/>
  <c r="G204"/>
  <c r="F99"/>
  <c r="E374"/>
  <c r="L245"/>
  <c r="F217"/>
  <c r="F294"/>
  <c r="I246"/>
  <c r="G288"/>
  <c r="F183"/>
  <c r="E266"/>
  <c r="I245"/>
  <c r="F109"/>
  <c r="F186"/>
  <c r="E89"/>
  <c r="F352"/>
  <c r="E247"/>
  <c r="E268"/>
  <c r="I220"/>
  <c r="E289"/>
  <c r="F51"/>
  <c r="E62"/>
  <c r="E327"/>
  <c r="I44"/>
  <c r="F50"/>
  <c r="F307"/>
  <c r="E326"/>
  <c r="L261"/>
  <c r="F169"/>
  <c r="E155"/>
  <c r="E154"/>
  <c r="F339"/>
  <c r="G215"/>
  <c r="E279"/>
  <c r="F66"/>
  <c r="E278"/>
  <c r="F121"/>
  <c r="F246"/>
  <c r="E37"/>
  <c r="F300"/>
  <c r="E195"/>
  <c r="E280"/>
  <c r="M276"/>
  <c r="I279"/>
  <c r="G249"/>
  <c r="F324"/>
  <c r="E227"/>
  <c r="M116"/>
  <c r="F316"/>
  <c r="F135"/>
  <c r="F138"/>
  <c r="E156"/>
  <c r="F264"/>
  <c r="J374"/>
  <c r="F83"/>
  <c r="G269"/>
  <c r="F182"/>
  <c r="F351"/>
  <c r="F124"/>
  <c r="F381"/>
  <c r="E104"/>
  <c r="H346"/>
  <c r="G228"/>
  <c r="G201"/>
  <c r="F276"/>
  <c r="E371"/>
  <c r="J345"/>
  <c r="E82"/>
  <c r="F263"/>
  <c r="F266"/>
  <c r="E71"/>
  <c r="E78"/>
  <c r="K215"/>
  <c r="F275"/>
  <c r="K214"/>
  <c r="F262"/>
  <c r="E85"/>
  <c r="F284"/>
  <c r="E179"/>
  <c r="E264"/>
  <c r="G151"/>
  <c r="G39"/>
  <c r="G297"/>
  <c r="F372"/>
  <c r="E147"/>
  <c r="I250"/>
  <c r="G296"/>
  <c r="F191"/>
  <c r="E146"/>
  <c r="I249"/>
  <c r="F117"/>
  <c r="F194"/>
  <c r="F331"/>
  <c r="F232"/>
  <c r="E127"/>
  <c r="E212"/>
  <c r="G121"/>
  <c r="G87"/>
  <c r="G293"/>
  <c r="F125"/>
  <c r="G364"/>
  <c r="I113"/>
  <c r="L67"/>
  <c r="E33"/>
  <c r="F155"/>
  <c r="F215"/>
  <c r="G40"/>
  <c r="F218"/>
  <c r="F159"/>
  <c r="F257"/>
  <c r="J331"/>
  <c r="E94"/>
  <c r="F144"/>
  <c r="E316"/>
  <c r="E225"/>
  <c r="E375"/>
  <c r="G268"/>
  <c r="G88"/>
  <c r="F358"/>
  <c r="M192"/>
  <c r="F247"/>
  <c r="J130"/>
  <c r="F250"/>
  <c r="F160"/>
  <c r="E76"/>
  <c r="F115"/>
  <c r="L25"/>
  <c r="F114"/>
  <c r="M25"/>
  <c r="F233"/>
  <c r="N155"/>
  <c r="F240"/>
  <c r="E151"/>
  <c r="E150"/>
  <c r="E101"/>
  <c r="F108"/>
  <c r="E88"/>
  <c r="G313"/>
  <c r="E291"/>
  <c r="G312"/>
  <c r="E218"/>
  <c r="I236"/>
  <c r="G316"/>
  <c r="F137"/>
  <c r="E53"/>
  <c r="E83"/>
  <c r="M292"/>
  <c r="G265"/>
  <c r="G165"/>
  <c r="E347"/>
  <c r="E169"/>
  <c r="F328"/>
  <c r="F147"/>
  <c r="F86"/>
  <c r="F348"/>
  <c r="E328"/>
  <c r="G100"/>
  <c r="E74"/>
  <c r="M100"/>
  <c r="F255"/>
  <c r="J38"/>
  <c r="F258"/>
  <c r="F296"/>
  <c r="E276"/>
  <c r="E313"/>
  <c r="F112"/>
  <c r="G374"/>
  <c r="G150"/>
  <c r="G264"/>
  <c r="H370"/>
  <c r="I15"/>
  <c r="F85"/>
  <c r="E273"/>
  <c r="F120"/>
  <c r="E95"/>
  <c r="E196"/>
  <c r="G276"/>
  <c r="G261"/>
  <c r="G130"/>
  <c r="G213"/>
  <c r="G212"/>
  <c r="G260"/>
  <c r="E13"/>
  <c r="G209"/>
  <c r="G208"/>
  <c r="F81"/>
  <c r="E253"/>
  <c r="G221"/>
  <c r="F196"/>
  <c r="E91"/>
  <c r="E176"/>
  <c r="L38"/>
  <c r="I203"/>
  <c r="F340"/>
  <c r="G48"/>
  <c r="F202"/>
  <c r="F387"/>
  <c r="H256"/>
  <c r="K382"/>
  <c r="J18"/>
  <c r="F271"/>
  <c r="E370"/>
  <c r="F293"/>
  <c r="F274"/>
  <c r="E193"/>
  <c r="F152"/>
  <c r="F313"/>
  <c r="G31"/>
  <c r="F107"/>
  <c r="E246"/>
  <c r="G146"/>
  <c r="K75"/>
  <c r="F170"/>
  <c r="E65"/>
  <c r="G68"/>
  <c r="E283"/>
  <c r="F312"/>
  <c r="F70"/>
  <c r="E120"/>
  <c r="E122"/>
  <c r="F46"/>
  <c r="E290"/>
  <c r="H69"/>
  <c r="F229"/>
  <c r="E113"/>
  <c r="J220"/>
  <c r="E239"/>
  <c r="F334"/>
  <c r="H60"/>
  <c r="F43"/>
  <c r="E70"/>
  <c r="G385"/>
  <c r="E98"/>
  <c r="E363"/>
  <c r="J288"/>
  <c r="G384"/>
  <c r="F279"/>
  <c r="E362"/>
  <c r="I162"/>
  <c r="F205"/>
  <c r="F282"/>
  <c r="E185"/>
  <c r="L215"/>
  <c r="F64"/>
  <c r="F321"/>
  <c r="E44"/>
  <c r="G116"/>
  <c r="G189"/>
  <c r="F298"/>
  <c r="E201"/>
  <c r="F208"/>
  <c r="E103"/>
  <c r="E124"/>
  <c r="H251"/>
  <c r="E174"/>
  <c r="G138"/>
  <c r="G92"/>
  <c r="G332"/>
  <c r="F227"/>
  <c r="G60"/>
  <c r="K166"/>
  <c r="F345"/>
  <c r="E60"/>
  <c r="G133"/>
  <c r="F54"/>
  <c r="F311"/>
  <c r="I25"/>
  <c r="G129"/>
  <c r="F237"/>
  <c r="F314"/>
  <c r="E217"/>
  <c r="L183"/>
  <c r="F224"/>
  <c r="E119"/>
  <c r="E140"/>
  <c r="J299"/>
  <c r="F179"/>
  <c r="E190"/>
  <c r="G154"/>
  <c r="K183"/>
  <c r="F178"/>
  <c r="E73"/>
  <c r="H374"/>
  <c r="K182"/>
  <c r="F297"/>
  <c r="G177"/>
  <c r="G176"/>
  <c r="G359"/>
  <c r="E135"/>
  <c r="G301"/>
  <c r="H326"/>
  <c r="F323"/>
  <c r="H322"/>
  <c r="F198"/>
  <c r="E165"/>
  <c r="I145"/>
  <c r="F172"/>
  <c r="E67"/>
  <c r="E152"/>
  <c r="L99"/>
  <c r="G377"/>
  <c r="E90"/>
  <c r="E355"/>
  <c r="I71"/>
  <c r="F103"/>
  <c r="M208"/>
  <c r="J146"/>
  <c r="F304"/>
  <c r="J61"/>
  <c r="E167"/>
  <c r="G188"/>
  <c r="E166"/>
  <c r="G371"/>
  <c r="E117"/>
  <c r="G36"/>
  <c r="G358"/>
  <c r="F253"/>
  <c r="F338"/>
  <c r="N43"/>
  <c r="G329"/>
  <c r="E42"/>
  <c r="G198"/>
  <c r="J376"/>
  <c r="G328"/>
  <c r="J256"/>
  <c r="I146"/>
  <c r="L199"/>
  <c r="J315"/>
  <c r="E359"/>
  <c r="G380"/>
  <c r="E358"/>
  <c r="F201"/>
  <c r="E213"/>
  <c r="G125"/>
  <c r="F156"/>
  <c r="E51"/>
  <c r="E136"/>
  <c r="K309"/>
  <c r="F63"/>
  <c r="E138"/>
  <c r="E275"/>
  <c r="G76"/>
  <c r="F62"/>
  <c r="F319"/>
  <c r="E274"/>
  <c r="G72"/>
  <c r="F245"/>
  <c r="F322"/>
  <c r="E97"/>
  <c r="G84"/>
  <c r="F104"/>
  <c r="F361"/>
  <c r="E84"/>
  <c r="N337"/>
  <c r="F59"/>
  <c r="G305"/>
  <c r="F67"/>
  <c r="F57"/>
  <c r="F269"/>
  <c r="G321"/>
  <c r="E299"/>
  <c r="G320"/>
  <c r="E298"/>
  <c r="F141"/>
  <c r="E121"/>
  <c r="G362"/>
  <c r="F342"/>
  <c r="G381"/>
  <c r="E137"/>
  <c r="E39"/>
  <c r="I204"/>
  <c r="E110"/>
  <c r="I27"/>
  <c r="H358"/>
  <c r="F281"/>
  <c r="E261"/>
  <c r="G352"/>
  <c r="E330"/>
  <c r="F173"/>
  <c r="E153"/>
  <c r="E55"/>
  <c r="N229"/>
  <c r="E126"/>
  <c r="G117"/>
  <c r="F371"/>
  <c r="G113"/>
  <c r="F310"/>
  <c r="N38"/>
  <c r="E353"/>
  <c r="G300"/>
  <c r="G355"/>
  <c r="H334"/>
  <c r="F365"/>
  <c r="I63"/>
  <c r="F388"/>
  <c r="G263"/>
  <c r="E219"/>
  <c r="E41"/>
  <c r="E295"/>
  <c r="E294"/>
  <c r="F134"/>
  <c r="F188"/>
  <c r="E168"/>
  <c r="I295"/>
  <c r="G134"/>
  <c r="G164"/>
  <c r="E346"/>
  <c r="E27"/>
  <c r="H59"/>
  <c r="H58"/>
  <c r="E149"/>
  <c r="E243"/>
  <c r="M260"/>
  <c r="G361"/>
  <c r="E211"/>
  <c r="G360"/>
  <c r="E210"/>
  <c r="F181"/>
  <c r="E32"/>
  <c r="E191"/>
  <c r="I128"/>
  <c r="G357"/>
  <c r="E214"/>
  <c r="F175"/>
  <c r="F174"/>
  <c r="F79"/>
  <c r="G161"/>
  <c r="F357"/>
  <c r="F82"/>
  <c r="G173"/>
  <c r="F216"/>
  <c r="E100"/>
  <c r="I160"/>
  <c r="F171"/>
  <c r="E102"/>
  <c r="E303"/>
  <c r="L293"/>
  <c r="G388"/>
  <c r="F283"/>
  <c r="E302"/>
  <c r="K122"/>
  <c r="F209"/>
  <c r="F286"/>
  <c r="E125"/>
  <c r="H252"/>
  <c r="F68"/>
  <c r="F325"/>
  <c r="E48"/>
  <c r="M385"/>
  <c r="I208"/>
  <c r="J125"/>
  <c r="F380"/>
  <c r="F376"/>
  <c r="F374"/>
  <c r="F333"/>
  <c r="E58"/>
  <c r="G200"/>
  <c r="E386"/>
  <c r="I254"/>
  <c r="G383"/>
  <c r="E209"/>
  <c r="L307"/>
  <c r="E30"/>
  <c r="E132"/>
  <c r="I61"/>
  <c r="G197"/>
  <c r="E118"/>
  <c r="E319"/>
  <c r="J298"/>
  <c r="F42"/>
  <c r="F299"/>
  <c r="E318"/>
  <c r="E105"/>
  <c r="F259"/>
  <c r="F140"/>
  <c r="E337"/>
  <c r="J377"/>
  <c r="F287"/>
  <c r="E322"/>
  <c r="F133"/>
  <c r="F290"/>
  <c r="E145"/>
  <c r="G354"/>
  <c r="F329"/>
  <c r="I112"/>
  <c r="G309"/>
  <c r="E198"/>
  <c r="M160"/>
  <c r="J98"/>
  <c r="F128"/>
  <c r="J77"/>
  <c r="G378"/>
  <c r="E238"/>
  <c r="F291"/>
  <c r="F230"/>
  <c r="H378"/>
  <c r="E281"/>
  <c r="G281"/>
  <c r="E263"/>
  <c r="E262"/>
  <c r="F71"/>
  <c r="K210"/>
  <c r="F335"/>
  <c r="G137"/>
  <c r="E163"/>
  <c r="F61"/>
  <c r="F211"/>
  <c r="I161"/>
  <c r="L115"/>
  <c r="K36"/>
  <c r="F176"/>
  <c r="E230"/>
  <c r="F220"/>
  <c r="F127"/>
  <c r="F126"/>
  <c r="F309"/>
  <c r="F168"/>
  <c r="F123"/>
  <c r="F354"/>
  <c r="E69"/>
  <c r="G160"/>
  <c r="F347"/>
  <c r="E111"/>
  <c r="K347"/>
  <c r="G194"/>
  <c r="G324"/>
  <c r="F13"/>
  <c r="F145"/>
  <c r="E317"/>
  <c r="G366"/>
  <c r="F346"/>
  <c r="J100"/>
  <c r="M321"/>
  <c r="K198"/>
  <c r="G345"/>
  <c r="F95"/>
  <c r="F197"/>
  <c r="G237"/>
  <c r="E116"/>
  <c r="G373"/>
  <c r="E255"/>
  <c r="G340"/>
  <c r="E254"/>
  <c r="I60"/>
  <c r="F337"/>
  <c r="F207"/>
  <c r="K384"/>
  <c r="E129"/>
  <c r="F249"/>
  <c r="G148"/>
  <c r="E271"/>
  <c r="G199"/>
  <c r="F58"/>
  <c r="F315"/>
  <c r="E270"/>
  <c r="G183"/>
  <c r="F150"/>
  <c r="G56"/>
  <c r="F280"/>
  <c r="G245"/>
  <c r="G244"/>
  <c r="L369"/>
  <c r="F206"/>
  <c r="E77"/>
  <c r="F356"/>
  <c r="F373"/>
  <c r="G169"/>
  <c r="E305"/>
  <c r="J308"/>
  <c r="L80"/>
  <c r="H33"/>
  <c r="K263"/>
  <c r="J124"/>
  <c r="M173"/>
  <c r="N76"/>
  <c r="K278"/>
  <c r="K233"/>
  <c r="J127"/>
  <c r="L276"/>
  <c r="J348"/>
  <c r="L342"/>
  <c r="K236"/>
  <c r="I320"/>
  <c r="H42"/>
  <c r="K301"/>
  <c r="H64"/>
  <c r="J290"/>
  <c r="N213"/>
  <c r="H283"/>
  <c r="K303"/>
  <c r="G139"/>
  <c r="J201"/>
  <c r="K59"/>
  <c r="K302"/>
  <c r="L225"/>
  <c r="N119"/>
  <c r="N353"/>
  <c r="K32"/>
  <c r="L224"/>
  <c r="L86"/>
  <c r="I343"/>
  <c r="H237"/>
  <c r="H30"/>
  <c r="I119"/>
  <c r="H164"/>
  <c r="G58"/>
  <c r="H338"/>
  <c r="G229"/>
  <c r="F226"/>
  <c r="G96"/>
  <c r="G149"/>
  <c r="G145"/>
  <c r="F113"/>
  <c r="F142"/>
  <c r="I221"/>
  <c r="E187"/>
  <c r="E160"/>
  <c r="M337"/>
  <c r="H319"/>
  <c r="G322"/>
  <c r="I348"/>
  <c r="K362"/>
  <c r="K317"/>
  <c r="J217"/>
  <c r="K203"/>
  <c r="K109"/>
  <c r="K64"/>
  <c r="K320"/>
  <c r="K218"/>
  <c r="J203"/>
  <c r="H113"/>
  <c r="H369"/>
  <c r="L327"/>
  <c r="M174"/>
  <c r="L30"/>
  <c r="N250"/>
  <c r="N10"/>
  <c r="J36"/>
  <c r="E342"/>
  <c r="F239"/>
  <c r="E49"/>
  <c r="G325"/>
  <c r="G372"/>
  <c r="M314"/>
  <c r="F366"/>
  <c r="E157"/>
  <c r="F244"/>
  <c r="E107"/>
  <c r="E144"/>
  <c r="E369"/>
  <c r="J244"/>
  <c r="M136"/>
  <c r="K335"/>
  <c r="K231"/>
  <c r="K180"/>
  <c r="J74"/>
  <c r="K334"/>
  <c r="K246"/>
  <c r="N320"/>
  <c r="M338"/>
  <c r="N115"/>
  <c r="L355"/>
  <c r="L310"/>
  <c r="K204"/>
  <c r="H31"/>
  <c r="J174"/>
  <c r="K269"/>
  <c r="K353"/>
  <c r="I294"/>
  <c r="M10"/>
  <c r="F146"/>
  <c r="F225"/>
  <c r="E80"/>
  <c r="I380"/>
  <c r="K235"/>
  <c r="K250"/>
  <c r="M137"/>
  <c r="J263"/>
  <c r="K76"/>
  <c r="N157"/>
  <c r="N171"/>
  <c r="H109"/>
  <c r="N372"/>
  <c r="N78"/>
  <c r="H292"/>
  <c r="N210"/>
  <c r="K296"/>
  <c r="I359"/>
  <c r="G111"/>
  <c r="H329"/>
  <c r="H180"/>
  <c r="G107"/>
  <c r="H39"/>
  <c r="H262"/>
  <c r="L273"/>
  <c r="I242"/>
  <c r="H54"/>
  <c r="L31"/>
  <c r="L288"/>
  <c r="I257"/>
  <c r="J59"/>
  <c r="H183"/>
  <c r="L88"/>
  <c r="J225"/>
  <c r="K232"/>
  <c r="K261"/>
  <c r="N323"/>
  <c r="J191"/>
  <c r="H265"/>
  <c r="I387"/>
  <c r="G14"/>
  <c r="K284"/>
  <c r="G86"/>
  <c r="H207"/>
  <c r="N335"/>
  <c r="H317"/>
  <c r="J104"/>
  <c r="K62"/>
  <c r="K318"/>
  <c r="H383"/>
  <c r="K197"/>
  <c r="L155"/>
  <c r="K49"/>
  <c r="L41"/>
  <c r="H156"/>
  <c r="N258"/>
  <c r="M214"/>
  <c r="M17"/>
  <c r="L231"/>
  <c r="G38"/>
  <c r="J355"/>
  <c r="L162"/>
  <c r="J293"/>
  <c r="K345"/>
  <c r="G341"/>
  <c r="E173"/>
  <c r="E241"/>
  <c r="K247"/>
  <c r="K262"/>
  <c r="L371"/>
  <c r="J368"/>
  <c r="K229"/>
  <c r="H153"/>
  <c r="G192"/>
  <c r="F385"/>
  <c r="F273"/>
  <c r="E310"/>
  <c r="I130"/>
  <c r="G55"/>
  <c r="M190"/>
  <c r="F195"/>
  <c r="G220"/>
  <c r="E199"/>
  <c r="F60"/>
  <c r="G369"/>
  <c r="F73"/>
  <c r="E202"/>
  <c r="F386"/>
  <c r="G304"/>
  <c r="H354"/>
  <c r="L275"/>
  <c r="G181"/>
  <c r="G196"/>
  <c r="G379"/>
  <c r="E26"/>
  <c r="G387"/>
  <c r="E133"/>
  <c r="E354"/>
  <c r="F136"/>
  <c r="E182"/>
  <c r="F363"/>
  <c r="L277"/>
  <c r="F303"/>
  <c r="G109"/>
  <c r="F26"/>
  <c r="K91"/>
  <c r="F379"/>
  <c r="K90"/>
  <c r="N176"/>
  <c r="F320"/>
  <c r="F129"/>
  <c r="E28"/>
  <c r="E256"/>
  <c r="L173"/>
  <c r="K127"/>
  <c r="K274"/>
  <c r="K126"/>
  <c r="E372"/>
  <c r="M154"/>
  <c r="G311"/>
  <c r="H281"/>
  <c r="G155"/>
  <c r="J215"/>
  <c r="M242"/>
  <c r="L284"/>
  <c r="N366"/>
  <c r="M77"/>
  <c r="M347"/>
  <c r="N154"/>
  <c r="I131"/>
  <c r="J296"/>
  <c r="I314"/>
  <c r="I166"/>
  <c r="F223"/>
  <c r="K331"/>
  <c r="L299"/>
  <c r="E269"/>
  <c r="E203"/>
  <c r="G71"/>
  <c r="K322"/>
  <c r="N143"/>
  <c r="K53"/>
  <c r="K230"/>
  <c r="G131"/>
  <c r="L339"/>
  <c r="M52"/>
  <c r="M254"/>
  <c r="N27"/>
  <c r="K287"/>
  <c r="E226"/>
  <c r="E86"/>
  <c r="F289"/>
  <c r="F343"/>
  <c r="E123"/>
  <c r="K363"/>
  <c r="L112"/>
  <c r="H318"/>
  <c r="M205"/>
  <c r="M318"/>
  <c r="J159"/>
  <c r="L98"/>
  <c r="M312"/>
  <c r="E18"/>
  <c r="G191"/>
  <c r="I86"/>
  <c r="E93"/>
  <c r="L172"/>
  <c r="N64"/>
  <c r="L19"/>
  <c r="I233"/>
  <c r="M47"/>
  <c r="K200"/>
  <c r="K191"/>
  <c r="G306"/>
  <c r="I135"/>
  <c r="I91"/>
  <c r="I104"/>
  <c r="H201"/>
  <c r="M183"/>
  <c r="I372"/>
  <c r="J284"/>
  <c r="M225"/>
  <c r="H274"/>
  <c r="M282"/>
  <c r="J129"/>
  <c r="N386"/>
  <c r="J128"/>
  <c r="I22"/>
  <c r="J32"/>
  <c r="I304"/>
  <c r="J31"/>
  <c r="I29"/>
  <c r="K141"/>
  <c r="G168"/>
  <c r="L250"/>
  <c r="H66"/>
  <c r="F185"/>
  <c r="F148"/>
  <c r="N105"/>
  <c r="L326"/>
  <c r="L236"/>
  <c r="G28"/>
  <c r="M101"/>
  <c r="H125"/>
  <c r="L145"/>
  <c r="M152"/>
  <c r="H308"/>
  <c r="L144"/>
  <c r="M49"/>
  <c r="I375"/>
  <c r="L107"/>
  <c r="N117"/>
  <c r="H196"/>
  <c r="J138"/>
  <c r="H55"/>
  <c r="H278"/>
  <c r="L289"/>
  <c r="I258"/>
  <c r="J210"/>
  <c r="L48"/>
  <c r="L304"/>
  <c r="I273"/>
  <c r="L127"/>
  <c r="J339"/>
  <c r="N58"/>
  <c r="M239"/>
  <c r="H76"/>
  <c r="H226"/>
  <c r="N50"/>
  <c r="J209"/>
  <c r="H75"/>
  <c r="H293"/>
  <c r="E99"/>
  <c r="F75"/>
  <c r="F164"/>
  <c r="M37"/>
  <c r="J172"/>
  <c r="M325"/>
  <c r="G246"/>
  <c r="N41"/>
  <c r="L374"/>
  <c r="N321"/>
  <c r="I297"/>
  <c r="H45"/>
  <c r="M151"/>
  <c r="I296"/>
  <c r="H228"/>
  <c r="N148"/>
  <c r="K255"/>
  <c r="H264"/>
  <c r="J350"/>
  <c r="E365"/>
  <c r="H263"/>
  <c r="N378"/>
  <c r="E361"/>
  <c r="N240"/>
  <c r="H211"/>
  <c r="G123"/>
  <c r="G120"/>
  <c r="I312"/>
  <c r="J270"/>
  <c r="I164"/>
  <c r="L230"/>
  <c r="J73"/>
  <c r="N199"/>
  <c r="I69"/>
  <c r="N166"/>
  <c r="N82"/>
  <c r="H306"/>
  <c r="M323"/>
  <c r="J369"/>
  <c r="N369"/>
  <c r="J161"/>
  <c r="N107"/>
  <c r="F180"/>
  <c r="H337"/>
  <c r="K282"/>
  <c r="H244"/>
  <c r="M21"/>
  <c r="G124"/>
  <c r="E229"/>
  <c r="J135"/>
  <c r="K174"/>
  <c r="L347"/>
  <c r="K386"/>
  <c r="L319"/>
  <c r="H105"/>
  <c r="N94"/>
  <c r="I300"/>
  <c r="G290"/>
  <c r="I272"/>
  <c r="K155"/>
  <c r="F52"/>
  <c r="K327"/>
  <c r="K170"/>
  <c r="G218"/>
  <c r="K342"/>
  <c r="L279"/>
  <c r="G278"/>
  <c r="M133"/>
  <c r="N313"/>
  <c r="H222"/>
  <c r="G46"/>
  <c r="K358"/>
  <c r="H160"/>
  <c r="L378"/>
  <c r="L10"/>
  <c r="I215"/>
  <c r="G171"/>
  <c r="H49"/>
  <c r="N224"/>
  <c r="H36"/>
  <c r="K159"/>
  <c r="H232"/>
  <c r="M327"/>
  <c r="I311"/>
  <c r="H356"/>
  <c r="J311"/>
  <c r="L118"/>
  <c r="H132"/>
  <c r="H355"/>
  <c r="J310"/>
  <c r="I151"/>
  <c r="H147"/>
  <c r="H170"/>
  <c r="L181"/>
  <c r="I350"/>
  <c r="J206"/>
  <c r="J277"/>
  <c r="F268"/>
  <c r="F87"/>
  <c r="F90"/>
  <c r="E108"/>
  <c r="E265"/>
  <c r="E188"/>
  <c r="K167"/>
  <c r="J221"/>
  <c r="F118"/>
  <c r="F301"/>
  <c r="E183"/>
  <c r="G349"/>
  <c r="G348"/>
  <c r="F105"/>
  <c r="E92"/>
  <c r="L303"/>
  <c r="E131"/>
  <c r="G185"/>
  <c r="G241"/>
  <c r="G365"/>
  <c r="F214"/>
  <c r="F317"/>
  <c r="E106"/>
  <c r="G368"/>
  <c r="E231"/>
  <c r="E277"/>
  <c r="E200"/>
  <c r="E339"/>
  <c r="E338"/>
  <c r="E161"/>
  <c r="E148"/>
  <c r="E215"/>
  <c r="I39"/>
  <c r="E162"/>
  <c r="E72"/>
  <c r="F200"/>
  <c r="H330"/>
  <c r="E38"/>
  <c r="F163"/>
  <c r="F219"/>
  <c r="F341"/>
  <c r="F222"/>
  <c r="I205"/>
  <c r="F261"/>
  <c r="I261"/>
  <c r="J340"/>
  <c r="F369"/>
  <c r="F76"/>
  <c r="G376"/>
  <c r="G225"/>
  <c r="F98"/>
  <c r="F56"/>
  <c r="H255"/>
  <c r="E54"/>
  <c r="M82"/>
  <c r="F235"/>
  <c r="E282"/>
  <c r="E197"/>
  <c r="E323"/>
  <c r="E306"/>
  <c r="F210"/>
  <c r="F344"/>
  <c r="E52"/>
  <c r="E134"/>
  <c r="E143"/>
  <c r="K206"/>
  <c r="G292"/>
  <c r="F187"/>
  <c r="E142"/>
  <c r="H342"/>
  <c r="E387"/>
  <c r="F69"/>
  <c r="F350"/>
  <c r="E223"/>
  <c r="E222"/>
  <c r="F161"/>
  <c r="F254"/>
  <c r="G157"/>
  <c r="F84"/>
  <c r="E272"/>
  <c r="I67"/>
  <c r="I224"/>
  <c r="G258"/>
  <c r="I332"/>
  <c r="K346"/>
  <c r="F158"/>
  <c r="E308"/>
  <c r="H37"/>
  <c r="K93"/>
  <c r="K48"/>
  <c r="K304"/>
  <c r="K202"/>
  <c r="L202"/>
  <c r="H97"/>
  <c r="H353"/>
  <c r="L311"/>
  <c r="M250"/>
  <c r="K237"/>
  <c r="H249"/>
  <c r="J226"/>
  <c r="L69"/>
  <c r="N222"/>
  <c r="L264"/>
  <c r="G45"/>
  <c r="L108"/>
  <c r="M75"/>
  <c r="L315"/>
  <c r="L161"/>
  <c r="M201"/>
  <c r="L125"/>
  <c r="L366"/>
  <c r="L160"/>
  <c r="N162"/>
  <c r="E300"/>
  <c r="G178"/>
  <c r="L165"/>
  <c r="I386"/>
  <c r="E296"/>
  <c r="G174"/>
  <c r="N289"/>
  <c r="G103"/>
  <c r="E258"/>
  <c r="F184"/>
  <c r="F384"/>
  <c r="F203"/>
  <c r="L385"/>
  <c r="E68"/>
  <c r="F327"/>
  <c r="F308"/>
  <c r="F277"/>
  <c r="G233"/>
  <c r="I187"/>
  <c r="K66"/>
  <c r="L96"/>
  <c r="M40"/>
  <c r="K279"/>
  <c r="J140"/>
  <c r="M189"/>
  <c r="I62"/>
  <c r="J349"/>
  <c r="K249"/>
  <c r="J143"/>
  <c r="E373"/>
  <c r="I19"/>
  <c r="L358"/>
  <c r="K252"/>
  <c r="I336"/>
  <c r="N236"/>
  <c r="L95"/>
  <c r="L381"/>
  <c r="K388"/>
  <c r="J292"/>
  <c r="F111"/>
  <c r="F149"/>
  <c r="E260"/>
  <c r="E351"/>
  <c r="E350"/>
  <c r="F305"/>
  <c r="F78"/>
  <c r="G285"/>
  <c r="F228"/>
  <c r="E96"/>
  <c r="K305"/>
  <c r="I176"/>
  <c r="J173"/>
  <c r="M217"/>
  <c r="G190"/>
  <c r="G319"/>
  <c r="G318"/>
  <c r="J155"/>
  <c r="K61"/>
  <c r="E244"/>
  <c r="G122"/>
  <c r="I57"/>
  <c r="L170"/>
  <c r="E304"/>
  <c r="G182"/>
  <c r="H219"/>
  <c r="L50"/>
  <c r="K205"/>
  <c r="L110"/>
  <c r="I230"/>
  <c r="K299"/>
  <c r="K207"/>
  <c r="N349"/>
  <c r="I253"/>
  <c r="F89"/>
  <c r="K349"/>
  <c r="K96"/>
  <c r="J190"/>
  <c r="H12"/>
  <c r="N294"/>
  <c r="L383"/>
  <c r="G203"/>
  <c r="M203"/>
  <c r="L114"/>
  <c r="L241"/>
  <c r="F20"/>
  <c r="H169"/>
  <c r="L240"/>
  <c r="G307"/>
  <c r="J251"/>
  <c r="L29"/>
  <c r="G303"/>
  <c r="J250"/>
  <c r="I244"/>
  <c r="I318"/>
  <c r="H179"/>
  <c r="G73"/>
  <c r="L260"/>
  <c r="H316"/>
  <c r="H194"/>
  <c r="H250"/>
  <c r="L198"/>
  <c r="N339"/>
  <c r="H247"/>
  <c r="N358"/>
  <c r="J353"/>
  <c r="N257"/>
  <c r="M222"/>
  <c r="I159"/>
  <c r="J305"/>
  <c r="M130"/>
  <c r="N21"/>
  <c r="I342"/>
  <c r="K348"/>
  <c r="M60"/>
  <c r="N271"/>
  <c r="I341"/>
  <c r="H381"/>
  <c r="E348"/>
  <c r="G226"/>
  <c r="K131"/>
  <c r="E221"/>
  <c r="G351"/>
  <c r="G350"/>
  <c r="K130"/>
  <c r="G108"/>
  <c r="F49"/>
  <c r="F48"/>
  <c r="K244"/>
  <c r="L246"/>
  <c r="E336"/>
  <c r="G214"/>
  <c r="N37"/>
  <c r="J37"/>
  <c r="K281"/>
  <c r="F143"/>
  <c r="L353"/>
  <c r="E59"/>
  <c r="N42"/>
  <c r="N361"/>
  <c r="J111"/>
  <c r="K220"/>
  <c r="N303"/>
  <c r="M120"/>
  <c r="G193"/>
  <c r="G375"/>
  <c r="G253"/>
  <c r="G202"/>
  <c r="J224"/>
  <c r="F288"/>
  <c r="M290"/>
  <c r="F74"/>
  <c r="F236"/>
  <c r="I260"/>
  <c r="H386"/>
  <c r="F30"/>
  <c r="F131"/>
  <c r="E115"/>
  <c r="F383"/>
  <c r="E63"/>
  <c r="E250"/>
  <c r="G367"/>
  <c r="E180"/>
  <c r="E367"/>
  <c r="E366"/>
  <c r="E189"/>
  <c r="G105"/>
  <c r="F199"/>
  <c r="E259"/>
  <c r="F370"/>
  <c r="E36"/>
  <c r="G277"/>
  <c r="G273"/>
  <c r="F47"/>
  <c r="F213"/>
  <c r="E324"/>
  <c r="E335"/>
  <c r="F122"/>
  <c r="E334"/>
  <c r="E184"/>
  <c r="E79"/>
  <c r="F139"/>
  <c r="F238"/>
  <c r="F116"/>
  <c r="M368"/>
  <c r="J141"/>
  <c r="E381"/>
  <c r="L232"/>
  <c r="E249"/>
  <c r="G250"/>
  <c r="G186"/>
  <c r="G310"/>
  <c r="M243"/>
  <c r="N133"/>
  <c r="K267"/>
  <c r="K124"/>
  <c r="K266"/>
  <c r="H157"/>
  <c r="L359"/>
  <c r="H340"/>
  <c r="N174"/>
  <c r="K356"/>
  <c r="G128"/>
  <c r="G26"/>
  <c r="F130"/>
  <c r="E81"/>
  <c r="G308"/>
  <c r="F65"/>
  <c r="F292"/>
  <c r="E192"/>
  <c r="G323"/>
  <c r="N357"/>
  <c r="L159"/>
  <c r="M330"/>
  <c r="H213"/>
  <c r="K65"/>
  <c r="N102"/>
  <c r="M246"/>
  <c r="K253"/>
  <c r="J295"/>
  <c r="F204"/>
  <c r="G370"/>
  <c r="F267"/>
  <c r="F382"/>
  <c r="F212"/>
  <c r="G80"/>
  <c r="J87"/>
  <c r="L384"/>
  <c r="J156"/>
  <c r="E377"/>
  <c r="K265"/>
  <c r="G136"/>
  <c r="J321"/>
  <c r="I352"/>
  <c r="K116"/>
  <c r="N68"/>
  <c r="J375"/>
  <c r="M369"/>
  <c r="L286"/>
  <c r="K17"/>
  <c r="N194"/>
  <c r="K341"/>
  <c r="I232"/>
  <c r="L53"/>
  <c r="L102"/>
  <c r="L58"/>
  <c r="G302"/>
  <c r="N332"/>
  <c r="I360"/>
  <c r="I269"/>
  <c r="N246"/>
  <c r="N39"/>
  <c r="L130"/>
  <c r="K148"/>
  <c r="N49"/>
  <c r="H181"/>
  <c r="N264"/>
  <c r="H364"/>
  <c r="N214"/>
  <c r="I316"/>
  <c r="J373"/>
  <c r="K171"/>
  <c r="J372"/>
  <c r="K186"/>
  <c r="J35"/>
  <c r="J356"/>
  <c r="K144"/>
  <c r="H46"/>
  <c r="G180"/>
  <c r="J276"/>
  <c r="K217"/>
  <c r="K285"/>
  <c r="N190"/>
  <c r="G267"/>
  <c r="J329"/>
  <c r="M43"/>
  <c r="L257"/>
  <c r="G30"/>
  <c r="L49"/>
  <c r="L256"/>
  <c r="E236"/>
  <c r="I362"/>
  <c r="L368"/>
  <c r="E232"/>
  <c r="I361"/>
  <c r="I46"/>
  <c r="H133"/>
  <c r="H195"/>
  <c r="G89"/>
  <c r="E357"/>
  <c r="M359"/>
  <c r="H210"/>
  <c r="H266"/>
  <c r="L214"/>
  <c r="L194"/>
  <c r="I41"/>
  <c r="I56"/>
  <c r="N15"/>
  <c r="H95"/>
  <c r="H290"/>
  <c r="M80"/>
  <c r="J337"/>
  <c r="L73"/>
  <c r="K72"/>
  <c r="E175"/>
  <c r="F270"/>
  <c r="M352"/>
  <c r="G272"/>
  <c r="G140"/>
  <c r="E245"/>
  <c r="G85"/>
  <c r="I218"/>
  <c r="K108"/>
  <c r="G61"/>
  <c r="M119"/>
  <c r="H141"/>
  <c r="L177"/>
  <c r="N173"/>
  <c r="H324"/>
  <c r="L176"/>
  <c r="L54"/>
  <c r="H28"/>
  <c r="M388"/>
  <c r="I87"/>
  <c r="H212"/>
  <c r="I59"/>
  <c r="J211"/>
  <c r="H294"/>
  <c r="L305"/>
  <c r="I274"/>
  <c r="L15"/>
  <c r="L64"/>
  <c r="L320"/>
  <c r="I289"/>
  <c r="H172"/>
  <c r="L357"/>
  <c r="J52"/>
  <c r="H361"/>
  <c r="N347"/>
  <c r="H242"/>
  <c r="J322"/>
  <c r="J241"/>
  <c r="N53"/>
  <c r="J97"/>
  <c r="L281"/>
  <c r="E186"/>
  <c r="G126"/>
  <c r="K27"/>
  <c r="N302"/>
  <c r="M345"/>
  <c r="H279"/>
  <c r="J271"/>
  <c r="G230"/>
  <c r="M234"/>
  <c r="H366"/>
  <c r="J177"/>
  <c r="K364"/>
  <c r="E19"/>
  <c r="L59"/>
  <c r="G35"/>
  <c r="M141"/>
  <c r="G195"/>
  <c r="E285"/>
  <c r="J79"/>
  <c r="J367"/>
  <c r="K153"/>
  <c r="K188"/>
  <c r="K381"/>
  <c r="L262"/>
  <c r="J186"/>
  <c r="K128"/>
  <c r="N46"/>
  <c r="K56"/>
  <c r="I344"/>
  <c r="G143"/>
  <c r="N135"/>
  <c r="L314"/>
  <c r="L93"/>
  <c r="G21"/>
  <c r="N279"/>
  <c r="I347"/>
  <c r="M150"/>
  <c r="N60"/>
  <c r="H22"/>
  <c r="H168"/>
  <c r="K195"/>
  <c r="I251"/>
  <c r="L182"/>
  <c r="H72"/>
  <c r="G227"/>
  <c r="H87"/>
  <c r="L292"/>
  <c r="H102"/>
  <c r="L113"/>
  <c r="L106"/>
  <c r="L190"/>
  <c r="I37"/>
  <c r="N331"/>
  <c r="J361"/>
  <c r="N227"/>
  <c r="K337"/>
  <c r="I163"/>
  <c r="J163"/>
  <c r="M83"/>
  <c r="K68"/>
  <c r="I346"/>
  <c r="K256"/>
  <c r="N242"/>
  <c r="H101"/>
  <c r="I345"/>
  <c r="H289"/>
  <c r="I72"/>
  <c r="F35"/>
  <c r="N362"/>
  <c r="K149"/>
  <c r="K42"/>
  <c r="M377"/>
  <c r="I32"/>
  <c r="K239"/>
  <c r="J57"/>
  <c r="I188"/>
  <c r="N88"/>
  <c r="L14"/>
  <c r="J86"/>
  <c r="I196"/>
  <c r="J185"/>
  <c r="I307"/>
  <c r="N216"/>
  <c r="J19"/>
  <c r="F14"/>
  <c r="N197"/>
  <c r="K181"/>
  <c r="J302"/>
  <c r="K71"/>
  <c r="M91"/>
  <c r="N375"/>
  <c r="F165"/>
  <c r="J142"/>
  <c r="H89"/>
  <c r="M235"/>
  <c r="I235"/>
  <c r="M367"/>
  <c r="G170"/>
  <c r="L272"/>
  <c r="N235"/>
  <c r="J381"/>
  <c r="J380"/>
  <c r="K380"/>
  <c r="N355"/>
  <c r="K216"/>
  <c r="G51"/>
  <c r="M157"/>
  <c r="M366"/>
  <c r="J60"/>
  <c r="J95"/>
  <c r="M97"/>
  <c r="K169"/>
  <c r="M248"/>
  <c r="J51"/>
  <c r="L278"/>
  <c r="M131"/>
  <c r="K160"/>
  <c r="M56"/>
  <c r="H284"/>
  <c r="J117"/>
  <c r="G207"/>
  <c r="N31"/>
  <c r="L330"/>
  <c r="G70"/>
  <c r="L185"/>
  <c r="K22"/>
  <c r="I363"/>
  <c r="G69"/>
  <c r="L184"/>
  <c r="K178"/>
  <c r="H184"/>
  <c r="L89"/>
  <c r="M277"/>
  <c r="M372"/>
  <c r="I267"/>
  <c r="H161"/>
  <c r="L336"/>
  <c r="I43"/>
  <c r="H88"/>
  <c r="H344"/>
  <c r="I239"/>
  <c r="H137"/>
  <c r="H103"/>
  <c r="H359"/>
  <c r="G280"/>
  <c r="I308"/>
  <c r="H118"/>
  <c r="L129"/>
  <c r="L122"/>
  <c r="M310"/>
  <c r="M110"/>
  <c r="M63"/>
  <c r="H223"/>
  <c r="E164"/>
  <c r="K77"/>
  <c r="M184"/>
  <c r="L193"/>
  <c r="L70"/>
  <c r="G238"/>
  <c r="L321"/>
  <c r="K319"/>
  <c r="N275"/>
  <c r="I328"/>
  <c r="N80"/>
  <c r="L78"/>
  <c r="G159"/>
  <c r="K50"/>
  <c r="I111"/>
  <c r="N205"/>
  <c r="M382"/>
  <c r="J76"/>
  <c r="M58"/>
  <c r="M113"/>
  <c r="K185"/>
  <c r="H217"/>
  <c r="J67"/>
  <c r="L294"/>
  <c r="N327"/>
  <c r="M316"/>
  <c r="H367"/>
  <c r="K361"/>
  <c r="N136"/>
  <c r="G271"/>
  <c r="N142"/>
  <c r="M124"/>
  <c r="N298"/>
  <c r="N259"/>
  <c r="K35"/>
  <c r="J62"/>
  <c r="M211"/>
  <c r="J22"/>
  <c r="K33"/>
  <c r="G95"/>
  <c r="N163"/>
  <c r="N180"/>
  <c r="K373"/>
  <c r="I283"/>
  <c r="H177"/>
  <c r="K383"/>
  <c r="K104"/>
  <c r="H104"/>
  <c r="H360"/>
  <c r="G284"/>
  <c r="I309"/>
  <c r="H119"/>
  <c r="H375"/>
  <c r="N25"/>
  <c r="F28"/>
  <c r="F27"/>
  <c r="I168"/>
  <c r="L138"/>
  <c r="J274"/>
  <c r="M346"/>
  <c r="M237"/>
  <c r="N282"/>
  <c r="K46"/>
  <c r="H214"/>
  <c r="F336"/>
  <c r="J234"/>
  <c r="L204"/>
  <c r="J265"/>
  <c r="J108"/>
  <c r="G49"/>
  <c r="H277"/>
  <c r="I298"/>
  <c r="J246"/>
  <c r="G141"/>
  <c r="K328"/>
  <c r="G224"/>
  <c r="J25"/>
  <c r="G152"/>
  <c r="J139"/>
  <c r="I211"/>
  <c r="J318"/>
  <c r="J147"/>
  <c r="H48"/>
  <c r="N123"/>
  <c r="K240"/>
  <c r="H47"/>
  <c r="N300"/>
  <c r="H273"/>
  <c r="M146"/>
  <c r="L329"/>
  <c r="K37"/>
  <c r="M375"/>
  <c r="M298"/>
  <c r="M38"/>
  <c r="N101"/>
  <c r="I152"/>
  <c r="H204"/>
  <c r="K97"/>
  <c r="L178"/>
  <c r="N268"/>
  <c r="J81"/>
  <c r="K311"/>
  <c r="L263"/>
  <c r="K120"/>
  <c r="L362"/>
  <c r="H32"/>
  <c r="H216"/>
  <c r="G274"/>
  <c r="G334"/>
  <c r="G205"/>
  <c r="L180"/>
  <c r="N343"/>
  <c r="H166"/>
  <c r="I68"/>
  <c r="N365"/>
  <c r="J301"/>
  <c r="M358"/>
  <c r="M354"/>
  <c r="J300"/>
  <c r="G19"/>
  <c r="M53"/>
  <c r="L373"/>
  <c r="M334"/>
  <c r="L171"/>
  <c r="J184"/>
  <c r="I65"/>
  <c r="J387"/>
  <c r="H187"/>
  <c r="N132"/>
  <c r="L220"/>
  <c r="K367"/>
  <c r="H163"/>
  <c r="J252"/>
  <c r="H365"/>
  <c r="J63"/>
  <c r="J366"/>
  <c r="M59"/>
  <c r="H41"/>
  <c r="J307"/>
  <c r="I264"/>
  <c r="M340"/>
  <c r="J352"/>
  <c r="I210"/>
  <c r="I225"/>
  <c r="L269"/>
  <c r="N149"/>
  <c r="J103"/>
  <c r="H29"/>
  <c r="J189"/>
  <c r="J154"/>
  <c r="E170"/>
  <c r="J283"/>
  <c r="F378"/>
  <c r="F252"/>
  <c r="F260"/>
  <c r="E40"/>
  <c r="I129"/>
  <c r="L291"/>
  <c r="I222"/>
  <c r="F272"/>
  <c r="F94"/>
  <c r="G386"/>
  <c r="K368"/>
  <c r="E383"/>
  <c r="E35"/>
  <c r="F72"/>
  <c r="J314"/>
  <c r="E343"/>
  <c r="J330"/>
  <c r="M231"/>
  <c r="E380"/>
  <c r="K365"/>
  <c r="M252"/>
  <c r="G33"/>
  <c r="H288"/>
  <c r="K60"/>
  <c r="H93"/>
  <c r="H276"/>
  <c r="H312"/>
  <c r="H311"/>
  <c r="J54"/>
  <c r="F353"/>
  <c r="E208"/>
  <c r="M311"/>
  <c r="N269"/>
  <c r="K248"/>
  <c r="L377"/>
  <c r="J231"/>
  <c r="F242"/>
  <c r="G363"/>
  <c r="E128"/>
  <c r="I364"/>
  <c r="K219"/>
  <c r="K234"/>
  <c r="L343"/>
  <c r="J247"/>
  <c r="E43"/>
  <c r="I179"/>
  <c r="K298"/>
  <c r="H260"/>
  <c r="H253"/>
  <c r="E233"/>
  <c r="E293"/>
  <c r="M85"/>
  <c r="I123"/>
  <c r="I306"/>
  <c r="I305"/>
  <c r="J93"/>
  <c r="J92"/>
  <c r="K201"/>
  <c r="J199"/>
  <c r="J370"/>
  <c r="E31"/>
  <c r="K359"/>
  <c r="L189"/>
  <c r="H336"/>
  <c r="I84"/>
  <c r="M281"/>
  <c r="G114"/>
  <c r="K100"/>
  <c r="K168"/>
  <c r="N40"/>
  <c r="I373"/>
  <c r="M153"/>
  <c r="N204"/>
  <c r="H199"/>
  <c r="M241"/>
  <c r="J334"/>
  <c r="K312"/>
  <c r="J145"/>
  <c r="F241"/>
  <c r="L128"/>
  <c r="L219"/>
  <c r="G255"/>
  <c r="K88"/>
  <c r="N345"/>
  <c r="L222"/>
  <c r="H304"/>
  <c r="G32"/>
  <c r="H40"/>
  <c r="G127"/>
  <c r="E228"/>
  <c r="I53"/>
  <c r="E288"/>
  <c r="M94"/>
  <c r="H151"/>
  <c r="M193"/>
  <c r="I14"/>
  <c r="L77"/>
  <c r="N315"/>
  <c r="M142"/>
  <c r="M67"/>
  <c r="M219"/>
  <c r="I313"/>
  <c r="F23"/>
  <c r="M249"/>
  <c r="K29"/>
  <c r="I47"/>
  <c r="L35"/>
  <c r="F53"/>
  <c r="L174"/>
  <c r="J82"/>
  <c r="G279"/>
  <c r="H50"/>
  <c r="H245"/>
  <c r="L105"/>
  <c r="N256"/>
  <c r="L104"/>
  <c r="I12"/>
  <c r="M197"/>
  <c r="N309"/>
  <c r="H144"/>
  <c r="I358"/>
  <c r="H143"/>
  <c r="I357"/>
  <c r="M78"/>
  <c r="N188"/>
  <c r="I177"/>
  <c r="L43"/>
  <c r="I74"/>
  <c r="M55"/>
  <c r="K152"/>
  <c r="M181"/>
  <c r="H185"/>
  <c r="J119"/>
  <c r="H368"/>
  <c r="K212"/>
  <c r="M343"/>
  <c r="L335"/>
  <c r="M74"/>
  <c r="N198"/>
  <c r="M294"/>
  <c r="K276"/>
  <c r="M355"/>
  <c r="I149"/>
  <c r="I287"/>
  <c r="L211"/>
  <c r="M132"/>
  <c r="N228"/>
  <c r="N124"/>
  <c r="L111"/>
  <c r="H272"/>
  <c r="H56"/>
  <c r="M378"/>
  <c r="N330"/>
  <c r="H345"/>
  <c r="K385"/>
  <c r="E220"/>
  <c r="L352"/>
  <c r="M144"/>
  <c r="G283"/>
  <c r="G232"/>
  <c r="N17"/>
  <c r="K313"/>
  <c r="M187"/>
  <c r="M351"/>
  <c r="J214"/>
  <c r="M275"/>
  <c r="H314"/>
  <c r="N195"/>
  <c r="L68"/>
  <c r="N99"/>
  <c r="N383"/>
  <c r="M238"/>
  <c r="N89"/>
  <c r="L56"/>
  <c r="I377"/>
  <c r="N52"/>
  <c r="N312"/>
  <c r="H307"/>
  <c r="M349"/>
  <c r="K330"/>
  <c r="J122"/>
  <c r="I103"/>
  <c r="K63"/>
  <c r="H258"/>
  <c r="J238"/>
  <c r="M65"/>
  <c r="E284"/>
  <c r="E349"/>
  <c r="E17"/>
  <c r="K140"/>
  <c r="E341"/>
  <c r="M230"/>
  <c r="K329"/>
  <c r="L200"/>
  <c r="L282"/>
  <c r="J230"/>
  <c r="I315"/>
  <c r="L85"/>
  <c r="H136"/>
  <c r="L84"/>
  <c r="G37"/>
  <c r="I195"/>
  <c r="L57"/>
  <c r="I378"/>
  <c r="I21"/>
  <c r="N97"/>
  <c r="H70"/>
  <c r="H35"/>
  <c r="H323"/>
  <c r="K254"/>
  <c r="N178"/>
  <c r="E364"/>
  <c r="J96"/>
  <c r="M261"/>
  <c r="N106"/>
  <c r="M356"/>
  <c r="H145"/>
  <c r="J384"/>
  <c r="H328"/>
  <c r="I226"/>
  <c r="H343"/>
  <c r="H320"/>
  <c r="L196"/>
  <c r="I365"/>
  <c r="I143"/>
  <c r="J335"/>
  <c r="L92"/>
  <c r="J233"/>
  <c r="N153"/>
  <c r="N116"/>
  <c r="L370"/>
  <c r="J99"/>
  <c r="N368"/>
  <c r="M111"/>
  <c r="G63"/>
  <c r="K192"/>
  <c r="N206"/>
  <c r="N169"/>
  <c r="I265"/>
  <c r="H225"/>
  <c r="J291"/>
  <c r="G333"/>
  <c r="N377"/>
  <c r="N121"/>
  <c r="L340"/>
  <c r="N211"/>
  <c r="M29"/>
  <c r="I97"/>
  <c r="N147"/>
  <c r="I124"/>
  <c r="N346"/>
  <c r="N67"/>
  <c r="H240"/>
  <c r="J150"/>
  <c r="J264"/>
  <c r="M313"/>
  <c r="I371"/>
  <c r="K18"/>
  <c r="M12"/>
  <c r="N376"/>
  <c r="L221"/>
  <c r="K161"/>
  <c r="L302"/>
  <c r="K135"/>
  <c r="K115"/>
  <c r="M64"/>
  <c r="E320"/>
  <c r="L295"/>
  <c r="N79"/>
  <c r="H271"/>
  <c r="M259"/>
  <c r="I385"/>
  <c r="H38"/>
  <c r="N200"/>
  <c r="I171"/>
  <c r="I354"/>
  <c r="K268"/>
  <c r="J20"/>
  <c r="J160"/>
  <c r="H301"/>
  <c r="H315"/>
  <c r="G98"/>
  <c r="I288"/>
  <c r="K187"/>
  <c r="G222"/>
  <c r="K343"/>
  <c r="J357"/>
  <c r="G282"/>
  <c r="L40"/>
  <c r="L94"/>
  <c r="G67"/>
  <c r="N36"/>
  <c r="N344"/>
  <c r="N241"/>
  <c r="G62"/>
  <c r="K375"/>
  <c r="N81"/>
  <c r="K31"/>
  <c r="H62"/>
  <c r="K374"/>
  <c r="M134"/>
  <c r="H65"/>
  <c r="K20"/>
  <c r="K105"/>
  <c r="N86"/>
  <c r="H248"/>
  <c r="M87"/>
  <c r="I327"/>
  <c r="H372"/>
  <c r="J327"/>
  <c r="L134"/>
  <c r="H148"/>
  <c r="H371"/>
  <c r="J326"/>
  <c r="I167"/>
  <c r="J207"/>
  <c r="H186"/>
  <c r="L197"/>
  <c r="I366"/>
  <c r="M155"/>
  <c r="J309"/>
  <c r="L212"/>
  <c r="I381"/>
  <c r="N388"/>
  <c r="M36"/>
  <c r="L22"/>
  <c r="H357"/>
  <c r="H80"/>
  <c r="N255"/>
  <c r="H363"/>
  <c r="L322"/>
  <c r="I38"/>
  <c r="L42"/>
  <c r="H138"/>
  <c r="J105"/>
  <c r="M81"/>
  <c r="K227"/>
  <c r="K226"/>
  <c r="K300"/>
  <c r="N35"/>
  <c r="J176"/>
  <c r="H333"/>
  <c r="N293"/>
  <c r="G162"/>
  <c r="M115"/>
  <c r="M202"/>
  <c r="G286"/>
  <c r="N83"/>
  <c r="L363"/>
  <c r="J33"/>
  <c r="K69"/>
  <c r="G343"/>
  <c r="G83"/>
  <c r="H27"/>
  <c r="M283"/>
  <c r="M121"/>
  <c r="G78"/>
  <c r="J28"/>
  <c r="K371"/>
  <c r="M188"/>
  <c r="L380"/>
  <c r="J27"/>
  <c r="K370"/>
  <c r="J126"/>
  <c r="M204"/>
  <c r="K121"/>
  <c r="K101"/>
  <c r="I42"/>
  <c r="I58"/>
  <c r="K292"/>
  <c r="H388"/>
  <c r="J343"/>
  <c r="L150"/>
  <c r="H325"/>
  <c r="H387"/>
  <c r="J342"/>
  <c r="I183"/>
  <c r="N270"/>
  <c r="H202"/>
  <c r="L213"/>
  <c r="I382"/>
  <c r="J101"/>
  <c r="J341"/>
  <c r="L228"/>
  <c r="H380"/>
  <c r="H176"/>
  <c r="H270"/>
  <c r="L205"/>
  <c r="M301"/>
  <c r="M357"/>
  <c r="H150"/>
  <c r="N367"/>
  <c r="L209"/>
  <c r="H234"/>
  <c r="I321"/>
  <c r="J91"/>
  <c r="M129"/>
  <c r="M207"/>
  <c r="K377"/>
  <c r="H85"/>
  <c r="H268"/>
  <c r="H267"/>
  <c r="I299"/>
  <c r="H120"/>
  <c r="F31"/>
  <c r="F92"/>
  <c r="J303"/>
  <c r="H134"/>
  <c r="L376"/>
  <c r="L46"/>
  <c r="J260"/>
  <c r="M200"/>
  <c r="G59"/>
  <c r="K325"/>
  <c r="I54"/>
  <c r="L249"/>
  <c r="N221"/>
  <c r="K114"/>
  <c r="J89"/>
  <c r="L265"/>
  <c r="I49"/>
  <c r="N223"/>
  <c r="N122"/>
  <c r="M127"/>
  <c r="H81"/>
  <c r="N283"/>
  <c r="J273"/>
  <c r="L210"/>
  <c r="K139"/>
  <c r="G346"/>
  <c r="K73"/>
  <c r="I214"/>
  <c r="I293"/>
  <c r="I292"/>
  <c r="L164"/>
  <c r="H116"/>
  <c r="H131"/>
  <c r="H146"/>
  <c r="J55"/>
  <c r="K228"/>
  <c r="L18"/>
  <c r="J179"/>
  <c r="M61"/>
  <c r="N156"/>
  <c r="K272"/>
  <c r="N129"/>
  <c r="K291"/>
  <c r="H305"/>
  <c r="M159"/>
  <c r="M307"/>
  <c r="J255"/>
  <c r="J69"/>
  <c r="L101"/>
  <c r="N134"/>
  <c r="I92"/>
  <c r="K355"/>
  <c r="J107"/>
  <c r="I136"/>
  <c r="L208"/>
  <c r="H231"/>
  <c r="H43"/>
  <c r="M140"/>
  <c r="E345"/>
  <c r="H221"/>
  <c r="N249"/>
  <c r="I198"/>
  <c r="N120"/>
  <c r="N234"/>
  <c r="M14"/>
  <c r="N387"/>
  <c r="H327"/>
  <c r="L97"/>
  <c r="N385"/>
  <c r="J261"/>
  <c r="J115"/>
  <c r="H218"/>
  <c r="J365"/>
  <c r="K208"/>
  <c r="G153"/>
  <c r="F153"/>
  <c r="F360"/>
  <c r="F278"/>
  <c r="G27"/>
  <c r="F189"/>
  <c r="I55"/>
  <c r="E325"/>
  <c r="F377"/>
  <c r="F91"/>
  <c r="E112"/>
  <c r="E56"/>
  <c r="E47"/>
  <c r="E382"/>
  <c r="G247"/>
  <c r="F368"/>
  <c r="F251"/>
  <c r="E321"/>
  <c r="F177"/>
  <c r="F330"/>
  <c r="H379"/>
  <c r="K251"/>
  <c r="L44"/>
  <c r="L158"/>
  <c r="J279"/>
  <c r="N311"/>
  <c r="N168"/>
  <c r="N23"/>
  <c r="L74"/>
  <c r="I107"/>
  <c r="E287"/>
  <c r="E45"/>
  <c r="G12"/>
  <c r="E376"/>
  <c r="G315"/>
  <c r="E240"/>
  <c r="K189"/>
  <c r="H13"/>
  <c r="K107"/>
  <c r="I237"/>
  <c r="M39"/>
  <c r="K333"/>
  <c r="K80"/>
  <c r="H129"/>
  <c r="K52"/>
  <c r="G344"/>
  <c r="J281"/>
  <c r="K44"/>
  <c r="M344"/>
  <c r="I266"/>
  <c r="H295"/>
  <c r="G234"/>
  <c r="G294"/>
  <c r="K213"/>
  <c r="H382"/>
  <c r="J193"/>
  <c r="J192"/>
  <c r="M365"/>
  <c r="M96"/>
  <c r="J50"/>
  <c r="G101"/>
  <c r="L259"/>
  <c r="M139"/>
  <c r="K92"/>
  <c r="I85"/>
  <c r="L188"/>
  <c r="H335"/>
  <c r="K369"/>
  <c r="J75"/>
  <c r="G110"/>
  <c r="I270"/>
  <c r="N296"/>
  <c r="I285"/>
  <c r="L47"/>
  <c r="N208"/>
  <c r="M348"/>
  <c r="N150"/>
  <c r="M185"/>
  <c r="N231"/>
  <c r="I206"/>
  <c r="E75"/>
  <c r="M221"/>
  <c r="N322"/>
  <c r="I17"/>
  <c r="K129"/>
  <c r="H121"/>
  <c r="M306"/>
  <c r="I219"/>
  <c r="H285"/>
  <c r="M95"/>
  <c r="I369"/>
  <c r="G106"/>
  <c r="I384"/>
  <c r="G166"/>
  <c r="J181"/>
  <c r="F15"/>
  <c r="I155"/>
  <c r="N54"/>
  <c r="I338"/>
  <c r="L365"/>
  <c r="F88"/>
  <c r="H61"/>
  <c r="E237"/>
  <c r="E352"/>
  <c r="L157"/>
  <c r="M376"/>
  <c r="L364"/>
  <c r="G291"/>
  <c r="K81"/>
  <c r="M128"/>
  <c r="E340"/>
  <c r="L244"/>
  <c r="I175"/>
  <c r="K297"/>
  <c r="J222"/>
  <c r="K257"/>
  <c r="G251"/>
  <c r="I383"/>
  <c r="H298"/>
  <c r="H203"/>
  <c r="L52"/>
  <c r="I102"/>
  <c r="J71"/>
  <c r="I101"/>
  <c r="K164"/>
  <c r="M19"/>
  <c r="N304"/>
  <c r="M149"/>
  <c r="I376"/>
  <c r="H291"/>
  <c r="M333"/>
  <c r="H182"/>
  <c r="K308"/>
  <c r="J269"/>
  <c r="H341"/>
  <c r="J268"/>
  <c r="J223"/>
  <c r="H122"/>
  <c r="M57"/>
  <c r="G223"/>
  <c r="L63"/>
  <c r="M215"/>
  <c r="K264"/>
  <c r="I182"/>
  <c r="G115"/>
  <c r="L382"/>
  <c r="I153"/>
  <c r="N317"/>
  <c r="K146"/>
  <c r="K54"/>
  <c r="N139"/>
  <c r="M342"/>
  <c r="E292"/>
  <c r="H167"/>
  <c r="L12"/>
  <c r="M363"/>
  <c r="J227"/>
  <c r="L51"/>
  <c r="E344"/>
  <c r="G172"/>
  <c r="L142"/>
  <c r="H173"/>
  <c r="H82"/>
  <c r="N352"/>
  <c r="N179"/>
  <c r="N348"/>
  <c r="N98"/>
  <c r="J121"/>
  <c r="N100"/>
  <c r="J120"/>
  <c r="H154"/>
  <c r="N267"/>
  <c r="N225"/>
  <c r="I20"/>
  <c r="I178"/>
  <c r="L312"/>
  <c r="I193"/>
  <c r="N308"/>
  <c r="M191"/>
  <c r="N354"/>
  <c r="M220"/>
  <c r="K315"/>
  <c r="L192"/>
  <c r="H310"/>
  <c r="M106"/>
  <c r="J113"/>
  <c r="M236"/>
  <c r="N266"/>
  <c r="M107"/>
  <c r="G287"/>
  <c r="G236"/>
  <c r="G147"/>
  <c r="H189"/>
  <c r="G81"/>
  <c r="N247"/>
  <c r="J40"/>
  <c r="M104"/>
  <c r="K133"/>
  <c r="J42"/>
  <c r="L226"/>
  <c r="G75"/>
  <c r="M324"/>
  <c r="J354"/>
  <c r="J320"/>
  <c r="L313"/>
  <c r="I194"/>
  <c r="N93"/>
  <c r="I209"/>
  <c r="L81"/>
  <c r="M199"/>
  <c r="H303"/>
  <c r="H171"/>
  <c r="E159"/>
  <c r="N277"/>
  <c r="L36"/>
  <c r="L218"/>
  <c r="H96"/>
  <c r="K30"/>
  <c r="H376"/>
  <c r="N104"/>
  <c r="H198"/>
  <c r="N364"/>
  <c r="K224"/>
  <c r="L360"/>
  <c r="J17"/>
  <c r="N144"/>
  <c r="M195"/>
  <c r="I76"/>
  <c r="L254"/>
  <c r="N158"/>
  <c r="I284"/>
  <c r="K326"/>
  <c r="I90"/>
  <c r="I88"/>
  <c r="G335"/>
  <c r="J245"/>
  <c r="J167"/>
  <c r="H84"/>
  <c r="G175"/>
  <c r="J236"/>
  <c r="L76"/>
  <c r="N272"/>
  <c r="K85"/>
  <c r="M122"/>
  <c r="N230"/>
  <c r="E248"/>
  <c r="J253"/>
  <c r="G112"/>
  <c r="G53"/>
  <c r="I169"/>
  <c r="J131"/>
  <c r="J137"/>
  <c r="N380"/>
  <c r="I180"/>
  <c r="G93"/>
  <c r="J80"/>
  <c r="I89"/>
  <c r="H350"/>
  <c r="I339"/>
  <c r="H83"/>
  <c r="L341"/>
  <c r="H128"/>
  <c r="I271"/>
  <c r="L280"/>
  <c r="K112"/>
  <c r="I229"/>
  <c r="L100"/>
  <c r="I388"/>
  <c r="L90"/>
  <c r="I26"/>
  <c r="J360"/>
  <c r="J242"/>
  <c r="F355"/>
  <c r="F33"/>
  <c r="E204"/>
  <c r="F248"/>
  <c r="G240"/>
  <c r="E307"/>
  <c r="L83"/>
  <c r="I45"/>
  <c r="E257"/>
  <c r="J282"/>
  <c r="F132"/>
  <c r="K199"/>
  <c r="E177"/>
  <c r="F106"/>
  <c r="F29"/>
  <c r="K211"/>
  <c r="G356"/>
  <c r="G248"/>
  <c r="J229"/>
  <c r="E251"/>
  <c r="M305"/>
  <c r="J313"/>
  <c r="L146"/>
  <c r="J351"/>
  <c r="N201"/>
  <c r="G66"/>
  <c r="G65"/>
  <c r="M28"/>
  <c r="J267"/>
  <c r="J266"/>
  <c r="F265"/>
  <c r="F190"/>
  <c r="M384"/>
  <c r="G144"/>
  <c r="E309"/>
  <c r="L154"/>
  <c r="J41"/>
  <c r="K283"/>
  <c r="I144"/>
  <c r="E205"/>
  <c r="M353"/>
  <c r="K378"/>
  <c r="M265"/>
  <c r="I319"/>
  <c r="J132"/>
  <c r="M267"/>
  <c r="M289"/>
  <c r="I340"/>
  <c r="H77"/>
  <c r="H165"/>
  <c r="E301"/>
  <c r="E356"/>
  <c r="G295"/>
  <c r="N138"/>
  <c r="L268"/>
  <c r="M361"/>
  <c r="M92"/>
  <c r="M109"/>
  <c r="J47"/>
  <c r="K156"/>
  <c r="H205"/>
  <c r="L26"/>
  <c r="N262"/>
  <c r="N203"/>
  <c r="K314"/>
  <c r="N301"/>
  <c r="G91"/>
  <c r="N314"/>
  <c r="H269"/>
  <c r="I105"/>
  <c r="E297"/>
  <c r="G298"/>
  <c r="I368"/>
  <c r="G102"/>
  <c r="I259"/>
  <c r="J319"/>
  <c r="I139"/>
  <c r="I36"/>
  <c r="I322"/>
  <c r="J213"/>
  <c r="E141"/>
  <c r="L45"/>
  <c r="E368"/>
  <c r="N65"/>
  <c r="M293"/>
  <c r="M44"/>
  <c r="M182"/>
  <c r="K324"/>
  <c r="J219"/>
  <c r="E23"/>
  <c r="I374"/>
  <c r="L60"/>
  <c r="G15"/>
  <c r="H162"/>
  <c r="K350"/>
  <c r="H215"/>
  <c r="M257"/>
  <c r="N26"/>
  <c r="J239"/>
  <c r="L301"/>
  <c r="E158"/>
  <c r="M114"/>
  <c r="H280"/>
  <c r="I165"/>
  <c r="M145"/>
  <c r="J123"/>
  <c r="J112"/>
  <c r="L169"/>
  <c r="M213"/>
  <c r="G50"/>
  <c r="N164"/>
  <c r="H21"/>
  <c r="L234"/>
  <c r="J136"/>
  <c r="N44"/>
  <c r="N175"/>
  <c r="N110"/>
  <c r="N90"/>
  <c r="M48"/>
  <c r="N96"/>
  <c r="N19"/>
  <c r="G339"/>
  <c r="J304"/>
  <c r="F37"/>
  <c r="I170"/>
  <c r="F97"/>
  <c r="N202"/>
  <c r="E384"/>
  <c r="H63"/>
  <c r="H227"/>
  <c r="M269"/>
  <c r="N45"/>
  <c r="N276"/>
  <c r="N260"/>
  <c r="N73"/>
  <c r="H20"/>
  <c r="N379"/>
  <c r="H373"/>
  <c r="K260"/>
  <c r="M186"/>
  <c r="K94"/>
  <c r="J168"/>
  <c r="K245"/>
  <c r="I118"/>
  <c r="N290"/>
  <c r="L351"/>
  <c r="L27"/>
  <c r="M196"/>
  <c r="K82"/>
  <c r="K289"/>
  <c r="H220"/>
  <c r="L20"/>
  <c r="N75"/>
  <c r="I241"/>
  <c r="J175"/>
  <c r="I353"/>
  <c r="N59"/>
  <c r="J49"/>
  <c r="K15"/>
  <c r="N51"/>
  <c r="K157"/>
  <c r="H155"/>
  <c r="L387"/>
  <c r="L91"/>
  <c r="M315"/>
  <c r="H287"/>
  <c r="J278"/>
  <c r="H286"/>
  <c r="L133"/>
  <c r="J285"/>
  <c r="L132"/>
  <c r="F40"/>
  <c r="F25"/>
  <c r="F100"/>
  <c r="H99"/>
  <c r="G266"/>
  <c r="H114"/>
  <c r="G326"/>
  <c r="F17"/>
  <c r="J323"/>
  <c r="I247"/>
  <c r="L186"/>
  <c r="I355"/>
  <c r="I75"/>
  <c r="H384"/>
  <c r="L283"/>
  <c r="H74"/>
  <c r="J316"/>
  <c r="J65"/>
  <c r="I335"/>
  <c r="N207"/>
  <c r="K173"/>
  <c r="L247"/>
  <c r="K41"/>
  <c r="N356"/>
  <c r="M169"/>
  <c r="L346"/>
  <c r="J294"/>
  <c r="I379"/>
  <c r="L149"/>
  <c r="H200"/>
  <c r="L148"/>
  <c r="G210"/>
  <c r="H100"/>
  <c r="G270"/>
  <c r="H115"/>
  <c r="G330"/>
  <c r="H130"/>
  <c r="E312"/>
  <c r="N92"/>
  <c r="J371"/>
  <c r="I263"/>
  <c r="I23"/>
  <c r="G57"/>
  <c r="J109"/>
  <c r="L223"/>
  <c r="K225"/>
  <c r="I351"/>
  <c r="I310"/>
  <c r="F93"/>
  <c r="M295"/>
  <c r="H68"/>
  <c r="N196"/>
  <c r="J204"/>
  <c r="N350"/>
  <c r="H309"/>
  <c r="K51"/>
  <c r="J43"/>
  <c r="I154"/>
  <c r="J235"/>
  <c r="K321"/>
  <c r="K154"/>
  <c r="G29"/>
  <c r="H117"/>
  <c r="M135"/>
  <c r="I334"/>
  <c r="N333"/>
  <c r="L287"/>
  <c r="M73"/>
  <c r="M138"/>
  <c r="I51"/>
  <c r="K142"/>
  <c r="K58"/>
  <c r="I10"/>
  <c r="H111"/>
  <c r="J102"/>
  <c r="H178"/>
  <c r="J78"/>
  <c r="I331"/>
  <c r="H71"/>
  <c r="M170"/>
  <c r="K351"/>
  <c r="J188"/>
  <c r="H90"/>
  <c r="I115"/>
  <c r="L309"/>
  <c r="K354"/>
  <c r="N152"/>
  <c r="L66"/>
  <c r="J363"/>
  <c r="N328"/>
  <c r="H123"/>
  <c r="N57"/>
  <c r="M50"/>
  <c r="J166"/>
  <c r="J29"/>
  <c r="K95"/>
  <c r="L348"/>
  <c r="L243"/>
  <c r="M216"/>
  <c r="H233"/>
  <c r="K39"/>
  <c r="L238"/>
  <c r="N281"/>
  <c r="H224"/>
  <c r="I275"/>
  <c r="I141"/>
  <c r="H347"/>
  <c r="M51"/>
  <c r="M156"/>
  <c r="L191"/>
  <c r="J248"/>
  <c r="K209"/>
  <c r="N69"/>
  <c r="I190"/>
  <c r="N61"/>
  <c r="L87"/>
  <c r="I99"/>
  <c r="E12"/>
  <c r="M336"/>
  <c r="L285"/>
  <c r="M123"/>
  <c r="J70"/>
  <c r="M245"/>
  <c r="I66"/>
  <c r="H175"/>
  <c r="G163"/>
  <c r="I70"/>
  <c r="N29"/>
  <c r="L139"/>
  <c r="J26"/>
  <c r="J53"/>
  <c r="N265"/>
  <c r="M143"/>
  <c r="L332"/>
  <c r="J84"/>
  <c r="H57"/>
  <c r="I217"/>
  <c r="I83"/>
  <c r="M118"/>
  <c r="H92"/>
  <c r="I125"/>
  <c r="M71"/>
  <c r="E14"/>
  <c r="I213"/>
  <c r="J280"/>
  <c r="M46"/>
  <c r="I121"/>
  <c r="M167"/>
  <c r="L119"/>
  <c r="L79"/>
  <c r="K241"/>
  <c r="I282"/>
  <c r="K83"/>
  <c r="M258"/>
  <c r="J272"/>
  <c r="I142"/>
  <c r="L306"/>
  <c r="M210"/>
  <c r="N191"/>
  <c r="N351"/>
  <c r="N274"/>
  <c r="M304"/>
  <c r="J116"/>
  <c r="M15"/>
  <c r="N295"/>
  <c r="I329"/>
  <c r="J164"/>
  <c r="N218"/>
  <c r="N273"/>
  <c r="J197"/>
  <c r="F12"/>
  <c r="M42"/>
  <c r="M247"/>
  <c r="N359"/>
  <c r="L203"/>
  <c r="H349"/>
  <c r="J45"/>
  <c r="M70"/>
  <c r="N62"/>
  <c r="M69"/>
  <c r="H321"/>
  <c r="K286"/>
  <c r="M350"/>
  <c r="N232"/>
  <c r="N297"/>
  <c r="M332"/>
  <c r="M148"/>
  <c r="H377"/>
  <c r="I202"/>
  <c r="L175"/>
  <c r="N74"/>
  <c r="I173"/>
  <c r="J362"/>
  <c r="N212"/>
  <c r="M256"/>
  <c r="G219"/>
  <c r="K338"/>
  <c r="I356"/>
  <c r="L248"/>
  <c r="L140"/>
  <c r="J85"/>
  <c r="I64"/>
  <c r="N109"/>
  <c r="G104"/>
  <c r="H152"/>
  <c r="H86"/>
  <c r="H79"/>
  <c r="H78"/>
  <c r="N77"/>
  <c r="J324"/>
  <c r="G10"/>
  <c r="K78"/>
  <c r="M279"/>
  <c r="L356"/>
  <c r="L37"/>
  <c r="K14"/>
  <c r="I197"/>
  <c r="I156"/>
  <c r="N70"/>
  <c r="I201"/>
  <c r="L333"/>
  <c r="N161"/>
  <c r="I181"/>
  <c r="J10"/>
  <c r="M262"/>
  <c r="N111"/>
  <c r="K273"/>
  <c r="M62"/>
  <c r="N55"/>
  <c r="K86"/>
  <c r="L62"/>
  <c r="J289"/>
  <c r="H188"/>
  <c r="M364"/>
  <c r="I31"/>
  <c r="N381"/>
  <c r="L216"/>
  <c r="L334"/>
  <c r="N30"/>
  <c r="N140"/>
  <c r="J385"/>
  <c r="M165"/>
  <c r="I138"/>
  <c r="N239"/>
  <c r="N219"/>
  <c r="K223"/>
  <c r="M291"/>
  <c r="H14"/>
  <c r="M18"/>
  <c r="K179"/>
  <c r="G18"/>
  <c r="J212"/>
  <c r="I234"/>
  <c r="L166"/>
  <c r="M317"/>
  <c r="J388"/>
  <c r="N286"/>
  <c r="J153"/>
  <c r="H351"/>
  <c r="K110"/>
  <c r="N113"/>
  <c r="J148"/>
  <c r="I324"/>
  <c r="J196"/>
  <c r="H313"/>
  <c r="N374"/>
  <c r="M179"/>
  <c r="I157"/>
  <c r="J383"/>
  <c r="I80"/>
  <c r="H236"/>
  <c r="I186"/>
  <c r="J110"/>
  <c r="I367"/>
  <c r="L386"/>
  <c r="N338"/>
  <c r="L217"/>
  <c r="L271"/>
  <c r="L123"/>
  <c r="H191"/>
  <c r="J23"/>
  <c r="L252"/>
  <c r="N112"/>
  <c r="M264"/>
  <c r="K98"/>
  <c r="M233"/>
  <c r="I303"/>
  <c r="J152"/>
  <c r="J336"/>
  <c r="J338"/>
  <c r="K26"/>
  <c r="L350"/>
  <c r="J258"/>
  <c r="J328"/>
  <c r="L349"/>
  <c r="M303"/>
  <c r="N307"/>
  <c r="J194"/>
  <c r="I78"/>
  <c r="L71"/>
  <c r="N127"/>
  <c r="K221"/>
  <c r="K270"/>
  <c r="J44"/>
  <c r="H142"/>
  <c r="N84"/>
  <c r="K288"/>
  <c r="L354"/>
  <c r="J347"/>
  <c r="J14"/>
  <c r="N177"/>
  <c r="K99"/>
  <c r="H23"/>
  <c r="M212"/>
  <c r="K87"/>
  <c r="N28"/>
  <c r="J149"/>
  <c r="N160"/>
  <c r="I79"/>
  <c r="M331"/>
  <c r="J94"/>
  <c r="K158"/>
  <c r="K177"/>
  <c r="K290"/>
  <c r="L126"/>
  <c r="G54"/>
  <c r="J202"/>
  <c r="K376"/>
  <c r="M66"/>
  <c r="E21"/>
  <c r="K366"/>
  <c r="M112"/>
  <c r="M274"/>
  <c r="I100"/>
  <c r="K123"/>
  <c r="G82"/>
  <c r="N316"/>
  <c r="I116"/>
  <c r="M90"/>
  <c r="N248"/>
  <c r="L65"/>
  <c r="G235"/>
  <c r="M244"/>
  <c r="H126"/>
  <c r="G211"/>
  <c r="M76"/>
  <c r="N284"/>
  <c r="H112"/>
  <c r="J72"/>
  <c r="N238"/>
  <c r="J178"/>
  <c r="N299"/>
  <c r="K360"/>
  <c r="J39"/>
  <c r="M381"/>
  <c r="J358"/>
  <c r="H209"/>
  <c r="I98"/>
  <c r="M162"/>
  <c r="J183"/>
  <c r="N167"/>
  <c r="N305"/>
  <c r="K13"/>
  <c r="F234"/>
  <c r="F231"/>
  <c r="E50"/>
  <c r="F285"/>
  <c r="L13"/>
  <c r="E64"/>
  <c r="E61"/>
  <c r="E242"/>
  <c r="G119"/>
  <c r="H25"/>
  <c r="J114"/>
  <c r="M176"/>
  <c r="G158"/>
  <c r="E178"/>
  <c r="F10"/>
  <c r="K271"/>
  <c r="N370"/>
  <c r="G41"/>
  <c r="I227"/>
  <c r="N215"/>
  <c r="I30"/>
  <c r="N253"/>
  <c r="N47"/>
  <c r="J106"/>
  <c r="L267"/>
  <c r="J306"/>
  <c r="M180"/>
  <c r="M326"/>
  <c r="N186"/>
  <c r="K102"/>
  <c r="G275"/>
  <c r="I189"/>
  <c r="G22"/>
  <c r="N145"/>
  <c r="N363"/>
  <c r="L258"/>
  <c r="H235"/>
  <c r="L55"/>
  <c r="J133"/>
  <c r="H331"/>
  <c r="K176"/>
  <c r="N91"/>
  <c r="I35"/>
  <c r="I109"/>
  <c r="L103"/>
  <c r="G17"/>
  <c r="E314"/>
  <c r="E194"/>
  <c r="G289"/>
  <c r="F119"/>
  <c r="F221"/>
  <c r="F39"/>
  <c r="K357"/>
  <c r="H193"/>
  <c r="M253"/>
  <c r="L361"/>
  <c r="H257"/>
  <c r="L388"/>
  <c r="N146"/>
  <c r="J317"/>
  <c r="N263"/>
  <c r="G25"/>
  <c r="H275"/>
  <c r="J237"/>
  <c r="I200"/>
  <c r="L308"/>
  <c r="K79"/>
  <c r="E360"/>
  <c r="K172"/>
  <c r="G94"/>
  <c r="I228"/>
  <c r="H26"/>
  <c r="I262"/>
  <c r="M35"/>
  <c r="J243"/>
  <c r="N183"/>
  <c r="E171"/>
  <c r="L167"/>
  <c r="F375"/>
  <c r="F243"/>
  <c r="E216"/>
  <c r="E181"/>
  <c r="G252"/>
  <c r="I238"/>
  <c r="G184"/>
  <c r="I28"/>
  <c r="L337"/>
  <c r="G132"/>
  <c r="F367"/>
  <c r="E385"/>
  <c r="F326"/>
  <c r="F306"/>
  <c r="E207"/>
  <c r="E206"/>
  <c r="N184"/>
  <c r="E109"/>
  <c r="I248"/>
  <c r="K193"/>
  <c r="F19"/>
  <c r="L323"/>
  <c r="K145"/>
  <c r="M387"/>
  <c r="M386"/>
  <c r="M117"/>
  <c r="H140"/>
  <c r="H139"/>
  <c r="M308"/>
  <c r="E286"/>
  <c r="G382"/>
  <c r="J157"/>
  <c r="G254"/>
  <c r="G314"/>
  <c r="G118"/>
  <c r="M373"/>
  <c r="F110"/>
  <c r="K74"/>
  <c r="E139"/>
  <c r="M273"/>
  <c r="J249"/>
  <c r="K336"/>
  <c r="H385"/>
  <c r="J158"/>
  <c r="K106"/>
  <c r="K352"/>
  <c r="M229"/>
  <c r="K28"/>
  <c r="H296"/>
  <c r="G74"/>
  <c r="N20"/>
  <c r="L120"/>
  <c r="M161"/>
  <c r="M383"/>
  <c r="M286"/>
  <c r="K23"/>
  <c r="I240"/>
  <c r="K295"/>
  <c r="K310"/>
  <c r="K57"/>
  <c r="F318"/>
  <c r="L33"/>
  <c r="M22"/>
  <c r="J58"/>
  <c r="K45"/>
  <c r="M218"/>
  <c r="I106"/>
  <c r="I370"/>
  <c r="G90"/>
  <c r="G299"/>
  <c r="L121"/>
  <c r="E224"/>
  <c r="L23"/>
  <c r="H135"/>
  <c r="M177"/>
  <c r="I223"/>
  <c r="N252"/>
  <c r="H44"/>
  <c r="F256"/>
  <c r="K379"/>
  <c r="L367"/>
  <c r="J165"/>
  <c r="M98"/>
  <c r="M20"/>
  <c r="J257"/>
  <c r="N63"/>
  <c r="N319"/>
  <c r="I191"/>
  <c r="J218"/>
  <c r="I286"/>
  <c r="L316"/>
  <c r="I301"/>
  <c r="G52"/>
  <c r="K47"/>
  <c r="H299"/>
  <c r="N226"/>
  <c r="N251"/>
  <c r="M79"/>
  <c r="E10"/>
  <c r="G44"/>
  <c r="L375"/>
  <c r="L317"/>
  <c r="G23"/>
  <c r="H302"/>
  <c r="I337"/>
  <c r="N114"/>
  <c r="H229"/>
  <c r="L168"/>
  <c r="J151"/>
  <c r="K125"/>
  <c r="I323"/>
  <c r="N128"/>
  <c r="J30"/>
  <c r="J286"/>
  <c r="N192"/>
  <c r="J262"/>
  <c r="M263"/>
  <c r="L117"/>
  <c r="N245"/>
  <c r="L116"/>
  <c r="G338"/>
  <c r="E333"/>
  <c r="F36"/>
  <c r="G156"/>
  <c r="F96"/>
  <c r="H98"/>
  <c r="G262"/>
  <c r="I255"/>
  <c r="N159"/>
  <c r="I231"/>
  <c r="H246"/>
  <c r="H52"/>
  <c r="M362"/>
  <c r="H51"/>
  <c r="M93"/>
  <c r="J287"/>
  <c r="H282"/>
  <c r="H208"/>
  <c r="N103"/>
  <c r="J187"/>
  <c r="M102"/>
  <c r="M168"/>
  <c r="I73"/>
  <c r="I50"/>
  <c r="L147"/>
  <c r="N237"/>
  <c r="E15"/>
  <c r="M171"/>
  <c r="F193"/>
  <c r="N360"/>
  <c r="N373"/>
  <c r="M194"/>
  <c r="K194"/>
  <c r="M297"/>
  <c r="J144"/>
  <c r="N243"/>
  <c r="N310"/>
  <c r="J48"/>
  <c r="L290"/>
  <c r="N182"/>
  <c r="L266"/>
  <c r="M54"/>
  <c r="I52"/>
  <c r="K196"/>
  <c r="J12"/>
  <c r="H91"/>
  <c r="K307"/>
  <c r="N326"/>
  <c r="L143"/>
  <c r="F41"/>
  <c r="G99"/>
  <c r="F101"/>
  <c r="G97"/>
  <c r="E388"/>
  <c r="I243"/>
  <c r="G327"/>
  <c r="J169"/>
  <c r="H243"/>
  <c r="M285"/>
  <c r="F302"/>
  <c r="G77"/>
  <c r="G242"/>
  <c r="I290"/>
  <c r="M209"/>
  <c r="E22"/>
  <c r="L300"/>
  <c r="I268"/>
  <c r="N33"/>
  <c r="J64"/>
  <c r="K138"/>
  <c r="K294"/>
  <c r="G342"/>
  <c r="J170"/>
  <c r="M89"/>
  <c r="L17"/>
  <c r="K163"/>
  <c r="N287"/>
  <c r="K162"/>
  <c r="G20"/>
  <c r="L255"/>
  <c r="E332"/>
  <c r="K387"/>
  <c r="K25"/>
  <c r="K117"/>
  <c r="G331"/>
  <c r="M33"/>
  <c r="F162"/>
  <c r="I333"/>
  <c r="H259"/>
  <c r="K190"/>
  <c r="M223"/>
  <c r="M108"/>
  <c r="M370"/>
  <c r="K184"/>
  <c r="I18"/>
  <c r="L318"/>
  <c r="I127"/>
  <c r="F32"/>
  <c r="L124"/>
  <c r="H18"/>
  <c r="J205"/>
  <c r="H67"/>
  <c r="M271"/>
  <c r="L325"/>
  <c r="I326"/>
  <c r="J379"/>
  <c r="I172"/>
  <c r="G231"/>
  <c r="K258"/>
  <c r="I256"/>
  <c r="F44"/>
  <c r="K84"/>
  <c r="H300"/>
  <c r="N181"/>
  <c r="I349"/>
  <c r="H230"/>
  <c r="N261"/>
  <c r="M380"/>
  <c r="N141"/>
  <c r="E25"/>
  <c r="L345"/>
  <c r="H238"/>
  <c r="K340"/>
  <c r="K238"/>
  <c r="J46"/>
  <c r="K332"/>
  <c r="N292"/>
  <c r="M147"/>
  <c r="H339"/>
  <c r="N371"/>
  <c r="N87"/>
  <c r="J364"/>
  <c r="H241"/>
  <c r="J386"/>
  <c r="K43"/>
  <c r="N193"/>
  <c r="L372"/>
  <c r="L32"/>
  <c r="H192"/>
  <c r="N151"/>
  <c r="K143"/>
  <c r="M296"/>
  <c r="N32"/>
  <c r="F18"/>
  <c r="N382"/>
  <c r="N185"/>
  <c r="L131"/>
  <c r="M278"/>
  <c r="M164"/>
  <c r="J382"/>
  <c r="K151"/>
  <c r="I216"/>
  <c r="J232"/>
  <c r="H159"/>
  <c r="I77"/>
  <c r="N324"/>
  <c r="M339"/>
  <c r="L187"/>
  <c r="N244"/>
  <c r="J162"/>
  <c r="M41"/>
  <c r="I212"/>
  <c r="I126"/>
  <c r="I276"/>
  <c r="J254"/>
  <c r="L151"/>
  <c r="M360"/>
  <c r="M272"/>
  <c r="I278"/>
  <c r="M266"/>
  <c r="N336"/>
  <c r="J182"/>
  <c r="H239"/>
  <c r="I192"/>
  <c r="K339"/>
  <c r="G187"/>
  <c r="I199"/>
  <c r="I40"/>
  <c r="M86"/>
  <c r="L156"/>
  <c r="L136"/>
  <c r="F21"/>
  <c r="H158"/>
  <c r="M99"/>
  <c r="I95"/>
  <c r="M163"/>
  <c r="K55"/>
  <c r="M166"/>
  <c r="K134"/>
  <c r="L229"/>
  <c r="I184"/>
  <c r="L251"/>
  <c r="H107"/>
  <c r="M329"/>
  <c r="I277"/>
  <c r="M309"/>
  <c r="I291"/>
  <c r="H206"/>
  <c r="K293"/>
  <c r="M240"/>
  <c r="K19"/>
  <c r="M88"/>
  <c r="K259"/>
  <c r="J312"/>
  <c r="M284"/>
  <c r="L207"/>
  <c r="L135"/>
  <c r="N291"/>
  <c r="N288"/>
  <c r="N108"/>
  <c r="M371"/>
  <c r="M228"/>
  <c r="J333"/>
  <c r="G259"/>
  <c r="M30"/>
  <c r="L227"/>
  <c r="L61"/>
  <c r="K118"/>
  <c r="M103"/>
  <c r="K147"/>
  <c r="J171"/>
  <c r="I174"/>
  <c r="M328"/>
  <c r="L21"/>
  <c r="I302"/>
  <c r="J66"/>
  <c r="K137"/>
  <c r="M27"/>
  <c r="J195"/>
  <c r="M178"/>
  <c r="M206"/>
  <c r="L72"/>
  <c r="J134"/>
  <c r="M270"/>
  <c r="N66"/>
  <c r="N14"/>
  <c r="K280"/>
  <c r="K119"/>
  <c r="H348"/>
  <c r="N85"/>
  <c r="K275"/>
  <c r="M175"/>
  <c r="N22"/>
  <c r="L39"/>
  <c r="I158"/>
  <c r="L109"/>
  <c r="H332"/>
  <c r="I147"/>
  <c r="M374"/>
  <c r="M302"/>
  <c r="N56"/>
  <c r="N126"/>
  <c r="M125"/>
  <c r="L298"/>
  <c r="N131"/>
  <c r="H10"/>
  <c r="J325"/>
  <c r="H15"/>
  <c r="M255"/>
  <c r="L201"/>
  <c r="J56"/>
  <c r="H110"/>
  <c r="N72"/>
  <c r="L235"/>
  <c r="J297"/>
  <c r="N130"/>
  <c r="L233"/>
  <c r="K242"/>
  <c r="M341"/>
  <c r="L274"/>
  <c r="M227"/>
  <c r="G243"/>
  <c r="I150"/>
  <c r="M268"/>
  <c r="L28"/>
  <c r="I137"/>
  <c r="M299"/>
  <c r="H106"/>
  <c r="J21"/>
  <c r="K150"/>
  <c r="K132"/>
  <c r="H124"/>
  <c r="K243"/>
  <c r="N342"/>
  <c r="I96"/>
  <c r="L328"/>
  <c r="L270"/>
  <c r="N118"/>
  <c r="J200"/>
  <c r="H19"/>
  <c r="K306"/>
  <c r="I325"/>
  <c r="M68"/>
  <c r="N254"/>
  <c r="I133"/>
  <c r="L153"/>
  <c r="I148"/>
  <c r="N170"/>
  <c r="M45"/>
  <c r="I33"/>
  <c r="M23"/>
  <c r="G347"/>
  <c r="G167"/>
  <c r="H197"/>
  <c r="N233"/>
  <c r="M232"/>
  <c r="N285"/>
  <c r="H108"/>
  <c r="J118"/>
  <c r="I117"/>
  <c r="N334"/>
  <c r="G43"/>
  <c r="N306"/>
  <c r="K103"/>
  <c r="N71"/>
  <c r="N209"/>
  <c r="J275"/>
  <c r="M198"/>
  <c r="J346"/>
  <c r="H17"/>
  <c r="J216"/>
  <c r="J15"/>
  <c r="I94"/>
  <c r="F22"/>
  <c r="J88"/>
  <c r="L82"/>
  <c r="J208"/>
  <c r="M105"/>
  <c r="K344"/>
  <c r="M226"/>
  <c r="J180"/>
  <c r="I110"/>
  <c r="L344"/>
  <c r="J68"/>
  <c r="M288"/>
  <c r="K10"/>
  <c r="N125"/>
  <c r="H53"/>
  <c r="G239"/>
  <c r="H352"/>
  <c r="I81"/>
  <c r="G179"/>
  <c r="L137"/>
  <c r="M280"/>
  <c r="L239"/>
  <c r="I330"/>
  <c r="N278"/>
  <c r="L152"/>
  <c r="N189"/>
  <c r="N325"/>
  <c r="J90"/>
  <c r="H174"/>
  <c r="K89"/>
  <c r="N217"/>
  <c r="M287"/>
  <c r="M335"/>
  <c r="N137"/>
  <c r="N318"/>
  <c r="I108"/>
  <c r="I281"/>
  <c r="M319"/>
  <c r="I134"/>
  <c r="H297"/>
  <c r="K136"/>
  <c r="N329"/>
  <c r="K38"/>
  <c r="K12"/>
  <c r="M32"/>
  <c r="M84"/>
  <c r="N280"/>
  <c r="L242"/>
  <c r="M251"/>
  <c r="G79"/>
  <c r="J359"/>
  <c r="J332"/>
  <c r="H94"/>
  <c r="M379"/>
  <c r="K277"/>
  <c r="M126"/>
  <c r="M224"/>
  <c r="K316"/>
  <c r="N384"/>
  <c r="G42"/>
  <c r="M322"/>
  <c r="L297"/>
  <c r="N18"/>
  <c r="L324"/>
  <c r="I140"/>
  <c r="N172"/>
  <c r="I280"/>
  <c r="L195"/>
  <c r="M31"/>
  <c r="M158"/>
  <c r="L331"/>
  <c r="K70"/>
  <c r="K21"/>
  <c r="I120"/>
  <c r="K222"/>
  <c r="I48"/>
  <c r="M172"/>
  <c r="J344"/>
  <c r="L379"/>
  <c r="K372"/>
  <c r="N187"/>
  <c r="H149"/>
  <c r="J83"/>
  <c r="N165"/>
  <c r="N340"/>
  <c r="M72"/>
  <c r="L253"/>
  <c r="M26"/>
  <c r="M300"/>
  <c r="E66"/>
  <c r="H73"/>
  <c r="K40"/>
  <c r="I13"/>
  <c r="G142"/>
  <c r="F364"/>
  <c r="I114"/>
  <c r="J198"/>
  <c r="M13"/>
  <c r="N13"/>
  <c r="F55"/>
  <c r="F295"/>
  <c r="E114"/>
  <c r="H362"/>
  <c r="N12"/>
  <c r="I317"/>
  <c r="I207"/>
  <c r="N341"/>
  <c r="K67"/>
  <c r="H261"/>
  <c r="L296"/>
  <c r="K111"/>
  <c r="G47"/>
  <c r="L338"/>
  <c r="I82"/>
  <c r="L163"/>
  <c r="L75"/>
  <c r="E20"/>
  <c r="H190"/>
  <c r="N95"/>
  <c r="L141"/>
  <c r="I93"/>
  <c r="N220"/>
  <c r="J378"/>
  <c r="K175"/>
  <c r="I122"/>
  <c r="K165"/>
  <c r="I185"/>
  <c r="L237"/>
  <c r="F45"/>
  <c r="K323"/>
  <c r="J240"/>
  <c r="L179"/>
  <c r="J259"/>
  <c r="H127"/>
  <c r="N48"/>
  <c r="M320"/>
  <c r="E331"/>
  <c r="F157"/>
  <c r="G336"/>
  <c r="G337"/>
  <c r="F359"/>
  <c r="E267"/>
  <c r="F349"/>
  <c r="F166"/>
  <c r="F167"/>
  <c r="F102"/>
  <c r="E130"/>
  <c r="E378"/>
  <c r="E379"/>
  <c r="F362"/>
  <c r="I132"/>
  <c r="G353"/>
  <c r="E315"/>
  <c r="J13"/>
  <c r="G64"/>
  <c r="G206"/>
  <c r="G13"/>
  <c r="F38"/>
  <c r="G135"/>
</calcChain>
</file>

<file path=xl/sharedStrings.xml><?xml version="1.0" encoding="utf-8"?>
<sst xmlns="http://schemas.openxmlformats.org/spreadsheetml/2006/main" count="9869" uniqueCount="1130">
  <si>
    <t>Hartlepool</t>
  </si>
  <si>
    <t>Stockton-on-Tees</t>
  </si>
  <si>
    <t>Middlesbrough</t>
  </si>
  <si>
    <t>Redcar and Cleveland</t>
  </si>
  <si>
    <t>Darlington</t>
  </si>
  <si>
    <t>Derwentside</t>
  </si>
  <si>
    <t>Sedgefield</t>
  </si>
  <si>
    <t>Teesdale</t>
  </si>
  <si>
    <t>Wear Valley</t>
  </si>
  <si>
    <t>Chester-le-Street</t>
  </si>
  <si>
    <t>Durham</t>
  </si>
  <si>
    <t>Easington</t>
  </si>
  <si>
    <t>Alnwick</t>
  </si>
  <si>
    <t>Berwick-upon-Tweed</t>
  </si>
  <si>
    <t>Blyth Valley</t>
  </si>
  <si>
    <t>Castle Morpeth</t>
  </si>
  <si>
    <t>Tynedale</t>
  </si>
  <si>
    <t>Wansbeck</t>
  </si>
  <si>
    <t>Gateshead</t>
  </si>
  <si>
    <t>Newcastle upon Tyne</t>
  </si>
  <si>
    <t>North Tyneside</t>
  </si>
  <si>
    <t>South Tyneside</t>
  </si>
  <si>
    <t>Sunderland</t>
  </si>
  <si>
    <t>Allerdale</t>
  </si>
  <si>
    <t>Barrow-in-Furness</t>
  </si>
  <si>
    <t>Copeland</t>
  </si>
  <si>
    <t>Carlisle</t>
  </si>
  <si>
    <t>Eden</t>
  </si>
  <si>
    <t>South Lakeland</t>
  </si>
  <si>
    <t>Halton</t>
  </si>
  <si>
    <t>Warrington</t>
  </si>
  <si>
    <t>Chester</t>
  </si>
  <si>
    <t>Congleton</t>
  </si>
  <si>
    <t>Crewe and Nantwich</t>
  </si>
  <si>
    <t>Ellesmere Port &amp; Neston</t>
  </si>
  <si>
    <t>Macclesfield</t>
  </si>
  <si>
    <t>Vale Royal</t>
  </si>
  <si>
    <t>Manchester</t>
  </si>
  <si>
    <t>Salford</t>
  </si>
  <si>
    <t>Stockport</t>
  </si>
  <si>
    <t>Tameside</t>
  </si>
  <si>
    <t>Trafford</t>
  </si>
  <si>
    <t>Bolton</t>
  </si>
  <si>
    <t>Bury</t>
  </si>
  <si>
    <t>Oldham</t>
  </si>
  <si>
    <t>Rochdale</t>
  </si>
  <si>
    <t>Wigan</t>
  </si>
  <si>
    <t>Blackburn with Darwen</t>
  </si>
  <si>
    <t>Blackpool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</si>
  <si>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</si>
  <si>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</si>
  <si>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</si>
  <si>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</si>
  <si>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</si>
  <si>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</si>
  <si>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</si>
  <si>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</si>
  <si>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</si>
  <si>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</si>
  <si>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</si>
  <si>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</si>
  <si>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Knowsley</t>
  </si>
  <si>
    <t>St. Helens</t>
  </si>
  <si>
    <t>Liverpool</t>
  </si>
  <si>
    <t>Sefton</t>
  </si>
  <si>
    <t>Wirral</t>
  </si>
  <si>
    <t>Kingston upon Hull, City of</t>
  </si>
  <si>
    <t>East Riding of Yorkshire</t>
  </si>
  <si>
    <t>North East Lincolnshire</t>
  </si>
  <si>
    <t>North Lincolnshire</t>
  </si>
  <si>
    <t>York</t>
  </si>
  <si>
    <t>Craven</t>
  </si>
  <si>
    <t>Hambleton</t>
  </si>
  <si>
    <t>Harrogate</t>
  </si>
  <si>
    <t>Richmondshire</t>
  </si>
  <si>
    <t>Ryedale</t>
  </si>
  <si>
    <t>Scarborough</t>
  </si>
  <si>
    <t>Selby</t>
  </si>
  <si>
    <t>Barnsley</t>
  </si>
  <si>
    <t>Doncaster</t>
  </si>
  <si>
    <t>Rotherham</t>
  </si>
  <si>
    <t>Sheffield</t>
  </si>
  <si>
    <t>Bradford</t>
  </si>
  <si>
    <t>Leeds</t>
  </si>
  <si>
    <t>Calderdale</t>
  </si>
  <si>
    <t>Kirklees</t>
  </si>
  <si>
    <t>Wakefield</t>
  </si>
  <si>
    <t>Derby</t>
  </si>
  <si>
    <t>Bolsover</t>
  </si>
  <si>
    <t>Chesterfield</t>
  </si>
  <si>
    <t>North East Derbyshire</t>
  </si>
  <si>
    <t>Amber Valley</t>
  </si>
  <si>
    <t>South Derbyshire</t>
  </si>
  <si>
    <t>Derbyshire Dales</t>
  </si>
  <si>
    <t>Erewash</t>
  </si>
  <si>
    <t>High Peak</t>
  </si>
  <si>
    <t>Nottingham</t>
  </si>
  <si>
    <t>Ashfield</t>
  </si>
  <si>
    <t>Bassetlaw</t>
  </si>
  <si>
    <t>Mansfield</t>
  </si>
  <si>
    <t>Newark and Sherwood</t>
  </si>
  <si>
    <t>Broxtowe</t>
  </si>
  <si>
    <t>Gedling</t>
  </si>
  <si>
    <t>Rushcliffe</t>
  </si>
  <si>
    <t>Leicester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</si>
  <si>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</si>
  <si>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</si>
  <si>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</si>
  <si>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</si>
  <si>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</si>
  <si>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</si>
  <si>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</si>
  <si>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Rutland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</si>
  <si>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</si>
  <si>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</si>
  <si>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</si>
  <si>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</si>
  <si>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</si>
  <si>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</si>
  <si>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</si>
  <si>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</si>
  <si>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</si>
  <si>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</si>
  <si>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</si>
  <si>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</si>
  <si>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</si>
  <si>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</si>
  <si>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Herefordshire, County of</t>
  </si>
  <si>
    <t>Bromsgrove</t>
  </si>
  <si>
    <t>Malvern Hills</t>
  </si>
  <si>
    <t>Redditch</t>
  </si>
  <si>
    <t>Worcester</t>
  </si>
  <si>
    <t>Wychavon</t>
  </si>
  <si>
    <t>Wyre Forest</t>
  </si>
  <si>
    <t>North Warwickshire</t>
  </si>
  <si>
    <t>Nuneaton and Bedworth</t>
  </si>
  <si>
    <t>Rugby</t>
  </si>
  <si>
    <t>Stratford-on-Avon</t>
  </si>
  <si>
    <t>Warwick</t>
  </si>
  <si>
    <t>Telford and Wrekin</t>
  </si>
  <si>
    <t>Bridgnorth</t>
  </si>
  <si>
    <t>North Shropshire</t>
  </si>
  <si>
    <t>Oswestry</t>
  </si>
  <si>
    <t>Shrewsbury and Atcham</t>
  </si>
  <si>
    <t>South Shropshire</t>
  </si>
  <si>
    <t>Stoke-on-Trent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</si>
  <si>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</si>
  <si>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</si>
  <si>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</si>
  <si>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</si>
  <si>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</si>
  <si>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</si>
  <si>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</si>
  <si>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</si>
  <si>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Birmingham</t>
  </si>
  <si>
    <t>Solihull</t>
  </si>
  <si>
    <t>Coventry</t>
  </si>
  <si>
    <t>Dudley</t>
  </si>
  <si>
    <t>Sandwell</t>
  </si>
  <si>
    <t>Walsall</t>
  </si>
  <si>
    <t>Wolverhampton</t>
  </si>
  <si>
    <t>Peterborough</t>
  </si>
  <si>
    <t>Cambridge</t>
  </si>
  <si>
    <t>East Cambridgeshire</t>
  </si>
  <si>
    <t>Fenland</t>
  </si>
  <si>
    <t>Huntingdonshire</t>
  </si>
  <si>
    <t>South Cambridgeshire</t>
  </si>
  <si>
    <t>Breckland</t>
  </si>
  <si>
    <t>Broadland</t>
  </si>
  <si>
    <t>Great Yarmouth</t>
  </si>
  <si>
    <t>North Norfolk</t>
  </si>
  <si>
    <t>Norwich</t>
  </si>
  <si>
    <t>Kings Lynn and West Norfolk</t>
  </si>
  <si>
    <t>South Norfolk</t>
  </si>
  <si>
    <t>Babergh</t>
  </si>
  <si>
    <t>Forest Heath</t>
  </si>
  <si>
    <t>Ipswich</t>
  </si>
  <si>
    <t>Suffolk Coastal</t>
  </si>
  <si>
    <t>Waveney</t>
  </si>
  <si>
    <t>Mid Suffolk</t>
  </si>
  <si>
    <t>St Edmundsbury</t>
  </si>
  <si>
    <t>Luton</t>
  </si>
  <si>
    <t>Mid Bedfordshire</t>
  </si>
  <si>
    <t>Bedford</t>
  </si>
  <si>
    <t>South Bedfordshire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</si>
  <si>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</si>
  <si>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</si>
  <si>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</si>
  <si>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</si>
  <si>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</si>
  <si>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</si>
  <si>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</si>
  <si>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</si>
  <si>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</si>
  <si>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</si>
  <si>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Southend-on-Sea</t>
  </si>
  <si>
    <t>Thurrock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</si>
  <si>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</si>
  <si>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</si>
  <si>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</si>
  <si>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</si>
  <si>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</si>
  <si>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</si>
  <si>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</si>
  <si>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</si>
  <si>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</si>
  <si>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</si>
  <si>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</si>
  <si>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</si>
  <si>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City of London</t>
  </si>
  <si>
    <t>Camden</t>
  </si>
  <si>
    <t>Hammersmith and Fulham</t>
  </si>
  <si>
    <t>Kensington and Chelsea</t>
  </si>
  <si>
    <t>Wandsworth</t>
  </si>
  <si>
    <t>Westminster</t>
  </si>
  <si>
    <t>Hackney</t>
  </si>
  <si>
    <t>Haringey</t>
  </si>
  <si>
    <t>Islington</t>
  </si>
  <si>
    <t>Lambeth</t>
  </si>
  <si>
    <t>Lewisham</t>
  </si>
  <si>
    <t>Newham</t>
  </si>
  <si>
    <t>Southwark</t>
  </si>
  <si>
    <t>Tower Hamlets</t>
  </si>
  <si>
    <t>Barking and Dagenham</t>
  </si>
  <si>
    <t>Bexley</t>
  </si>
  <si>
    <t>Enfield</t>
  </si>
  <si>
    <t>Greenwich</t>
  </si>
  <si>
    <t>Havering</t>
  </si>
  <si>
    <t>Redbridge</t>
  </si>
  <si>
    <t>Waltham Forest</t>
  </si>
  <si>
    <t>Bromley</t>
  </si>
  <si>
    <t>Croydon</t>
  </si>
  <si>
    <t>Kingston upon Thames</t>
  </si>
  <si>
    <t>Merton</t>
  </si>
  <si>
    <t>Sutton</t>
  </si>
  <si>
    <t>Barnet</t>
  </si>
  <si>
    <t>Brent</t>
  </si>
  <si>
    <t>Ealing</t>
  </si>
  <si>
    <t>Harrow</t>
  </si>
  <si>
    <t>Hillingdon</t>
  </si>
  <si>
    <t>Hounslow</t>
  </si>
  <si>
    <t>Richmond upon Thames</t>
  </si>
  <si>
    <t>Bracknell Forest</t>
  </si>
  <si>
    <t>West Berkshire</t>
  </si>
  <si>
    <t>Reading</t>
  </si>
  <si>
    <t>Slough</t>
  </si>
  <si>
    <t>Windsor and Maidenhead</t>
  </si>
  <si>
    <t>Wokingham</t>
  </si>
  <si>
    <t>Milton Keynes</t>
  </si>
  <si>
    <t>Aylesbury Vale</t>
  </si>
  <si>
    <t>Chiltern</t>
  </si>
  <si>
    <t>South Bucks</t>
  </si>
  <si>
    <t>Wycombe</t>
  </si>
  <si>
    <t>Cherwell</t>
  </si>
  <si>
    <t>Oxford</t>
  </si>
  <si>
    <t>South Oxfordshire</t>
  </si>
  <si>
    <t>Vale of White Horse</t>
  </si>
  <si>
    <t>West Oxfordshire</t>
  </si>
  <si>
    <t>Brighton and Hove</t>
  </si>
  <si>
    <t>Eastbourne</t>
  </si>
  <si>
    <t>Hastings</t>
  </si>
  <si>
    <t>Lewes</t>
  </si>
  <si>
    <t>Rother</t>
  </si>
  <si>
    <t>Wealden</t>
  </si>
  <si>
    <t>Elmbridge</t>
  </si>
  <si>
    <t>Epsom and Ewell</t>
  </si>
  <si>
    <t>Guildford</t>
  </si>
  <si>
    <t>Mole Valley</t>
  </si>
  <si>
    <t>Reigate and Banstead</t>
  </si>
  <si>
    <t>Surrey Heath</t>
  </si>
  <si>
    <t>Tandridge</t>
  </si>
  <si>
    <t>Waverley</t>
  </si>
  <si>
    <t>Woking</t>
  </si>
  <si>
    <t>Runnymede</t>
  </si>
  <si>
    <t>Spelthorne</t>
  </si>
  <si>
    <t>Adur</t>
  </si>
  <si>
    <t>Arun</t>
  </si>
  <si>
    <t>Chichester</t>
  </si>
  <si>
    <t>Crawley</t>
  </si>
  <si>
    <t>Horsham</t>
  </si>
  <si>
    <t>Mid Sussex</t>
  </si>
  <si>
    <t>Worthing</t>
  </si>
  <si>
    <t>Portsmouth</t>
  </si>
  <si>
    <t>Southampton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</si>
  <si>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</si>
  <si>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</si>
  <si>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</si>
  <si>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</si>
  <si>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</si>
  <si>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</si>
  <si>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</si>
  <si>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</si>
  <si>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</si>
  <si>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</si>
  <si>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</si>
  <si>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</si>
  <si>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Medway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</si>
  <si>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</si>
  <si>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</si>
  <si>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</si>
  <si>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</si>
  <si>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</si>
  <si>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</si>
  <si>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</si>
  <si>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</si>
  <si>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</si>
  <si>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</si>
  <si>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</si>
  <si>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</si>
  <si>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Bristol, City of</t>
  </si>
  <si>
    <t>Bath and North East Somerset</t>
  </si>
  <si>
    <t>North Somerset</t>
  </si>
  <si>
    <t>South Gloucestershire</t>
  </si>
  <si>
    <t>Cheltenham</t>
  </si>
  <si>
    <t>Cotswold</t>
  </si>
  <si>
    <t>Forest of Dean</t>
  </si>
  <si>
    <t>Gloucester</t>
  </si>
  <si>
    <t>Stroud</t>
  </si>
  <si>
    <t>Tewkesbury</t>
  </si>
  <si>
    <t>Swindon</t>
  </si>
  <si>
    <t>Kennet</t>
  </si>
  <si>
    <t>North Wiltshire</t>
  </si>
  <si>
    <t>Salisbury</t>
  </si>
  <si>
    <t>West Wiltshire</t>
  </si>
  <si>
    <t>Bournemouth</t>
  </si>
  <si>
    <t>Poole</t>
  </si>
  <si>
    <t>Christchurch</t>
  </si>
  <si>
    <t>East Dorset</t>
  </si>
  <si>
    <t>North Dorset</t>
  </si>
  <si>
    <t>Purbeck</t>
  </si>
  <si>
    <t>West Dorset</t>
  </si>
  <si>
    <t>Weymouth and Portland</t>
  </si>
  <si>
    <t>Mendip</t>
  </si>
  <si>
    <t>Sedgemoor</t>
  </si>
  <si>
    <t>South Somerset</t>
  </si>
  <si>
    <t>Taunton Deane</t>
  </si>
  <si>
    <t>West Somerset</t>
  </si>
  <si>
    <t>Caradon</t>
  </si>
  <si>
    <t>Carrick</t>
  </si>
  <si>
    <t>Kerrier</t>
  </si>
  <si>
    <t>North Cornwall</t>
  </si>
  <si>
    <t>Penwith</t>
  </si>
  <si>
    <t>Restormel</t>
  </si>
  <si>
    <t>Isles of Scilly</t>
  </si>
  <si>
    <t>Plymouth</t>
  </si>
  <si>
    <t>Torbay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</si>
  <si>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</si>
  <si>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</si>
  <si>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</si>
  <si>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</si>
  <si>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</si>
  <si>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</si>
  <si>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</si>
  <si>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</si>
  <si>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*</t>
  </si>
  <si>
    <t>Nuts4 Name</t>
  </si>
  <si>
    <t>Region</t>
  </si>
  <si>
    <t>District Code</t>
  </si>
  <si>
    <t>South East</t>
  </si>
  <si>
    <t>45UB</t>
  </si>
  <si>
    <t>LU</t>
  </si>
  <si>
    <t>North West</t>
  </si>
  <si>
    <t>16UB</t>
  </si>
  <si>
    <t>R80</t>
  </si>
  <si>
    <t>North East</t>
  </si>
  <si>
    <t>35UB</t>
  </si>
  <si>
    <t>East Midlands</t>
  </si>
  <si>
    <t>17UB</t>
  </si>
  <si>
    <t>SR</t>
  </si>
  <si>
    <t>45UC</t>
  </si>
  <si>
    <t>37UB</t>
  </si>
  <si>
    <t>OU</t>
  </si>
  <si>
    <t>29UB</t>
  </si>
  <si>
    <t>11UB</t>
  </si>
  <si>
    <t>R50</t>
  </si>
  <si>
    <t>East of England</t>
  </si>
  <si>
    <t>42UB</t>
  </si>
  <si>
    <t>London</t>
  </si>
  <si>
    <t>00AB</t>
  </si>
  <si>
    <t>MU</t>
  </si>
  <si>
    <t>00AC</t>
  </si>
  <si>
    <t>Yorkshire and The Humber</t>
  </si>
  <si>
    <t>00CC</t>
  </si>
  <si>
    <t>16UC</t>
  </si>
  <si>
    <t>22UB</t>
  </si>
  <si>
    <t>24UB</t>
  </si>
  <si>
    <t>37UC</t>
  </si>
  <si>
    <t>South West</t>
  </si>
  <si>
    <t>00HA</t>
  </si>
  <si>
    <t>09UD</t>
  </si>
  <si>
    <t>35UC</t>
  </si>
  <si>
    <t>00AD</t>
  </si>
  <si>
    <t>West Midlands</t>
  </si>
  <si>
    <t>00CN</t>
  </si>
  <si>
    <t>31UB</t>
  </si>
  <si>
    <t>00EX</t>
  </si>
  <si>
    <t>00EY</t>
  </si>
  <si>
    <t>35UD</t>
  </si>
  <si>
    <t>17UC</t>
  </si>
  <si>
    <t>00BL</t>
  </si>
  <si>
    <t>32UB</t>
  </si>
  <si>
    <t>00HN</t>
  </si>
  <si>
    <t>00MA</t>
  </si>
  <si>
    <t>00CX</t>
  </si>
  <si>
    <t>22UC</t>
  </si>
  <si>
    <t>33UB</t>
  </si>
  <si>
    <t>00AE</t>
  </si>
  <si>
    <t>22UD</t>
  </si>
  <si>
    <t>39UB</t>
  </si>
  <si>
    <t>00ML</t>
  </si>
  <si>
    <t>00HB</t>
  </si>
  <si>
    <t>33UC</t>
  </si>
  <si>
    <t>00AF</t>
  </si>
  <si>
    <t>47UB</t>
  </si>
  <si>
    <t>26UB</t>
  </si>
  <si>
    <t>37UD</t>
  </si>
  <si>
    <t>30UD</t>
  </si>
  <si>
    <t>00BM</t>
  </si>
  <si>
    <t>00CY</t>
  </si>
  <si>
    <t>12UB</t>
  </si>
  <si>
    <t>00AG</t>
  </si>
  <si>
    <t>41UB</t>
  </si>
  <si>
    <t>29UC</t>
  </si>
  <si>
    <t>15UB</t>
  </si>
  <si>
    <t>16UD</t>
  </si>
  <si>
    <t>15UC</t>
  </si>
  <si>
    <t>35UE</t>
  </si>
  <si>
    <t>22UE</t>
  </si>
  <si>
    <t>31UC</t>
  </si>
  <si>
    <t>22UF</t>
  </si>
  <si>
    <t>23UB</t>
  </si>
  <si>
    <t>38UB</t>
  </si>
  <si>
    <t>13UB</t>
  </si>
  <si>
    <t>17UD</t>
  </si>
  <si>
    <t>20UB</t>
  </si>
  <si>
    <t>45UD</t>
  </si>
  <si>
    <t>11UC</t>
  </si>
  <si>
    <t>30UE</t>
  </si>
  <si>
    <t>19UC</t>
  </si>
  <si>
    <t>00AA</t>
  </si>
  <si>
    <t>22UG</t>
  </si>
  <si>
    <t>13UC</t>
  </si>
  <si>
    <t>16UE</t>
  </si>
  <si>
    <t>34UB</t>
  </si>
  <si>
    <t>23UC</t>
  </si>
  <si>
    <t>00CQ</t>
  </si>
  <si>
    <t>36UB</t>
  </si>
  <si>
    <t>45UE</t>
  </si>
  <si>
    <t>13UD</t>
  </si>
  <si>
    <t>00AH</t>
  </si>
  <si>
    <t>26UC</t>
  </si>
  <si>
    <t>00EH</t>
  </si>
  <si>
    <t>29UD</t>
  </si>
  <si>
    <t>34UC</t>
  </si>
  <si>
    <t>00FK</t>
  </si>
  <si>
    <t>17UF</t>
  </si>
  <si>
    <t>20UD</t>
  </si>
  <si>
    <t>00CE</t>
  </si>
  <si>
    <t>29UE</t>
  </si>
  <si>
    <t>00CR</t>
  </si>
  <si>
    <t>20UE</t>
  </si>
  <si>
    <t>00AJ</t>
  </si>
  <si>
    <t>20UF</t>
  </si>
  <si>
    <t>12UC</t>
  </si>
  <si>
    <t>18UB</t>
  </si>
  <si>
    <t>19UD</t>
  </si>
  <si>
    <t>24UC</t>
  </si>
  <si>
    <t>26UD</t>
  </si>
  <si>
    <t>32UC</t>
  </si>
  <si>
    <t>34UD</t>
  </si>
  <si>
    <t>00FB</t>
  </si>
  <si>
    <t>41UC</t>
  </si>
  <si>
    <t>21UC</t>
  </si>
  <si>
    <t>24UD</t>
  </si>
  <si>
    <t>16UF</t>
  </si>
  <si>
    <t>13UE</t>
  </si>
  <si>
    <t>43UB</t>
  </si>
  <si>
    <t>00AK</t>
  </si>
  <si>
    <t>22UH</t>
  </si>
  <si>
    <t>43UC</t>
  </si>
  <si>
    <t>17UG</t>
  </si>
  <si>
    <t>18UC</t>
  </si>
  <si>
    <t>24UE</t>
  </si>
  <si>
    <t>12UD</t>
  </si>
  <si>
    <t>42UC</t>
  </si>
  <si>
    <t>23UD</t>
  </si>
  <si>
    <t>30UF</t>
  </si>
  <si>
    <t>00CH</t>
  </si>
  <si>
    <t>37UE</t>
  </si>
  <si>
    <t>23UE</t>
  </si>
  <si>
    <t>24UF</t>
  </si>
  <si>
    <t>29UG</t>
  </si>
  <si>
    <t>33UD</t>
  </si>
  <si>
    <t>00AL</t>
  </si>
  <si>
    <t>43UD</t>
  </si>
  <si>
    <t>00AM</t>
  </si>
  <si>
    <t>00ET</t>
  </si>
  <si>
    <t>36UC</t>
  </si>
  <si>
    <t>00AN</t>
  </si>
  <si>
    <t>31UD</t>
  </si>
  <si>
    <t>00AP</t>
  </si>
  <si>
    <t>22UJ</t>
  </si>
  <si>
    <t>36UD</t>
  </si>
  <si>
    <t>00AQ</t>
  </si>
  <si>
    <t>24UG</t>
  </si>
  <si>
    <t>00EB</t>
  </si>
  <si>
    <t>21UD</t>
  </si>
  <si>
    <t>24UH</t>
  </si>
  <si>
    <t>00AR</t>
  </si>
  <si>
    <t>00GA</t>
  </si>
  <si>
    <t>26UE</t>
  </si>
  <si>
    <t>17UH</t>
  </si>
  <si>
    <t>00AS</t>
  </si>
  <si>
    <t>31UE</t>
  </si>
  <si>
    <t>45UF</t>
  </si>
  <si>
    <t>00AT</t>
  </si>
  <si>
    <t>12UE</t>
  </si>
  <si>
    <t>30UG</t>
  </si>
  <si>
    <t>42UD</t>
  </si>
  <si>
    <t>00MW</t>
  </si>
  <si>
    <t>15UH</t>
  </si>
  <si>
    <t>00AU</t>
  </si>
  <si>
    <t>46UB</t>
  </si>
  <si>
    <t>00AW</t>
  </si>
  <si>
    <t>15UD</t>
  </si>
  <si>
    <t>34UE</t>
  </si>
  <si>
    <t>33UE</t>
  </si>
  <si>
    <t>00FA</t>
  </si>
  <si>
    <t>00AX</t>
  </si>
  <si>
    <t>00CZ</t>
  </si>
  <si>
    <t>00BX</t>
  </si>
  <si>
    <t>00AY</t>
  </si>
  <si>
    <t>30UH</t>
  </si>
  <si>
    <t>00DA</t>
  </si>
  <si>
    <t>00FN</t>
  </si>
  <si>
    <t>21UF</t>
  </si>
  <si>
    <t>00AZ</t>
  </si>
  <si>
    <t>41UD</t>
  </si>
  <si>
    <t>32UD</t>
  </si>
  <si>
    <t>00BY</t>
  </si>
  <si>
    <t>00KA</t>
  </si>
  <si>
    <t>13UG</t>
  </si>
  <si>
    <t>29UH</t>
  </si>
  <si>
    <t>22UK</t>
  </si>
  <si>
    <t>47UC</t>
  </si>
  <si>
    <t>00BN</t>
  </si>
  <si>
    <t>37UF</t>
  </si>
  <si>
    <t>00LC</t>
  </si>
  <si>
    <t>31UG</t>
  </si>
  <si>
    <t>40UB</t>
  </si>
  <si>
    <t>00BA</t>
  </si>
  <si>
    <t>09UC</t>
  </si>
  <si>
    <t>18UD</t>
  </si>
  <si>
    <t>42UE</t>
  </si>
  <si>
    <t>45UG</t>
  </si>
  <si>
    <t>00EC</t>
  </si>
  <si>
    <t>00MG</t>
  </si>
  <si>
    <t>43UE</t>
  </si>
  <si>
    <t>24UJ</t>
  </si>
  <si>
    <t>37UG</t>
  </si>
  <si>
    <t>00CJ</t>
  </si>
  <si>
    <t>41UE</t>
  </si>
  <si>
    <t>00BB</t>
  </si>
  <si>
    <t>15UE</t>
  </si>
  <si>
    <t>18UE</t>
  </si>
  <si>
    <t>19UE</t>
  </si>
  <si>
    <t>17UJ</t>
  </si>
  <si>
    <t>00FC</t>
  </si>
  <si>
    <t>26UF</t>
  </si>
  <si>
    <t>32UE</t>
  </si>
  <si>
    <t>00FD</t>
  </si>
  <si>
    <t>33UF</t>
  </si>
  <si>
    <t>39UC</t>
  </si>
  <si>
    <t>00HC</t>
  </si>
  <si>
    <t>00CK</t>
  </si>
  <si>
    <t>44UB</t>
  </si>
  <si>
    <t>31UH</t>
  </si>
  <si>
    <t>46UC</t>
  </si>
  <si>
    <t>34UF</t>
  </si>
  <si>
    <t>33UG</t>
  </si>
  <si>
    <t>00FY</t>
  </si>
  <si>
    <t>44UC</t>
  </si>
  <si>
    <t>31UJ</t>
  </si>
  <si>
    <t>00BP</t>
  </si>
  <si>
    <t>39UD</t>
  </si>
  <si>
    <t>38UC</t>
  </si>
  <si>
    <t>30UJ</t>
  </si>
  <si>
    <t>15UF</t>
  </si>
  <si>
    <t>00JA</t>
  </si>
  <si>
    <t>00HG</t>
  </si>
  <si>
    <t>00HP</t>
  </si>
  <si>
    <t>00MR</t>
  </si>
  <si>
    <t>30UK</t>
  </si>
  <si>
    <t>19UG</t>
  </si>
  <si>
    <t>00MC</t>
  </si>
  <si>
    <t>00BC</t>
  </si>
  <si>
    <t>00EE</t>
  </si>
  <si>
    <t>47UD</t>
  </si>
  <si>
    <t>43UF</t>
  </si>
  <si>
    <t>15UG</t>
  </si>
  <si>
    <t>30UL</t>
  </si>
  <si>
    <t>00BD</t>
  </si>
  <si>
    <t>36UE</t>
  </si>
  <si>
    <t>00BQ</t>
  </si>
  <si>
    <t>22UL</t>
  </si>
  <si>
    <t>30UM</t>
  </si>
  <si>
    <t>21UG</t>
  </si>
  <si>
    <t>00CF</t>
  </si>
  <si>
    <t>44UD</t>
  </si>
  <si>
    <t>43UG</t>
  </si>
  <si>
    <t>37UJ</t>
  </si>
  <si>
    <t>24UL</t>
  </si>
  <si>
    <t>00FP</t>
  </si>
  <si>
    <t>36UF</t>
  </si>
  <si>
    <t>00BR</t>
  </si>
  <si>
    <t>46UD</t>
  </si>
  <si>
    <t>00CS</t>
  </si>
  <si>
    <t>36UG</t>
  </si>
  <si>
    <t>20UG</t>
  </si>
  <si>
    <t>40UC</t>
  </si>
  <si>
    <t>00CA</t>
  </si>
  <si>
    <t>36UH</t>
  </si>
  <si>
    <t>29UK</t>
  </si>
  <si>
    <t>00CG</t>
  </si>
  <si>
    <t>29UL</t>
  </si>
  <si>
    <t>39UE</t>
  </si>
  <si>
    <t>00MD</t>
  </si>
  <si>
    <t>00CT</t>
  </si>
  <si>
    <t>09UE</t>
  </si>
  <si>
    <t>11UE</t>
  </si>
  <si>
    <t>12UG</t>
  </si>
  <si>
    <t>17UK</t>
  </si>
  <si>
    <t>00HD</t>
  </si>
  <si>
    <t>18UG</t>
  </si>
  <si>
    <t>32UF</t>
  </si>
  <si>
    <t>32UG</t>
  </si>
  <si>
    <t>16UG</t>
  </si>
  <si>
    <t>33UH</t>
  </si>
  <si>
    <t>34UG</t>
  </si>
  <si>
    <t>38UD</t>
  </si>
  <si>
    <t>30UN</t>
  </si>
  <si>
    <t>39UF</t>
  </si>
  <si>
    <t>40UD</t>
  </si>
  <si>
    <t>41UF</t>
  </si>
  <si>
    <t>00CL</t>
  </si>
  <si>
    <t>00MS</t>
  </si>
  <si>
    <t>00KF</t>
  </si>
  <si>
    <t>00BE</t>
  </si>
  <si>
    <t>43UH</t>
  </si>
  <si>
    <t>26UG</t>
  </si>
  <si>
    <t>42UF</t>
  </si>
  <si>
    <t>00BZ</t>
  </si>
  <si>
    <t>41UG</t>
  </si>
  <si>
    <t>41UH</t>
  </si>
  <si>
    <t>26UH</t>
  </si>
  <si>
    <t>00BS</t>
  </si>
  <si>
    <t>00EF</t>
  </si>
  <si>
    <t>00GL</t>
  </si>
  <si>
    <t>44UE</t>
  </si>
  <si>
    <t>23UF</t>
  </si>
  <si>
    <t>42UG</t>
  </si>
  <si>
    <t>00CM</t>
  </si>
  <si>
    <t>43UJ</t>
  </si>
  <si>
    <t>00BF</t>
  </si>
  <si>
    <t>29UM</t>
  </si>
  <si>
    <t>00HX</t>
  </si>
  <si>
    <t>00BT</t>
  </si>
  <si>
    <t>41UK</t>
  </si>
  <si>
    <t>43UK</t>
  </si>
  <si>
    <t>40UE</t>
  </si>
  <si>
    <t>20UH</t>
  </si>
  <si>
    <t>18UH</t>
  </si>
  <si>
    <t>00GF</t>
  </si>
  <si>
    <t>22UN</t>
  </si>
  <si>
    <t>24UN</t>
  </si>
  <si>
    <t>23UG</t>
  </si>
  <si>
    <t>29UN</t>
  </si>
  <si>
    <t>26UJ</t>
  </si>
  <si>
    <t>00KG</t>
  </si>
  <si>
    <t>29UP</t>
  </si>
  <si>
    <t>00HH</t>
  </si>
  <si>
    <t>18UK</t>
  </si>
  <si>
    <t>00BG</t>
  </si>
  <si>
    <t>00BU</t>
  </si>
  <si>
    <t>29UQ</t>
  </si>
  <si>
    <t>35UF</t>
  </si>
  <si>
    <t>22UQ</t>
  </si>
  <si>
    <t>38UE</t>
  </si>
  <si>
    <t>13UH</t>
  </si>
  <si>
    <t>00DB</t>
  </si>
  <si>
    <t>00CU</t>
  </si>
  <si>
    <t>00BH</t>
  </si>
  <si>
    <t>00BJ</t>
  </si>
  <si>
    <t>35UG</t>
  </si>
  <si>
    <t>00EU</t>
  </si>
  <si>
    <t>44UF</t>
  </si>
  <si>
    <t>26UK</t>
  </si>
  <si>
    <t>42UH</t>
  </si>
  <si>
    <t>43UL</t>
  </si>
  <si>
    <t>21UH</t>
  </si>
  <si>
    <t>20UJ</t>
  </si>
  <si>
    <t>34UH</t>
  </si>
  <si>
    <t>26UL</t>
  </si>
  <si>
    <t>00MB</t>
  </si>
  <si>
    <t>18UL</t>
  </si>
  <si>
    <t>19UH</t>
  </si>
  <si>
    <t>30UP</t>
  </si>
  <si>
    <t>32UH</t>
  </si>
  <si>
    <t>38UF</t>
  </si>
  <si>
    <t>40UF</t>
  </si>
  <si>
    <t>46UF</t>
  </si>
  <si>
    <t>00BK</t>
  </si>
  <si>
    <t>19UJ</t>
  </si>
  <si>
    <t>00BW</t>
  </si>
  <si>
    <t>24UP</t>
  </si>
  <si>
    <t>00ME</t>
  </si>
  <si>
    <t>00CB</t>
  </si>
  <si>
    <t>43UM</t>
  </si>
  <si>
    <t>00MF</t>
  </si>
  <si>
    <t>00CW</t>
  </si>
  <si>
    <t>47UE</t>
  </si>
  <si>
    <t>45UH</t>
  </si>
  <si>
    <t>47UF</t>
  </si>
  <si>
    <t>11UF</t>
  </si>
  <si>
    <t>30UQ</t>
  </si>
  <si>
    <t>47UG</t>
  </si>
  <si>
    <t>00FF</t>
  </si>
  <si>
    <t>England</t>
  </si>
  <si>
    <t>Rural - Urban classification</t>
  </si>
  <si>
    <t>Predominantly Urban</t>
  </si>
  <si>
    <t>Significant Rural</t>
  </si>
  <si>
    <t>Predominantly Rural</t>
  </si>
  <si>
    <t>Major Urban</t>
  </si>
  <si>
    <t>Large Urban</t>
  </si>
  <si>
    <t>Rural - 50</t>
  </si>
  <si>
    <t>Rural - 80</t>
  </si>
  <si>
    <t>.</t>
  </si>
  <si>
    <t>GVA = % change on previous year</t>
  </si>
  <si>
    <t>GVA = % share of Tourism in all Industries GVA</t>
  </si>
  <si>
    <t>GVA of tourism by rural - urban LA classification (% change on previous year)</t>
  </si>
  <si>
    <t>GVA of tourism by rural - urban LA classification (% share in total GVA of all industries in England)</t>
  </si>
  <si>
    <t xml:space="preserve">Source: ONS, Annual Business Survey, data available on request: abs@ons.gov.uk </t>
  </si>
  <si>
    <t>Rural - Urban LA classification</t>
  </si>
  <si>
    <t>Area Name</t>
  </si>
  <si>
    <t>* Information suppressed to avoid disclosure</t>
  </si>
  <si>
    <t>1. UN WTO definition of tourism, last link on the webpage: http://www.ons.gov.uk/ons/guide-method/method-quality/specific/economy/economic-value-of-tourism/measuring-tourism-locally/2012/note-1/index.html</t>
  </si>
  <si>
    <t>Please select measure below:</t>
  </si>
  <si>
    <t>GVA - % change on previous year</t>
  </si>
  <si>
    <t>change</t>
  </si>
  <si>
    <t>share</t>
  </si>
  <si>
    <t>class_change</t>
  </si>
  <si>
    <t>class_share</t>
  </si>
  <si>
    <t>Coverage: England</t>
  </si>
  <si>
    <t>class_mln</t>
  </si>
  <si>
    <t>mln</t>
  </si>
  <si>
    <t>GVA of tourism by rural - urban LA classification (£mln)</t>
  </si>
  <si>
    <t>GVA = £mln</t>
  </si>
  <si>
    <t>GVA - £ millions</t>
  </si>
  <si>
    <t>Other Urban</t>
  </si>
  <si>
    <t>Predominantly Urban excluding London</t>
  </si>
  <si>
    <r>
      <t>GVA - % share of tourism in all industries</t>
    </r>
    <r>
      <rPr>
        <vertAlign val="superscript"/>
        <sz val="8"/>
        <rFont val="Arial"/>
        <family val="2"/>
      </rPr>
      <t>3</t>
    </r>
  </si>
  <si>
    <t xml:space="preserve">3. These are approximate shares. </t>
  </si>
  <si>
    <t>2. Please note that the following table may not be suitable for all analytical purposes. For further information contact: rural.statistics@defra.gsi.gov.uk</t>
  </si>
  <si>
    <t>E06000001</t>
  </si>
  <si>
    <t>E06000004</t>
  </si>
  <si>
    <t>E06000002</t>
  </si>
  <si>
    <t>E06000003</t>
  </si>
  <si>
    <t>E06000005</t>
  </si>
  <si>
    <t>E07000054</t>
  </si>
  <si>
    <t>E07000055</t>
  </si>
  <si>
    <t>E07000056</t>
  </si>
  <si>
    <t>E07000057</t>
  </si>
  <si>
    <t>E07000058</t>
  </si>
  <si>
    <t>E07000059</t>
  </si>
  <si>
    <t>E07000060</t>
  </si>
  <si>
    <t>E07000157</t>
  </si>
  <si>
    <t>E07000158</t>
  </si>
  <si>
    <t>E07000159</t>
  </si>
  <si>
    <t>E07000160</t>
  </si>
  <si>
    <t>E07000161</t>
  </si>
  <si>
    <t>E07000162</t>
  </si>
  <si>
    <t>E08000020</t>
  </si>
  <si>
    <t>E08000021</t>
  </si>
  <si>
    <t>E08000022</t>
  </si>
  <si>
    <t>E08000023</t>
  </si>
  <si>
    <t>E08000024</t>
  </si>
  <si>
    <t>E07000026</t>
  </si>
  <si>
    <t>E07000027</t>
  </si>
  <si>
    <t>E07000029</t>
  </si>
  <si>
    <t>E07000028</t>
  </si>
  <si>
    <t>E07000030</t>
  </si>
  <si>
    <t>E07000031</t>
  </si>
  <si>
    <t>E06000006</t>
  </si>
  <si>
    <t>E06000007</t>
  </si>
  <si>
    <t>E07000013</t>
  </si>
  <si>
    <t>E07000014</t>
  </si>
  <si>
    <t>E07000015</t>
  </si>
  <si>
    <t>E07000016</t>
  </si>
  <si>
    <t>E07000017</t>
  </si>
  <si>
    <t>E07000018</t>
  </si>
  <si>
    <t>E08000003</t>
  </si>
  <si>
    <t>E08000006</t>
  </si>
  <si>
    <t>E08000007</t>
  </si>
  <si>
    <t>E08000008</t>
  </si>
  <si>
    <t>E08000009</t>
  </si>
  <si>
    <t>E08000001</t>
  </si>
  <si>
    <t>E08000002</t>
  </si>
  <si>
    <t>E08000004</t>
  </si>
  <si>
    <t>E08000005</t>
  </si>
  <si>
    <t>E08000010</t>
  </si>
  <si>
    <t>E06000008</t>
  </si>
  <si>
    <t>E06000009</t>
  </si>
  <si>
    <t>E07000117</t>
  </si>
  <si>
    <t>E07000118</t>
  </si>
  <si>
    <t>E07000119</t>
  </si>
  <si>
    <t>E07000120</t>
  </si>
  <si>
    <t>E07000121</t>
  </si>
  <si>
    <t>E07000122</t>
  </si>
  <si>
    <t>E07000123</t>
  </si>
  <si>
    <t>E07000124</t>
  </si>
  <si>
    <t>E07000125</t>
  </si>
  <si>
    <t>E07000126</t>
  </si>
  <si>
    <t>E07000127</t>
  </si>
  <si>
    <t>E07000128</t>
  </si>
  <si>
    <t>E08000011</t>
  </si>
  <si>
    <t>E08000013</t>
  </si>
  <si>
    <t>E08000012</t>
  </si>
  <si>
    <t>E08000014</t>
  </si>
  <si>
    <t>E08000015</t>
  </si>
  <si>
    <t>E06000010</t>
  </si>
  <si>
    <t>E06000011</t>
  </si>
  <si>
    <t>E06000012</t>
  </si>
  <si>
    <t>E06000013</t>
  </si>
  <si>
    <t>E06000014</t>
  </si>
  <si>
    <t>E07000163</t>
  </si>
  <si>
    <t>E07000164</t>
  </si>
  <si>
    <t>E07000165</t>
  </si>
  <si>
    <t>E07000166</t>
  </si>
  <si>
    <t>E07000167</t>
  </si>
  <si>
    <t>E07000168</t>
  </si>
  <si>
    <t>E07000169</t>
  </si>
  <si>
    <t>E08000016</t>
  </si>
  <si>
    <t>E08000017</t>
  </si>
  <si>
    <t>E08000018</t>
  </si>
  <si>
    <t>E08000019</t>
  </si>
  <si>
    <t>E08000032</t>
  </si>
  <si>
    <t>E08000035</t>
  </si>
  <si>
    <t>E08000033</t>
  </si>
  <si>
    <t>E08000034</t>
  </si>
  <si>
    <t>E08000036</t>
  </si>
  <si>
    <t>E06000015</t>
  </si>
  <si>
    <t>E07000033</t>
  </si>
  <si>
    <t>E07000034</t>
  </si>
  <si>
    <t>E07000038</t>
  </si>
  <si>
    <t>E07000032</t>
  </si>
  <si>
    <t>E07000035</t>
  </si>
  <si>
    <t>E07000036</t>
  </si>
  <si>
    <t>E07000037</t>
  </si>
  <si>
    <t>E07000039</t>
  </si>
  <si>
    <t>E06000018</t>
  </si>
  <si>
    <t>E07000170</t>
  </si>
  <si>
    <t>E07000171</t>
  </si>
  <si>
    <t>E07000174</t>
  </si>
  <si>
    <t>E07000175</t>
  </si>
  <si>
    <t>E07000172</t>
  </si>
  <si>
    <t>E07000173</t>
  </si>
  <si>
    <t>E07000176</t>
  </si>
  <si>
    <t>E06000016</t>
  </si>
  <si>
    <t>E07000129</t>
  </si>
  <si>
    <t>E07000130</t>
  </si>
  <si>
    <t>E07000131</t>
  </si>
  <si>
    <t>E07000132</t>
  </si>
  <si>
    <t>E07000133</t>
  </si>
  <si>
    <t>E07000134</t>
  </si>
  <si>
    <t>E07000135</t>
  </si>
  <si>
    <t>E06000017</t>
  </si>
  <si>
    <t>E07000150</t>
  </si>
  <si>
    <t>E07000151</t>
  </si>
  <si>
    <t>E07000152</t>
  </si>
  <si>
    <t>E07000153</t>
  </si>
  <si>
    <t>E07000154</t>
  </si>
  <si>
    <t>E07000155</t>
  </si>
  <si>
    <t>E07000156</t>
  </si>
  <si>
    <t>E07000136</t>
  </si>
  <si>
    <t>E07000137</t>
  </si>
  <si>
    <t>E07000138</t>
  </si>
  <si>
    <t>E07000139</t>
  </si>
  <si>
    <t>E07000140</t>
  </si>
  <si>
    <t>E07000141</t>
  </si>
  <si>
    <t>E07000142</t>
  </si>
  <si>
    <t>E06000019</t>
  </si>
  <si>
    <t>E07000234</t>
  </si>
  <si>
    <t>E07000235</t>
  </si>
  <si>
    <t>E07000236</t>
  </si>
  <si>
    <t>E07000237</t>
  </si>
  <si>
    <t>E07000238</t>
  </si>
  <si>
    <t>E07000239</t>
  </si>
  <si>
    <t>E07000218</t>
  </si>
  <si>
    <t>E07000219</t>
  </si>
  <si>
    <t>E07000220</t>
  </si>
  <si>
    <t>E07000221</t>
  </si>
  <si>
    <t>E07000222</t>
  </si>
  <si>
    <t>E06000020</t>
  </si>
  <si>
    <t>E07000182</t>
  </si>
  <si>
    <t>E07000183</t>
  </si>
  <si>
    <t>E07000184</t>
  </si>
  <si>
    <t>E07000185</t>
  </si>
  <si>
    <t>E07000186</t>
  </si>
  <si>
    <t>E06000021</t>
  </si>
  <si>
    <t>E07000192</t>
  </si>
  <si>
    <t>E07000193</t>
  </si>
  <si>
    <t>E07000194</t>
  </si>
  <si>
    <t>E07000195</t>
  </si>
  <si>
    <t>E07000196</t>
  </si>
  <si>
    <t>E07000197</t>
  </si>
  <si>
    <t>E07000198</t>
  </si>
  <si>
    <t>E07000199</t>
  </si>
  <si>
    <t>E08000025</t>
  </si>
  <si>
    <t>E08000029</t>
  </si>
  <si>
    <t>E08000026</t>
  </si>
  <si>
    <t>E08000027</t>
  </si>
  <si>
    <t>E08000028</t>
  </si>
  <si>
    <t>E08000030</t>
  </si>
  <si>
    <t>E08000031</t>
  </si>
  <si>
    <t>E06000031</t>
  </si>
  <si>
    <t>E07000008</t>
  </si>
  <si>
    <t>E07000009</t>
  </si>
  <si>
    <t>E07000010</t>
  </si>
  <si>
    <t>E07000011</t>
  </si>
  <si>
    <t>E07000012</t>
  </si>
  <si>
    <t>E07000143</t>
  </si>
  <si>
    <t>E07000144</t>
  </si>
  <si>
    <t>E07000145</t>
  </si>
  <si>
    <t>E07000146</t>
  </si>
  <si>
    <t>E07000147</t>
  </si>
  <si>
    <t>E07000148</t>
  </si>
  <si>
    <t>E07000149</t>
  </si>
  <si>
    <t>E07000200</t>
  </si>
  <si>
    <t>E07000201</t>
  </si>
  <si>
    <t>E07000202</t>
  </si>
  <si>
    <t>E07000203</t>
  </si>
  <si>
    <t>E07000204</t>
  </si>
  <si>
    <t>E07000205</t>
  </si>
  <si>
    <t>E07000206</t>
  </si>
  <si>
    <t>E06000032</t>
  </si>
  <si>
    <t>E07000001</t>
  </si>
  <si>
    <t>E07000002</t>
  </si>
  <si>
    <t>E07000003</t>
  </si>
  <si>
    <t>E07000095</t>
  </si>
  <si>
    <t>E07000096</t>
  </si>
  <si>
    <t>E07000097</t>
  </si>
  <si>
    <t>E07000098</t>
  </si>
  <si>
    <t>E07000099</t>
  </si>
  <si>
    <t>E07000100</t>
  </si>
  <si>
    <t>E07000101</t>
  </si>
  <si>
    <t>E07000102</t>
  </si>
  <si>
    <t>E07000103</t>
  </si>
  <si>
    <t>E07000104</t>
  </si>
  <si>
    <t>E06000033</t>
  </si>
  <si>
    <t>E06000034</t>
  </si>
  <si>
    <t>E07000066</t>
  </si>
  <si>
    <t>E07000067</t>
  </si>
  <si>
    <t>E07000068</t>
  </si>
  <si>
    <t>E07000069</t>
  </si>
  <si>
    <t>E07000070</t>
  </si>
  <si>
    <t>E07000071</t>
  </si>
  <si>
    <t>E07000072</t>
  </si>
  <si>
    <t>E07000073</t>
  </si>
  <si>
    <t>E07000074</t>
  </si>
  <si>
    <t>E07000075</t>
  </si>
  <si>
    <t>E07000076</t>
  </si>
  <si>
    <t>E07000077</t>
  </si>
  <si>
    <t>E09000001</t>
  </si>
  <si>
    <t>E09000007</t>
  </si>
  <si>
    <t>E09000013</t>
  </si>
  <si>
    <t>E09000020</t>
  </si>
  <si>
    <t>E09000032</t>
  </si>
  <si>
    <t>E09000033</t>
  </si>
  <si>
    <t>E09000012</t>
  </si>
  <si>
    <t>E09000014</t>
  </si>
  <si>
    <t>E09000019</t>
  </si>
  <si>
    <t>E09000022</t>
  </si>
  <si>
    <t>E09000023</t>
  </si>
  <si>
    <t>E09000025</t>
  </si>
  <si>
    <t>E09000028</t>
  </si>
  <si>
    <t>E09000030</t>
  </si>
  <si>
    <t>E09000002</t>
  </si>
  <si>
    <t>E09000004</t>
  </si>
  <si>
    <t>E09000010</t>
  </si>
  <si>
    <t>E09000011</t>
  </si>
  <si>
    <t>E09000016</t>
  </si>
  <si>
    <t>E09000026</t>
  </si>
  <si>
    <t>E09000031</t>
  </si>
  <si>
    <t>E09000006</t>
  </si>
  <si>
    <t>E09000008</t>
  </si>
  <si>
    <t>E09000021</t>
  </si>
  <si>
    <t>E09000024</t>
  </si>
  <si>
    <t>E09000029</t>
  </si>
  <si>
    <t>E09000003</t>
  </si>
  <si>
    <t>E09000005</t>
  </si>
  <si>
    <t>E09000009</t>
  </si>
  <si>
    <t>E09000015</t>
  </si>
  <si>
    <t>E09000017</t>
  </si>
  <si>
    <t>E09000018</t>
  </si>
  <si>
    <t>E09000027</t>
  </si>
  <si>
    <t>E06000036</t>
  </si>
  <si>
    <t>E06000037</t>
  </si>
  <si>
    <t>E06000038</t>
  </si>
  <si>
    <t>E06000039</t>
  </si>
  <si>
    <t>E06000040</t>
  </si>
  <si>
    <t>E06000041</t>
  </si>
  <si>
    <t>E06000042</t>
  </si>
  <si>
    <t>E07000004</t>
  </si>
  <si>
    <t>E07000005</t>
  </si>
  <si>
    <t>E07000006</t>
  </si>
  <si>
    <t>E07000007</t>
  </si>
  <si>
    <t>E07000177</t>
  </si>
  <si>
    <t>E07000178</t>
  </si>
  <si>
    <t>E07000179</t>
  </si>
  <si>
    <t>E07000180</t>
  </si>
  <si>
    <t>E07000181</t>
  </si>
  <si>
    <t>E06000043</t>
  </si>
  <si>
    <t>E07000061</t>
  </si>
  <si>
    <t>E07000062</t>
  </si>
  <si>
    <t>E07000063</t>
  </si>
  <si>
    <t>E07000064</t>
  </si>
  <si>
    <t>E07000065</t>
  </si>
  <si>
    <t>E07000207</t>
  </si>
  <si>
    <t>E07000208</t>
  </si>
  <si>
    <t>E07000209</t>
  </si>
  <si>
    <t>E07000210</t>
  </si>
  <si>
    <t>E07000211</t>
  </si>
  <si>
    <t>E07000212</t>
  </si>
  <si>
    <t>E07000213</t>
  </si>
  <si>
    <t>E07000214</t>
  </si>
  <si>
    <t>E07000215</t>
  </si>
  <si>
    <t>E07000216</t>
  </si>
  <si>
    <t>E07000217</t>
  </si>
  <si>
    <t>E07000223</t>
  </si>
  <si>
    <t>E07000224</t>
  </si>
  <si>
    <t>E07000225</t>
  </si>
  <si>
    <t>E07000226</t>
  </si>
  <si>
    <t>E07000227</t>
  </si>
  <si>
    <t>E07000228</t>
  </si>
  <si>
    <t>E07000229</t>
  </si>
  <si>
    <t>E06000044</t>
  </si>
  <si>
    <t>E06000045</t>
  </si>
  <si>
    <t>E07000084</t>
  </si>
  <si>
    <t>E07000085</t>
  </si>
  <si>
    <t>E07000086</t>
  </si>
  <si>
    <t>E07000087</t>
  </si>
  <si>
    <t>E07000088</t>
  </si>
  <si>
    <t>E07000089</t>
  </si>
  <si>
    <t>E07000090</t>
  </si>
  <si>
    <t>E07000091</t>
  </si>
  <si>
    <t>E07000092</t>
  </si>
  <si>
    <t>E07000093</t>
  </si>
  <si>
    <t>E07000094</t>
  </si>
  <si>
    <t>E06000046</t>
  </si>
  <si>
    <t>E06000035</t>
  </si>
  <si>
    <t>E07000105</t>
  </si>
  <si>
    <t>E07000106</t>
  </si>
  <si>
    <t>E07000107</t>
  </si>
  <si>
    <t>E07000108</t>
  </si>
  <si>
    <t>E07000109</t>
  </si>
  <si>
    <t>E07000110</t>
  </si>
  <si>
    <t>E07000111</t>
  </si>
  <si>
    <t>E07000112</t>
  </si>
  <si>
    <t>E07000113</t>
  </si>
  <si>
    <t>E07000114</t>
  </si>
  <si>
    <t>E07000115</t>
  </si>
  <si>
    <t>E07000116</t>
  </si>
  <si>
    <t>E06000023</t>
  </si>
  <si>
    <t>E06000022</t>
  </si>
  <si>
    <t>E06000024</t>
  </si>
  <si>
    <t>E06000025</t>
  </si>
  <si>
    <t>E07000078</t>
  </si>
  <si>
    <t>E07000079</t>
  </si>
  <si>
    <t>E07000080</t>
  </si>
  <si>
    <t>E07000081</t>
  </si>
  <si>
    <t>E07000082</t>
  </si>
  <si>
    <t>E07000083</t>
  </si>
  <si>
    <t>E06000030</t>
  </si>
  <si>
    <t>E07000230</t>
  </si>
  <si>
    <t>E07000231</t>
  </si>
  <si>
    <t>E07000232</t>
  </si>
  <si>
    <t>E07000233</t>
  </si>
  <si>
    <t>E06000028</t>
  </si>
  <si>
    <t>E06000029</t>
  </si>
  <si>
    <t>E07000048</t>
  </si>
  <si>
    <t>E07000049</t>
  </si>
  <si>
    <t>E07000050</t>
  </si>
  <si>
    <t>E07000051</t>
  </si>
  <si>
    <t>E07000052</t>
  </si>
  <si>
    <t>E07000053</t>
  </si>
  <si>
    <t>E07000187</t>
  </si>
  <si>
    <t>E07000188</t>
  </si>
  <si>
    <t>E07000189</t>
  </si>
  <si>
    <t>E07000190</t>
  </si>
  <si>
    <t>E07000191</t>
  </si>
  <si>
    <t>E07000019</t>
  </si>
  <si>
    <t>E07000020</t>
  </si>
  <si>
    <t>E07000021</t>
  </si>
  <si>
    <t>E07000022</t>
  </si>
  <si>
    <t>E07000023</t>
  </si>
  <si>
    <t>E07000024</t>
  </si>
  <si>
    <t>E07000025</t>
  </si>
  <si>
    <t>E06000026</t>
  </si>
  <si>
    <t>E06000027</t>
  </si>
  <si>
    <t>E07000040</t>
  </si>
  <si>
    <t>E07000041</t>
  </si>
  <si>
    <t>E07000042</t>
  </si>
  <si>
    <t>E07000043</t>
  </si>
  <si>
    <t>E07000044</t>
  </si>
  <si>
    <t>E07000045</t>
  </si>
  <si>
    <t>E07000046</t>
  </si>
  <si>
    <t>E07000047</t>
  </si>
  <si>
    <r>
      <t>GVA of tourism related industries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by rural - urban LA classification, region and local authority</t>
    </r>
    <r>
      <rPr>
        <b/>
        <vertAlign val="superscript"/>
        <sz val="8"/>
        <rFont val="Arial"/>
        <family val="2"/>
      </rPr>
      <t>1</t>
    </r>
    <r>
      <rPr>
        <sz val="12"/>
        <color theme="1"/>
        <rFont val="Arial"/>
        <family val="2"/>
      </rPr>
      <t/>
    </r>
  </si>
  <si>
    <t>2000 - 2010</t>
  </si>
  <si>
    <t>Code</t>
  </si>
  <si>
    <t>E92000001</t>
  </si>
  <si>
    <t>E12000007</t>
  </si>
  <si>
    <t>E12000004</t>
  </si>
  <si>
    <t>E12000006</t>
  </si>
  <si>
    <t>E12000001</t>
  </si>
  <si>
    <t>E12000002</t>
  </si>
  <si>
    <t>E12000008</t>
  </si>
  <si>
    <t>E12000009</t>
  </si>
  <si>
    <t>E12000005</t>
  </si>
  <si>
    <t>E12000003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</si>
</sst>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0"/>
      <name val="System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6" fillId="0" borderId="0" xfId="0" applyFont="1"/>
    <xf numFmtId="0" fontId="4" fillId="0" borderId="0" xfId="0" applyFont="1"/>
    <xf numFmtId="0" fontId="7" fillId="0" borderId="0" xfId="0" applyFont="1"/>
    <xf numFmtId="49" fontId="4" fillId="0" borderId="0" xfId="0" applyNumberFormat="1" applyFont="1" applyAlignment="1"/>
    <xf numFmtId="3" fontId="7" fillId="0" borderId="0" xfId="0" applyNumberFormat="1" applyFont="1"/>
    <xf numFmtId="0" fontId="3" fillId="0" borderId="0" xfId="0" applyFont="1"/>
    <xf numFmtId="0" fontId="8" fillId="0" borderId="0" xfId="0" applyFont="1"/>
    <xf numFmtId="3" fontId="6" fillId="0" borderId="0" xfId="0" applyNumberFormat="1" applyFont="1"/>
    <xf numFmtId="164" fontId="6" fillId="0" borderId="0" xfId="0" applyNumberFormat="1" applyFont="1"/>
    <xf numFmtId="3" fontId="6" fillId="0" borderId="0" xfId="0" applyNumberFormat="1" applyFont="1" applyAlignment="1">
      <alignment horizontal="right"/>
    </xf>
    <xf numFmtId="0" fontId="9" fillId="0" borderId="0" xfId="0" applyFont="1"/>
    <xf numFmtId="3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65" fontId="2" fillId="2" borderId="0" xfId="0" applyNumberFormat="1" applyFont="1" applyFill="1" applyBorder="1" applyProtection="1"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Protection="1">
      <protection hidden="1"/>
    </xf>
    <xf numFmtId="165" fontId="2" fillId="2" borderId="3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Alignment="1">
      <alignment horizontal="left" indent="1"/>
    </xf>
    <xf numFmtId="0" fontId="5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left" indent="1"/>
      <protection hidden="1"/>
    </xf>
    <xf numFmtId="49" fontId="5" fillId="2" borderId="0" xfId="0" applyNumberFormat="1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4" fontId="2" fillId="2" borderId="0" xfId="0" applyNumberFormat="1" applyFont="1" applyFill="1" applyAlignment="1" applyProtection="1">
      <alignment horizontal="right"/>
      <protection hidden="1"/>
    </xf>
    <xf numFmtId="3" fontId="2" fillId="2" borderId="0" xfId="0" applyNumberFormat="1" applyFont="1" applyFill="1" applyProtection="1">
      <protection hidden="1"/>
    </xf>
    <xf numFmtId="49" fontId="2" fillId="2" borderId="0" xfId="0" applyNumberFormat="1" applyFont="1" applyFill="1" applyAlignment="1" applyProtection="1">
      <alignment horizontal="left" wrapText="1"/>
      <protection hidden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hidden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defaultRowHeight="12"/>
  <cols>
    <col min="1" max="1" width="25.875" style="2" customWidth="1"/>
    <col min="2" max="2" width="11.125" style="3" customWidth="1"/>
    <col min="3" max="3" width="10.625" style="3" customWidth="1"/>
    <col min="4" max="16384" width="9" style="3"/>
  </cols>
  <sheetData>
    <row r="1" spans="1:14">
      <c r="A1" s="11" t="s">
        <v>756</v>
      </c>
    </row>
    <row r="3" spans="1:14">
      <c r="A3" s="2" t="s">
        <v>355</v>
      </c>
      <c r="B3" s="3" t="s">
        <v>356</v>
      </c>
      <c r="C3" s="3" t="s">
        <v>357</v>
      </c>
      <c r="D3" s="3" t="s">
        <v>728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</row>
    <row r="5" spans="1:14">
      <c r="A5" s="2" t="s">
        <v>0</v>
      </c>
      <c r="B5" s="3" t="s">
        <v>364</v>
      </c>
      <c r="C5" s="3" t="s">
        <v>505</v>
      </c>
      <c r="D5" s="3" t="s">
        <v>371</v>
      </c>
      <c r="E5" s="5">
        <v>107.22809541592639</v>
      </c>
      <c r="F5" s="5">
        <v>117.23654296150255</v>
      </c>
      <c r="G5" s="5">
        <v>41.90833905256202</v>
      </c>
      <c r="H5" s="5">
        <v>65.170039755444535</v>
      </c>
      <c r="I5" s="5">
        <v>61.251990254109607</v>
      </c>
      <c r="J5" s="5">
        <v>62.391329377359654</v>
      </c>
      <c r="K5" s="5">
        <v>52.236342320815474</v>
      </c>
      <c r="L5" s="5">
        <v>43.038669962459011</v>
      </c>
      <c r="M5" s="5">
        <v>72.360289636728979</v>
      </c>
      <c r="N5" s="5">
        <v>25.984291347137106</v>
      </c>
    </row>
    <row r="6" spans="1:14">
      <c r="A6" s="2" t="s">
        <v>1</v>
      </c>
      <c r="B6" s="3" t="s">
        <v>364</v>
      </c>
      <c r="C6" s="3" t="s">
        <v>656</v>
      </c>
      <c r="D6" s="3" t="s">
        <v>360</v>
      </c>
      <c r="E6" s="5">
        <v>146.18153120655342</v>
      </c>
      <c r="F6" s="5">
        <v>166.92161648740552</v>
      </c>
      <c r="G6" s="5">
        <v>118.03381041053952</v>
      </c>
      <c r="H6" s="5">
        <v>138.69964124995977</v>
      </c>
      <c r="I6" s="5">
        <v>142.56332271003726</v>
      </c>
      <c r="J6" s="5">
        <v>124.9814682326443</v>
      </c>
      <c r="K6" s="5">
        <v>115.00065194489906</v>
      </c>
      <c r="L6" s="5">
        <v>103.29561702013967</v>
      </c>
      <c r="M6" s="5">
        <v>193.87690642696143</v>
      </c>
      <c r="N6" s="5">
        <v>140.60013799745619</v>
      </c>
    </row>
    <row r="7" spans="1:14">
      <c r="A7" s="2" t="s">
        <v>2</v>
      </c>
      <c r="B7" s="3" t="s">
        <v>364</v>
      </c>
      <c r="C7" s="3" t="s">
        <v>555</v>
      </c>
      <c r="D7" s="3" t="s">
        <v>360</v>
      </c>
      <c r="E7" s="5">
        <v>126.52232521975401</v>
      </c>
      <c r="F7" s="5">
        <v>154.37107348946748</v>
      </c>
      <c r="G7" s="5">
        <v>129.80711954222153</v>
      </c>
      <c r="H7" s="5">
        <v>152.19406910702452</v>
      </c>
      <c r="I7" s="5">
        <v>159.11329916537585</v>
      </c>
      <c r="J7" s="5">
        <v>122.14651462381053</v>
      </c>
      <c r="K7" s="5">
        <v>107.04303999578296</v>
      </c>
      <c r="L7" s="5">
        <v>72.40772325354844</v>
      </c>
      <c r="M7" s="5">
        <v>186.17106493765664</v>
      </c>
      <c r="N7" s="5">
        <v>90.773239143971765</v>
      </c>
    </row>
    <row r="8" spans="1:14">
      <c r="A8" s="2" t="s">
        <v>3</v>
      </c>
      <c r="B8" s="3" t="s">
        <v>364</v>
      </c>
      <c r="C8" s="3" t="s">
        <v>596</v>
      </c>
      <c r="D8" s="3" t="s">
        <v>368</v>
      </c>
      <c r="E8" s="5">
        <v>64.067802398011025</v>
      </c>
      <c r="F8" s="5">
        <v>75.679944174141809</v>
      </c>
      <c r="G8" s="5">
        <v>60.221252052726022</v>
      </c>
      <c r="H8" s="5">
        <v>55.958126718637146</v>
      </c>
      <c r="I8" s="5">
        <v>67.045873055841341</v>
      </c>
      <c r="J8" s="5">
        <v>60.175852352934101</v>
      </c>
      <c r="K8" s="5">
        <v>56.455266075228408</v>
      </c>
      <c r="L8" s="5">
        <v>40.759366866861903</v>
      </c>
      <c r="M8" s="5">
        <v>136.92553461910165</v>
      </c>
      <c r="N8" s="5">
        <v>55.242927721505694</v>
      </c>
    </row>
    <row r="9" spans="1:14">
      <c r="A9" s="2" t="s">
        <v>4</v>
      </c>
      <c r="B9" s="3" t="s">
        <v>364</v>
      </c>
      <c r="C9" s="3" t="s">
        <v>451</v>
      </c>
      <c r="D9" s="3" t="s">
        <v>371</v>
      </c>
      <c r="E9" s="5">
        <v>101.43366177007901</v>
      </c>
      <c r="F9" s="5">
        <v>120.34036516318999</v>
      </c>
      <c r="G9" s="5">
        <v>51.734109237112847</v>
      </c>
      <c r="H9" s="5">
        <v>74.509097872800382</v>
      </c>
      <c r="I9" s="5">
        <v>87.622337085302874</v>
      </c>
      <c r="J9" s="5">
        <v>90.44517405863418</v>
      </c>
      <c r="K9" s="5">
        <v>66.259383286264153</v>
      </c>
      <c r="L9" s="5">
        <v>52.877801565926205</v>
      </c>
      <c r="M9" s="5">
        <v>62.22510533874415</v>
      </c>
      <c r="N9" s="5">
        <v>67.647421892841976</v>
      </c>
    </row>
    <row r="10" spans="1:14">
      <c r="A10" s="2" t="s">
        <v>9</v>
      </c>
      <c r="B10" s="3" t="s">
        <v>364</v>
      </c>
      <c r="C10" s="3" t="s">
        <v>434</v>
      </c>
      <c r="D10" s="3" t="s">
        <v>374</v>
      </c>
      <c r="E10" s="5">
        <v>18.597737737062285</v>
      </c>
      <c r="F10" s="5">
        <v>24.523860874179828</v>
      </c>
      <c r="G10" s="5">
        <v>19.732566215763171</v>
      </c>
      <c r="H10" s="5">
        <v>20.723601696800415</v>
      </c>
      <c r="I10" s="5">
        <v>25.82046782728289</v>
      </c>
      <c r="J10" s="5">
        <v>28.340841230487083</v>
      </c>
      <c r="K10" s="5">
        <v>26.759072136281407</v>
      </c>
      <c r="L10" s="5">
        <v>20.596010387431527</v>
      </c>
      <c r="M10" s="5">
        <v>41.779779970654985</v>
      </c>
      <c r="N10" s="5">
        <v>29.741002939441909</v>
      </c>
    </row>
    <row r="11" spans="1:14">
      <c r="A11" s="2" t="s">
        <v>5</v>
      </c>
      <c r="B11" s="3" t="s">
        <v>364</v>
      </c>
      <c r="C11" s="3" t="s">
        <v>456</v>
      </c>
      <c r="D11" s="3" t="s">
        <v>374</v>
      </c>
      <c r="E11" s="5">
        <v>25.725651608269683</v>
      </c>
      <c r="F11" s="5">
        <v>34.451312205329963</v>
      </c>
      <c r="G11" s="5">
        <v>29.711360495126925</v>
      </c>
      <c r="H11" s="5">
        <v>33.943591405581543</v>
      </c>
      <c r="I11" s="5">
        <v>40.033808522265261</v>
      </c>
      <c r="J11" s="5">
        <v>37.506803741294533</v>
      </c>
      <c r="K11" s="5">
        <v>33.622689678493821</v>
      </c>
      <c r="L11" s="5">
        <v>18.996794073922011</v>
      </c>
      <c r="M11" s="5">
        <v>57.510690104035888</v>
      </c>
      <c r="N11" s="5">
        <v>42.25111513392941</v>
      </c>
    </row>
    <row r="12" spans="1:14">
      <c r="A12" s="2" t="s">
        <v>10</v>
      </c>
      <c r="B12" s="3" t="s">
        <v>364</v>
      </c>
      <c r="C12" s="3" t="s">
        <v>460</v>
      </c>
      <c r="D12" s="3" t="s">
        <v>374</v>
      </c>
      <c r="E12" s="5">
        <v>59.770522998714746</v>
      </c>
      <c r="F12" s="5">
        <v>65.074336113980181</v>
      </c>
      <c r="G12" s="5">
        <v>64.675954787972259</v>
      </c>
      <c r="H12" s="5">
        <v>74.228986379420533</v>
      </c>
      <c r="I12" s="5">
        <v>92.91401755799545</v>
      </c>
      <c r="J12" s="5">
        <v>95.597175232975943</v>
      </c>
      <c r="K12" s="5">
        <v>86.979308351123294</v>
      </c>
      <c r="L12" s="5">
        <v>64.2919670668321</v>
      </c>
      <c r="M12" s="5">
        <v>117.14031823140554</v>
      </c>
      <c r="N12" s="5">
        <v>85.266771815716766</v>
      </c>
    </row>
    <row r="13" spans="1:14">
      <c r="A13" s="2" t="s">
        <v>11</v>
      </c>
      <c r="B13" s="3" t="s">
        <v>364</v>
      </c>
      <c r="C13" s="3" t="s">
        <v>462</v>
      </c>
      <c r="D13" s="3" t="s">
        <v>374</v>
      </c>
      <c r="E13" s="5">
        <v>21.687935253148765</v>
      </c>
      <c r="F13" s="5">
        <v>23.72900295467862</v>
      </c>
      <c r="G13" s="5">
        <v>23.301209045465978</v>
      </c>
      <c r="H13" s="5">
        <v>35.611781399655094</v>
      </c>
      <c r="I13" s="5">
        <v>41.367678459559798</v>
      </c>
      <c r="J13" s="5">
        <v>39.560826244294354</v>
      </c>
      <c r="K13" s="5">
        <v>35.752513906617182</v>
      </c>
      <c r="L13" s="5">
        <v>27.512018160801816</v>
      </c>
      <c r="M13" s="5">
        <v>53.305650786043728</v>
      </c>
      <c r="N13" s="5">
        <v>37.0222070463252</v>
      </c>
    </row>
    <row r="14" spans="1:14">
      <c r="A14" s="2" t="s">
        <v>6</v>
      </c>
      <c r="B14" s="3" t="s">
        <v>364</v>
      </c>
      <c r="C14" s="3" t="s">
        <v>618</v>
      </c>
      <c r="D14" s="3" t="s">
        <v>374</v>
      </c>
      <c r="E14" s="5">
        <v>25.481349337277472</v>
      </c>
      <c r="F14" s="5">
        <v>44.237446252872843</v>
      </c>
      <c r="G14" s="5">
        <v>32.111845486010289</v>
      </c>
      <c r="H14" s="5">
        <v>36.581951433049916</v>
      </c>
      <c r="I14" s="5">
        <v>43.901462070608261</v>
      </c>
      <c r="J14" s="5">
        <v>41.095551884338121</v>
      </c>
      <c r="K14" s="5">
        <v>35.324563072258051</v>
      </c>
      <c r="L14" s="5">
        <v>21.139570239960914</v>
      </c>
      <c r="M14" s="5">
        <v>61.070959855839078</v>
      </c>
      <c r="N14" s="5">
        <v>32.972601014262466</v>
      </c>
    </row>
    <row r="15" spans="1:14">
      <c r="A15" s="2" t="s">
        <v>7</v>
      </c>
      <c r="B15" s="3" t="s">
        <v>364</v>
      </c>
      <c r="C15" s="3" t="s">
        <v>670</v>
      </c>
      <c r="D15" s="3" t="s">
        <v>374</v>
      </c>
      <c r="E15" s="5">
        <v>10.390394976721288</v>
      </c>
      <c r="F15" s="5">
        <v>19.941295526175356</v>
      </c>
      <c r="G15" s="5">
        <v>12.285422028430201</v>
      </c>
      <c r="H15" s="5">
        <v>13.223192977535174</v>
      </c>
      <c r="I15" s="5">
        <v>16.95996454204835</v>
      </c>
      <c r="J15" s="5">
        <v>16.149426862621898</v>
      </c>
      <c r="K15" s="5">
        <v>12.132201016738405</v>
      </c>
      <c r="L15" s="5">
        <v>9.5642281395719788</v>
      </c>
      <c r="M15" s="5">
        <v>22.398857799022977</v>
      </c>
      <c r="N15" s="5">
        <v>13.045595710046737</v>
      </c>
    </row>
    <row r="16" spans="1:14">
      <c r="A16" s="2" t="s">
        <v>8</v>
      </c>
      <c r="B16" s="3" t="s">
        <v>364</v>
      </c>
      <c r="C16" s="3" t="s">
        <v>700</v>
      </c>
      <c r="D16" s="3" t="s">
        <v>374</v>
      </c>
      <c r="E16" s="5">
        <v>26.842712431104218</v>
      </c>
      <c r="F16" s="5">
        <v>35.002194255467025</v>
      </c>
      <c r="G16" s="5">
        <v>22.468392097072321</v>
      </c>
      <c r="H16" s="5">
        <v>29.812247279428725</v>
      </c>
      <c r="I16" s="5">
        <v>33.293564725409688</v>
      </c>
      <c r="J16" s="5">
        <v>31.856420188834971</v>
      </c>
      <c r="K16" s="5">
        <v>26.151987411410129</v>
      </c>
      <c r="L16" s="5">
        <v>20.969542273836485</v>
      </c>
      <c r="M16" s="5">
        <v>53.58538909962985</v>
      </c>
      <c r="N16" s="5">
        <v>38.660658498600412</v>
      </c>
    </row>
    <row r="17" spans="1:14">
      <c r="A17" s="2" t="s">
        <v>12</v>
      </c>
      <c r="B17" s="3" t="s">
        <v>364</v>
      </c>
      <c r="C17" s="3" t="s">
        <v>365</v>
      </c>
      <c r="D17" s="3" t="s">
        <v>374</v>
      </c>
      <c r="E17" s="5">
        <v>10.341592029807403</v>
      </c>
      <c r="F17" s="5">
        <v>24.619423332554728</v>
      </c>
      <c r="G17" s="5">
        <v>22.986400564757776</v>
      </c>
      <c r="H17" s="5">
        <v>35.705729782859137</v>
      </c>
      <c r="I17" s="5">
        <v>44.930792550658389</v>
      </c>
      <c r="J17" s="5">
        <v>43.799734671531752</v>
      </c>
      <c r="K17" s="5">
        <v>26.87200866381508</v>
      </c>
      <c r="L17" s="5">
        <v>59.177340823477834</v>
      </c>
      <c r="M17" s="5">
        <v>28.825371516864937</v>
      </c>
      <c r="N17" s="5">
        <v>45.870415652002741</v>
      </c>
    </row>
    <row r="18" spans="1:14">
      <c r="A18" s="2" t="s">
        <v>13</v>
      </c>
      <c r="B18" s="3" t="s">
        <v>364</v>
      </c>
      <c r="C18" s="3" t="s">
        <v>390</v>
      </c>
      <c r="D18" s="3" t="s">
        <v>374</v>
      </c>
      <c r="E18" s="5">
        <v>21.209178895789041</v>
      </c>
      <c r="F18" s="5">
        <v>33.729211902764533</v>
      </c>
      <c r="G18" s="5">
        <v>28.778777333140837</v>
      </c>
      <c r="H18" s="5">
        <v>44.443509540199486</v>
      </c>
      <c r="I18" s="5">
        <v>52.251426454737725</v>
      </c>
      <c r="J18" s="5">
        <v>53.22263631051829</v>
      </c>
      <c r="K18" s="5">
        <v>37.584225117318084</v>
      </c>
      <c r="L18" s="5">
        <v>53.360529498276556</v>
      </c>
      <c r="M18" s="5">
        <v>37.788678127244872</v>
      </c>
      <c r="N18" s="5">
        <v>54.065972454026813</v>
      </c>
    </row>
    <row r="19" spans="1:14">
      <c r="A19" s="2" t="s">
        <v>14</v>
      </c>
      <c r="B19" s="3" t="s">
        <v>364</v>
      </c>
      <c r="C19" s="3" t="s">
        <v>397</v>
      </c>
      <c r="D19" s="3" t="s">
        <v>374</v>
      </c>
      <c r="E19" s="5">
        <v>18.314611504098139</v>
      </c>
      <c r="F19" s="5">
        <v>34.130800031834561</v>
      </c>
      <c r="G19" s="5">
        <v>29.568876449316594</v>
      </c>
      <c r="H19" s="5">
        <v>41.095122843388516</v>
      </c>
      <c r="I19" s="5">
        <v>52.254522266958645</v>
      </c>
      <c r="J19" s="5">
        <v>52.060356049217226</v>
      </c>
      <c r="K19" s="5">
        <v>43.764875647630582</v>
      </c>
      <c r="L19" s="5">
        <v>51.310855749370866</v>
      </c>
      <c r="M19" s="5">
        <v>28.823850586442944</v>
      </c>
      <c r="N19" s="5">
        <v>50.319432987706364</v>
      </c>
    </row>
    <row r="20" spans="1:14">
      <c r="A20" s="2" t="s">
        <v>15</v>
      </c>
      <c r="B20" s="3" t="s">
        <v>364</v>
      </c>
      <c r="C20" s="3" t="s">
        <v>426</v>
      </c>
      <c r="D20" s="3" t="s">
        <v>374</v>
      </c>
      <c r="E20" s="5">
        <v>25.326340217036897</v>
      </c>
      <c r="F20" s="5">
        <v>28.926264979159118</v>
      </c>
      <c r="G20" s="5">
        <v>27.997413863977947</v>
      </c>
      <c r="H20" s="5">
        <v>41.525459169306522</v>
      </c>
      <c r="I20" s="5">
        <v>47.113410691711806</v>
      </c>
      <c r="J20" s="5">
        <v>46.954793200371753</v>
      </c>
      <c r="K20" s="5">
        <v>35.672771542441623</v>
      </c>
      <c r="L20" s="5">
        <v>46.519312374424182</v>
      </c>
      <c r="M20" s="5">
        <v>28.699642541469025</v>
      </c>
      <c r="N20" s="5">
        <v>47.716878782695062</v>
      </c>
    </row>
    <row r="21" spans="1:14">
      <c r="A21" s="2" t="s">
        <v>16</v>
      </c>
      <c r="B21" s="3" t="s">
        <v>364</v>
      </c>
      <c r="C21" s="3" t="s">
        <v>685</v>
      </c>
      <c r="D21" s="3" t="s">
        <v>374</v>
      </c>
      <c r="E21" s="5">
        <v>35.800267530945064</v>
      </c>
      <c r="F21" s="5">
        <v>53.868028831151328</v>
      </c>
      <c r="G21" s="5">
        <v>41.53463129101231</v>
      </c>
      <c r="H21" s="5">
        <v>59.063322315259541</v>
      </c>
      <c r="I21" s="5">
        <v>68.926824635025099</v>
      </c>
      <c r="J21" s="5">
        <v>69.897022433237396</v>
      </c>
      <c r="K21" s="5">
        <v>46.719436453943082</v>
      </c>
      <c r="L21" s="5">
        <v>61.524284594536581</v>
      </c>
      <c r="M21" s="5">
        <v>41.806039478982036</v>
      </c>
      <c r="N21" s="5">
        <v>64.966868143478763</v>
      </c>
    </row>
    <row r="22" spans="1:14">
      <c r="A22" s="2" t="s">
        <v>17</v>
      </c>
      <c r="B22" s="3" t="s">
        <v>364</v>
      </c>
      <c r="C22" s="3" t="s">
        <v>693</v>
      </c>
      <c r="D22" s="3" t="s">
        <v>374</v>
      </c>
      <c r="E22" s="5">
        <v>16.792018461608333</v>
      </c>
      <c r="F22" s="5">
        <v>23.285457826755479</v>
      </c>
      <c r="G22" s="5">
        <v>20.394244442078172</v>
      </c>
      <c r="H22" s="5">
        <v>31.181732460623309</v>
      </c>
      <c r="I22" s="5">
        <v>37.52602850407029</v>
      </c>
      <c r="J22" s="5">
        <v>34.441914216577615</v>
      </c>
      <c r="K22" s="5">
        <v>27.596185591354995</v>
      </c>
      <c r="L22" s="5">
        <v>30.159446522490729</v>
      </c>
      <c r="M22" s="5">
        <v>22.547213184683791</v>
      </c>
      <c r="N22" s="5">
        <v>33.492942361202253</v>
      </c>
    </row>
    <row r="23" spans="1:14">
      <c r="A23" s="2" t="s">
        <v>18</v>
      </c>
      <c r="B23" s="3" t="s">
        <v>364</v>
      </c>
      <c r="C23" s="3" t="s">
        <v>487</v>
      </c>
      <c r="D23" s="3" t="s">
        <v>379</v>
      </c>
      <c r="E23" s="5">
        <v>111.58395080256741</v>
      </c>
      <c r="F23" s="5">
        <v>137.80724944945825</v>
      </c>
      <c r="G23" s="5">
        <v>139.22328372803977</v>
      </c>
      <c r="H23" s="5">
        <v>158.96696017033221</v>
      </c>
      <c r="I23" s="5">
        <v>172.161189868137</v>
      </c>
      <c r="J23" s="5">
        <v>182.61457315823563</v>
      </c>
      <c r="K23" s="5">
        <v>177.26014025049915</v>
      </c>
      <c r="L23" s="5">
        <v>190.89430183543189</v>
      </c>
      <c r="M23" s="5">
        <v>103.47126745218655</v>
      </c>
      <c r="N23" s="5">
        <v>136.96431198662125</v>
      </c>
    </row>
    <row r="24" spans="1:14">
      <c r="A24" s="2" t="s">
        <v>19</v>
      </c>
      <c r="B24" s="3" t="s">
        <v>364</v>
      </c>
      <c r="C24" s="3" t="s">
        <v>560</v>
      </c>
      <c r="D24" s="3" t="s">
        <v>379</v>
      </c>
      <c r="E24" s="5">
        <v>394.18673061989807</v>
      </c>
      <c r="F24" s="5">
        <v>401.14103866019178</v>
      </c>
      <c r="G24" s="5">
        <v>459.88210166692312</v>
      </c>
      <c r="H24" s="5">
        <v>538.38027451851156</v>
      </c>
      <c r="I24" s="5">
        <v>506.73806084634674</v>
      </c>
      <c r="J24" s="5">
        <v>574.90410404934505</v>
      </c>
      <c r="K24" s="5">
        <v>472.67187947906223</v>
      </c>
      <c r="L24" s="5">
        <v>557.98566058528002</v>
      </c>
      <c r="M24" s="5">
        <v>343.79165535724968</v>
      </c>
      <c r="N24" s="5">
        <v>489.07161639424658</v>
      </c>
    </row>
    <row r="25" spans="1:14">
      <c r="A25" s="2" t="s">
        <v>20</v>
      </c>
      <c r="B25" s="3" t="s">
        <v>364</v>
      </c>
      <c r="C25" s="3" t="s">
        <v>574</v>
      </c>
      <c r="D25" s="3" t="s">
        <v>379</v>
      </c>
      <c r="E25" s="5">
        <v>78.897570785190794</v>
      </c>
      <c r="F25" s="5">
        <v>60.675782219086827</v>
      </c>
      <c r="G25" s="5">
        <v>92.826538183295668</v>
      </c>
      <c r="H25" s="5">
        <v>117.34253564490065</v>
      </c>
      <c r="I25" s="5">
        <v>147.95818471877976</v>
      </c>
      <c r="J25" s="5">
        <v>156.68734532587297</v>
      </c>
      <c r="K25" s="5">
        <v>148.40425321382975</v>
      </c>
      <c r="L25" s="5">
        <v>118.36306650836573</v>
      </c>
      <c r="M25" s="5">
        <v>79.431434552368216</v>
      </c>
      <c r="N25" s="5">
        <v>126.7172204619559</v>
      </c>
    </row>
    <row r="26" spans="1:14">
      <c r="A26" s="2" t="s">
        <v>21</v>
      </c>
      <c r="B26" s="3" t="s">
        <v>364</v>
      </c>
      <c r="C26" s="3" t="s">
        <v>644</v>
      </c>
      <c r="D26" s="3" t="s">
        <v>379</v>
      </c>
      <c r="E26" s="5">
        <v>61.315922822650769</v>
      </c>
      <c r="F26" s="5">
        <v>47.051942506722995</v>
      </c>
      <c r="G26" s="5">
        <v>58.507569354531917</v>
      </c>
      <c r="H26" s="5">
        <v>78.84843508685249</v>
      </c>
      <c r="I26" s="5">
        <v>68.942576389840582</v>
      </c>
      <c r="J26" s="5">
        <v>68.012221189300391</v>
      </c>
      <c r="K26" s="5">
        <v>75.598164635782624</v>
      </c>
      <c r="L26" s="5">
        <v>101.75553391241235</v>
      </c>
      <c r="M26" s="5">
        <v>67.043621300950164</v>
      </c>
      <c r="N26" s="5">
        <v>90.379107679565294</v>
      </c>
    </row>
    <row r="27" spans="1:14">
      <c r="A27" s="2" t="s">
        <v>22</v>
      </c>
      <c r="B27" s="3" t="s">
        <v>364</v>
      </c>
      <c r="C27" s="3" t="s">
        <v>661</v>
      </c>
      <c r="D27" s="3" t="s">
        <v>379</v>
      </c>
      <c r="E27" s="5">
        <v>186.76972918692746</v>
      </c>
      <c r="F27" s="5">
        <v>139.54900867003451</v>
      </c>
      <c r="G27" s="5">
        <v>159.35440680125646</v>
      </c>
      <c r="H27" s="5">
        <v>165.94912199426898</v>
      </c>
      <c r="I27" s="5">
        <v>188.50787417748296</v>
      </c>
      <c r="J27" s="5">
        <v>225.33941396215116</v>
      </c>
      <c r="K27" s="5">
        <v>211.46033755077278</v>
      </c>
      <c r="L27" s="5">
        <v>210.21868444534513</v>
      </c>
      <c r="M27" s="5">
        <v>138.81489645502185</v>
      </c>
      <c r="N27" s="5">
        <v>191.12484373137104</v>
      </c>
    </row>
    <row r="28" spans="1:14">
      <c r="A28" s="2" t="s">
        <v>23</v>
      </c>
      <c r="B28" s="3" t="s">
        <v>361</v>
      </c>
      <c r="C28" s="3" t="s">
        <v>362</v>
      </c>
      <c r="D28" s="3" t="s">
        <v>363</v>
      </c>
      <c r="E28" s="5">
        <v>77.725304734673074</v>
      </c>
      <c r="F28" s="5">
        <v>67.003460519240051</v>
      </c>
      <c r="G28" s="5">
        <v>94.165376511469447</v>
      </c>
      <c r="H28" s="5">
        <v>79.732005565922279</v>
      </c>
      <c r="I28" s="5">
        <v>80.064651733256198</v>
      </c>
      <c r="J28" s="5">
        <v>124.31334536352561</v>
      </c>
      <c r="K28" s="5">
        <v>129.26314277413906</v>
      </c>
      <c r="L28" s="5">
        <v>54.038359458244294</v>
      </c>
      <c r="M28" s="5">
        <v>75.875593236391197</v>
      </c>
      <c r="N28" s="5">
        <v>86.192487883770866</v>
      </c>
    </row>
    <row r="29" spans="1:14">
      <c r="A29" s="2" t="s">
        <v>24</v>
      </c>
      <c r="B29" s="3" t="s">
        <v>361</v>
      </c>
      <c r="C29" s="3" t="s">
        <v>383</v>
      </c>
      <c r="D29" s="3" t="s">
        <v>371</v>
      </c>
      <c r="E29" s="5">
        <v>36.805175569027455</v>
      </c>
      <c r="F29" s="5">
        <v>29.756077546908926</v>
      </c>
      <c r="G29" s="5">
        <v>41.830679771092157</v>
      </c>
      <c r="H29" s="5">
        <v>36.213068690646814</v>
      </c>
      <c r="I29" s="5">
        <v>35.057555857614098</v>
      </c>
      <c r="J29" s="5">
        <v>48.575895813672602</v>
      </c>
      <c r="K29" s="5">
        <v>50.661900996998817</v>
      </c>
      <c r="L29" s="5">
        <v>32.169435162654622</v>
      </c>
      <c r="M29" s="5">
        <v>48.676159796377512</v>
      </c>
      <c r="N29" s="5">
        <v>41.721375745341099</v>
      </c>
    </row>
    <row r="30" spans="1:14">
      <c r="A30" s="2" t="s">
        <v>25</v>
      </c>
      <c r="B30" s="3" t="s">
        <v>361</v>
      </c>
      <c r="C30" s="3" t="s">
        <v>442</v>
      </c>
      <c r="D30" s="3" t="s">
        <v>363</v>
      </c>
      <c r="E30" s="5">
        <v>40.427032714337294</v>
      </c>
      <c r="F30" s="5">
        <v>33.284663584257416</v>
      </c>
      <c r="G30" s="5">
        <v>49.248997684765534</v>
      </c>
      <c r="H30" s="5">
        <v>37.471445745729625</v>
      </c>
      <c r="I30" s="5">
        <v>39.813201417636975</v>
      </c>
      <c r="J30" s="5">
        <v>63.35596658447421</v>
      </c>
      <c r="K30" s="5">
        <v>66.082778385087806</v>
      </c>
      <c r="L30" s="5">
        <v>24.601491493289604</v>
      </c>
      <c r="M30" s="5">
        <v>37.211305156203885</v>
      </c>
      <c r="N30" s="5">
        <v>29.862030201988158</v>
      </c>
    </row>
    <row r="31" spans="1:14">
      <c r="A31" s="2" t="s">
        <v>26</v>
      </c>
      <c r="B31" s="3" t="s">
        <v>361</v>
      </c>
      <c r="C31" s="3" t="s">
        <v>424</v>
      </c>
      <c r="D31" s="3" t="s">
        <v>368</v>
      </c>
      <c r="E31" s="5">
        <v>131.05824915105936</v>
      </c>
      <c r="F31" s="5">
        <v>63.568522777442787</v>
      </c>
      <c r="G31" s="5">
        <v>100.16136432706068</v>
      </c>
      <c r="H31" s="5">
        <v>114.04232962786215</v>
      </c>
      <c r="I31" s="5">
        <v>161.6211955014341</v>
      </c>
      <c r="J31" s="5">
        <v>207.72472794141621</v>
      </c>
      <c r="K31" s="5">
        <v>162.87148881368799</v>
      </c>
      <c r="L31" s="5">
        <v>64.24667398396916</v>
      </c>
      <c r="M31" s="5">
        <v>83.567571314369715</v>
      </c>
      <c r="N31" s="5">
        <v>95.274092296052601</v>
      </c>
    </row>
    <row r="32" spans="1:14">
      <c r="A32" s="2" t="s">
        <v>27</v>
      </c>
      <c r="B32" s="3" t="s">
        <v>361</v>
      </c>
      <c r="C32" s="3" t="s">
        <v>474</v>
      </c>
      <c r="D32" s="3" t="s">
        <v>363</v>
      </c>
      <c r="E32" s="5">
        <v>54.013022645282945</v>
      </c>
      <c r="F32" s="5">
        <v>50.50799044036679</v>
      </c>
      <c r="G32" s="5">
        <v>79.887751093085825</v>
      </c>
      <c r="H32" s="5">
        <v>69.786450291136717</v>
      </c>
      <c r="I32" s="5">
        <v>73.082554080759465</v>
      </c>
      <c r="J32" s="5">
        <v>107.2693885012843</v>
      </c>
      <c r="K32" s="5">
        <v>109.76936446966003</v>
      </c>
      <c r="L32" s="5">
        <v>69.534837158464669</v>
      </c>
      <c r="M32" s="5">
        <v>70.260003226151014</v>
      </c>
      <c r="N32" s="5">
        <v>110.26580718288572</v>
      </c>
    </row>
    <row r="33" spans="1:14">
      <c r="A33" s="2" t="s">
        <v>28</v>
      </c>
      <c r="B33" s="3" t="s">
        <v>361</v>
      </c>
      <c r="C33" s="3" t="s">
        <v>636</v>
      </c>
      <c r="D33" s="3" t="s">
        <v>363</v>
      </c>
      <c r="E33" s="5">
        <v>135.04359054568297</v>
      </c>
      <c r="F33" s="5">
        <v>113.84360857770739</v>
      </c>
      <c r="G33" s="5">
        <v>169.54973597696738</v>
      </c>
      <c r="H33" s="5">
        <v>146.3422567349875</v>
      </c>
      <c r="I33" s="5">
        <v>149.5391198811796</v>
      </c>
      <c r="J33" s="5">
        <v>231.47135497500767</v>
      </c>
      <c r="K33" s="5">
        <v>246.71649004580692</v>
      </c>
      <c r="L33" s="5">
        <v>128.04491050679022</v>
      </c>
      <c r="M33" s="5">
        <v>122.94416333060941</v>
      </c>
      <c r="N33" s="5">
        <v>193.8219034711654</v>
      </c>
    </row>
    <row r="34" spans="1:14">
      <c r="A34" s="2" t="s">
        <v>29</v>
      </c>
      <c r="B34" s="3" t="s">
        <v>361</v>
      </c>
      <c r="C34" s="3" t="s">
        <v>496</v>
      </c>
      <c r="D34" s="3" t="s">
        <v>371</v>
      </c>
      <c r="E34" s="5">
        <v>73.726071880915924</v>
      </c>
      <c r="F34" s="5">
        <v>86.765016915876274</v>
      </c>
      <c r="G34" s="5">
        <v>74.484561535514999</v>
      </c>
      <c r="H34" s="5">
        <v>89.507980445225485</v>
      </c>
      <c r="I34" s="5">
        <v>101.4612493045793</v>
      </c>
      <c r="J34" s="5">
        <v>85.264457912688954</v>
      </c>
      <c r="K34" s="5">
        <v>90.278120104579287</v>
      </c>
      <c r="L34" s="5">
        <v>84.78084661533606</v>
      </c>
      <c r="M34" s="5">
        <v>90.289314202796149</v>
      </c>
      <c r="N34" s="5">
        <v>95.724456193719078</v>
      </c>
    </row>
    <row r="35" spans="1:14">
      <c r="A35" s="2" t="s">
        <v>30</v>
      </c>
      <c r="B35" s="3" t="s">
        <v>361</v>
      </c>
      <c r="C35" s="3" t="s">
        <v>694</v>
      </c>
      <c r="D35" s="3" t="s">
        <v>371</v>
      </c>
      <c r="E35" s="5">
        <v>186.57035314706727</v>
      </c>
      <c r="F35" s="5">
        <v>242.49344541581596</v>
      </c>
      <c r="G35" s="5">
        <v>225.0806641120885</v>
      </c>
      <c r="H35" s="5">
        <v>222.44803990441767</v>
      </c>
      <c r="I35" s="5">
        <v>244.84446241280287</v>
      </c>
      <c r="J35" s="5">
        <v>194.70207696361228</v>
      </c>
      <c r="K35" s="5">
        <v>225.87395009901988</v>
      </c>
      <c r="L35" s="5">
        <v>158.14419847726856</v>
      </c>
      <c r="M35" s="5">
        <v>116.70189253992302</v>
      </c>
      <c r="N35" s="5">
        <v>207.10896070427916</v>
      </c>
    </row>
    <row r="36" spans="1:14">
      <c r="A36" s="2" t="s">
        <v>31</v>
      </c>
      <c r="B36" s="3" t="s">
        <v>361</v>
      </c>
      <c r="C36" s="3" t="s">
        <v>432</v>
      </c>
      <c r="D36" s="3" t="s">
        <v>368</v>
      </c>
      <c r="E36" s="5">
        <v>189.73166919771208</v>
      </c>
      <c r="F36" s="5">
        <v>179.97468627788072</v>
      </c>
      <c r="G36" s="5">
        <v>179.12456902463944</v>
      </c>
      <c r="H36" s="5">
        <v>193.49297730884163</v>
      </c>
      <c r="I36" s="5">
        <v>207.78938636289348</v>
      </c>
      <c r="J36" s="5">
        <v>200.62723203336381</v>
      </c>
      <c r="K36" s="5">
        <v>167.87640160591801</v>
      </c>
      <c r="L36" s="5">
        <v>165.96802396827502</v>
      </c>
      <c r="M36" s="5">
        <v>38.594775124083753</v>
      </c>
      <c r="N36" s="5">
        <v>160.00471291476379</v>
      </c>
    </row>
    <row r="37" spans="1:14">
      <c r="A37" s="2" t="s">
        <v>32</v>
      </c>
      <c r="B37" s="3" t="s">
        <v>361</v>
      </c>
      <c r="C37" s="3" t="s">
        <v>441</v>
      </c>
      <c r="D37" s="3" t="s">
        <v>374</v>
      </c>
      <c r="E37" s="5">
        <v>44.13669116296294</v>
      </c>
      <c r="F37" s="5">
        <v>51.817713341701023</v>
      </c>
      <c r="G37" s="5">
        <v>56.727194406466268</v>
      </c>
      <c r="H37" s="5">
        <v>65.935406520834704</v>
      </c>
      <c r="I37" s="5">
        <v>70.786488615134502</v>
      </c>
      <c r="J37" s="5">
        <v>60.285560909890869</v>
      </c>
      <c r="K37" s="5">
        <v>56.696358017185574</v>
      </c>
      <c r="L37" s="5">
        <v>73.90964176795805</v>
      </c>
      <c r="M37" s="5">
        <v>103.10101144953461</v>
      </c>
      <c r="N37" s="5">
        <v>72.298990788003437</v>
      </c>
    </row>
    <row r="38" spans="1:14">
      <c r="A38" s="2" t="s">
        <v>33</v>
      </c>
      <c r="B38" s="3" t="s">
        <v>361</v>
      </c>
      <c r="C38" s="3" t="s">
        <v>448</v>
      </c>
      <c r="D38" s="3" t="s">
        <v>374</v>
      </c>
      <c r="E38" s="5">
        <v>52.734825843924888</v>
      </c>
      <c r="F38" s="5">
        <v>70.940212700494271</v>
      </c>
      <c r="G38" s="5">
        <v>61.09305413907687</v>
      </c>
      <c r="H38" s="5">
        <v>103.73080139114283</v>
      </c>
      <c r="I38" s="5">
        <v>114.6945137575248</v>
      </c>
      <c r="J38" s="5">
        <v>118.51141381014327</v>
      </c>
      <c r="K38" s="5">
        <v>100.48264250674356</v>
      </c>
      <c r="L38" s="5">
        <v>97.803578699223735</v>
      </c>
      <c r="M38" s="5">
        <v>140.30897098609034</v>
      </c>
      <c r="N38" s="5">
        <v>117.56993175327483</v>
      </c>
    </row>
    <row r="39" spans="1:14">
      <c r="A39" s="2" t="s">
        <v>34</v>
      </c>
      <c r="B39" s="3" t="s">
        <v>361</v>
      </c>
      <c r="C39" s="3" t="s">
        <v>475</v>
      </c>
      <c r="D39" s="3" t="s">
        <v>368</v>
      </c>
      <c r="E39" s="5">
        <v>32.660848290548117</v>
      </c>
      <c r="F39" s="5">
        <v>59.827418192942808</v>
      </c>
      <c r="G39" s="5">
        <v>49.239650513120793</v>
      </c>
      <c r="H39" s="5">
        <v>61.145748114640377</v>
      </c>
      <c r="I39" s="5">
        <v>65.249433872183715</v>
      </c>
      <c r="J39" s="5">
        <v>55.158301744077072</v>
      </c>
      <c r="K39" s="5">
        <v>46.818730756720264</v>
      </c>
      <c r="L39" s="5">
        <v>50.024006578233255</v>
      </c>
      <c r="M39" s="5">
        <v>65.574584301410255</v>
      </c>
      <c r="N39" s="5">
        <v>48.156935304859246</v>
      </c>
    </row>
    <row r="40" spans="1:14">
      <c r="A40" s="2" t="s">
        <v>35</v>
      </c>
      <c r="B40" s="3" t="s">
        <v>361</v>
      </c>
      <c r="C40" s="3" t="s">
        <v>541</v>
      </c>
      <c r="D40" s="3" t="s">
        <v>374</v>
      </c>
      <c r="E40" s="5">
        <v>186.4030894820273</v>
      </c>
      <c r="F40" s="5">
        <v>180.6292331301039</v>
      </c>
      <c r="G40" s="5">
        <v>184.78609092907126</v>
      </c>
      <c r="H40" s="5">
        <v>191.45202838698222</v>
      </c>
      <c r="I40" s="5">
        <v>216.03918727435737</v>
      </c>
      <c r="J40" s="5">
        <v>174.48022068558166</v>
      </c>
      <c r="K40" s="5">
        <v>183.90707140821678</v>
      </c>
      <c r="L40" s="5">
        <v>156.57884155223977</v>
      </c>
      <c r="M40" s="5">
        <v>207.34283517313364</v>
      </c>
      <c r="N40" s="5">
        <v>149.78294684589011</v>
      </c>
    </row>
    <row r="41" spans="1:14">
      <c r="A41" s="2" t="s">
        <v>36</v>
      </c>
      <c r="B41" s="3" t="s">
        <v>361</v>
      </c>
      <c r="C41" s="3" t="s">
        <v>688</v>
      </c>
      <c r="D41" s="3" t="s">
        <v>368</v>
      </c>
      <c r="E41" s="5">
        <v>77.139683641871898</v>
      </c>
      <c r="F41" s="5">
        <v>93.10136043849576</v>
      </c>
      <c r="G41" s="5">
        <v>92.762949200040609</v>
      </c>
      <c r="H41" s="5">
        <v>99.260115370173921</v>
      </c>
      <c r="I41" s="5">
        <v>93.880421645826942</v>
      </c>
      <c r="J41" s="5">
        <v>84.425435597036255</v>
      </c>
      <c r="K41" s="5">
        <v>88.662261317015378</v>
      </c>
      <c r="L41" s="5">
        <v>94.98861156449145</v>
      </c>
      <c r="M41" s="5">
        <v>119.23919555611143</v>
      </c>
      <c r="N41" s="5">
        <v>97.211555130619189</v>
      </c>
    </row>
    <row r="42" spans="1:14">
      <c r="A42" s="2" t="s">
        <v>37</v>
      </c>
      <c r="B42" s="3" t="s">
        <v>361</v>
      </c>
      <c r="C42" s="3" t="s">
        <v>545</v>
      </c>
      <c r="D42" s="3" t="s">
        <v>379</v>
      </c>
      <c r="E42" s="5">
        <v>945.05719350615277</v>
      </c>
      <c r="F42" s="5">
        <v>878.80593895270715</v>
      </c>
      <c r="G42" s="5">
        <v>1106.2312000932113</v>
      </c>
      <c r="H42" s="5">
        <v>1150.3210517083321</v>
      </c>
      <c r="I42" s="5">
        <v>1264.1984218471493</v>
      </c>
      <c r="J42" s="5">
        <v>1120.7059446560702</v>
      </c>
      <c r="K42" s="5">
        <v>1275.470172647224</v>
      </c>
      <c r="L42" s="5">
        <v>1271.9826141326107</v>
      </c>
      <c r="M42" s="5">
        <v>1631.1866255536554</v>
      </c>
      <c r="N42" s="5">
        <v>1538.3716772653772</v>
      </c>
    </row>
    <row r="43" spans="1:14">
      <c r="A43" s="2" t="s">
        <v>38</v>
      </c>
      <c r="B43" s="3" t="s">
        <v>361</v>
      </c>
      <c r="C43" s="3" t="s">
        <v>614</v>
      </c>
      <c r="D43" s="3" t="s">
        <v>379</v>
      </c>
      <c r="E43" s="5">
        <v>198.71120946700054</v>
      </c>
      <c r="F43" s="5">
        <v>231.45961783345507</v>
      </c>
      <c r="G43" s="5">
        <v>300.72389331046566</v>
      </c>
      <c r="H43" s="5">
        <v>303.01709057087311</v>
      </c>
      <c r="I43" s="5">
        <v>248.54252134435498</v>
      </c>
      <c r="J43" s="5">
        <v>239.50849717413112</v>
      </c>
      <c r="K43" s="5">
        <v>307.21648815680481</v>
      </c>
      <c r="L43" s="5">
        <v>238.4799480185909</v>
      </c>
      <c r="M43" s="5">
        <v>294.92548390439339</v>
      </c>
      <c r="N43" s="5">
        <v>270.00118128783834</v>
      </c>
    </row>
    <row r="44" spans="1:14">
      <c r="A44" s="2" t="s">
        <v>39</v>
      </c>
      <c r="B44" s="3" t="s">
        <v>361</v>
      </c>
      <c r="C44" s="3" t="s">
        <v>655</v>
      </c>
      <c r="D44" s="3" t="s">
        <v>379</v>
      </c>
      <c r="E44" s="5">
        <v>172.63844005053602</v>
      </c>
      <c r="F44" s="5">
        <v>158.11431430810072</v>
      </c>
      <c r="G44" s="5">
        <v>188.27793097967324</v>
      </c>
      <c r="H44" s="5">
        <v>202.59794839030585</v>
      </c>
      <c r="I44" s="5">
        <v>215.42546878600524</v>
      </c>
      <c r="J44" s="5">
        <v>719.32123042946262</v>
      </c>
      <c r="K44" s="5">
        <v>272.86266883819138</v>
      </c>
      <c r="L44" s="5">
        <v>168.33069340139286</v>
      </c>
      <c r="M44" s="5">
        <v>272.98505911620617</v>
      </c>
      <c r="N44" s="5">
        <v>329.30724442725284</v>
      </c>
    </row>
    <row r="45" spans="1:14">
      <c r="A45" s="2" t="s">
        <v>40</v>
      </c>
      <c r="B45" s="3" t="s">
        <v>361</v>
      </c>
      <c r="C45" s="3" t="s">
        <v>666</v>
      </c>
      <c r="D45" s="3" t="s">
        <v>379</v>
      </c>
      <c r="E45" s="5">
        <v>84.32320996863551</v>
      </c>
      <c r="F45" s="5">
        <v>92.946786526012346</v>
      </c>
      <c r="G45" s="5">
        <v>89.93122008662597</v>
      </c>
      <c r="H45" s="5">
        <v>95.053778596930712</v>
      </c>
      <c r="I45" s="5">
        <v>115.99018777697461</v>
      </c>
      <c r="J45" s="5">
        <v>116.55684931791522</v>
      </c>
      <c r="K45" s="5">
        <v>154.9216794964085</v>
      </c>
      <c r="L45" s="5">
        <v>101.05299782548651</v>
      </c>
      <c r="M45" s="5">
        <v>142.68695081257707</v>
      </c>
      <c r="N45" s="5">
        <v>163.73931445161961</v>
      </c>
    </row>
    <row r="46" spans="1:14">
      <c r="A46" s="2" t="s">
        <v>41</v>
      </c>
      <c r="B46" s="3" t="s">
        <v>361</v>
      </c>
      <c r="C46" s="3" t="s">
        <v>683</v>
      </c>
      <c r="D46" s="3" t="s">
        <v>379</v>
      </c>
      <c r="E46" s="5">
        <v>665.62792301807667</v>
      </c>
      <c r="F46" s="5">
        <v>717.73435560723328</v>
      </c>
      <c r="G46" s="5">
        <v>807.76622463048443</v>
      </c>
      <c r="H46" s="5">
        <v>907.0602777147958</v>
      </c>
      <c r="I46" s="5">
        <v>969.98526260704637</v>
      </c>
      <c r="J46" s="5">
        <v>649.72964662812444</v>
      </c>
      <c r="K46" s="5">
        <v>813.84109414416719</v>
      </c>
      <c r="L46" s="5">
        <v>473.07005381953826</v>
      </c>
      <c r="M46" s="5">
        <v>493.20526444783752</v>
      </c>
      <c r="N46" s="5">
        <v>510.37871026640818</v>
      </c>
    </row>
    <row r="47" spans="1:14">
      <c r="A47" s="2" t="s">
        <v>42</v>
      </c>
      <c r="B47" s="3" t="s">
        <v>361</v>
      </c>
      <c r="C47" s="3" t="s">
        <v>399</v>
      </c>
      <c r="D47" s="3" t="s">
        <v>379</v>
      </c>
      <c r="E47" s="5">
        <v>156.86937416196326</v>
      </c>
      <c r="F47" s="5">
        <v>135.10656543676677</v>
      </c>
      <c r="G47" s="5">
        <v>180.62403178794474</v>
      </c>
      <c r="H47" s="5">
        <v>196.49321366665484</v>
      </c>
      <c r="I47" s="5">
        <v>227.96811591058483</v>
      </c>
      <c r="J47" s="5">
        <v>232.53847329026249</v>
      </c>
      <c r="K47" s="5">
        <v>264.290634926466</v>
      </c>
      <c r="L47" s="5">
        <v>177.76889559967327</v>
      </c>
      <c r="M47" s="5">
        <v>200.5524332718235</v>
      </c>
      <c r="N47" s="5">
        <v>249.47204384667475</v>
      </c>
    </row>
    <row r="48" spans="1:14">
      <c r="A48" s="2" t="s">
        <v>43</v>
      </c>
      <c r="B48" s="3" t="s">
        <v>361</v>
      </c>
      <c r="C48" s="3" t="s">
        <v>417</v>
      </c>
      <c r="D48" s="3" t="s">
        <v>379</v>
      </c>
      <c r="E48" s="5">
        <v>187.83771288645843</v>
      </c>
      <c r="F48" s="5" t="s">
        <v>354</v>
      </c>
      <c r="G48" s="5">
        <v>108.42056494440774</v>
      </c>
      <c r="H48" s="5">
        <v>115.10809661291242</v>
      </c>
      <c r="I48" s="5">
        <v>111.61009644035886</v>
      </c>
      <c r="J48" s="5">
        <v>112.67317342949369</v>
      </c>
      <c r="K48" s="5">
        <v>152.08799252612678</v>
      </c>
      <c r="L48" s="5">
        <v>92.632414565553461</v>
      </c>
      <c r="M48" s="5">
        <v>99.751689104499476</v>
      </c>
      <c r="N48" s="5">
        <v>133.72607185682378</v>
      </c>
    </row>
    <row r="49" spans="1:14">
      <c r="A49" s="2" t="s">
        <v>44</v>
      </c>
      <c r="B49" s="3" t="s">
        <v>361</v>
      </c>
      <c r="C49" s="3" t="s">
        <v>583</v>
      </c>
      <c r="D49" s="3" t="s">
        <v>379</v>
      </c>
      <c r="E49" s="5">
        <v>109.9756090185153</v>
      </c>
      <c r="F49" s="5">
        <v>109.3579891935716</v>
      </c>
      <c r="G49" s="5">
        <v>116.20807108186622</v>
      </c>
      <c r="H49" s="5">
        <v>122.35288790204528</v>
      </c>
      <c r="I49" s="5">
        <v>139.3042959072763</v>
      </c>
      <c r="J49" s="5">
        <v>137.21425559328284</v>
      </c>
      <c r="K49" s="5">
        <v>188.33762825077864</v>
      </c>
      <c r="L49" s="5">
        <v>139.52887429696014</v>
      </c>
      <c r="M49" s="5">
        <v>161.01005654098765</v>
      </c>
      <c r="N49" s="5">
        <v>190.46770874145898</v>
      </c>
    </row>
    <row r="50" spans="1:14">
      <c r="A50" s="2" t="s">
        <v>45</v>
      </c>
      <c r="B50" s="3" t="s">
        <v>361</v>
      </c>
      <c r="C50" s="3" t="s">
        <v>603</v>
      </c>
      <c r="D50" s="3" t="s">
        <v>379</v>
      </c>
      <c r="E50" s="5">
        <v>94.587796215790632</v>
      </c>
      <c r="F50" s="5" t="s">
        <v>354</v>
      </c>
      <c r="G50" s="5">
        <v>179.8644923473575</v>
      </c>
      <c r="H50" s="5">
        <v>201.21580127746168</v>
      </c>
      <c r="I50" s="5">
        <v>147.01170494802409</v>
      </c>
      <c r="J50" s="5">
        <v>158.95032057108318</v>
      </c>
      <c r="K50" s="5">
        <v>212.68363633535944</v>
      </c>
      <c r="L50" s="5">
        <v>-102.9662111248234</v>
      </c>
      <c r="M50" s="5">
        <v>195.93147460003181</v>
      </c>
      <c r="N50" s="5">
        <v>206.95359446751883</v>
      </c>
    </row>
    <row r="51" spans="1:14">
      <c r="A51" s="2" t="s">
        <v>46</v>
      </c>
      <c r="B51" s="3" t="s">
        <v>361</v>
      </c>
      <c r="C51" s="3" t="s">
        <v>713</v>
      </c>
      <c r="D51" s="3" t="s">
        <v>379</v>
      </c>
      <c r="E51" s="5">
        <v>156.79778317126957</v>
      </c>
      <c r="F51" s="5">
        <v>161.73194524331782</v>
      </c>
      <c r="G51" s="5">
        <v>178.07549021442622</v>
      </c>
      <c r="H51" s="5">
        <v>196.61472384750329</v>
      </c>
      <c r="I51" s="5">
        <v>232.4351995190307</v>
      </c>
      <c r="J51" s="5">
        <v>319.63719805567092</v>
      </c>
      <c r="K51" s="5">
        <v>240.68208269476554</v>
      </c>
      <c r="L51" s="5">
        <v>171.73042805182487</v>
      </c>
      <c r="M51" s="5">
        <v>184.74745456724787</v>
      </c>
      <c r="N51" s="5">
        <v>222.96429095660764</v>
      </c>
    </row>
    <row r="52" spans="1:14">
      <c r="A52" s="2" t="s">
        <v>47</v>
      </c>
      <c r="B52" s="3" t="s">
        <v>361</v>
      </c>
      <c r="C52" s="3" t="s">
        <v>395</v>
      </c>
      <c r="D52" s="3" t="s">
        <v>371</v>
      </c>
      <c r="E52" s="5">
        <v>71.33803091165187</v>
      </c>
      <c r="F52" s="5">
        <v>110.57191156635064</v>
      </c>
      <c r="G52" s="5">
        <v>122.94946446590339</v>
      </c>
      <c r="H52" s="5">
        <v>128.90410940096132</v>
      </c>
      <c r="I52" s="5">
        <v>102.28674348888131</v>
      </c>
      <c r="J52" s="5">
        <v>102.71708292185298</v>
      </c>
      <c r="K52" s="5">
        <v>107.3908070486801</v>
      </c>
      <c r="L52" s="5">
        <v>48.80628318407809</v>
      </c>
      <c r="M52" s="5">
        <v>47.134835151846332</v>
      </c>
      <c r="N52" s="5">
        <v>43.937929608627591</v>
      </c>
    </row>
    <row r="53" spans="1:14">
      <c r="A53" s="2" t="s">
        <v>48</v>
      </c>
      <c r="B53" s="3" t="s">
        <v>361</v>
      </c>
      <c r="C53" s="3" t="s">
        <v>396</v>
      </c>
      <c r="D53" s="3" t="s">
        <v>360</v>
      </c>
      <c r="E53" s="5">
        <v>185.19080971992506</v>
      </c>
      <c r="F53" s="5">
        <v>229.93967367971516</v>
      </c>
      <c r="G53" s="5">
        <v>214.62085424952815</v>
      </c>
      <c r="H53" s="5">
        <v>238.54800963672923</v>
      </c>
      <c r="I53" s="5">
        <v>211.88781184675528</v>
      </c>
      <c r="J53" s="5">
        <v>201.55432783321521</v>
      </c>
      <c r="K53" s="5">
        <v>221.67262092466797</v>
      </c>
      <c r="L53" s="5">
        <v>147.60080133977365</v>
      </c>
      <c r="M53" s="5">
        <v>151.22734882853618</v>
      </c>
      <c r="N53" s="5">
        <v>175.60062801944918</v>
      </c>
    </row>
    <row r="54" spans="1:14">
      <c r="A54" s="2" t="s">
        <v>49</v>
      </c>
      <c r="B54" s="3" t="s">
        <v>361</v>
      </c>
      <c r="C54" s="3" t="s">
        <v>416</v>
      </c>
      <c r="D54" s="3" t="s">
        <v>371</v>
      </c>
      <c r="E54" s="5">
        <v>43.806662998488207</v>
      </c>
      <c r="F54" s="5">
        <v>50.222813714416354</v>
      </c>
      <c r="G54" s="5">
        <v>47.192786247550686</v>
      </c>
      <c r="H54" s="5">
        <v>53.79473880798853</v>
      </c>
      <c r="I54" s="5">
        <v>62.529695607423264</v>
      </c>
      <c r="J54" s="5">
        <v>63.117971521641081</v>
      </c>
      <c r="K54" s="5">
        <v>91.555328818114518</v>
      </c>
      <c r="L54" s="5">
        <v>74.547687753895659</v>
      </c>
      <c r="M54" s="5">
        <v>61.373803057161702</v>
      </c>
      <c r="N54" s="5">
        <v>90.629091130822573</v>
      </c>
    </row>
    <row r="55" spans="1:14">
      <c r="A55" s="2" t="s">
        <v>50</v>
      </c>
      <c r="B55" s="3" t="s">
        <v>361</v>
      </c>
      <c r="C55" s="3" t="s">
        <v>437</v>
      </c>
      <c r="D55" s="3" t="s">
        <v>368</v>
      </c>
      <c r="E55" s="5">
        <v>99.719448485025964</v>
      </c>
      <c r="F55" s="5">
        <v>100.33045966306769</v>
      </c>
      <c r="G55" s="5">
        <v>93.367177217094664</v>
      </c>
      <c r="H55" s="5">
        <v>86.617170706261916</v>
      </c>
      <c r="I55" s="5">
        <v>75.039266320351359</v>
      </c>
      <c r="J55" s="5">
        <v>78.213381230885105</v>
      </c>
      <c r="K55" s="5">
        <v>100.82943217299272</v>
      </c>
      <c r="L55" s="5">
        <v>102.97952109263899</v>
      </c>
      <c r="M55" s="5">
        <v>120.28606418816676</v>
      </c>
      <c r="N55" s="5">
        <v>71.04507100156485</v>
      </c>
    </row>
    <row r="56" spans="1:14">
      <c r="A56" s="2" t="s">
        <v>51</v>
      </c>
      <c r="B56" s="3" t="s">
        <v>361</v>
      </c>
      <c r="C56" s="3" t="s">
        <v>486</v>
      </c>
      <c r="D56" s="3" t="s">
        <v>368</v>
      </c>
      <c r="E56" s="5">
        <v>62.562886733971681</v>
      </c>
      <c r="F56" s="5">
        <v>75.689492589778411</v>
      </c>
      <c r="G56" s="5">
        <v>66.051118009485108</v>
      </c>
      <c r="H56" s="5">
        <v>85.642960687496867</v>
      </c>
      <c r="I56" s="5">
        <v>81.805266660222898</v>
      </c>
      <c r="J56" s="5">
        <v>95.842597866085939</v>
      </c>
      <c r="K56" s="5">
        <v>93.427456591866274</v>
      </c>
      <c r="L56" s="5">
        <v>97.190745730969482</v>
      </c>
      <c r="M56" s="5">
        <v>93.567383936849012</v>
      </c>
      <c r="N56" s="5">
        <v>86.463115080355934</v>
      </c>
    </row>
    <row r="57" spans="1:14">
      <c r="A57" s="2" t="s">
        <v>52</v>
      </c>
      <c r="B57" s="3" t="s">
        <v>361</v>
      </c>
      <c r="C57" s="3" t="s">
        <v>517</v>
      </c>
      <c r="D57" s="3" t="s">
        <v>371</v>
      </c>
      <c r="E57" s="5">
        <v>34.09678463013497</v>
      </c>
      <c r="F57" s="5">
        <v>43.506852334000548</v>
      </c>
      <c r="G57" s="5">
        <v>55.784295788962048</v>
      </c>
      <c r="H57" s="5">
        <v>57.47270808616156</v>
      </c>
      <c r="I57" s="5">
        <v>46.766923153682278</v>
      </c>
      <c r="J57" s="5">
        <v>37.391982508079927</v>
      </c>
      <c r="K57" s="5">
        <v>66.890151787997979</v>
      </c>
      <c r="L57" s="5">
        <v>80.564748924629157</v>
      </c>
      <c r="M57" s="5">
        <v>37.41488122989859</v>
      </c>
      <c r="N57" s="5">
        <v>32.211389754112723</v>
      </c>
    </row>
    <row r="58" spans="1:14">
      <c r="A58" s="2" t="s">
        <v>53</v>
      </c>
      <c r="B58" s="3" t="s">
        <v>361</v>
      </c>
      <c r="C58" s="3" t="s">
        <v>532</v>
      </c>
      <c r="D58" s="3" t="s">
        <v>368</v>
      </c>
      <c r="E58" s="5">
        <v>81.304204160988647</v>
      </c>
      <c r="F58" s="5">
        <v>91.409310814386004</v>
      </c>
      <c r="G58" s="5">
        <v>100.63629901972246</v>
      </c>
      <c r="H58" s="5">
        <v>106.85023212465715</v>
      </c>
      <c r="I58" s="5">
        <v>99.880805872075655</v>
      </c>
      <c r="J58" s="5">
        <v>104.83146587481707</v>
      </c>
      <c r="K58" s="5">
        <v>120.7893029607124</v>
      </c>
      <c r="L58" s="5">
        <v>111.08366691979069</v>
      </c>
      <c r="M58" s="5">
        <v>132.67863016179271</v>
      </c>
      <c r="N58" s="5">
        <v>104.33614691419388</v>
      </c>
    </row>
    <row r="59" spans="1:14">
      <c r="A59" s="2" t="s">
        <v>54</v>
      </c>
      <c r="B59" s="3" t="s">
        <v>361</v>
      </c>
      <c r="C59" s="3" t="s">
        <v>586</v>
      </c>
      <c r="D59" s="3" t="s">
        <v>371</v>
      </c>
      <c r="E59" s="5">
        <v>39.688378860663633</v>
      </c>
      <c r="F59" s="5">
        <v>52.199361657282942</v>
      </c>
      <c r="G59" s="5">
        <v>55.801965246596644</v>
      </c>
      <c r="H59" s="5">
        <v>52.083350678012607</v>
      </c>
      <c r="I59" s="5">
        <v>64.216298939359021</v>
      </c>
      <c r="J59" s="5">
        <v>61.492864652238381</v>
      </c>
      <c r="K59" s="5">
        <v>60.405574667952635</v>
      </c>
      <c r="L59" s="5">
        <v>57.808423252035105</v>
      </c>
      <c r="M59" s="5">
        <v>65.104939372822543</v>
      </c>
      <c r="N59" s="5">
        <v>47.530965163125373</v>
      </c>
    </row>
    <row r="60" spans="1:14">
      <c r="A60" s="2" t="s">
        <v>55</v>
      </c>
      <c r="B60" s="3" t="s">
        <v>361</v>
      </c>
      <c r="C60" s="3" t="s">
        <v>592</v>
      </c>
      <c r="D60" s="3" t="s">
        <v>360</v>
      </c>
      <c r="E60" s="5">
        <v>156.40055970753349</v>
      </c>
      <c r="F60" s="5">
        <v>313.83715732132322</v>
      </c>
      <c r="G60" s="5">
        <v>190.9344949405953</v>
      </c>
      <c r="H60" s="5">
        <v>182.86262998933586</v>
      </c>
      <c r="I60" s="5">
        <v>172.7120360196495</v>
      </c>
      <c r="J60" s="5">
        <v>176.25889032953248</v>
      </c>
      <c r="K60" s="5">
        <v>191.67380669612078</v>
      </c>
      <c r="L60" s="5">
        <v>131.37769214078634</v>
      </c>
      <c r="M60" s="5">
        <v>176.02759493229783</v>
      </c>
      <c r="N60" s="5">
        <v>159.94605623117928</v>
      </c>
    </row>
    <row r="61" spans="1:14">
      <c r="A61" s="2" t="s">
        <v>56</v>
      </c>
      <c r="B61" s="3" t="s">
        <v>361</v>
      </c>
      <c r="C61" s="3" t="s">
        <v>600</v>
      </c>
      <c r="D61" s="3" t="s">
        <v>363</v>
      </c>
      <c r="E61" s="5">
        <v>35.916229386060685</v>
      </c>
      <c r="F61" s="5">
        <v>43.140812196159864</v>
      </c>
      <c r="G61" s="5">
        <v>38.70199751614561</v>
      </c>
      <c r="H61" s="5">
        <v>44.687265490385002</v>
      </c>
      <c r="I61" s="5">
        <v>43.065249208829698</v>
      </c>
      <c r="J61" s="5">
        <v>45.137392605174625</v>
      </c>
      <c r="K61" s="5">
        <v>49.312082948172545</v>
      </c>
      <c r="L61" s="5">
        <v>54.226421386379862</v>
      </c>
      <c r="M61" s="5">
        <v>67.573672526876834</v>
      </c>
      <c r="N61" s="5">
        <v>43.528934978737972</v>
      </c>
    </row>
    <row r="62" spans="1:14">
      <c r="A62" s="2" t="s">
        <v>57</v>
      </c>
      <c r="B62" s="3" t="s">
        <v>361</v>
      </c>
      <c r="C62" s="3" t="s">
        <v>605</v>
      </c>
      <c r="D62" s="3" t="s">
        <v>371</v>
      </c>
      <c r="E62" s="5">
        <v>-18.43045120264145</v>
      </c>
      <c r="F62" s="5">
        <v>21.455051121131277</v>
      </c>
      <c r="G62" s="5">
        <v>30.249256135695443</v>
      </c>
      <c r="H62" s="5">
        <v>40.391866215184848</v>
      </c>
      <c r="I62" s="5">
        <v>26.130309510708262</v>
      </c>
      <c r="J62" s="5">
        <v>32.956581195305276</v>
      </c>
      <c r="K62" s="5">
        <v>40.179692850314488</v>
      </c>
      <c r="L62" s="5">
        <v>-19.429560962010026</v>
      </c>
      <c r="M62" s="5">
        <v>37.375348303562255</v>
      </c>
      <c r="N62" s="5">
        <v>44.165786566724869</v>
      </c>
    </row>
    <row r="63" spans="1:14">
      <c r="A63" s="2" t="s">
        <v>58</v>
      </c>
      <c r="B63" s="3" t="s">
        <v>361</v>
      </c>
      <c r="C63" s="3" t="s">
        <v>640</v>
      </c>
      <c r="D63" s="3" t="s">
        <v>360</v>
      </c>
      <c r="E63" s="5">
        <v>61.570376679867316</v>
      </c>
      <c r="F63" s="5">
        <v>62.286745622760577</v>
      </c>
      <c r="G63" s="5">
        <v>60.665068567900498</v>
      </c>
      <c r="H63" s="5">
        <v>57.724418467164035</v>
      </c>
      <c r="I63" s="5">
        <v>52.016391898149649</v>
      </c>
      <c r="J63" s="5">
        <v>61.245241915006773</v>
      </c>
      <c r="K63" s="5">
        <v>88.450998033903758</v>
      </c>
      <c r="L63" s="5">
        <v>79.064349272810787</v>
      </c>
      <c r="M63" s="5">
        <v>98.229479342881618</v>
      </c>
      <c r="N63" s="5">
        <v>68.609099888637033</v>
      </c>
    </row>
    <row r="64" spans="1:14">
      <c r="A64" s="2" t="s">
        <v>59</v>
      </c>
      <c r="B64" s="3" t="s">
        <v>361</v>
      </c>
      <c r="C64" s="3" t="s">
        <v>706</v>
      </c>
      <c r="D64" s="3" t="s">
        <v>374</v>
      </c>
      <c r="E64" s="5">
        <v>50.107098047001479</v>
      </c>
      <c r="F64" s="5">
        <v>63.767722666723458</v>
      </c>
      <c r="G64" s="5">
        <v>55.559945197249391</v>
      </c>
      <c r="H64" s="5">
        <v>66.44362106292003</v>
      </c>
      <c r="I64" s="5">
        <v>64.000774367873333</v>
      </c>
      <c r="J64" s="5">
        <v>52.817207054774904</v>
      </c>
      <c r="K64" s="5">
        <v>61.501120760416129</v>
      </c>
      <c r="L64" s="5">
        <v>54.891242206218415</v>
      </c>
      <c r="M64" s="5">
        <v>66.658944892900891</v>
      </c>
      <c r="N64" s="5">
        <v>54.991119773846513</v>
      </c>
    </row>
    <row r="65" spans="1:14">
      <c r="A65" s="2" t="s">
        <v>60</v>
      </c>
      <c r="B65" s="3" t="s">
        <v>361</v>
      </c>
      <c r="C65" s="3" t="s">
        <v>724</v>
      </c>
      <c r="D65" s="3" t="s">
        <v>368</v>
      </c>
      <c r="E65" s="5">
        <v>50.172953367973705</v>
      </c>
      <c r="F65" s="5">
        <v>69.557290998919058</v>
      </c>
      <c r="G65" s="5">
        <v>60.698396777837878</v>
      </c>
      <c r="H65" s="5">
        <v>70.594787882562628</v>
      </c>
      <c r="I65" s="5">
        <v>66.844543031081699</v>
      </c>
      <c r="J65" s="5">
        <v>87.948954327587913</v>
      </c>
      <c r="K65" s="5">
        <v>86.124117173838201</v>
      </c>
      <c r="L65" s="5">
        <v>73.723164035996945</v>
      </c>
      <c r="M65" s="5">
        <v>103.81946942025364</v>
      </c>
      <c r="N65" s="5">
        <v>70.235412301167372</v>
      </c>
    </row>
    <row r="66" spans="1:14">
      <c r="A66" s="2" t="s">
        <v>61</v>
      </c>
      <c r="B66" s="3" t="s">
        <v>361</v>
      </c>
      <c r="C66" s="3" t="s">
        <v>530</v>
      </c>
      <c r="D66" s="3" t="s">
        <v>379</v>
      </c>
      <c r="E66" s="5">
        <v>49.543245118599657</v>
      </c>
      <c r="F66" s="5">
        <v>49.032831403873267</v>
      </c>
      <c r="G66" s="5">
        <v>61.998121985160402</v>
      </c>
      <c r="H66" s="5">
        <v>62.687105940550786</v>
      </c>
      <c r="I66" s="5">
        <v>62.944373077050479</v>
      </c>
      <c r="J66" s="5">
        <v>77.866874789481713</v>
      </c>
      <c r="K66" s="5">
        <v>84.021732423486867</v>
      </c>
      <c r="L66" s="5">
        <v>93.881410716118353</v>
      </c>
      <c r="M66" s="5">
        <v>69.331908065996828</v>
      </c>
      <c r="N66" s="5">
        <v>109.26415274609516</v>
      </c>
    </row>
    <row r="67" spans="1:14">
      <c r="A67" s="2" t="s">
        <v>62</v>
      </c>
      <c r="B67" s="3" t="s">
        <v>361</v>
      </c>
      <c r="C67" s="3" t="s">
        <v>651</v>
      </c>
      <c r="D67" s="3" t="s">
        <v>379</v>
      </c>
      <c r="E67" s="5">
        <v>72.531151105631821</v>
      </c>
      <c r="F67" s="5">
        <v>65.133233231098629</v>
      </c>
      <c r="G67" s="5">
        <v>74.277074594095083</v>
      </c>
      <c r="H67" s="5">
        <v>93.32314767117812</v>
      </c>
      <c r="I67" s="5">
        <v>103.86104823045825</v>
      </c>
      <c r="J67" s="5">
        <v>138.52005117236527</v>
      </c>
      <c r="K67" s="5">
        <v>132.73758829288823</v>
      </c>
      <c r="L67" s="5">
        <v>139.41228459372738</v>
      </c>
      <c r="M67" s="5">
        <v>80.829706399454423</v>
      </c>
      <c r="N67" s="5">
        <v>116.37712887112139</v>
      </c>
    </row>
    <row r="68" spans="1:14">
      <c r="A68" s="2" t="s">
        <v>63</v>
      </c>
      <c r="B68" s="3" t="s">
        <v>361</v>
      </c>
      <c r="C68" s="3" t="s">
        <v>539</v>
      </c>
      <c r="D68" s="3" t="s">
        <v>379</v>
      </c>
      <c r="E68" s="5">
        <v>373.92585093549457</v>
      </c>
      <c r="F68" s="5">
        <v>389.12843293651366</v>
      </c>
      <c r="G68" s="5">
        <v>460.88433198766774</v>
      </c>
      <c r="H68" s="5">
        <v>600.33446894441704</v>
      </c>
      <c r="I68" s="5">
        <v>639.8607226203942</v>
      </c>
      <c r="J68" s="5">
        <v>656.27104264117997</v>
      </c>
      <c r="K68" s="5">
        <v>584.20264139867527</v>
      </c>
      <c r="L68" s="5">
        <v>553.08050298281864</v>
      </c>
      <c r="M68" s="5">
        <v>482.76340050209848</v>
      </c>
      <c r="N68" s="5">
        <v>589.23806684192471</v>
      </c>
    </row>
    <row r="69" spans="1:14">
      <c r="A69" s="2" t="s">
        <v>64</v>
      </c>
      <c r="B69" s="3" t="s">
        <v>361</v>
      </c>
      <c r="C69" s="3" t="s">
        <v>620</v>
      </c>
      <c r="D69" s="3" t="s">
        <v>379</v>
      </c>
      <c r="E69" s="5">
        <v>136.15115876428641</v>
      </c>
      <c r="F69" s="5">
        <v>108.92296862414945</v>
      </c>
      <c r="G69" s="5">
        <v>139.72648771692846</v>
      </c>
      <c r="H69" s="5">
        <v>119.75591941012608</v>
      </c>
      <c r="I69" s="5">
        <v>277.27425879775052</v>
      </c>
      <c r="J69" s="5">
        <v>370.99881411963804</v>
      </c>
      <c r="K69" s="5">
        <v>286.47523725036274</v>
      </c>
      <c r="L69" s="5">
        <v>345.97864384413106</v>
      </c>
      <c r="M69" s="5">
        <v>258.35333832716793</v>
      </c>
      <c r="N69" s="5">
        <v>269.71225187802594</v>
      </c>
    </row>
    <row r="70" spans="1:14">
      <c r="A70" s="2" t="s">
        <v>65</v>
      </c>
      <c r="B70" s="3" t="s">
        <v>361</v>
      </c>
      <c r="C70" s="3" t="s">
        <v>716</v>
      </c>
      <c r="D70" s="3" t="s">
        <v>360</v>
      </c>
      <c r="E70" s="5">
        <v>135.27591118811947</v>
      </c>
      <c r="F70" s="5">
        <v>132.78969064318605</v>
      </c>
      <c r="G70" s="5">
        <v>158.2890051996981</v>
      </c>
      <c r="H70" s="5">
        <v>181.33188183596053</v>
      </c>
      <c r="I70" s="5">
        <v>201.77770886194574</v>
      </c>
      <c r="J70" s="5">
        <v>202.23888617199549</v>
      </c>
      <c r="K70" s="5">
        <v>173.76732313555422</v>
      </c>
      <c r="L70" s="5">
        <v>108.88247755787698</v>
      </c>
      <c r="M70" s="5">
        <v>137.38083027565273</v>
      </c>
      <c r="N70" s="5">
        <v>156.36795232188467</v>
      </c>
    </row>
    <row r="71" spans="1:14">
      <c r="A71" s="2" t="s">
        <v>66</v>
      </c>
      <c r="B71" s="3" t="s">
        <v>381</v>
      </c>
      <c r="C71" s="3" t="s">
        <v>527</v>
      </c>
      <c r="D71" s="3" t="s">
        <v>360</v>
      </c>
      <c r="E71" s="5">
        <v>158.79296218292799</v>
      </c>
      <c r="F71" s="5">
        <v>162.01619463500836</v>
      </c>
      <c r="G71" s="5">
        <v>191.64099016448827</v>
      </c>
      <c r="H71" s="5">
        <v>225.73583440135579</v>
      </c>
      <c r="I71" s="5">
        <v>200.10385745722385</v>
      </c>
      <c r="J71" s="5">
        <v>242.61542458697488</v>
      </c>
      <c r="K71" s="5">
        <v>338.27316504747409</v>
      </c>
      <c r="L71" s="5">
        <v>160.21300659000661</v>
      </c>
      <c r="M71" s="5">
        <v>292.91785413856525</v>
      </c>
      <c r="N71" s="5">
        <v>175.59809855564976</v>
      </c>
    </row>
    <row r="72" spans="1:14">
      <c r="A72" s="2" t="s">
        <v>67</v>
      </c>
      <c r="B72" s="3" t="s">
        <v>381</v>
      </c>
      <c r="C72" s="3" t="s">
        <v>470</v>
      </c>
      <c r="D72" s="3" t="s">
        <v>374</v>
      </c>
      <c r="E72" s="5">
        <v>140.84999478102532</v>
      </c>
      <c r="F72" s="5">
        <v>126.6570794948546</v>
      </c>
      <c r="G72" s="5">
        <v>166.72738408794515</v>
      </c>
      <c r="H72" s="5">
        <v>240.32894276645541</v>
      </c>
      <c r="I72" s="5">
        <v>214.45144815914139</v>
      </c>
      <c r="J72" s="5">
        <v>269.29770377433744</v>
      </c>
      <c r="K72" s="5">
        <v>307.37482782521232</v>
      </c>
      <c r="L72" s="5">
        <v>233.74547592836842</v>
      </c>
      <c r="M72" s="5">
        <v>174.91030141607504</v>
      </c>
      <c r="N72" s="5">
        <v>147.09194521420415</v>
      </c>
    </row>
    <row r="73" spans="1:14">
      <c r="A73" s="2" t="s">
        <v>68</v>
      </c>
      <c r="B73" s="3" t="s">
        <v>381</v>
      </c>
      <c r="C73" s="3" t="s">
        <v>567</v>
      </c>
      <c r="D73" s="3" t="s">
        <v>371</v>
      </c>
      <c r="E73" s="5">
        <v>87.268414022756673</v>
      </c>
      <c r="F73" s="5">
        <v>85.936548553897211</v>
      </c>
      <c r="G73" s="5">
        <v>104.99123561664317</v>
      </c>
      <c r="H73" s="5">
        <v>123.95091310481449</v>
      </c>
      <c r="I73" s="5">
        <v>124.62312447144807</v>
      </c>
      <c r="J73" s="5">
        <v>141.11520378896901</v>
      </c>
      <c r="K73" s="5">
        <v>174.74391933679451</v>
      </c>
      <c r="L73" s="5">
        <v>159.0925235853515</v>
      </c>
      <c r="M73" s="5">
        <v>110.86751241180713</v>
      </c>
      <c r="N73" s="5">
        <v>104.19633614187856</v>
      </c>
    </row>
    <row r="74" spans="1:14">
      <c r="A74" s="2" t="s">
        <v>69</v>
      </c>
      <c r="B74" s="3" t="s">
        <v>381</v>
      </c>
      <c r="C74" s="3" t="s">
        <v>570</v>
      </c>
      <c r="D74" s="3" t="s">
        <v>374</v>
      </c>
      <c r="E74" s="5">
        <v>72.365164722700172</v>
      </c>
      <c r="F74" s="5">
        <v>69.564372256103695</v>
      </c>
      <c r="G74" s="5">
        <v>84.888896673082868</v>
      </c>
      <c r="H74" s="5">
        <v>108.94473316767279</v>
      </c>
      <c r="I74" s="5">
        <v>94.01672975884324</v>
      </c>
      <c r="J74" s="5">
        <v>125.58154200897684</v>
      </c>
      <c r="K74" s="5">
        <v>167.6712083197599</v>
      </c>
      <c r="L74" s="5">
        <v>183.06032583235356</v>
      </c>
      <c r="M74" s="5">
        <v>103.21315777577178</v>
      </c>
      <c r="N74" s="5">
        <v>85.630917986444089</v>
      </c>
    </row>
    <row r="75" spans="1:14">
      <c r="A75" s="2" t="s">
        <v>70</v>
      </c>
      <c r="B75" s="3" t="s">
        <v>381</v>
      </c>
      <c r="C75" s="3" t="s">
        <v>726</v>
      </c>
      <c r="D75" s="3" t="s">
        <v>371</v>
      </c>
      <c r="E75" s="5">
        <v>310.42054824570459</v>
      </c>
      <c r="F75" s="5">
        <v>419.69654835340248</v>
      </c>
      <c r="G75" s="5">
        <v>459.09491069131201</v>
      </c>
      <c r="H75" s="5">
        <v>356.68074049384097</v>
      </c>
      <c r="I75" s="5">
        <v>279.61046167809258</v>
      </c>
      <c r="J75" s="5">
        <v>304.12275413017989</v>
      </c>
      <c r="K75" s="5">
        <v>297.74252992031245</v>
      </c>
      <c r="L75" s="5">
        <v>217.94938806540273</v>
      </c>
      <c r="M75" s="5">
        <v>482.39137837035997</v>
      </c>
      <c r="N75" s="5">
        <v>519.56972779373632</v>
      </c>
    </row>
    <row r="76" spans="1:14">
      <c r="A76" s="2" t="s">
        <v>71</v>
      </c>
      <c r="B76" s="3" t="s">
        <v>381</v>
      </c>
      <c r="C76" s="3" t="s">
        <v>446</v>
      </c>
      <c r="D76" s="3" t="s">
        <v>363</v>
      </c>
      <c r="E76" s="5">
        <v>48.28656835605117</v>
      </c>
      <c r="F76" s="5">
        <v>43.717411173273689</v>
      </c>
      <c r="G76" s="5">
        <v>50.144142168121874</v>
      </c>
      <c r="H76" s="5">
        <v>66.659556736298569</v>
      </c>
      <c r="I76" s="5">
        <v>62.330598784944286</v>
      </c>
      <c r="J76" s="5">
        <v>75.291451259725861</v>
      </c>
      <c r="K76" s="5">
        <v>97.267007490026202</v>
      </c>
      <c r="L76" s="5">
        <v>85.662098030135013</v>
      </c>
      <c r="M76" s="5">
        <v>71.312416014217646</v>
      </c>
      <c r="N76" s="5">
        <v>50.024622594304091</v>
      </c>
    </row>
    <row r="77" spans="1:14">
      <c r="A77" s="2" t="s">
        <v>72</v>
      </c>
      <c r="B77" s="3" t="s">
        <v>381</v>
      </c>
      <c r="C77" s="3" t="s">
        <v>497</v>
      </c>
      <c r="D77" s="3" t="s">
        <v>363</v>
      </c>
      <c r="E77" s="5">
        <v>70.805519918997476</v>
      </c>
      <c r="F77" s="5">
        <v>61.730367927537408</v>
      </c>
      <c r="G77" s="5">
        <v>65.615110639473613</v>
      </c>
      <c r="H77" s="5">
        <v>77.181216264224858</v>
      </c>
      <c r="I77" s="5">
        <v>75.196685669959606</v>
      </c>
      <c r="J77" s="5">
        <v>94.851109436083448</v>
      </c>
      <c r="K77" s="5">
        <v>95.951938490725695</v>
      </c>
      <c r="L77" s="5">
        <v>82.705628809557695</v>
      </c>
      <c r="M77" s="5">
        <v>97.670391233757115</v>
      </c>
      <c r="N77" s="5">
        <v>66.344295110135803</v>
      </c>
    </row>
    <row r="78" spans="1:14">
      <c r="A78" s="2" t="s">
        <v>73</v>
      </c>
      <c r="B78" s="3" t="s">
        <v>381</v>
      </c>
      <c r="C78" s="3" t="s">
        <v>502</v>
      </c>
      <c r="D78" s="3" t="s">
        <v>368</v>
      </c>
      <c r="E78" s="5">
        <v>139.6704274576972</v>
      </c>
      <c r="F78" s="5">
        <v>135.65368080478729</v>
      </c>
      <c r="G78" s="5">
        <v>142.91137431573392</v>
      </c>
      <c r="H78" s="5">
        <v>169.95963958261919</v>
      </c>
      <c r="I78" s="5">
        <v>179.37987255603014</v>
      </c>
      <c r="J78" s="5">
        <v>244.71413373457503</v>
      </c>
      <c r="K78" s="5">
        <v>187.82425214694521</v>
      </c>
      <c r="L78" s="5">
        <v>186.22502929721412</v>
      </c>
      <c r="M78" s="5">
        <v>192.34162607167593</v>
      </c>
      <c r="N78" s="5">
        <v>155.57907630356516</v>
      </c>
    </row>
    <row r="79" spans="1:14">
      <c r="A79" s="2" t="s">
        <v>74</v>
      </c>
      <c r="B79" s="3" t="s">
        <v>381</v>
      </c>
      <c r="C79" s="3" t="s">
        <v>602</v>
      </c>
      <c r="D79" s="3" t="s">
        <v>363</v>
      </c>
      <c r="E79" s="5">
        <v>38.439953004792471</v>
      </c>
      <c r="F79" s="5">
        <v>39.85656415549623</v>
      </c>
      <c r="G79" s="5">
        <v>43.013814341618144</v>
      </c>
      <c r="H79" s="5">
        <v>48.646828557923634</v>
      </c>
      <c r="I79" s="5">
        <v>53.967510168272881</v>
      </c>
      <c r="J79" s="5">
        <v>62.916419348815708</v>
      </c>
      <c r="K79" s="5">
        <v>56.379351527530886</v>
      </c>
      <c r="L79" s="5">
        <v>49.606192197026999</v>
      </c>
      <c r="M79" s="5">
        <v>50.632196194954581</v>
      </c>
      <c r="N79" s="5">
        <v>48.160687171281175</v>
      </c>
    </row>
    <row r="80" spans="1:14">
      <c r="A80" s="2" t="s">
        <v>75</v>
      </c>
      <c r="B80" s="3" t="s">
        <v>381</v>
      </c>
      <c r="C80" s="3" t="s">
        <v>613</v>
      </c>
      <c r="D80" s="3" t="s">
        <v>363</v>
      </c>
      <c r="E80" s="5">
        <v>48.613816793812752</v>
      </c>
      <c r="F80" s="5">
        <v>49.447487618826599</v>
      </c>
      <c r="G80" s="5">
        <v>57.972067859270147</v>
      </c>
      <c r="H80" s="5">
        <v>65.391502294516684</v>
      </c>
      <c r="I80" s="5">
        <v>277.90905588585264</v>
      </c>
      <c r="J80" s="5">
        <v>241.67275081135614</v>
      </c>
      <c r="K80" s="5">
        <v>246.40399286744656</v>
      </c>
      <c r="L80" s="5">
        <v>321.78052876241003</v>
      </c>
      <c r="M80" s="5">
        <v>72.330340162444486</v>
      </c>
      <c r="N80" s="5">
        <v>57.272000044655414</v>
      </c>
    </row>
    <row r="81" spans="1:14">
      <c r="A81" s="2" t="s">
        <v>76</v>
      </c>
      <c r="B81" s="3" t="s">
        <v>381</v>
      </c>
      <c r="C81" s="3" t="s">
        <v>617</v>
      </c>
      <c r="D81" s="3" t="s">
        <v>368</v>
      </c>
      <c r="E81" s="5">
        <v>112.00700436992773</v>
      </c>
      <c r="F81" s="5">
        <v>108.3899050960304</v>
      </c>
      <c r="G81" s="5">
        <v>119.56928247922801</v>
      </c>
      <c r="H81" s="5">
        <v>135.7974319511807</v>
      </c>
      <c r="I81" s="5">
        <v>141.20133140767439</v>
      </c>
      <c r="J81" s="5">
        <v>166.99430993919313</v>
      </c>
      <c r="K81" s="5">
        <v>145.08765287980677</v>
      </c>
      <c r="L81" s="5">
        <v>145.93071792133077</v>
      </c>
      <c r="M81" s="5">
        <v>168.66333410407015</v>
      </c>
      <c r="N81" s="5">
        <v>125.33956960106737</v>
      </c>
    </row>
    <row r="82" spans="1:14">
      <c r="A82" s="2" t="s">
        <v>77</v>
      </c>
      <c r="B82" s="3" t="s">
        <v>381</v>
      </c>
      <c r="C82" s="3" t="s">
        <v>621</v>
      </c>
      <c r="D82" s="3" t="s">
        <v>363</v>
      </c>
      <c r="E82" s="5">
        <v>41.567681932008512</v>
      </c>
      <c r="F82" s="5">
        <v>36.786227565105349</v>
      </c>
      <c r="G82" s="5">
        <v>39.672334230247309</v>
      </c>
      <c r="H82" s="5">
        <v>46.542209767954276</v>
      </c>
      <c r="I82" s="5">
        <v>53.391333185670312</v>
      </c>
      <c r="J82" s="5">
        <v>53.077562655881707</v>
      </c>
      <c r="K82" s="5">
        <v>51.191204685604006</v>
      </c>
      <c r="L82" s="5">
        <v>52.236228773986575</v>
      </c>
      <c r="M82" s="5">
        <v>56.915371215305953</v>
      </c>
      <c r="N82" s="5">
        <v>39.596158376608528</v>
      </c>
    </row>
    <row r="83" spans="1:14">
      <c r="A83" s="2" t="s">
        <v>78</v>
      </c>
      <c r="B83" s="3" t="s">
        <v>381</v>
      </c>
      <c r="C83" s="3" t="s">
        <v>382</v>
      </c>
      <c r="D83" s="3" t="s">
        <v>371</v>
      </c>
      <c r="E83" s="5">
        <v>69.331191167763961</v>
      </c>
      <c r="F83" s="5">
        <v>73.812529873527538</v>
      </c>
      <c r="G83" s="5">
        <v>83.296226687875361</v>
      </c>
      <c r="H83" s="5">
        <v>101.84840310702252</v>
      </c>
      <c r="I83" s="5">
        <v>96.081327723673041</v>
      </c>
      <c r="J83" s="5">
        <v>88.948518664231884</v>
      </c>
      <c r="K83" s="5">
        <v>116.7794198554823</v>
      </c>
      <c r="L83" s="5">
        <v>107.21905853164891</v>
      </c>
      <c r="M83" s="5">
        <v>76.286817030507578</v>
      </c>
      <c r="N83" s="5">
        <v>126.39853080794117</v>
      </c>
    </row>
    <row r="84" spans="1:14">
      <c r="A84" s="2" t="s">
        <v>79</v>
      </c>
      <c r="B84" s="3" t="s">
        <v>381</v>
      </c>
      <c r="C84" s="3" t="s">
        <v>457</v>
      </c>
      <c r="D84" s="3" t="s">
        <v>371</v>
      </c>
      <c r="E84" s="5">
        <v>134.09587297340732</v>
      </c>
      <c r="F84" s="5">
        <v>144.44261051206271</v>
      </c>
      <c r="G84" s="5">
        <v>145.15573536961153</v>
      </c>
      <c r="H84" s="5">
        <v>172.355503721471</v>
      </c>
      <c r="I84" s="5">
        <v>144.11814010355852</v>
      </c>
      <c r="J84" s="5">
        <v>165.0166631916384</v>
      </c>
      <c r="K84" s="5">
        <v>205.79149461258854</v>
      </c>
      <c r="L84" s="5">
        <v>149.80071042676579</v>
      </c>
      <c r="M84" s="5">
        <v>117.18638337702043</v>
      </c>
      <c r="N84" s="5">
        <v>154.40214901597517</v>
      </c>
    </row>
    <row r="85" spans="1:14">
      <c r="A85" s="2" t="s">
        <v>80</v>
      </c>
      <c r="B85" s="3" t="s">
        <v>381</v>
      </c>
      <c r="C85" s="3" t="s">
        <v>607</v>
      </c>
      <c r="D85" s="3" t="s">
        <v>360</v>
      </c>
      <c r="E85" s="5">
        <v>85.79790205471231</v>
      </c>
      <c r="F85" s="5">
        <v>96.498053249511855</v>
      </c>
      <c r="G85" s="5">
        <v>95.013216266171057</v>
      </c>
      <c r="H85" s="5">
        <v>122.0106587195861</v>
      </c>
      <c r="I85" s="5">
        <v>88.849402956487339</v>
      </c>
      <c r="J85" s="5">
        <v>108.34175831645607</v>
      </c>
      <c r="K85" s="5">
        <v>150.15482623602648</v>
      </c>
      <c r="L85" s="5">
        <v>124.23085762472033</v>
      </c>
      <c r="M85" s="5">
        <v>90.120335461036447</v>
      </c>
      <c r="N85" s="5">
        <v>116.09630924474143</v>
      </c>
    </row>
    <row r="86" spans="1:14">
      <c r="A86" s="2" t="s">
        <v>81</v>
      </c>
      <c r="B86" s="3" t="s">
        <v>381</v>
      </c>
      <c r="C86" s="3" t="s">
        <v>623</v>
      </c>
      <c r="D86" s="3" t="s">
        <v>360</v>
      </c>
      <c r="E86" s="5">
        <v>264.05237629127794</v>
      </c>
      <c r="F86" s="5">
        <v>355.83888848725218</v>
      </c>
      <c r="G86" s="5">
        <v>374.70720654005083</v>
      </c>
      <c r="H86" s="5">
        <v>447.32960139064915</v>
      </c>
      <c r="I86" s="5">
        <v>331.12627773012525</v>
      </c>
      <c r="J86" s="5">
        <v>374.6525733785092</v>
      </c>
      <c r="K86" s="5">
        <v>481.63931553930735</v>
      </c>
      <c r="L86" s="5">
        <v>415.06764323906174</v>
      </c>
      <c r="M86" s="5">
        <v>296.47437922157877</v>
      </c>
      <c r="N86" s="5">
        <v>450.06251902648461</v>
      </c>
    </row>
    <row r="87" spans="1:14">
      <c r="A87" s="2" t="s">
        <v>82</v>
      </c>
      <c r="B87" s="3" t="s">
        <v>381</v>
      </c>
      <c r="C87" s="3" t="s">
        <v>403</v>
      </c>
      <c r="D87" s="3" t="s">
        <v>379</v>
      </c>
      <c r="E87" s="5">
        <v>206.30160050450354</v>
      </c>
      <c r="F87" s="5">
        <v>229.96527937292987</v>
      </c>
      <c r="G87" s="5">
        <v>261.03665926133573</v>
      </c>
      <c r="H87" s="5">
        <v>256.25288398996673</v>
      </c>
      <c r="I87" s="5">
        <v>298.08320323660041</v>
      </c>
      <c r="J87" s="5">
        <v>310.71350380946524</v>
      </c>
      <c r="K87" s="5">
        <v>320.51286406190809</v>
      </c>
      <c r="L87" s="5">
        <v>259.4585267238761</v>
      </c>
      <c r="M87" s="5">
        <v>394.87640834083692</v>
      </c>
      <c r="N87" s="5">
        <v>206.81299363342808</v>
      </c>
    </row>
    <row r="88" spans="1:14">
      <c r="A88" s="2" t="s">
        <v>83</v>
      </c>
      <c r="B88" s="3" t="s">
        <v>381</v>
      </c>
      <c r="C88" s="3" t="s">
        <v>533</v>
      </c>
      <c r="D88" s="3" t="s">
        <v>379</v>
      </c>
      <c r="E88" s="5">
        <v>587.18251492666161</v>
      </c>
      <c r="F88" s="5">
        <v>570.10822452834725</v>
      </c>
      <c r="G88" s="5">
        <v>733.53920155614492</v>
      </c>
      <c r="H88" s="5">
        <v>804.66174218566834</v>
      </c>
      <c r="I88" s="5">
        <v>806.75237311965009</v>
      </c>
      <c r="J88" s="5">
        <v>932.34013220111046</v>
      </c>
      <c r="K88" s="5">
        <v>1073.1481046366378</v>
      </c>
      <c r="L88" s="5">
        <v>996.91762052652348</v>
      </c>
      <c r="M88" s="5">
        <v>809.12533109844878</v>
      </c>
      <c r="N88" s="5">
        <v>843.30657640956701</v>
      </c>
    </row>
    <row r="89" spans="1:14">
      <c r="A89" s="2" t="s">
        <v>84</v>
      </c>
      <c r="B89" s="3" t="s">
        <v>381</v>
      </c>
      <c r="C89" s="3" t="s">
        <v>418</v>
      </c>
      <c r="D89" s="3" t="s">
        <v>368</v>
      </c>
      <c r="E89" s="5">
        <v>79.61750788210874</v>
      </c>
      <c r="F89" s="5">
        <v>69.048065201519108</v>
      </c>
      <c r="G89" s="5">
        <v>95.002625022092587</v>
      </c>
      <c r="H89" s="5">
        <v>85.174100559546133</v>
      </c>
      <c r="I89" s="5">
        <v>108.55806968804937</v>
      </c>
      <c r="J89" s="5">
        <v>132.05011335320384</v>
      </c>
      <c r="K89" s="5">
        <v>159.63049348855776</v>
      </c>
      <c r="L89" s="5">
        <v>95.995239116542976</v>
      </c>
      <c r="M89" s="5">
        <v>114.41792591311791</v>
      </c>
      <c r="N89" s="5">
        <v>112.02763198861153</v>
      </c>
    </row>
    <row r="90" spans="1:14">
      <c r="A90" s="2" t="s">
        <v>85</v>
      </c>
      <c r="B90" s="3" t="s">
        <v>381</v>
      </c>
      <c r="C90" s="3" t="s">
        <v>529</v>
      </c>
      <c r="D90" s="3" t="s">
        <v>379</v>
      </c>
      <c r="E90" s="5">
        <v>158.56449688219908</v>
      </c>
      <c r="F90" s="5">
        <v>168.86651700358294</v>
      </c>
      <c r="G90" s="5">
        <v>187.89647073933114</v>
      </c>
      <c r="H90" s="5">
        <v>185.26916316315274</v>
      </c>
      <c r="I90" s="5">
        <v>219.9319420810294</v>
      </c>
      <c r="J90" s="5">
        <v>224.79264396061623</v>
      </c>
      <c r="K90" s="5">
        <v>244.63284164078058</v>
      </c>
      <c r="L90" s="5">
        <v>160.15766493152873</v>
      </c>
      <c r="M90" s="5">
        <v>203.62427261115741</v>
      </c>
      <c r="N90" s="5">
        <v>161.77912325071833</v>
      </c>
    </row>
    <row r="91" spans="1:14">
      <c r="A91" s="2" t="s">
        <v>86</v>
      </c>
      <c r="B91" s="3" t="s">
        <v>381</v>
      </c>
      <c r="C91" s="3" t="s">
        <v>689</v>
      </c>
      <c r="D91" s="3" t="s">
        <v>368</v>
      </c>
      <c r="E91" s="5">
        <v>125.53114816413832</v>
      </c>
      <c r="F91" s="5">
        <v>146.69568896832658</v>
      </c>
      <c r="G91" s="5">
        <v>143.36858037888277</v>
      </c>
      <c r="H91" s="5">
        <v>170.43501790138939</v>
      </c>
      <c r="I91" s="5">
        <v>186.24753924348551</v>
      </c>
      <c r="J91" s="5">
        <v>214.27239194764925</v>
      </c>
      <c r="K91" s="5">
        <v>263.09436885383798</v>
      </c>
      <c r="L91" s="5">
        <v>171.51038367225081</v>
      </c>
      <c r="M91" s="5">
        <v>193.17996494489572</v>
      </c>
      <c r="N91" s="5">
        <v>174.57978603970082</v>
      </c>
    </row>
    <row r="92" spans="1:14">
      <c r="A92" s="2" t="s">
        <v>87</v>
      </c>
      <c r="B92" s="3" t="s">
        <v>366</v>
      </c>
      <c r="C92" s="3" t="s">
        <v>454</v>
      </c>
      <c r="D92" s="3" t="s">
        <v>371</v>
      </c>
      <c r="E92" s="5">
        <v>215.25856702574151</v>
      </c>
      <c r="F92" s="5">
        <v>243.85829176474624</v>
      </c>
      <c r="G92" s="5">
        <v>223.81974164174255</v>
      </c>
      <c r="H92" s="5">
        <v>279.67584965236335</v>
      </c>
      <c r="I92" s="5">
        <v>282.78047266653942</v>
      </c>
      <c r="J92" s="5">
        <v>235.75458809556261</v>
      </c>
      <c r="K92" s="5">
        <v>255.75219945709162</v>
      </c>
      <c r="L92" s="5">
        <v>199.0932903629236</v>
      </c>
      <c r="M92" s="5">
        <v>286.10069419746765</v>
      </c>
      <c r="N92" s="5">
        <v>151.38738257878265</v>
      </c>
    </row>
    <row r="93" spans="1:14">
      <c r="A93" s="2" t="s">
        <v>88</v>
      </c>
      <c r="B93" s="3" t="s">
        <v>366</v>
      </c>
      <c r="C93" s="3" t="s">
        <v>398</v>
      </c>
      <c r="D93" s="3" t="s">
        <v>368</v>
      </c>
      <c r="E93" s="5">
        <v>28.114887209407897</v>
      </c>
      <c r="F93" s="5">
        <v>26.016711660936977</v>
      </c>
      <c r="G93" s="5">
        <v>28.759085224124959</v>
      </c>
      <c r="H93" s="5">
        <v>40.122757146403885</v>
      </c>
      <c r="I93" s="5">
        <v>40.878196306881762</v>
      </c>
      <c r="J93" s="5">
        <v>33.419307865238345</v>
      </c>
      <c r="K93" s="5">
        <v>43.370258441164694</v>
      </c>
      <c r="L93" s="5">
        <v>29.21028900388659</v>
      </c>
      <c r="M93" s="5">
        <v>35.455401654261607</v>
      </c>
      <c r="N93" s="5">
        <v>28.719866238783681</v>
      </c>
    </row>
    <row r="94" spans="1:14">
      <c r="A94" s="2" t="s">
        <v>89</v>
      </c>
      <c r="B94" s="3" t="s">
        <v>366</v>
      </c>
      <c r="C94" s="3" t="s">
        <v>433</v>
      </c>
      <c r="D94" s="3" t="s">
        <v>371</v>
      </c>
      <c r="E94" s="5">
        <v>55.466837406081424</v>
      </c>
      <c r="F94" s="5">
        <v>49.732807843364178</v>
      </c>
      <c r="G94" s="5">
        <v>53.0269239589351</v>
      </c>
      <c r="H94" s="5">
        <v>72.047799514134439</v>
      </c>
      <c r="I94" s="5">
        <v>74.036110120932904</v>
      </c>
      <c r="J94" s="5">
        <v>60.186967766021752</v>
      </c>
      <c r="K94" s="5">
        <v>75.738799988913087</v>
      </c>
      <c r="L94" s="5">
        <v>37.815064436849596</v>
      </c>
      <c r="M94" s="5">
        <v>50.922869712281589</v>
      </c>
      <c r="N94" s="5">
        <v>59.870346872977592</v>
      </c>
    </row>
    <row r="95" spans="1:14">
      <c r="A95" s="2" t="s">
        <v>90</v>
      </c>
      <c r="B95" s="3" t="s">
        <v>366</v>
      </c>
      <c r="C95" s="3" t="s">
        <v>566</v>
      </c>
      <c r="D95" s="3" t="s">
        <v>374</v>
      </c>
      <c r="E95" s="5">
        <v>34.210607402496848</v>
      </c>
      <c r="F95" s="5">
        <v>25.269074087002142</v>
      </c>
      <c r="G95" s="5">
        <v>37.317141867695852</v>
      </c>
      <c r="H95" s="5">
        <v>47.335118153541664</v>
      </c>
      <c r="I95" s="5">
        <v>44.255592645544404</v>
      </c>
      <c r="J95" s="5">
        <v>34.649534385553402</v>
      </c>
      <c r="K95" s="5">
        <v>44.809008798756324</v>
      </c>
      <c r="L95" s="5">
        <v>21.045310886844671</v>
      </c>
      <c r="M95" s="5">
        <v>41.237516323327682</v>
      </c>
      <c r="N95" s="5">
        <v>45.849181257085299</v>
      </c>
    </row>
    <row r="96" spans="1:14">
      <c r="A96" s="2" t="s">
        <v>91</v>
      </c>
      <c r="B96" s="3" t="s">
        <v>366</v>
      </c>
      <c r="C96" s="3" t="s">
        <v>367</v>
      </c>
      <c r="D96" s="3" t="s">
        <v>368</v>
      </c>
      <c r="E96" s="5">
        <v>54.548003276778495</v>
      </c>
      <c r="F96" s="5">
        <v>52.372441531286583</v>
      </c>
      <c r="G96" s="5">
        <v>62.671589627140278</v>
      </c>
      <c r="H96" s="5">
        <v>78.483430512914666</v>
      </c>
      <c r="I96" s="5">
        <v>80.893161370707347</v>
      </c>
      <c r="J96" s="5">
        <v>56.608375196848854</v>
      </c>
      <c r="K96" s="5">
        <v>66.838693663288808</v>
      </c>
      <c r="L96" s="5">
        <v>38.474944723374001</v>
      </c>
      <c r="M96" s="5">
        <v>56.426416880009803</v>
      </c>
      <c r="N96" s="5">
        <v>46.750852160237059</v>
      </c>
    </row>
    <row r="97" spans="1:14">
      <c r="A97" s="2" t="s">
        <v>93</v>
      </c>
      <c r="B97" s="3" t="s">
        <v>366</v>
      </c>
      <c r="C97" s="3" t="s">
        <v>455</v>
      </c>
      <c r="D97" s="3" t="s">
        <v>363</v>
      </c>
      <c r="E97" s="5">
        <v>57.189609796219294</v>
      </c>
      <c r="F97" s="5">
        <v>43.049026761516679</v>
      </c>
      <c r="G97" s="5">
        <v>57.865588039815734</v>
      </c>
      <c r="H97" s="5">
        <v>69.807398716548633</v>
      </c>
      <c r="I97" s="5">
        <v>61.925191364101863</v>
      </c>
      <c r="J97" s="5">
        <v>54.022200225940701</v>
      </c>
      <c r="K97" s="5">
        <v>66.193512208316108</v>
      </c>
      <c r="L97" s="5">
        <v>40.599973173099713</v>
      </c>
      <c r="M97" s="5">
        <v>61.139758233004393</v>
      </c>
      <c r="N97" s="5">
        <v>54.098207982886713</v>
      </c>
    </row>
    <row r="98" spans="1:14">
      <c r="A98" s="2" t="s">
        <v>94</v>
      </c>
      <c r="B98" s="3" t="s">
        <v>366</v>
      </c>
      <c r="C98" s="3" t="s">
        <v>480</v>
      </c>
      <c r="D98" s="3" t="s">
        <v>360</v>
      </c>
      <c r="E98" s="5">
        <v>48.844716082693232</v>
      </c>
      <c r="F98" s="5">
        <v>49.220651011151581</v>
      </c>
      <c r="G98" s="5">
        <v>60.716615812763152</v>
      </c>
      <c r="H98" s="5">
        <v>69.330115434298278</v>
      </c>
      <c r="I98" s="5">
        <v>67.404421837947183</v>
      </c>
      <c r="J98" s="5">
        <v>61.392203911892771</v>
      </c>
      <c r="K98" s="5">
        <v>68.058809322045974</v>
      </c>
      <c r="L98" s="5">
        <v>47.329483947664166</v>
      </c>
      <c r="M98" s="5">
        <v>52.275870976546621</v>
      </c>
      <c r="N98" s="5">
        <v>45.239035602055871</v>
      </c>
    </row>
    <row r="99" spans="1:14">
      <c r="A99" s="2" t="s">
        <v>95</v>
      </c>
      <c r="B99" s="3" t="s">
        <v>366</v>
      </c>
      <c r="C99" s="3" t="s">
        <v>511</v>
      </c>
      <c r="D99" s="3" t="s">
        <v>374</v>
      </c>
      <c r="E99" s="5">
        <v>40.483220603366021</v>
      </c>
      <c r="F99" s="5">
        <v>32.488347364505728</v>
      </c>
      <c r="G99" s="5">
        <v>42.043736818343675</v>
      </c>
      <c r="H99" s="5">
        <v>56.571772747572425</v>
      </c>
      <c r="I99" s="5">
        <v>68.466830724409775</v>
      </c>
      <c r="J99" s="5">
        <v>68.844154245687506</v>
      </c>
      <c r="K99" s="5">
        <v>60.04559729852302</v>
      </c>
      <c r="L99" s="5">
        <v>35.469425964685051</v>
      </c>
      <c r="M99" s="5">
        <v>41.260310364711671</v>
      </c>
      <c r="N99" s="5">
        <v>35.357085587330431</v>
      </c>
    </row>
    <row r="100" spans="1:14">
      <c r="A100" s="2" t="s">
        <v>92</v>
      </c>
      <c r="B100" s="3" t="s">
        <v>366</v>
      </c>
      <c r="C100" s="3" t="s">
        <v>631</v>
      </c>
      <c r="D100" s="3" t="s">
        <v>368</v>
      </c>
      <c r="E100" s="5">
        <v>31.766217520808983</v>
      </c>
      <c r="F100" s="5">
        <v>29.908287517265265</v>
      </c>
      <c r="G100" s="5">
        <v>40.934207059280013</v>
      </c>
      <c r="H100" s="5">
        <v>41.956405326097503</v>
      </c>
      <c r="I100" s="5">
        <v>42.583535107907622</v>
      </c>
      <c r="J100" s="5">
        <v>32.504835676996052</v>
      </c>
      <c r="K100" s="5">
        <v>52.84711454696582</v>
      </c>
      <c r="L100" s="5">
        <v>32.068830928597876</v>
      </c>
      <c r="M100" s="5">
        <v>43.840584120565069</v>
      </c>
      <c r="N100" s="5">
        <v>39.060816160784967</v>
      </c>
    </row>
    <row r="101" spans="1:14">
      <c r="A101" s="2" t="s">
        <v>96</v>
      </c>
      <c r="B101" s="3" t="s">
        <v>366</v>
      </c>
      <c r="C101" s="3" t="s">
        <v>580</v>
      </c>
      <c r="D101" s="3" t="s">
        <v>360</v>
      </c>
      <c r="E101" s="5">
        <v>208.2235119194853</v>
      </c>
      <c r="F101" s="5">
        <v>262.1434146395618</v>
      </c>
      <c r="G101" s="5">
        <v>271.05167865529836</v>
      </c>
      <c r="H101" s="5">
        <v>329.80398343299947</v>
      </c>
      <c r="I101" s="5">
        <v>390.05963258820162</v>
      </c>
      <c r="J101" s="5">
        <v>299.00908550048683</v>
      </c>
      <c r="K101" s="5">
        <v>371.3904543786586</v>
      </c>
      <c r="L101" s="5">
        <v>336.23373464030408</v>
      </c>
      <c r="M101" s="5">
        <v>319.40336056363833</v>
      </c>
      <c r="N101" s="5">
        <v>258.49054415169752</v>
      </c>
    </row>
    <row r="102" spans="1:14">
      <c r="A102" s="2" t="s">
        <v>97</v>
      </c>
      <c r="B102" s="3" t="s">
        <v>366</v>
      </c>
      <c r="C102" s="3" t="s">
        <v>370</v>
      </c>
      <c r="D102" s="3" t="s">
        <v>371</v>
      </c>
      <c r="E102" s="5">
        <v>22.887094322880177</v>
      </c>
      <c r="F102" s="5">
        <v>28.336178091943772</v>
      </c>
      <c r="G102" s="5">
        <v>35.295185666710324</v>
      </c>
      <c r="H102" s="5">
        <v>47.347680982361553</v>
      </c>
      <c r="I102" s="5">
        <v>59.070204508209166</v>
      </c>
      <c r="J102" s="5">
        <v>43.779954377225799</v>
      </c>
      <c r="K102" s="5">
        <v>55.297056295016709</v>
      </c>
      <c r="L102" s="5">
        <v>60.066877267292078</v>
      </c>
      <c r="M102" s="5">
        <v>57.469174687676585</v>
      </c>
      <c r="N102" s="5">
        <v>41.449277465119572</v>
      </c>
    </row>
    <row r="103" spans="1:14">
      <c r="A103" s="2" t="s">
        <v>98</v>
      </c>
      <c r="B103" s="3" t="s">
        <v>366</v>
      </c>
      <c r="C103" s="3" t="s">
        <v>386</v>
      </c>
      <c r="D103" s="3" t="s">
        <v>374</v>
      </c>
      <c r="E103" s="5">
        <v>37.435705592671461</v>
      </c>
      <c r="F103" s="5">
        <v>39.944562640715887</v>
      </c>
      <c r="G103" s="5">
        <v>44.248060220780573</v>
      </c>
      <c r="H103" s="5">
        <v>61.796615467752027</v>
      </c>
      <c r="I103" s="5">
        <v>65.662860337651168</v>
      </c>
      <c r="J103" s="5">
        <v>70.240671572792778</v>
      </c>
      <c r="K103" s="5">
        <v>71.448682933147666</v>
      </c>
      <c r="L103" s="5">
        <v>80.539457749227566</v>
      </c>
      <c r="M103" s="5">
        <v>66.430982170876888</v>
      </c>
      <c r="N103" s="5">
        <v>68.583090946901009</v>
      </c>
    </row>
    <row r="104" spans="1:14">
      <c r="A104" s="2" t="s">
        <v>99</v>
      </c>
      <c r="B104" s="3" t="s">
        <v>366</v>
      </c>
      <c r="C104" s="3" t="s">
        <v>546</v>
      </c>
      <c r="D104" s="3" t="s">
        <v>371</v>
      </c>
      <c r="E104" s="5">
        <v>35.652669988818388</v>
      </c>
      <c r="F104" s="5">
        <v>41.333634425591384</v>
      </c>
      <c r="G104" s="5">
        <v>46.464025900287872</v>
      </c>
      <c r="H104" s="5">
        <v>61.543349919104358</v>
      </c>
      <c r="I104" s="5">
        <v>70.222406244224203</v>
      </c>
      <c r="J104" s="5">
        <v>77.537912937780831</v>
      </c>
      <c r="K104" s="5">
        <v>77.164719090065574</v>
      </c>
      <c r="L104" s="5">
        <v>73.060586672014693</v>
      </c>
      <c r="M104" s="5">
        <v>67.789208125999536</v>
      </c>
      <c r="N104" s="5">
        <v>43.297588851118839</v>
      </c>
    </row>
    <row r="105" spans="1:14">
      <c r="A105" s="2" t="s">
        <v>100</v>
      </c>
      <c r="B105" s="3" t="s">
        <v>366</v>
      </c>
      <c r="C105" s="3" t="s">
        <v>559</v>
      </c>
      <c r="D105" s="3" t="s">
        <v>374</v>
      </c>
      <c r="E105" s="5">
        <v>65.525591303516705</v>
      </c>
      <c r="F105" s="5">
        <v>68.054005836116602</v>
      </c>
      <c r="G105" s="5">
        <v>73.555839490144507</v>
      </c>
      <c r="H105" s="5">
        <v>93.545141538108425</v>
      </c>
      <c r="I105" s="5">
        <v>120.99234523933031</v>
      </c>
      <c r="J105" s="5">
        <v>105.62089030124646</v>
      </c>
      <c r="K105" s="5">
        <v>101.61104639192627</v>
      </c>
      <c r="L105" s="5">
        <v>116.22131484664287</v>
      </c>
      <c r="M105" s="5">
        <v>114.98510258575755</v>
      </c>
      <c r="N105" s="5">
        <v>113.33369476007883</v>
      </c>
    </row>
    <row r="106" spans="1:14">
      <c r="A106" s="2" t="s">
        <v>101</v>
      </c>
      <c r="B106" s="3" t="s">
        <v>366</v>
      </c>
      <c r="C106" s="3" t="s">
        <v>415</v>
      </c>
      <c r="D106" s="3" t="s">
        <v>360</v>
      </c>
      <c r="E106" s="5">
        <v>59.400214799190387</v>
      </c>
      <c r="F106" s="5">
        <v>61.004226073398186</v>
      </c>
      <c r="G106" s="5">
        <v>58.946448312450521</v>
      </c>
      <c r="H106" s="5">
        <v>77.755856995720421</v>
      </c>
      <c r="I106" s="5">
        <v>79.450199632638771</v>
      </c>
      <c r="J106" s="5">
        <v>67.914446766416205</v>
      </c>
      <c r="K106" s="5">
        <v>75.148875510574641</v>
      </c>
      <c r="L106" s="5">
        <v>148.35053289096311</v>
      </c>
      <c r="M106" s="5">
        <v>46.321640379438556</v>
      </c>
      <c r="N106" s="5">
        <v>44.880059584288631</v>
      </c>
    </row>
    <row r="107" spans="1:14">
      <c r="A107" s="2" t="s">
        <v>102</v>
      </c>
      <c r="B107" s="3" t="s">
        <v>366</v>
      </c>
      <c r="C107" s="3" t="s">
        <v>488</v>
      </c>
      <c r="D107" s="3" t="s">
        <v>360</v>
      </c>
      <c r="E107" s="5">
        <v>30.92313030765666</v>
      </c>
      <c r="F107" s="5">
        <v>31.835385848315646</v>
      </c>
      <c r="G107" s="5">
        <v>38.531905894249995</v>
      </c>
      <c r="H107" s="5">
        <v>48.931653709873522</v>
      </c>
      <c r="I107" s="5">
        <v>52.170664084402176</v>
      </c>
      <c r="J107" s="5">
        <v>45.109216300631488</v>
      </c>
      <c r="K107" s="5">
        <v>59.429742089292915</v>
      </c>
      <c r="L107" s="5">
        <v>67.373916082191116</v>
      </c>
      <c r="M107" s="5">
        <v>34.192986237466513</v>
      </c>
      <c r="N107" s="5">
        <v>31.003746996355993</v>
      </c>
    </row>
    <row r="108" spans="1:14">
      <c r="A108" s="2" t="s">
        <v>103</v>
      </c>
      <c r="B108" s="3" t="s">
        <v>366</v>
      </c>
      <c r="C108" s="3" t="s">
        <v>610</v>
      </c>
      <c r="D108" s="3" t="s">
        <v>374</v>
      </c>
      <c r="E108" s="5">
        <v>58.972307620485324</v>
      </c>
      <c r="F108" s="5">
        <v>61.982483699553526</v>
      </c>
      <c r="G108" s="5">
        <v>68.541469078028385</v>
      </c>
      <c r="H108" s="5">
        <v>86.004013467083155</v>
      </c>
      <c r="I108" s="5">
        <v>95.819896252116678</v>
      </c>
      <c r="J108" s="5">
        <v>75.147086678613874</v>
      </c>
      <c r="K108" s="5">
        <v>80.284414266254899</v>
      </c>
      <c r="L108" s="5">
        <v>142.41867631388851</v>
      </c>
      <c r="M108" s="5">
        <v>57.563788348126025</v>
      </c>
      <c r="N108" s="5">
        <v>40.808318589569993</v>
      </c>
    </row>
    <row r="109" spans="1:14">
      <c r="A109" s="2" t="s">
        <v>104</v>
      </c>
      <c r="B109" s="3" t="s">
        <v>366</v>
      </c>
      <c r="C109" s="3" t="s">
        <v>534</v>
      </c>
      <c r="D109" s="3" t="s">
        <v>360</v>
      </c>
      <c r="E109" s="5">
        <v>189.9427771636137</v>
      </c>
      <c r="F109" s="5">
        <v>240.12331908542689</v>
      </c>
      <c r="G109" s="5">
        <v>291.01122652710529</v>
      </c>
      <c r="H109" s="5">
        <v>392.35766211487214</v>
      </c>
      <c r="I109" s="5">
        <v>318.64620831595647</v>
      </c>
      <c r="J109" s="5">
        <v>321.79830411310121</v>
      </c>
      <c r="K109" s="5">
        <v>411.30221302565593</v>
      </c>
      <c r="L109" s="5">
        <v>211.49668475673639</v>
      </c>
      <c r="M109" s="5">
        <v>272.0693115818608</v>
      </c>
      <c r="N109" s="5">
        <v>269.02201448960568</v>
      </c>
    </row>
    <row r="110" spans="1:14">
      <c r="A110" s="2" t="s">
        <v>105</v>
      </c>
      <c r="B110" s="3" t="s">
        <v>366</v>
      </c>
      <c r="C110" s="3" t="s">
        <v>394</v>
      </c>
      <c r="D110" s="3" t="s">
        <v>360</v>
      </c>
      <c r="E110" s="5">
        <v>36.52386385052057</v>
      </c>
      <c r="F110" s="5">
        <v>42.88322599960123</v>
      </c>
      <c r="G110" s="5">
        <v>42.231829740212447</v>
      </c>
      <c r="H110" s="5">
        <v>55.236498314664779</v>
      </c>
      <c r="I110" s="5">
        <v>52.225771347226157</v>
      </c>
      <c r="J110" s="5">
        <v>55.699569825026607</v>
      </c>
      <c r="K110" s="5">
        <v>100.48233957035903</v>
      </c>
      <c r="L110" s="5">
        <v>64.017595350379651</v>
      </c>
      <c r="M110" s="5">
        <v>53.277408016106101</v>
      </c>
      <c r="N110" s="5">
        <v>53.775813398579103</v>
      </c>
    </row>
    <row r="111" spans="1:14">
      <c r="A111" s="2" t="s">
        <v>106</v>
      </c>
      <c r="B111" s="3" t="s">
        <v>366</v>
      </c>
      <c r="C111" s="3" t="s">
        <v>428</v>
      </c>
      <c r="D111" s="3" t="s">
        <v>371</v>
      </c>
      <c r="E111" s="5">
        <v>50.756541421949464</v>
      </c>
      <c r="F111" s="5">
        <v>82.218514801429421</v>
      </c>
      <c r="G111" s="5">
        <v>76.535983747263529</v>
      </c>
      <c r="H111" s="5">
        <v>70.749128242330698</v>
      </c>
      <c r="I111" s="5">
        <v>88.708727159315856</v>
      </c>
      <c r="J111" s="5">
        <v>114.14202006649222</v>
      </c>
      <c r="K111" s="5">
        <v>142.20137615126779</v>
      </c>
      <c r="L111" s="5">
        <v>119.43705516615528</v>
      </c>
      <c r="M111" s="5">
        <v>84.75252445852469</v>
      </c>
      <c r="N111" s="5">
        <v>95.374359569604962</v>
      </c>
    </row>
    <row r="112" spans="1:14">
      <c r="A112" s="2" t="s">
        <v>107</v>
      </c>
      <c r="B112" s="3" t="s">
        <v>366</v>
      </c>
      <c r="C112" s="3" t="s">
        <v>499</v>
      </c>
      <c r="D112" s="3" t="s">
        <v>363</v>
      </c>
      <c r="E112" s="5">
        <v>47.065829308185172</v>
      </c>
      <c r="F112" s="5">
        <v>65.912834671443932</v>
      </c>
      <c r="G112" s="5">
        <v>55.516676419852388</v>
      </c>
      <c r="H112" s="5">
        <v>56.785430110115485</v>
      </c>
      <c r="I112" s="5">
        <v>67.721226976147776</v>
      </c>
      <c r="J112" s="5">
        <v>83.266031229715793</v>
      </c>
      <c r="K112" s="5">
        <v>106.86193668959942</v>
      </c>
      <c r="L112" s="5">
        <v>83.149441620956239</v>
      </c>
      <c r="M112" s="5">
        <v>49.585101024202267</v>
      </c>
      <c r="N112" s="5">
        <v>57.166017971702509</v>
      </c>
    </row>
    <row r="113" spans="1:14">
      <c r="A113" s="2" t="s">
        <v>108</v>
      </c>
      <c r="B113" s="3" t="s">
        <v>366</v>
      </c>
      <c r="C113" s="3" t="s">
        <v>513</v>
      </c>
      <c r="D113" s="3" t="s">
        <v>368</v>
      </c>
      <c r="E113" s="5">
        <v>57.627282672107839</v>
      </c>
      <c r="F113" s="5">
        <v>79.771894666792164</v>
      </c>
      <c r="G113" s="5">
        <v>71.321675516059173</v>
      </c>
      <c r="H113" s="5">
        <v>66.811958334078952</v>
      </c>
      <c r="I113" s="5">
        <v>68.791104287045059</v>
      </c>
      <c r="J113" s="5">
        <v>89.201463865879887</v>
      </c>
      <c r="K113" s="5">
        <v>90.494667581138515</v>
      </c>
      <c r="L113" s="5">
        <v>64.12442496389933</v>
      </c>
      <c r="M113" s="5">
        <v>42.265279474858154</v>
      </c>
      <c r="N113" s="5">
        <v>57.030665429625124</v>
      </c>
    </row>
    <row r="114" spans="1:14">
      <c r="A114" s="2" t="s">
        <v>109</v>
      </c>
      <c r="B114" s="3" t="s">
        <v>366</v>
      </c>
      <c r="C114" s="3" t="s">
        <v>548</v>
      </c>
      <c r="D114" s="3" t="s">
        <v>363</v>
      </c>
      <c r="E114" s="5">
        <v>19.533394441836446</v>
      </c>
      <c r="F114" s="5">
        <v>30.458772341974324</v>
      </c>
      <c r="G114" s="5">
        <v>24.570977878418535</v>
      </c>
      <c r="H114" s="5">
        <v>24.733522501316894</v>
      </c>
      <c r="I114" s="5">
        <v>31.663199617088932</v>
      </c>
      <c r="J114" s="5">
        <v>33.190883584269812</v>
      </c>
      <c r="K114" s="5">
        <v>53.083954354584399</v>
      </c>
      <c r="L114" s="5">
        <v>35.25120073085214</v>
      </c>
      <c r="M114" s="5">
        <v>29.092867762511222</v>
      </c>
      <c r="N114" s="5">
        <v>30.456408872739058</v>
      </c>
    </row>
    <row r="115" spans="1:14">
      <c r="A115" s="2" t="s">
        <v>110</v>
      </c>
      <c r="B115" s="3" t="s">
        <v>366</v>
      </c>
      <c r="C115" s="3" t="s">
        <v>576</v>
      </c>
      <c r="D115" s="3" t="s">
        <v>374</v>
      </c>
      <c r="E115" s="5">
        <v>155.91245770000873</v>
      </c>
      <c r="F115" s="5">
        <v>172.33203073959254</v>
      </c>
      <c r="G115" s="5">
        <v>193.91756408652563</v>
      </c>
      <c r="H115" s="5">
        <v>183.96187110133138</v>
      </c>
      <c r="I115" s="5">
        <v>172.39403748844276</v>
      </c>
      <c r="J115" s="5">
        <v>190.07067875665007</v>
      </c>
      <c r="K115" s="5">
        <v>211.45926126870518</v>
      </c>
      <c r="L115" s="5">
        <v>190.55853680177194</v>
      </c>
      <c r="M115" s="5">
        <v>196.05750338568478</v>
      </c>
      <c r="N115" s="5">
        <v>152.42048574933847</v>
      </c>
    </row>
    <row r="116" spans="1:14">
      <c r="A116" s="2" t="s">
        <v>111</v>
      </c>
      <c r="B116" s="3" t="s">
        <v>366</v>
      </c>
      <c r="C116" s="3" t="s">
        <v>582</v>
      </c>
      <c r="D116" s="3" t="s">
        <v>360</v>
      </c>
      <c r="E116" s="5">
        <v>17.55530887033591</v>
      </c>
      <c r="F116" s="5">
        <v>23.843302451689393</v>
      </c>
      <c r="G116" s="5">
        <v>23.3642547237359</v>
      </c>
      <c r="H116" s="5">
        <v>25.865560871860112</v>
      </c>
      <c r="I116" s="5">
        <v>29.999155947778018</v>
      </c>
      <c r="J116" s="5">
        <v>30.472834205279327</v>
      </c>
      <c r="K116" s="5">
        <v>38.132058045155937</v>
      </c>
      <c r="L116" s="5">
        <v>57.849481758910223</v>
      </c>
      <c r="M116" s="5">
        <v>35.001444570112412</v>
      </c>
      <c r="N116" s="5">
        <v>35.416873401105683</v>
      </c>
    </row>
    <row r="117" spans="1:14">
      <c r="A117" s="2" t="s">
        <v>112</v>
      </c>
      <c r="B117" s="3" t="s">
        <v>366</v>
      </c>
      <c r="C117" s="3" t="s">
        <v>612</v>
      </c>
      <c r="D117" s="3" t="s">
        <v>363</v>
      </c>
      <c r="E117" s="5">
        <v>22.134829242639082</v>
      </c>
      <c r="F117" s="5">
        <v>47.514789133982717</v>
      </c>
      <c r="G117" s="5">
        <v>39.394869868639695</v>
      </c>
      <c r="H117" s="5">
        <v>22.741047684301503</v>
      </c>
      <c r="I117" s="5">
        <v>28.313255926012943</v>
      </c>
      <c r="J117" s="5">
        <v>28.172155788834019</v>
      </c>
      <c r="K117" s="5">
        <v>46.152924285202921</v>
      </c>
      <c r="L117" s="5">
        <v>39.949669653013281</v>
      </c>
      <c r="M117" s="5">
        <v>20.68795101040401</v>
      </c>
      <c r="N117" s="5">
        <v>24.173369233097013</v>
      </c>
    </row>
    <row r="118" spans="1:14">
      <c r="A118" s="2" t="s">
        <v>113</v>
      </c>
      <c r="B118" s="3" t="s">
        <v>366</v>
      </c>
      <c r="C118" s="3" t="s">
        <v>443</v>
      </c>
      <c r="D118" s="3" t="s">
        <v>371</v>
      </c>
      <c r="E118" s="5">
        <v>25.500988621893132</v>
      </c>
      <c r="F118" s="5">
        <v>21.803600223992248</v>
      </c>
      <c r="G118" s="5">
        <v>28.823179984508663</v>
      </c>
      <c r="H118" s="5">
        <v>22.589434258384824</v>
      </c>
      <c r="I118" s="5">
        <v>46.301228310725563</v>
      </c>
      <c r="J118" s="5">
        <v>29.199690468958451</v>
      </c>
      <c r="K118" s="5">
        <v>33.681023175205823</v>
      </c>
      <c r="L118" s="5">
        <v>36.819007601579351</v>
      </c>
      <c r="M118" s="5">
        <v>27.723891747624545</v>
      </c>
      <c r="N118" s="5">
        <v>38.662476285580738</v>
      </c>
    </row>
    <row r="119" spans="1:14">
      <c r="A119" s="2" t="s">
        <v>114</v>
      </c>
      <c r="B119" s="3" t="s">
        <v>366</v>
      </c>
      <c r="C119" s="3" t="s">
        <v>453</v>
      </c>
      <c r="D119" s="3" t="s">
        <v>363</v>
      </c>
      <c r="E119" s="5">
        <v>48.566852695521234</v>
      </c>
      <c r="F119" s="5">
        <v>47.452637124374029</v>
      </c>
      <c r="G119" s="5">
        <v>57.527509496328996</v>
      </c>
      <c r="H119" s="5">
        <v>54.660355838143232</v>
      </c>
      <c r="I119" s="5">
        <v>87.148403238533206</v>
      </c>
      <c r="J119" s="5">
        <v>70.870129239026951</v>
      </c>
      <c r="K119" s="5">
        <v>73.507152911902722</v>
      </c>
      <c r="L119" s="5">
        <v>60.790712000409428</v>
      </c>
      <c r="M119" s="5">
        <v>50.737588262251414</v>
      </c>
      <c r="N119" s="5">
        <v>71.969676415857109</v>
      </c>
    </row>
    <row r="120" spans="1:14">
      <c r="A120" s="2" t="s">
        <v>115</v>
      </c>
      <c r="B120" s="3" t="s">
        <v>366</v>
      </c>
      <c r="C120" s="3" t="s">
        <v>469</v>
      </c>
      <c r="D120" s="3" t="s">
        <v>374</v>
      </c>
      <c r="E120" s="5">
        <v>34.816265459118625</v>
      </c>
      <c r="F120" s="5">
        <v>29.315915399341971</v>
      </c>
      <c r="G120" s="5">
        <v>35.942551022012054</v>
      </c>
      <c r="H120" s="5">
        <v>34.999358322058164</v>
      </c>
      <c r="I120" s="5">
        <v>59.073032081096144</v>
      </c>
      <c r="J120" s="5">
        <v>41.696326205583318</v>
      </c>
      <c r="K120" s="5">
        <v>44.481780243994315</v>
      </c>
      <c r="L120" s="5">
        <v>37.773657440365014</v>
      </c>
      <c r="M120" s="5">
        <v>29.392242511215692</v>
      </c>
      <c r="N120" s="5">
        <v>47.716500933577379</v>
      </c>
    </row>
    <row r="121" spans="1:14">
      <c r="A121" s="2" t="s">
        <v>116</v>
      </c>
      <c r="B121" s="3" t="s">
        <v>366</v>
      </c>
      <c r="C121" s="3" t="s">
        <v>525</v>
      </c>
      <c r="D121" s="3" t="s">
        <v>368</v>
      </c>
      <c r="E121" s="5">
        <v>80.943712614930888</v>
      </c>
      <c r="F121" s="5">
        <v>75.824593564534851</v>
      </c>
      <c r="G121" s="5">
        <v>62.405757019341443</v>
      </c>
      <c r="H121" s="5">
        <v>59.778395540741194</v>
      </c>
      <c r="I121" s="5">
        <v>101.2691816951568</v>
      </c>
      <c r="J121" s="5">
        <v>57.343287635895486</v>
      </c>
      <c r="K121" s="5">
        <v>56.771054013376812</v>
      </c>
      <c r="L121" s="5">
        <v>46.065247627335687</v>
      </c>
      <c r="M121" s="5">
        <v>44.488802130284569</v>
      </c>
      <c r="N121" s="5">
        <v>117.77442438648178</v>
      </c>
    </row>
    <row r="122" spans="1:14">
      <c r="A122" s="2" t="s">
        <v>117</v>
      </c>
      <c r="B122" s="3" t="s">
        <v>366</v>
      </c>
      <c r="C122" s="3" t="s">
        <v>578</v>
      </c>
      <c r="D122" s="3" t="s">
        <v>371</v>
      </c>
      <c r="E122" s="5">
        <v>132.27147335089967</v>
      </c>
      <c r="F122" s="5">
        <v>76.450355172412287</v>
      </c>
      <c r="G122" s="5">
        <v>117.98780973773027</v>
      </c>
      <c r="H122" s="5">
        <v>137.12463547271622</v>
      </c>
      <c r="I122" s="5">
        <v>215.47839821883227</v>
      </c>
      <c r="J122" s="5">
        <v>170.62884051017909</v>
      </c>
      <c r="K122" s="5">
        <v>252.45484838201122</v>
      </c>
      <c r="L122" s="5">
        <v>192.24927186114763</v>
      </c>
      <c r="M122" s="5">
        <v>189.50353575489609</v>
      </c>
      <c r="N122" s="5">
        <v>264.06152653269794</v>
      </c>
    </row>
    <row r="123" spans="1:14">
      <c r="A123" s="2" t="s">
        <v>118</v>
      </c>
      <c r="B123" s="3" t="s">
        <v>366</v>
      </c>
      <c r="C123" s="3" t="s">
        <v>638</v>
      </c>
      <c r="D123" s="3" t="s">
        <v>363</v>
      </c>
      <c r="E123" s="5">
        <v>64.483825193598207</v>
      </c>
      <c r="F123" s="5">
        <v>71.959797694184175</v>
      </c>
      <c r="G123" s="5">
        <v>89.48931208646168</v>
      </c>
      <c r="H123" s="5">
        <v>54.025411600055726</v>
      </c>
      <c r="I123" s="5">
        <v>133.22872362916021</v>
      </c>
      <c r="J123" s="5">
        <v>139.29017462444622</v>
      </c>
      <c r="K123" s="5">
        <v>151.01075285286046</v>
      </c>
      <c r="L123" s="5">
        <v>72.556696980531072</v>
      </c>
      <c r="M123" s="5">
        <v>59.679069567589892</v>
      </c>
      <c r="N123" s="5">
        <v>73.597446498090278</v>
      </c>
    </row>
    <row r="124" spans="1:14">
      <c r="A124" s="2" t="s">
        <v>119</v>
      </c>
      <c r="B124" s="3" t="s">
        <v>366</v>
      </c>
      <c r="C124" s="3" t="s">
        <v>701</v>
      </c>
      <c r="D124" s="3" t="s">
        <v>368</v>
      </c>
      <c r="E124" s="5">
        <v>37.923287120212862</v>
      </c>
      <c r="F124" s="5">
        <v>34.109873754776963</v>
      </c>
      <c r="G124" s="5">
        <v>36.22249987047482</v>
      </c>
      <c r="H124" s="5">
        <v>33.444396807409852</v>
      </c>
      <c r="I124" s="5">
        <v>63.432198589443828</v>
      </c>
      <c r="J124" s="5">
        <v>35.835438738448786</v>
      </c>
      <c r="K124" s="5">
        <v>48.160796286883524</v>
      </c>
      <c r="L124" s="5">
        <v>103.68607443076688</v>
      </c>
      <c r="M124" s="5">
        <v>70.098089934802999</v>
      </c>
      <c r="N124" s="5">
        <v>57.07269235548744</v>
      </c>
    </row>
    <row r="125" spans="1:14">
      <c r="A125" s="2" t="s">
        <v>120</v>
      </c>
      <c r="B125" s="3" t="s">
        <v>366</v>
      </c>
      <c r="C125" s="3" t="s">
        <v>400</v>
      </c>
      <c r="D125" s="3" t="s">
        <v>368</v>
      </c>
      <c r="E125" s="5">
        <v>25.434730159288964</v>
      </c>
      <c r="F125" s="5">
        <v>30.014902500036023</v>
      </c>
      <c r="G125" s="5">
        <v>31.162137756835087</v>
      </c>
      <c r="H125" s="5">
        <v>35.854053795026246</v>
      </c>
      <c r="I125" s="5">
        <v>39.482524321370008</v>
      </c>
      <c r="J125" s="5">
        <v>41.723215492752445</v>
      </c>
      <c r="K125" s="5">
        <v>38.969123323177364</v>
      </c>
      <c r="L125" s="5">
        <v>22.350044503797307</v>
      </c>
      <c r="M125" s="5">
        <v>20.399059968483062</v>
      </c>
      <c r="N125" s="5">
        <v>28.576345412132191</v>
      </c>
    </row>
    <row r="126" spans="1:14">
      <c r="A126" s="2" t="s">
        <v>121</v>
      </c>
      <c r="B126" s="3" t="s">
        <v>366</v>
      </c>
      <c r="C126" s="3" t="s">
        <v>468</v>
      </c>
      <c r="D126" s="3" t="s">
        <v>363</v>
      </c>
      <c r="E126" s="5">
        <v>104.89404423130972</v>
      </c>
      <c r="F126" s="5">
        <v>129.31758792788204</v>
      </c>
      <c r="G126" s="5">
        <v>130.36116880022385</v>
      </c>
      <c r="H126" s="5">
        <v>153.28898214158403</v>
      </c>
      <c r="I126" s="5">
        <v>174.71067384791743</v>
      </c>
      <c r="J126" s="5">
        <v>183.92604166456036</v>
      </c>
      <c r="K126" s="5">
        <v>161.85766187517382</v>
      </c>
      <c r="L126" s="5">
        <v>62.550795074971958</v>
      </c>
      <c r="M126" s="5">
        <v>72.531313777810951</v>
      </c>
      <c r="N126" s="5">
        <v>154.19402122358252</v>
      </c>
    </row>
    <row r="127" spans="1:14">
      <c r="A127" s="2" t="s">
        <v>122</v>
      </c>
      <c r="B127" s="3" t="s">
        <v>366</v>
      </c>
      <c r="C127" s="3" t="s">
        <v>538</v>
      </c>
      <c r="D127" s="3" t="s">
        <v>371</v>
      </c>
      <c r="E127" s="5">
        <v>61.800585221222093</v>
      </c>
      <c r="F127" s="5">
        <v>77.100262033300865</v>
      </c>
      <c r="G127" s="5">
        <v>66.067911985677796</v>
      </c>
      <c r="H127" s="5">
        <v>80.248946238787184</v>
      </c>
      <c r="I127" s="5">
        <v>90.7851806138668</v>
      </c>
      <c r="J127" s="5">
        <v>99.55082336157993</v>
      </c>
      <c r="K127" s="5">
        <v>105.52929657716038</v>
      </c>
      <c r="L127" s="5">
        <v>57.336918022849446</v>
      </c>
      <c r="M127" s="5">
        <v>56.442848102683364</v>
      </c>
      <c r="N127" s="5">
        <v>85.829910427070729</v>
      </c>
    </row>
    <row r="128" spans="1:14">
      <c r="A128" s="2" t="s">
        <v>123</v>
      </c>
      <c r="B128" s="3" t="s">
        <v>366</v>
      </c>
      <c r="C128" s="3" t="s">
        <v>569</v>
      </c>
      <c r="D128" s="3" t="s">
        <v>363</v>
      </c>
      <c r="E128" s="5">
        <v>28.099074248321518</v>
      </c>
      <c r="F128" s="5">
        <v>35.284582042940613</v>
      </c>
      <c r="G128" s="5">
        <v>35.783321426084001</v>
      </c>
      <c r="H128" s="5">
        <v>48.924863125762101</v>
      </c>
      <c r="I128" s="5">
        <v>48.060058614978992</v>
      </c>
      <c r="J128" s="5">
        <v>52.43823743874578</v>
      </c>
      <c r="K128" s="5">
        <v>50.570354865215947</v>
      </c>
      <c r="L128" s="5">
        <v>28.457909226447065</v>
      </c>
      <c r="M128" s="5">
        <v>28.294354029720886</v>
      </c>
      <c r="N128" s="5">
        <v>47.36785479475796</v>
      </c>
    </row>
    <row r="129" spans="1:14">
      <c r="A129" s="2" t="s">
        <v>124</v>
      </c>
      <c r="B129" s="3" t="s">
        <v>366</v>
      </c>
      <c r="C129" s="3" t="s">
        <v>634</v>
      </c>
      <c r="D129" s="3" t="s">
        <v>363</v>
      </c>
      <c r="E129" s="5">
        <v>20.110586611938892</v>
      </c>
      <c r="F129" s="5">
        <v>28.547610658334083</v>
      </c>
      <c r="G129" s="5">
        <v>27.49144351668394</v>
      </c>
      <c r="H129" s="5">
        <v>43.88040872187004</v>
      </c>
      <c r="I129" s="5">
        <v>57.363498648817561</v>
      </c>
      <c r="J129" s="5">
        <v>53.995207256628312</v>
      </c>
      <c r="K129" s="5">
        <v>42.818999284697732</v>
      </c>
      <c r="L129" s="5">
        <v>18.110394761676652</v>
      </c>
      <c r="M129" s="5">
        <v>16.120718337595985</v>
      </c>
      <c r="N129" s="5">
        <v>24.47799141365218</v>
      </c>
    </row>
    <row r="130" spans="1:14">
      <c r="A130" s="2" t="s">
        <v>125</v>
      </c>
      <c r="B130" s="3" t="s">
        <v>366</v>
      </c>
      <c r="C130" s="3" t="s">
        <v>635</v>
      </c>
      <c r="D130" s="3" t="s">
        <v>374</v>
      </c>
      <c r="E130" s="5">
        <v>54.604591406911283</v>
      </c>
      <c r="F130" s="5">
        <v>68.913696641700568</v>
      </c>
      <c r="G130" s="5">
        <v>80.928085845993778</v>
      </c>
      <c r="H130" s="5">
        <v>92.796088007604709</v>
      </c>
      <c r="I130" s="5">
        <v>97.66583382968328</v>
      </c>
      <c r="J130" s="5">
        <v>95.2756602400747</v>
      </c>
      <c r="K130" s="5">
        <v>89.576025972599879</v>
      </c>
      <c r="L130" s="5">
        <v>42.104299269364859</v>
      </c>
      <c r="M130" s="5">
        <v>39.245697361956253</v>
      </c>
      <c r="N130" s="5">
        <v>69.02768256210274</v>
      </c>
    </row>
    <row r="131" spans="1:14">
      <c r="A131" s="2" t="s">
        <v>126</v>
      </c>
      <c r="B131" s="3" t="s">
        <v>366</v>
      </c>
      <c r="C131" s="3" t="s">
        <v>707</v>
      </c>
      <c r="D131" s="3" t="s">
        <v>363</v>
      </c>
      <c r="E131" s="5">
        <v>30.522190490973898</v>
      </c>
      <c r="F131" s="5">
        <v>30.727612478893697</v>
      </c>
      <c r="G131" s="5">
        <v>31.526608658386877</v>
      </c>
      <c r="H131" s="5">
        <v>42.293923380349582</v>
      </c>
      <c r="I131" s="5">
        <v>47.612005468335475</v>
      </c>
      <c r="J131" s="5">
        <v>48.6064736274936</v>
      </c>
      <c r="K131" s="5">
        <v>49.284253373447633</v>
      </c>
      <c r="L131" s="5">
        <v>24.015642904706123</v>
      </c>
      <c r="M131" s="5">
        <v>17.443547913919108</v>
      </c>
      <c r="N131" s="5">
        <v>36.947993766624002</v>
      </c>
    </row>
    <row r="132" spans="1:14">
      <c r="A132" s="2" t="s">
        <v>127</v>
      </c>
      <c r="B132" s="3" t="s">
        <v>392</v>
      </c>
      <c r="C132" s="3" t="s">
        <v>509</v>
      </c>
      <c r="D132" s="3" t="s">
        <v>374</v>
      </c>
      <c r="E132" s="5">
        <v>94.726540695982308</v>
      </c>
      <c r="F132" s="5">
        <v>82.668879872221979</v>
      </c>
      <c r="G132" s="5">
        <v>95.226204224802672</v>
      </c>
      <c r="H132" s="5">
        <v>121.41869503884236</v>
      </c>
      <c r="I132" s="5">
        <v>118.52430154677674</v>
      </c>
      <c r="J132" s="5">
        <v>125.54908685777491</v>
      </c>
      <c r="K132" s="5">
        <v>145.3756285382033</v>
      </c>
      <c r="L132" s="5">
        <v>132.69713828244045</v>
      </c>
      <c r="M132" s="5">
        <v>187.22400555914439</v>
      </c>
      <c r="N132" s="5">
        <v>130.32954040439316</v>
      </c>
    </row>
    <row r="133" spans="1:14">
      <c r="A133" s="2" t="s">
        <v>128</v>
      </c>
      <c r="B133" s="3" t="s">
        <v>392</v>
      </c>
      <c r="C133" s="3" t="s">
        <v>413</v>
      </c>
      <c r="D133" s="3" t="s">
        <v>368</v>
      </c>
      <c r="E133" s="5">
        <v>65.10005388569256</v>
      </c>
      <c r="F133" s="5">
        <v>62.583103289589708</v>
      </c>
      <c r="G133" s="5">
        <v>65.469062692342135</v>
      </c>
      <c r="H133" s="5">
        <v>87.300585346607519</v>
      </c>
      <c r="I133" s="5">
        <v>69.382036174681204</v>
      </c>
      <c r="J133" s="5">
        <v>79.18694491687134</v>
      </c>
      <c r="K133" s="5">
        <v>87.818017488763232</v>
      </c>
      <c r="L133" s="5">
        <v>76.127721451014267</v>
      </c>
      <c r="M133" s="5">
        <v>115.44124666906966</v>
      </c>
      <c r="N133" s="5">
        <v>109.87832991241324</v>
      </c>
    </row>
    <row r="134" spans="1:14">
      <c r="A134" s="2" t="s">
        <v>129</v>
      </c>
      <c r="B134" s="3" t="s">
        <v>392</v>
      </c>
      <c r="C134" s="3" t="s">
        <v>544</v>
      </c>
      <c r="D134" s="3" t="s">
        <v>374</v>
      </c>
      <c r="E134" s="5">
        <v>51.586622197603077</v>
      </c>
      <c r="F134" s="5">
        <v>30.800528266197411</v>
      </c>
      <c r="G134" s="5">
        <v>43.983771694028704</v>
      </c>
      <c r="H134" s="5">
        <v>57.295671418374774</v>
      </c>
      <c r="I134" s="5">
        <v>65.548047361499627</v>
      </c>
      <c r="J134" s="5">
        <v>63.036716148857032</v>
      </c>
      <c r="K134" s="5">
        <v>73.312152631549523</v>
      </c>
      <c r="L134" s="5">
        <v>59.366189317681076</v>
      </c>
      <c r="M134" s="5">
        <v>97.13256144850746</v>
      </c>
      <c r="N134" s="5">
        <v>86.747621380612699</v>
      </c>
    </row>
    <row r="135" spans="1:14">
      <c r="A135" s="2" t="s">
        <v>130</v>
      </c>
      <c r="B135" s="3" t="s">
        <v>392</v>
      </c>
      <c r="C135" s="3" t="s">
        <v>597</v>
      </c>
      <c r="D135" s="3" t="s">
        <v>371</v>
      </c>
      <c r="E135" s="5">
        <v>26.573986380263953</v>
      </c>
      <c r="F135" s="5">
        <v>24.376896837519073</v>
      </c>
      <c r="G135" s="5">
        <v>28.950314186124253</v>
      </c>
      <c r="H135" s="5">
        <v>33.551707136997095</v>
      </c>
      <c r="I135" s="5">
        <v>43.68556315197285</v>
      </c>
      <c r="J135" s="5">
        <v>74.157339161316116</v>
      </c>
      <c r="K135" s="5">
        <v>49.295872008687994</v>
      </c>
      <c r="L135" s="5">
        <v>30.120817625768034</v>
      </c>
      <c r="M135" s="5">
        <v>54.063331443436212</v>
      </c>
      <c r="N135" s="5">
        <v>41.826679332439966</v>
      </c>
    </row>
    <row r="136" spans="1:14">
      <c r="A136" s="2" t="s">
        <v>131</v>
      </c>
      <c r="B136" s="3" t="s">
        <v>392</v>
      </c>
      <c r="C136" s="3" t="s">
        <v>720</v>
      </c>
      <c r="D136" s="3" t="s">
        <v>371</v>
      </c>
      <c r="E136" s="5">
        <v>56.260274602487627</v>
      </c>
      <c r="F136" s="5">
        <v>60.046023744420275</v>
      </c>
      <c r="G136" s="5">
        <v>52.346331643995313</v>
      </c>
      <c r="H136" s="5">
        <v>68.271951619248611</v>
      </c>
      <c r="I136" s="5">
        <v>73.543260293827956</v>
      </c>
      <c r="J136" s="5">
        <v>89.284873977621046</v>
      </c>
      <c r="K136" s="5">
        <v>93.521524867981995</v>
      </c>
      <c r="L136" s="5">
        <v>63.837130408506241</v>
      </c>
      <c r="M136" s="5">
        <v>101.80534598079601</v>
      </c>
      <c r="N136" s="5">
        <v>92.331296965718352</v>
      </c>
    </row>
    <row r="137" spans="1:14">
      <c r="A137" s="2" t="s">
        <v>132</v>
      </c>
      <c r="B137" s="3" t="s">
        <v>392</v>
      </c>
      <c r="C137" s="3" t="s">
        <v>722</v>
      </c>
      <c r="D137" s="3" t="s">
        <v>363</v>
      </c>
      <c r="E137" s="5">
        <v>82.614513272831829</v>
      </c>
      <c r="F137" s="5">
        <v>70.913080424413465</v>
      </c>
      <c r="G137" s="5">
        <v>85.478153907936061</v>
      </c>
      <c r="H137" s="5">
        <v>105.64398468161758</v>
      </c>
      <c r="I137" s="5">
        <v>87.635147928590442</v>
      </c>
      <c r="J137" s="5">
        <v>94.195027085873008</v>
      </c>
      <c r="K137" s="5">
        <v>100.27271762131792</v>
      </c>
      <c r="L137" s="5">
        <v>116.36395728402289</v>
      </c>
      <c r="M137" s="5">
        <v>123.75817482698103</v>
      </c>
      <c r="N137" s="5">
        <v>112.92255785779079</v>
      </c>
    </row>
    <row r="138" spans="1:14">
      <c r="A138" s="2" t="s">
        <v>133</v>
      </c>
      <c r="B138" s="3" t="s">
        <v>392</v>
      </c>
      <c r="C138" s="3" t="s">
        <v>725</v>
      </c>
      <c r="D138" s="3" t="s">
        <v>368</v>
      </c>
      <c r="E138" s="5">
        <v>48.654101072544627</v>
      </c>
      <c r="F138" s="5">
        <v>47.172149656630353</v>
      </c>
      <c r="G138" s="5">
        <v>59.227673116744839</v>
      </c>
      <c r="H138" s="5">
        <v>68.006843272856656</v>
      </c>
      <c r="I138" s="5">
        <v>66.262490525419238</v>
      </c>
      <c r="J138" s="5">
        <v>69.117442038409635</v>
      </c>
      <c r="K138" s="5">
        <v>76.381480059488595</v>
      </c>
      <c r="L138" s="5">
        <v>60.303878146836595</v>
      </c>
      <c r="M138" s="5">
        <v>105.8292911016289</v>
      </c>
      <c r="N138" s="5">
        <v>78.922873298876866</v>
      </c>
    </row>
    <row r="139" spans="1:14">
      <c r="A139" s="2" t="s">
        <v>134</v>
      </c>
      <c r="B139" s="3" t="s">
        <v>392</v>
      </c>
      <c r="C139" s="3" t="s">
        <v>575</v>
      </c>
      <c r="D139" s="3" t="s">
        <v>374</v>
      </c>
      <c r="E139" s="5">
        <v>63.741699914065805</v>
      </c>
      <c r="F139" s="5">
        <v>70.141309072054199</v>
      </c>
      <c r="G139" s="5">
        <v>66.929211348205769</v>
      </c>
      <c r="H139" s="5">
        <v>81.230852301363839</v>
      </c>
      <c r="I139" s="5">
        <v>57.484404135923214</v>
      </c>
      <c r="J139" s="5">
        <v>115.74709974421606</v>
      </c>
      <c r="K139" s="5">
        <v>175.56052006832888</v>
      </c>
      <c r="L139" s="5">
        <v>136.47139643027847</v>
      </c>
      <c r="M139" s="5">
        <v>124.50339447981746</v>
      </c>
      <c r="N139" s="5">
        <v>98.555963224394162</v>
      </c>
    </row>
    <row r="140" spans="1:14">
      <c r="A140" s="2" t="s">
        <v>135</v>
      </c>
      <c r="B140" s="3" t="s">
        <v>392</v>
      </c>
      <c r="C140" s="3" t="s">
        <v>581</v>
      </c>
      <c r="D140" s="3" t="s">
        <v>371</v>
      </c>
      <c r="E140" s="5">
        <v>52.057552923879356</v>
      </c>
      <c r="F140" s="5">
        <v>53.815296471135717</v>
      </c>
      <c r="G140" s="5">
        <v>65.060033356744299</v>
      </c>
      <c r="H140" s="5">
        <v>78.043092344850521</v>
      </c>
      <c r="I140" s="5">
        <v>67.584729693066478</v>
      </c>
      <c r="J140" s="5">
        <v>69.27221860250215</v>
      </c>
      <c r="K140" s="5">
        <v>67.702243380495929</v>
      </c>
      <c r="L140" s="5">
        <v>56.578055855981219</v>
      </c>
      <c r="M140" s="5">
        <v>83.411215015941352</v>
      </c>
      <c r="N140" s="5">
        <v>65.591957990476217</v>
      </c>
    </row>
    <row r="141" spans="1:14">
      <c r="A141" s="2" t="s">
        <v>136</v>
      </c>
      <c r="B141" s="3" t="s">
        <v>392</v>
      </c>
      <c r="C141" s="3" t="s">
        <v>608</v>
      </c>
      <c r="D141" s="3" t="s">
        <v>368</v>
      </c>
      <c r="E141" s="5">
        <v>68.692896123637638</v>
      </c>
      <c r="F141" s="5">
        <v>72.466708559856087</v>
      </c>
      <c r="G141" s="5">
        <v>66.43576010663503</v>
      </c>
      <c r="H141" s="5">
        <v>80.503934308873625</v>
      </c>
      <c r="I141" s="5">
        <v>74.138844600689595</v>
      </c>
      <c r="J141" s="5">
        <v>78.677435520872024</v>
      </c>
      <c r="K141" s="5">
        <v>72.505190529492381</v>
      </c>
      <c r="L141" s="5">
        <v>50.091862378760915</v>
      </c>
      <c r="M141" s="5">
        <v>69.908218209656525</v>
      </c>
      <c r="N141" s="5">
        <v>74.682243112785088</v>
      </c>
    </row>
    <row r="142" spans="1:14">
      <c r="A142" s="2" t="s">
        <v>137</v>
      </c>
      <c r="B142" s="3" t="s">
        <v>392</v>
      </c>
      <c r="C142" s="3" t="s">
        <v>658</v>
      </c>
      <c r="D142" s="3" t="s">
        <v>363</v>
      </c>
      <c r="E142" s="5">
        <v>165.92262138734131</v>
      </c>
      <c r="F142" s="5">
        <v>123.74092438588487</v>
      </c>
      <c r="G142" s="5">
        <v>125.99205365436542</v>
      </c>
      <c r="H142" s="5">
        <v>177.57826601336393</v>
      </c>
      <c r="I142" s="5">
        <v>129.41253026425045</v>
      </c>
      <c r="J142" s="5">
        <v>177.06336972466846</v>
      </c>
      <c r="K142" s="5">
        <v>180.64840507349152</v>
      </c>
      <c r="L142" s="5">
        <v>101.05656770294054</v>
      </c>
      <c r="M142" s="5">
        <v>135.75191304667342</v>
      </c>
      <c r="N142" s="5">
        <v>160.93415792125839</v>
      </c>
    </row>
    <row r="143" spans="1:14">
      <c r="A143" s="2" t="s">
        <v>138</v>
      </c>
      <c r="B143" s="3" t="s">
        <v>392</v>
      </c>
      <c r="C143" s="3" t="s">
        <v>695</v>
      </c>
      <c r="D143" s="3" t="s">
        <v>368</v>
      </c>
      <c r="E143" s="5">
        <v>122.05791407125035</v>
      </c>
      <c r="F143" s="5">
        <v>127.63813597748603</v>
      </c>
      <c r="G143" s="5">
        <v>116.24113825119441</v>
      </c>
      <c r="H143" s="5">
        <v>121.98922811586313</v>
      </c>
      <c r="I143" s="5">
        <v>80.839748724066993</v>
      </c>
      <c r="J143" s="5">
        <v>169.6871874697259</v>
      </c>
      <c r="K143" s="5">
        <v>142.34246546623334</v>
      </c>
      <c r="L143" s="5">
        <v>81.993962410018284</v>
      </c>
      <c r="M143" s="5">
        <v>133.37470586354402</v>
      </c>
      <c r="N143" s="5">
        <v>147.26635100368864</v>
      </c>
    </row>
    <row r="144" spans="1:14">
      <c r="A144" s="2" t="s">
        <v>139</v>
      </c>
      <c r="B144" s="3" t="s">
        <v>392</v>
      </c>
      <c r="C144" s="3" t="s">
        <v>672</v>
      </c>
      <c r="D144" s="3" t="s">
        <v>371</v>
      </c>
      <c r="E144" s="5">
        <v>68.725503096144948</v>
      </c>
      <c r="F144" s="5">
        <v>90.313225779712425</v>
      </c>
      <c r="G144" s="5">
        <v>96.951802606204552</v>
      </c>
      <c r="H144" s="5">
        <v>115.80358339378731</v>
      </c>
      <c r="I144" s="5">
        <v>96.823854509164107</v>
      </c>
      <c r="J144" s="5">
        <v>94.070492365453404</v>
      </c>
      <c r="K144" s="5">
        <v>77.909067442301932</v>
      </c>
      <c r="L144" s="5">
        <v>98.231167148071876</v>
      </c>
      <c r="M144" s="5">
        <v>89.858063524510058</v>
      </c>
      <c r="N144" s="5">
        <v>95.2937327105805</v>
      </c>
    </row>
    <row r="145" spans="1:14">
      <c r="A145" s="2" t="s">
        <v>140</v>
      </c>
      <c r="B145" s="3" t="s">
        <v>392</v>
      </c>
      <c r="C145" s="3" t="s">
        <v>408</v>
      </c>
      <c r="D145" s="3" t="s">
        <v>374</v>
      </c>
      <c r="E145" s="5">
        <v>23.804519772878219</v>
      </c>
      <c r="F145" s="5">
        <v>34.00666721652523</v>
      </c>
      <c r="G145" s="5">
        <v>42.664637040084649</v>
      </c>
      <c r="H145" s="5">
        <v>51.202162613111099</v>
      </c>
      <c r="I145" s="5">
        <v>44.270758380236195</v>
      </c>
      <c r="J145" s="5">
        <v>47.603754107690641</v>
      </c>
      <c r="K145" s="5">
        <v>37.960504211818524</v>
      </c>
      <c r="L145" s="5">
        <v>61.841333114429951</v>
      </c>
      <c r="M145" s="5">
        <v>25.406493815872782</v>
      </c>
      <c r="N145" s="5">
        <v>39.360510134753895</v>
      </c>
    </row>
    <row r="146" spans="1:14">
      <c r="A146" s="2" t="s">
        <v>141</v>
      </c>
      <c r="B146" s="3" t="s">
        <v>392</v>
      </c>
      <c r="C146" s="3" t="s">
        <v>572</v>
      </c>
      <c r="D146" s="3" t="s">
        <v>374</v>
      </c>
      <c r="E146" s="5">
        <v>19.161709926863018</v>
      </c>
      <c r="F146" s="5">
        <v>20.615435658860918</v>
      </c>
      <c r="G146" s="5">
        <v>23.301389135944657</v>
      </c>
      <c r="H146" s="5">
        <v>29.451817126744888</v>
      </c>
      <c r="I146" s="5">
        <v>34.758523668491243</v>
      </c>
      <c r="J146" s="5">
        <v>32.239874971620026</v>
      </c>
      <c r="K146" s="5">
        <v>24.076491014196041</v>
      </c>
      <c r="L146" s="5">
        <v>46.815775668761539</v>
      </c>
      <c r="M146" s="5">
        <v>20.840561920027341</v>
      </c>
      <c r="N146" s="5">
        <v>30.956894550203273</v>
      </c>
    </row>
    <row r="147" spans="1:14">
      <c r="A147" s="2" t="s">
        <v>142</v>
      </c>
      <c r="B147" s="3" t="s">
        <v>392</v>
      </c>
      <c r="C147" s="3" t="s">
        <v>584</v>
      </c>
      <c r="D147" s="3" t="s">
        <v>374</v>
      </c>
      <c r="E147" s="5">
        <v>16.570494561016272</v>
      </c>
      <c r="F147" s="5">
        <v>16.136747896718962</v>
      </c>
      <c r="G147" s="5">
        <v>15.514282652669925</v>
      </c>
      <c r="H147" s="5">
        <v>24.213463133099886</v>
      </c>
      <c r="I147" s="5">
        <v>26.723118021156132</v>
      </c>
      <c r="J147" s="5">
        <v>25.410092002844348</v>
      </c>
      <c r="K147" s="5">
        <v>20.428285884270117</v>
      </c>
      <c r="L147" s="5">
        <v>31.168309030476298</v>
      </c>
      <c r="M147" s="5">
        <v>13.606918284329799</v>
      </c>
      <c r="N147" s="5">
        <v>24.089834653065466</v>
      </c>
    </row>
    <row r="148" spans="1:14">
      <c r="A148" s="2" t="s">
        <v>143</v>
      </c>
      <c r="B148" s="3" t="s">
        <v>392</v>
      </c>
      <c r="C148" s="3" t="s">
        <v>625</v>
      </c>
      <c r="D148" s="3" t="s">
        <v>374</v>
      </c>
      <c r="E148" s="5">
        <v>47.864100637521986</v>
      </c>
      <c r="F148" s="5">
        <v>65.73467830745831</v>
      </c>
      <c r="G148" s="5">
        <v>67.597325524355767</v>
      </c>
      <c r="H148" s="5">
        <v>84.659364896247595</v>
      </c>
      <c r="I148" s="5">
        <v>87.532690387311447</v>
      </c>
      <c r="J148" s="5">
        <v>80.049243255622699</v>
      </c>
      <c r="K148" s="5">
        <v>64.863244506635681</v>
      </c>
      <c r="L148" s="5">
        <v>91.656363356417927</v>
      </c>
      <c r="M148" s="5">
        <v>46.741207857105522</v>
      </c>
      <c r="N148" s="5">
        <v>76.742410606247745</v>
      </c>
    </row>
    <row r="149" spans="1:14">
      <c r="A149" s="2" t="s">
        <v>144</v>
      </c>
      <c r="B149" s="3" t="s">
        <v>392</v>
      </c>
      <c r="C149" s="3" t="s">
        <v>641</v>
      </c>
      <c r="D149" s="3" t="s">
        <v>374</v>
      </c>
      <c r="E149" s="5">
        <v>15.62170945936356</v>
      </c>
      <c r="F149" s="5">
        <v>18.932409913049778</v>
      </c>
      <c r="G149" s="5">
        <v>20.611420339763615</v>
      </c>
      <c r="H149" s="5">
        <v>26.129522411474944</v>
      </c>
      <c r="I149" s="5">
        <v>27.979633749459179</v>
      </c>
      <c r="J149" s="5">
        <v>27.697854568454751</v>
      </c>
      <c r="K149" s="5">
        <v>20.837312963877803</v>
      </c>
      <c r="L149" s="5">
        <v>39.207753182020475</v>
      </c>
      <c r="M149" s="5">
        <v>18.854403783278677</v>
      </c>
      <c r="N149" s="5">
        <v>28.197586114050097</v>
      </c>
    </row>
    <row r="150" spans="1:14">
      <c r="A150" s="2" t="s">
        <v>145</v>
      </c>
      <c r="B150" s="3" t="s">
        <v>392</v>
      </c>
      <c r="C150" s="3" t="s">
        <v>657</v>
      </c>
      <c r="D150" s="3" t="s">
        <v>360</v>
      </c>
      <c r="E150" s="5">
        <v>114.6187088923722</v>
      </c>
      <c r="F150" s="5">
        <v>144.49413631579466</v>
      </c>
      <c r="G150" s="5">
        <v>135.01763582550012</v>
      </c>
      <c r="H150" s="5">
        <v>198.90431205954604</v>
      </c>
      <c r="I150" s="5">
        <v>168.11865486041378</v>
      </c>
      <c r="J150" s="5">
        <v>257.53714689704702</v>
      </c>
      <c r="K150" s="5">
        <v>189.5177157346821</v>
      </c>
      <c r="L150" s="5">
        <v>236.49578280173714</v>
      </c>
      <c r="M150" s="5">
        <v>228.61305959634447</v>
      </c>
      <c r="N150" s="5">
        <v>254.92000232751715</v>
      </c>
    </row>
    <row r="151" spans="1:14">
      <c r="A151" s="2" t="s">
        <v>146</v>
      </c>
      <c r="B151" s="3" t="s">
        <v>392</v>
      </c>
      <c r="C151" s="3" t="s">
        <v>421</v>
      </c>
      <c r="D151" s="3" t="s">
        <v>368</v>
      </c>
      <c r="E151" s="5">
        <v>31.884160460933312</v>
      </c>
      <c r="F151" s="5">
        <v>40.05154881755827</v>
      </c>
      <c r="G151" s="5">
        <v>40.429420016582171</v>
      </c>
      <c r="H151" s="5">
        <v>51.089567755254564</v>
      </c>
      <c r="I151" s="5" t="s">
        <v>354</v>
      </c>
      <c r="J151" s="5">
        <v>56.45256133353756</v>
      </c>
      <c r="K151" s="5">
        <v>46.315195767413393</v>
      </c>
      <c r="L151" s="5">
        <v>46.570691715407456</v>
      </c>
      <c r="M151" s="5">
        <v>43.700329205785842</v>
      </c>
      <c r="N151" s="5">
        <v>49.186191186592616</v>
      </c>
    </row>
    <row r="152" spans="1:14">
      <c r="A152" s="2" t="s">
        <v>147</v>
      </c>
      <c r="B152" s="3" t="s">
        <v>392</v>
      </c>
      <c r="C152" s="3" t="s">
        <v>471</v>
      </c>
      <c r="D152" s="3" t="s">
        <v>368</v>
      </c>
      <c r="E152" s="5">
        <v>66.168715555004525</v>
      </c>
      <c r="F152" s="5">
        <v>74.248497034291447</v>
      </c>
      <c r="G152" s="5">
        <v>73.127011537661474</v>
      </c>
      <c r="H152" s="5">
        <v>380.17192744173582</v>
      </c>
      <c r="I152" s="5" t="s">
        <v>354</v>
      </c>
      <c r="J152" s="5">
        <v>447.83709157619467</v>
      </c>
      <c r="K152" s="5">
        <v>530.3973223868137</v>
      </c>
      <c r="L152" s="5">
        <v>60.608387236004212</v>
      </c>
      <c r="M152" s="5">
        <v>351.92834034838955</v>
      </c>
      <c r="N152" s="5">
        <v>407.25217101292884</v>
      </c>
    </row>
    <row r="153" spans="1:14">
      <c r="A153" s="2" t="s">
        <v>148</v>
      </c>
      <c r="B153" s="3" t="s">
        <v>392</v>
      </c>
      <c r="C153" s="3" t="s">
        <v>537</v>
      </c>
      <c r="D153" s="3" t="s">
        <v>374</v>
      </c>
      <c r="E153" s="5">
        <v>149.64222180094583</v>
      </c>
      <c r="F153" s="5">
        <v>192.08322309585245</v>
      </c>
      <c r="G153" s="5">
        <v>206.04338100804634</v>
      </c>
      <c r="H153" s="5">
        <v>100.8274816860454</v>
      </c>
      <c r="I153" s="5">
        <v>88.017576234816971</v>
      </c>
      <c r="J153" s="5">
        <v>114.94887550313568</v>
      </c>
      <c r="K153" s="5">
        <v>90.331403523438468</v>
      </c>
      <c r="L153" s="5">
        <v>82.703905483369084</v>
      </c>
      <c r="M153" s="5">
        <v>109.72187175129369</v>
      </c>
      <c r="N153" s="5">
        <v>78.811285713285898</v>
      </c>
    </row>
    <row r="154" spans="1:14">
      <c r="A154" s="2" t="s">
        <v>149</v>
      </c>
      <c r="B154" s="3" t="s">
        <v>392</v>
      </c>
      <c r="C154" s="3" t="s">
        <v>561</v>
      </c>
      <c r="D154" s="3" t="s">
        <v>360</v>
      </c>
      <c r="E154" s="5">
        <v>44.125408309439301</v>
      </c>
      <c r="F154" s="5">
        <v>49.305855356111898</v>
      </c>
      <c r="G154" s="5">
        <v>52.622250546650129</v>
      </c>
      <c r="H154" s="5">
        <v>81.889776523445917</v>
      </c>
      <c r="I154" s="5">
        <v>56.287296905065297</v>
      </c>
      <c r="J154" s="5">
        <v>65.358519723225598</v>
      </c>
      <c r="K154" s="5">
        <v>61.925605934601371</v>
      </c>
      <c r="L154" s="5">
        <v>51.487159286539196</v>
      </c>
      <c r="M154" s="5">
        <v>44.171783239036507</v>
      </c>
      <c r="N154" s="5">
        <v>51.104050794165651</v>
      </c>
    </row>
    <row r="155" spans="1:14">
      <c r="A155" s="2" t="s">
        <v>150</v>
      </c>
      <c r="B155" s="3" t="s">
        <v>392</v>
      </c>
      <c r="C155" s="3" t="s">
        <v>643</v>
      </c>
      <c r="D155" s="3" t="s">
        <v>368</v>
      </c>
      <c r="E155" s="5">
        <v>48.315627990877999</v>
      </c>
      <c r="F155" s="5">
        <v>61.875559747833172</v>
      </c>
      <c r="G155" s="5">
        <v>63.076576729757392</v>
      </c>
      <c r="H155" s="5">
        <v>76.161283389971004</v>
      </c>
      <c r="I155" s="5">
        <v>70.163082197070125</v>
      </c>
      <c r="J155" s="5">
        <v>91.726253926440648</v>
      </c>
      <c r="K155" s="5">
        <v>64.187252683038281</v>
      </c>
      <c r="L155" s="5">
        <v>48.868802685425614</v>
      </c>
      <c r="M155" s="5">
        <v>41.657872805336197</v>
      </c>
      <c r="N155" s="5">
        <v>82.558445639315323</v>
      </c>
    </row>
    <row r="156" spans="1:14">
      <c r="A156" s="2" t="s">
        <v>151</v>
      </c>
      <c r="B156" s="3" t="s">
        <v>392</v>
      </c>
      <c r="C156" s="3" t="s">
        <v>652</v>
      </c>
      <c r="D156" s="3" t="s">
        <v>368</v>
      </c>
      <c r="E156" s="5">
        <v>67.177603030236384</v>
      </c>
      <c r="F156" s="5">
        <v>81.941135719123466</v>
      </c>
      <c r="G156" s="5">
        <v>82.390267007901798</v>
      </c>
      <c r="H156" s="5">
        <v>105.36449196193297</v>
      </c>
      <c r="I156" s="5">
        <v>92.425374149166615</v>
      </c>
      <c r="J156" s="5">
        <v>115.32490248360131</v>
      </c>
      <c r="K156" s="5">
        <v>77.00039150498904</v>
      </c>
      <c r="L156" s="5">
        <v>83.11027361975664</v>
      </c>
      <c r="M156" s="5">
        <v>103.1694527737686</v>
      </c>
      <c r="N156" s="5">
        <v>87.928350992150783</v>
      </c>
    </row>
    <row r="157" spans="1:14">
      <c r="A157" s="2" t="s">
        <v>152</v>
      </c>
      <c r="B157" s="3" t="s">
        <v>392</v>
      </c>
      <c r="C157" s="3" t="s">
        <v>653</v>
      </c>
      <c r="D157" s="3" t="s">
        <v>374</v>
      </c>
      <c r="E157" s="5">
        <v>64.702621259512114</v>
      </c>
      <c r="F157" s="5">
        <v>56.105408937683123</v>
      </c>
      <c r="G157" s="5">
        <v>60.940767764407227</v>
      </c>
      <c r="H157" s="5">
        <v>103.12298344612338</v>
      </c>
      <c r="I157" s="5">
        <v>83.418635287533874</v>
      </c>
      <c r="J157" s="5">
        <v>88.111703957706098</v>
      </c>
      <c r="K157" s="5">
        <v>72.73019969922764</v>
      </c>
      <c r="L157" s="5">
        <v>91.18235271752657</v>
      </c>
      <c r="M157" s="5">
        <v>69.490452646804926</v>
      </c>
      <c r="N157" s="5">
        <v>93.372180670007708</v>
      </c>
    </row>
    <row r="158" spans="1:14">
      <c r="A158" s="2" t="s">
        <v>153</v>
      </c>
      <c r="B158" s="3" t="s">
        <v>392</v>
      </c>
      <c r="C158" s="3" t="s">
        <v>667</v>
      </c>
      <c r="D158" s="3" t="s">
        <v>371</v>
      </c>
      <c r="E158" s="5">
        <v>37.862400893184947</v>
      </c>
      <c r="F158" s="5">
        <v>46.072140229399508</v>
      </c>
      <c r="G158" s="5">
        <v>44.736372556814956</v>
      </c>
      <c r="H158" s="5">
        <v>60.013914203517366</v>
      </c>
      <c r="I158" s="5">
        <v>66.095127240874135</v>
      </c>
      <c r="J158" s="5">
        <v>54.90151417757221</v>
      </c>
      <c r="K158" s="5">
        <v>70.242344937815162</v>
      </c>
      <c r="L158" s="5">
        <v>54.19475670992172</v>
      </c>
      <c r="M158" s="5">
        <v>60.53688420069912</v>
      </c>
      <c r="N158" s="5">
        <v>55.571739035130562</v>
      </c>
    </row>
    <row r="159" spans="1:14">
      <c r="A159" s="2" t="s">
        <v>154</v>
      </c>
      <c r="B159" s="3" t="s">
        <v>392</v>
      </c>
      <c r="C159" s="3" t="s">
        <v>393</v>
      </c>
      <c r="D159" s="3" t="s">
        <v>379</v>
      </c>
      <c r="E159" s="5">
        <v>1279.5712289233518</v>
      </c>
      <c r="F159" s="5">
        <v>1333.7320603811875</v>
      </c>
      <c r="G159" s="5">
        <v>953.09438016979675</v>
      </c>
      <c r="H159" s="5">
        <v>930.41119128893945</v>
      </c>
      <c r="I159" s="5">
        <v>942.21182357804264</v>
      </c>
      <c r="J159" s="5">
        <v>1253.6563561709588</v>
      </c>
      <c r="K159" s="5">
        <v>1479.8021416265958</v>
      </c>
      <c r="L159" s="5">
        <v>1080.7716310027283</v>
      </c>
      <c r="M159" s="5">
        <v>928.24965811372203</v>
      </c>
      <c r="N159" s="5">
        <v>985.29065584323712</v>
      </c>
    </row>
    <row r="160" spans="1:14">
      <c r="A160" s="2" t="s">
        <v>155</v>
      </c>
      <c r="B160" s="3" t="s">
        <v>392</v>
      </c>
      <c r="C160" s="3" t="s">
        <v>627</v>
      </c>
      <c r="D160" s="3" t="s">
        <v>379</v>
      </c>
      <c r="E160" s="5">
        <v>364.34115360423488</v>
      </c>
      <c r="F160" s="5">
        <v>436.77645372113574</v>
      </c>
      <c r="G160" s="5">
        <v>522.74505019872834</v>
      </c>
      <c r="H160" s="5">
        <v>636.26205024946648</v>
      </c>
      <c r="I160" s="5">
        <v>431.07724327858546</v>
      </c>
      <c r="J160" s="5">
        <v>929.91263622792405</v>
      </c>
      <c r="K160" s="5">
        <v>941.70632900769658</v>
      </c>
      <c r="L160" s="5">
        <v>781.43455856813762</v>
      </c>
      <c r="M160" s="5">
        <v>821.3748511984453</v>
      </c>
      <c r="N160" s="5">
        <v>795.58757808666803</v>
      </c>
    </row>
    <row r="161" spans="1:14">
      <c r="A161" s="2" t="s">
        <v>156</v>
      </c>
      <c r="B161" s="3" t="s">
        <v>392</v>
      </c>
      <c r="C161" s="3" t="s">
        <v>445</v>
      </c>
      <c r="D161" s="3" t="s">
        <v>360</v>
      </c>
      <c r="E161" s="5">
        <v>180.48842187982231</v>
      </c>
      <c r="F161" s="5">
        <v>203.07124639943427</v>
      </c>
      <c r="G161" s="5">
        <v>215.77252978768894</v>
      </c>
      <c r="H161" s="5">
        <v>220.11023345438193</v>
      </c>
      <c r="I161" s="5">
        <v>258.35062521590328</v>
      </c>
      <c r="J161" s="5">
        <v>189.4397205684939</v>
      </c>
      <c r="K161" s="5">
        <v>314.28214333317362</v>
      </c>
      <c r="L161" s="5">
        <v>236.68422801400197</v>
      </c>
      <c r="M161" s="5">
        <v>245.33335149655642</v>
      </c>
      <c r="N161" s="5">
        <v>257.84205969746205</v>
      </c>
    </row>
    <row r="162" spans="1:14">
      <c r="A162" s="2" t="s">
        <v>157</v>
      </c>
      <c r="B162" s="3" t="s">
        <v>392</v>
      </c>
      <c r="C162" s="3" t="s">
        <v>459</v>
      </c>
      <c r="D162" s="3" t="s">
        <v>379</v>
      </c>
      <c r="E162" s="5">
        <v>125.95055133758999</v>
      </c>
      <c r="F162" s="5">
        <v>124.73373366962296</v>
      </c>
      <c r="G162" s="5">
        <v>149.91607603529681</v>
      </c>
      <c r="H162" s="5">
        <v>253.87566113275182</v>
      </c>
      <c r="I162" s="5">
        <v>187.30453340537474</v>
      </c>
      <c r="J162" s="5">
        <v>185.8097524342738</v>
      </c>
      <c r="K162" s="5">
        <v>224.47211954842274</v>
      </c>
      <c r="L162" s="5">
        <v>149.02397191447335</v>
      </c>
      <c r="M162" s="5">
        <v>107.40799799759455</v>
      </c>
      <c r="N162" s="5">
        <v>175.80228484850872</v>
      </c>
    </row>
    <row r="163" spans="1:14">
      <c r="A163" s="2" t="s">
        <v>158</v>
      </c>
      <c r="B163" s="3" t="s">
        <v>392</v>
      </c>
      <c r="C163" s="3" t="s">
        <v>616</v>
      </c>
      <c r="D163" s="3" t="s">
        <v>379</v>
      </c>
      <c r="E163" s="5">
        <v>140.55373248703626</v>
      </c>
      <c r="F163" s="5">
        <v>141.00721355713421</v>
      </c>
      <c r="G163" s="5">
        <v>146.50334396064105</v>
      </c>
      <c r="H163" s="5">
        <v>201.58934941658336</v>
      </c>
      <c r="I163" s="5">
        <v>230.78194380977382</v>
      </c>
      <c r="J163" s="5">
        <v>272.69136805731341</v>
      </c>
      <c r="K163" s="5">
        <v>323.97982760931075</v>
      </c>
      <c r="L163" s="5">
        <v>200.15863402460104</v>
      </c>
      <c r="M163" s="5">
        <v>168.81067132114634</v>
      </c>
      <c r="N163" s="5">
        <v>222.68025380918809</v>
      </c>
    </row>
    <row r="164" spans="1:14">
      <c r="A164" s="2" t="s">
        <v>159</v>
      </c>
      <c r="B164" s="3" t="s">
        <v>392</v>
      </c>
      <c r="C164" s="3" t="s">
        <v>690</v>
      </c>
      <c r="D164" s="3" t="s">
        <v>379</v>
      </c>
      <c r="E164" s="5">
        <v>85.946015548560993</v>
      </c>
      <c r="F164" s="5">
        <v>104.50458684356549</v>
      </c>
      <c r="G164" s="5">
        <v>102.15696899970479</v>
      </c>
      <c r="H164" s="5">
        <v>130.21407758152151</v>
      </c>
      <c r="I164" s="5">
        <v>131.1325316635141</v>
      </c>
      <c r="J164" s="5">
        <v>121.54232493942729</v>
      </c>
      <c r="K164" s="5">
        <v>150.06063848843675</v>
      </c>
      <c r="L164" s="5">
        <v>110.35636103863366</v>
      </c>
      <c r="M164" s="5">
        <v>90.403267710835266</v>
      </c>
      <c r="N164" s="5">
        <v>118.20089773325866</v>
      </c>
    </row>
    <row r="165" spans="1:14">
      <c r="A165" s="2" t="s">
        <v>160</v>
      </c>
      <c r="B165" s="3" t="s">
        <v>392</v>
      </c>
      <c r="C165" s="3" t="s">
        <v>719</v>
      </c>
      <c r="D165" s="3" t="s">
        <v>379</v>
      </c>
      <c r="E165" s="5">
        <v>131.45641588762297</v>
      </c>
      <c r="F165" s="5">
        <v>144.60064485007283</v>
      </c>
      <c r="G165" s="5">
        <v>140.72737221348012</v>
      </c>
      <c r="H165" s="5">
        <v>178.31238870521491</v>
      </c>
      <c r="I165" s="5">
        <v>170.69689068493147</v>
      </c>
      <c r="J165" s="5">
        <v>176.64460548181984</v>
      </c>
      <c r="K165" s="5">
        <v>255.25368644776802</v>
      </c>
      <c r="L165" s="5">
        <v>170.40779292447269</v>
      </c>
      <c r="M165" s="5">
        <v>107.07487219449804</v>
      </c>
      <c r="N165" s="5">
        <v>159.78971899653467</v>
      </c>
    </row>
    <row r="166" spans="1:14">
      <c r="A166" s="2" t="s">
        <v>161</v>
      </c>
      <c r="B166" s="3" t="s">
        <v>375</v>
      </c>
      <c r="C166" s="3" t="s">
        <v>588</v>
      </c>
      <c r="D166" s="3" t="s">
        <v>371</v>
      </c>
      <c r="E166" s="5">
        <v>126.33702630811233</v>
      </c>
      <c r="F166" s="5">
        <v>237.29421373000079</v>
      </c>
      <c r="G166" s="5">
        <v>190.35240997612033</v>
      </c>
      <c r="H166" s="5">
        <v>179.53308885596857</v>
      </c>
      <c r="I166" s="5">
        <v>147.58263567954327</v>
      </c>
      <c r="J166" s="5">
        <v>212.49666544992226</v>
      </c>
      <c r="K166" s="5">
        <v>194.66907906968419</v>
      </c>
      <c r="L166" s="5">
        <v>84.164273335981363</v>
      </c>
      <c r="M166" s="5">
        <v>210.17472346533791</v>
      </c>
      <c r="N166" s="5">
        <v>157.88524901488913</v>
      </c>
    </row>
    <row r="167" spans="1:14">
      <c r="A167" s="2" t="s">
        <v>162</v>
      </c>
      <c r="B167" s="3" t="s">
        <v>375</v>
      </c>
      <c r="C167" s="3" t="s">
        <v>419</v>
      </c>
      <c r="D167" s="3" t="s">
        <v>371</v>
      </c>
      <c r="E167" s="5">
        <v>122.99088379917106</v>
      </c>
      <c r="F167" s="5">
        <v>142.84859141374233</v>
      </c>
      <c r="G167" s="5">
        <v>126.5300382818872</v>
      </c>
      <c r="H167" s="5">
        <v>126.47609210541704</v>
      </c>
      <c r="I167" s="5">
        <v>138.38273361142927</v>
      </c>
      <c r="J167" s="5">
        <v>149.03399431210661</v>
      </c>
      <c r="K167" s="5">
        <v>160.18844427237906</v>
      </c>
      <c r="L167" s="5">
        <v>142.59687332011981</v>
      </c>
      <c r="M167" s="5">
        <v>145.43368365115242</v>
      </c>
      <c r="N167" s="5">
        <v>141.9148060736542</v>
      </c>
    </row>
    <row r="168" spans="1:14">
      <c r="A168" s="2" t="s">
        <v>163</v>
      </c>
      <c r="B168" s="3" t="s">
        <v>375</v>
      </c>
      <c r="C168" s="3" t="s">
        <v>463</v>
      </c>
      <c r="D168" s="3" t="s">
        <v>363</v>
      </c>
      <c r="E168" s="5">
        <v>37.232831710167069</v>
      </c>
      <c r="F168" s="5">
        <v>39.440164686491194</v>
      </c>
      <c r="G168" s="5">
        <v>43.911661835672014</v>
      </c>
      <c r="H168" s="5">
        <v>38.201415049841742</v>
      </c>
      <c r="I168" s="5">
        <v>41.069786211178062</v>
      </c>
      <c r="J168" s="5">
        <v>50.250116767091946</v>
      </c>
      <c r="K168" s="5">
        <v>62.515785867872921</v>
      </c>
      <c r="L168" s="5">
        <v>44.886063443764748</v>
      </c>
      <c r="M168" s="5">
        <v>52.897802844992796</v>
      </c>
      <c r="N168" s="5">
        <v>39.64479334636686</v>
      </c>
    </row>
    <row r="169" spans="1:14">
      <c r="A169" s="2" t="s">
        <v>164</v>
      </c>
      <c r="B169" s="3" t="s">
        <v>375</v>
      </c>
      <c r="C169" s="3" t="s">
        <v>483</v>
      </c>
      <c r="D169" s="3" t="s">
        <v>363</v>
      </c>
      <c r="E169" s="5">
        <v>23.921529813293841</v>
      </c>
      <c r="F169" s="5">
        <v>32.232511011599357</v>
      </c>
      <c r="G169" s="5">
        <v>29.207198096274812</v>
      </c>
      <c r="H169" s="5">
        <v>26.751015615963965</v>
      </c>
      <c r="I169" s="5">
        <v>31.512751845485742</v>
      </c>
      <c r="J169" s="5">
        <v>35.802908901477394</v>
      </c>
      <c r="K169" s="5">
        <v>39.582645883370859</v>
      </c>
      <c r="L169" s="5">
        <v>28.427928117715382</v>
      </c>
      <c r="M169" s="5">
        <v>36.360669226257784</v>
      </c>
      <c r="N169" s="5">
        <v>25.346025387120047</v>
      </c>
    </row>
    <row r="170" spans="1:14">
      <c r="A170" s="2" t="s">
        <v>165</v>
      </c>
      <c r="B170" s="3" t="s">
        <v>375</v>
      </c>
      <c r="C170" s="3" t="s">
        <v>516</v>
      </c>
      <c r="D170" s="3" t="s">
        <v>363</v>
      </c>
      <c r="E170" s="5">
        <v>103.18242599170254</v>
      </c>
      <c r="F170" s="5">
        <v>100.86414519490216</v>
      </c>
      <c r="G170" s="5">
        <v>120.51120993626364</v>
      </c>
      <c r="H170" s="5">
        <v>113.36505136440164</v>
      </c>
      <c r="I170" s="5">
        <v>129.50027322249156</v>
      </c>
      <c r="J170" s="5">
        <v>129.70984709639222</v>
      </c>
      <c r="K170" s="5">
        <v>132.04978207198189</v>
      </c>
      <c r="L170" s="5">
        <v>94.172895346347374</v>
      </c>
      <c r="M170" s="5">
        <v>139.65991001225166</v>
      </c>
      <c r="N170" s="5">
        <v>128.2676921038225</v>
      </c>
    </row>
    <row r="171" spans="1:14">
      <c r="A171" s="2" t="s">
        <v>166</v>
      </c>
      <c r="B171" s="3" t="s">
        <v>375</v>
      </c>
      <c r="C171" s="3" t="s">
        <v>630</v>
      </c>
      <c r="D171" s="3" t="s">
        <v>363</v>
      </c>
      <c r="E171" s="5">
        <v>75.025905815804094</v>
      </c>
      <c r="F171" s="5">
        <v>85.11003725682599</v>
      </c>
      <c r="G171" s="5">
        <v>76.708195745082932</v>
      </c>
      <c r="H171" s="5">
        <v>80.009236723950849</v>
      </c>
      <c r="I171" s="5">
        <v>89.219733841128061</v>
      </c>
      <c r="J171" s="5">
        <v>94.256860543980551</v>
      </c>
      <c r="K171" s="5">
        <v>107.75279105759319</v>
      </c>
      <c r="L171" s="5">
        <v>78.696821786731178</v>
      </c>
      <c r="M171" s="5">
        <v>82.988766495761624</v>
      </c>
      <c r="N171" s="5">
        <v>74.537519642244803</v>
      </c>
    </row>
    <row r="172" spans="1:14">
      <c r="A172" s="2" t="s">
        <v>167</v>
      </c>
      <c r="B172" s="3" t="s">
        <v>375</v>
      </c>
      <c r="C172" s="3" t="s">
        <v>405</v>
      </c>
      <c r="D172" s="3" t="s">
        <v>363</v>
      </c>
      <c r="E172" s="5">
        <v>68.735224248385279</v>
      </c>
      <c r="F172" s="5">
        <v>47.334876141226751</v>
      </c>
      <c r="G172" s="5">
        <v>54.9115770137767</v>
      </c>
      <c r="H172" s="5">
        <v>70.651745112384717</v>
      </c>
      <c r="I172" s="5">
        <v>73.547409284662052</v>
      </c>
      <c r="J172" s="5">
        <v>84.339445051168852</v>
      </c>
      <c r="K172" s="5">
        <v>83.992341974687363</v>
      </c>
      <c r="L172" s="5">
        <v>68.047677069200461</v>
      </c>
      <c r="M172" s="5">
        <v>45.45953043896268</v>
      </c>
      <c r="N172" s="5">
        <v>47.689454123565845</v>
      </c>
    </row>
    <row r="173" spans="1:14">
      <c r="A173" s="2" t="s">
        <v>168</v>
      </c>
      <c r="B173" s="3" t="s">
        <v>375</v>
      </c>
      <c r="C173" s="3" t="s">
        <v>411</v>
      </c>
      <c r="D173" s="3" t="s">
        <v>368</v>
      </c>
      <c r="E173" s="5">
        <v>59.454943803902644</v>
      </c>
      <c r="F173" s="5">
        <v>52.752197322462578</v>
      </c>
      <c r="G173" s="5">
        <v>94.621277499723689</v>
      </c>
      <c r="H173" s="5">
        <v>116.82170023959458</v>
      </c>
      <c r="I173" s="5">
        <v>92.187695930691632</v>
      </c>
      <c r="J173" s="5">
        <v>101.62760061010417</v>
      </c>
      <c r="K173" s="5">
        <v>114.61863920169385</v>
      </c>
      <c r="L173" s="5">
        <v>80.089012025961708</v>
      </c>
      <c r="M173" s="5">
        <v>68.526931734628505</v>
      </c>
      <c r="N173" s="5">
        <v>54.748625121346933</v>
      </c>
    </row>
    <row r="174" spans="1:14">
      <c r="A174" s="2" t="s">
        <v>169</v>
      </c>
      <c r="B174" s="3" t="s">
        <v>375</v>
      </c>
      <c r="C174" s="3" t="s">
        <v>492</v>
      </c>
      <c r="D174" s="3" t="s">
        <v>368</v>
      </c>
      <c r="E174" s="5">
        <v>90.317563103764783</v>
      </c>
      <c r="F174" s="5">
        <v>96.229123255765231</v>
      </c>
      <c r="G174" s="5">
        <v>110.45485252979135</v>
      </c>
      <c r="H174" s="5">
        <v>99.509129542702965</v>
      </c>
      <c r="I174" s="5">
        <v>77.083941871312447</v>
      </c>
      <c r="J174" s="5">
        <v>134.66767524296367</v>
      </c>
      <c r="K174" s="5">
        <v>156.0163348943384</v>
      </c>
      <c r="L174" s="5">
        <v>143.92140888778465</v>
      </c>
      <c r="M174" s="5">
        <v>134.08531848190015</v>
      </c>
      <c r="N174" s="5">
        <v>125.45849926245036</v>
      </c>
    </row>
    <row r="175" spans="1:14">
      <c r="A175" s="2" t="s">
        <v>172</v>
      </c>
      <c r="B175" s="3" t="s">
        <v>375</v>
      </c>
      <c r="C175" s="3" t="s">
        <v>526</v>
      </c>
      <c r="D175" s="3" t="s">
        <v>374</v>
      </c>
      <c r="E175" s="5">
        <v>59.387828742939263</v>
      </c>
      <c r="F175" s="5">
        <v>61.811451963312884</v>
      </c>
      <c r="G175" s="5">
        <v>63.186193126343667</v>
      </c>
      <c r="H175" s="5">
        <v>69.466047188874469</v>
      </c>
      <c r="I175" s="5">
        <v>70.595886544572792</v>
      </c>
      <c r="J175" s="5">
        <v>83.845204949583774</v>
      </c>
      <c r="K175" s="5">
        <v>113.11196989466431</v>
      </c>
      <c r="L175" s="5">
        <v>91.547884486158424</v>
      </c>
      <c r="M175" s="5">
        <v>73.712739349148194</v>
      </c>
      <c r="N175" s="5">
        <v>67.010083995020409</v>
      </c>
    </row>
    <row r="176" spans="1:14">
      <c r="A176" s="2" t="s">
        <v>170</v>
      </c>
      <c r="B176" s="3" t="s">
        <v>375</v>
      </c>
      <c r="C176" s="3" t="s">
        <v>571</v>
      </c>
      <c r="D176" s="3" t="s">
        <v>363</v>
      </c>
      <c r="E176" s="5">
        <v>78.295124984432505</v>
      </c>
      <c r="F176" s="5">
        <v>66.535195698959342</v>
      </c>
      <c r="G176" s="5">
        <v>68.949990841494127</v>
      </c>
      <c r="H176" s="5">
        <v>82.976483128859897</v>
      </c>
      <c r="I176" s="5">
        <v>79.272650185328402</v>
      </c>
      <c r="J176" s="5">
        <v>84.899975795792287</v>
      </c>
      <c r="K176" s="5">
        <v>104.3594805430853</v>
      </c>
      <c r="L176" s="5">
        <v>91.914730649777113</v>
      </c>
      <c r="M176" s="5">
        <v>70.413293694510728</v>
      </c>
      <c r="N176" s="5">
        <v>74.365678210050703</v>
      </c>
    </row>
    <row r="177" spans="1:14">
      <c r="A177" s="2" t="s">
        <v>171</v>
      </c>
      <c r="B177" s="3" t="s">
        <v>375</v>
      </c>
      <c r="C177" s="3" t="s">
        <v>579</v>
      </c>
      <c r="D177" s="3" t="s">
        <v>371</v>
      </c>
      <c r="E177" s="5">
        <v>148.963573994916</v>
      </c>
      <c r="F177" s="5">
        <v>159.276954390534</v>
      </c>
      <c r="G177" s="5">
        <v>131.67550559722753</v>
      </c>
      <c r="H177" s="5">
        <v>151.81452711795137</v>
      </c>
      <c r="I177" s="5">
        <v>208.56968274342768</v>
      </c>
      <c r="J177" s="5">
        <v>209.7952645458507</v>
      </c>
      <c r="K177" s="5">
        <v>233.99010244084428</v>
      </c>
      <c r="L177" s="5">
        <v>168.88310371348553</v>
      </c>
      <c r="M177" s="5">
        <v>138.88760867609179</v>
      </c>
      <c r="N177" s="5">
        <v>159.96458716026967</v>
      </c>
    </row>
    <row r="178" spans="1:14">
      <c r="A178" s="2" t="s">
        <v>173</v>
      </c>
      <c r="B178" s="3" t="s">
        <v>375</v>
      </c>
      <c r="C178" s="3" t="s">
        <v>637</v>
      </c>
      <c r="D178" s="3" t="s">
        <v>363</v>
      </c>
      <c r="E178" s="5">
        <v>57.221121763294228</v>
      </c>
      <c r="F178" s="5">
        <v>51.938411986916122</v>
      </c>
      <c r="G178" s="5">
        <v>55.951394426515819</v>
      </c>
      <c r="H178" s="5">
        <v>60.611230538815263</v>
      </c>
      <c r="I178" s="5">
        <v>60.074062691445548</v>
      </c>
      <c r="J178" s="5">
        <v>62.245626833054096</v>
      </c>
      <c r="K178" s="5">
        <v>71.107383509254788</v>
      </c>
      <c r="L178" s="5">
        <v>62.390479119779719</v>
      </c>
      <c r="M178" s="5">
        <v>54.289810348526274</v>
      </c>
      <c r="N178" s="5">
        <v>52.880886115764056</v>
      </c>
    </row>
    <row r="179" spans="1:14">
      <c r="A179" s="2" t="s">
        <v>174</v>
      </c>
      <c r="B179" s="3" t="s">
        <v>375</v>
      </c>
      <c r="C179" s="3" t="s">
        <v>376</v>
      </c>
      <c r="D179" s="3" t="s">
        <v>363</v>
      </c>
      <c r="E179" s="5">
        <v>44.511068802012623</v>
      </c>
      <c r="F179" s="5">
        <v>43.350271739702507</v>
      </c>
      <c r="G179" s="5">
        <v>37.902681512541584</v>
      </c>
      <c r="H179" s="5">
        <v>41.974693670137746</v>
      </c>
      <c r="I179" s="5">
        <v>57.240133983327219</v>
      </c>
      <c r="J179" s="5">
        <v>47.366215150188971</v>
      </c>
      <c r="K179" s="5">
        <v>53.465200734608715</v>
      </c>
      <c r="L179" s="5">
        <v>35.850468480499451</v>
      </c>
      <c r="M179" s="5">
        <v>36.708270069369043</v>
      </c>
      <c r="N179" s="5">
        <v>46.748316901024687</v>
      </c>
    </row>
    <row r="180" spans="1:14">
      <c r="A180" s="2" t="s">
        <v>175</v>
      </c>
      <c r="B180" s="3" t="s">
        <v>375</v>
      </c>
      <c r="C180" s="3" t="s">
        <v>484</v>
      </c>
      <c r="D180" s="3" t="s">
        <v>363</v>
      </c>
      <c r="E180" s="5">
        <v>88.715491200936896</v>
      </c>
      <c r="F180" s="5">
        <v>63.656090154934418</v>
      </c>
      <c r="G180" s="5">
        <v>116.03231493794169</v>
      </c>
      <c r="H180" s="5">
        <v>90.316761061564407</v>
      </c>
      <c r="I180" s="5">
        <v>172.30673523789321</v>
      </c>
      <c r="J180" s="5">
        <v>102.77794694503608</v>
      </c>
      <c r="K180" s="5">
        <v>95.627040750470002</v>
      </c>
      <c r="L180" s="5">
        <v>59.675543105944108</v>
      </c>
      <c r="M180" s="5">
        <v>67.467677860381201</v>
      </c>
      <c r="N180" s="5">
        <v>79.962733163387739</v>
      </c>
    </row>
    <row r="181" spans="1:14">
      <c r="A181" s="2" t="s">
        <v>176</v>
      </c>
      <c r="B181" s="3" t="s">
        <v>375</v>
      </c>
      <c r="C181" s="3" t="s">
        <v>518</v>
      </c>
      <c r="D181" s="3" t="s">
        <v>371</v>
      </c>
      <c r="E181" s="5">
        <v>111.92137668859313</v>
      </c>
      <c r="F181" s="5">
        <v>107.20152133588482</v>
      </c>
      <c r="G181" s="5">
        <v>122.6769668757416</v>
      </c>
      <c r="H181" s="5">
        <v>117.79369024166651</v>
      </c>
      <c r="I181" s="5">
        <v>136.51683874244412</v>
      </c>
      <c r="J181" s="5">
        <v>142.12094055541212</v>
      </c>
      <c r="K181" s="5">
        <v>135.68993661254581</v>
      </c>
      <c r="L181" s="5">
        <v>96.466980707331189</v>
      </c>
      <c r="M181" s="5">
        <v>106.69757105931106</v>
      </c>
      <c r="N181" s="5">
        <v>136.8294944252749</v>
      </c>
    </row>
    <row r="182" spans="1:14">
      <c r="A182" s="2" t="s">
        <v>179</v>
      </c>
      <c r="B182" s="3" t="s">
        <v>375</v>
      </c>
      <c r="C182" s="3" t="s">
        <v>553</v>
      </c>
      <c r="D182" s="3" t="s">
        <v>363</v>
      </c>
      <c r="E182" s="5">
        <v>41.27213585541481</v>
      </c>
      <c r="F182" s="5">
        <v>37.62570430124287</v>
      </c>
      <c r="G182" s="5">
        <v>51.414113992231144</v>
      </c>
      <c r="H182" s="5">
        <v>60.360353252576537</v>
      </c>
      <c r="I182" s="5">
        <v>75.812079381629502</v>
      </c>
      <c r="J182" s="5">
        <v>52.20437736168055</v>
      </c>
      <c r="K182" s="5">
        <v>54.019321170329469</v>
      </c>
      <c r="L182" s="5">
        <v>38.627158614084507</v>
      </c>
      <c r="M182" s="5">
        <v>38.088811219433168</v>
      </c>
      <c r="N182" s="5">
        <v>43.92435338807109</v>
      </c>
    </row>
    <row r="183" spans="1:14">
      <c r="A183" s="2" t="s">
        <v>180</v>
      </c>
      <c r="B183" s="3" t="s">
        <v>375</v>
      </c>
      <c r="C183" s="3" t="s">
        <v>650</v>
      </c>
      <c r="D183" s="3" t="s">
        <v>374</v>
      </c>
      <c r="E183" s="5">
        <v>48.068004305412359</v>
      </c>
      <c r="F183" s="5">
        <v>55.848686536540185</v>
      </c>
      <c r="G183" s="5">
        <v>78.877375255698794</v>
      </c>
      <c r="H183" s="5">
        <v>69.459984881640324</v>
      </c>
      <c r="I183" s="5">
        <v>94.108368738017134</v>
      </c>
      <c r="J183" s="5">
        <v>75.139177557308599</v>
      </c>
      <c r="K183" s="5">
        <v>85.765461645253112</v>
      </c>
      <c r="L183" s="5">
        <v>71.984267687784197</v>
      </c>
      <c r="M183" s="5">
        <v>71.202602426162727</v>
      </c>
      <c r="N183" s="5">
        <v>74.661846495552794</v>
      </c>
    </row>
    <row r="184" spans="1:14">
      <c r="A184" s="2" t="s">
        <v>177</v>
      </c>
      <c r="B184" s="3" t="s">
        <v>375</v>
      </c>
      <c r="C184" s="3" t="s">
        <v>660</v>
      </c>
      <c r="D184" s="3" t="s">
        <v>363</v>
      </c>
      <c r="E184" s="5">
        <v>70.403611541567898</v>
      </c>
      <c r="F184" s="5">
        <v>79.736813749242813</v>
      </c>
      <c r="G184" s="5">
        <v>83.546667903068311</v>
      </c>
      <c r="H184" s="5">
        <v>85.918853833676678</v>
      </c>
      <c r="I184" s="5">
        <v>108.06511795979696</v>
      </c>
      <c r="J184" s="5">
        <v>115.90323804080998</v>
      </c>
      <c r="K184" s="5">
        <v>100.07399792458644</v>
      </c>
      <c r="L184" s="5">
        <v>85.039092343960363</v>
      </c>
      <c r="M184" s="5">
        <v>92.28833936272089</v>
      </c>
      <c r="N184" s="5">
        <v>104.69613649322805</v>
      </c>
    </row>
    <row r="185" spans="1:14">
      <c r="A185" s="2" t="s">
        <v>178</v>
      </c>
      <c r="B185" s="3" t="s">
        <v>375</v>
      </c>
      <c r="C185" s="3" t="s">
        <v>697</v>
      </c>
      <c r="D185" s="3" t="s">
        <v>368</v>
      </c>
      <c r="E185" s="5">
        <v>71.308669466701318</v>
      </c>
      <c r="F185" s="5">
        <v>74.809002638981838</v>
      </c>
      <c r="G185" s="5">
        <v>79.383870422379502</v>
      </c>
      <c r="H185" s="5">
        <v>84.720101896905049</v>
      </c>
      <c r="I185" s="5">
        <v>99.742014741371449</v>
      </c>
      <c r="J185" s="5">
        <v>84.959461609355728</v>
      </c>
      <c r="K185" s="5">
        <v>84.765581526797689</v>
      </c>
      <c r="L185" s="5">
        <v>74.068916568967268</v>
      </c>
      <c r="M185" s="5">
        <v>76.110528720161582</v>
      </c>
      <c r="N185" s="5">
        <v>77.400367084645481</v>
      </c>
    </row>
    <row r="186" spans="1:14">
      <c r="A186" s="2" t="s">
        <v>181</v>
      </c>
      <c r="B186" s="3" t="s">
        <v>375</v>
      </c>
      <c r="C186" s="3" t="s">
        <v>540</v>
      </c>
      <c r="D186" s="3" t="s">
        <v>371</v>
      </c>
      <c r="E186" s="5">
        <v>559.06935551335926</v>
      </c>
      <c r="F186" s="5">
        <v>511.65070645072961</v>
      </c>
      <c r="G186" s="5">
        <v>569.89686313406742</v>
      </c>
      <c r="H186" s="5">
        <v>568.66758550974032</v>
      </c>
      <c r="I186" s="5">
        <v>555.32496193494455</v>
      </c>
      <c r="J186" s="5">
        <v>393.69842646783309</v>
      </c>
      <c r="K186" s="5">
        <v>655.42391613824259</v>
      </c>
      <c r="L186" s="5">
        <v>435.60798924919908</v>
      </c>
      <c r="M186" s="5">
        <v>564.42705510879205</v>
      </c>
      <c r="N186" s="5">
        <v>444.72460154346476</v>
      </c>
    </row>
    <row r="187" spans="1:14">
      <c r="A187" s="2" t="s">
        <v>183</v>
      </c>
      <c r="B187" s="3" t="s">
        <v>375</v>
      </c>
      <c r="C187" s="3" t="s">
        <v>389</v>
      </c>
      <c r="D187" s="3" t="s">
        <v>368</v>
      </c>
      <c r="E187" s="5">
        <v>103.23491385301583</v>
      </c>
      <c r="F187" s="5">
        <v>138.28954760049209</v>
      </c>
      <c r="G187" s="5">
        <v>150.46288705576049</v>
      </c>
      <c r="H187" s="5">
        <v>134.26315851560545</v>
      </c>
      <c r="I187" s="5">
        <v>154.87032128078908</v>
      </c>
      <c r="J187" s="5">
        <v>143.28075295678698</v>
      </c>
      <c r="K187" s="5">
        <v>259.1865853569289</v>
      </c>
      <c r="L187" s="5">
        <v>156.2313606544048</v>
      </c>
      <c r="M187" s="5">
        <v>143.2240473202225</v>
      </c>
      <c r="N187" s="5">
        <v>132.06647882602266</v>
      </c>
    </row>
    <row r="188" spans="1:14">
      <c r="A188" s="2" t="s">
        <v>182</v>
      </c>
      <c r="B188" s="3" t="s">
        <v>375</v>
      </c>
      <c r="C188" s="3" t="s">
        <v>551</v>
      </c>
      <c r="D188" s="3" t="s">
        <v>374</v>
      </c>
      <c r="E188" s="5">
        <v>66.585597514152767</v>
      </c>
      <c r="F188" s="5">
        <v>74.781026035834032</v>
      </c>
      <c r="G188" s="5">
        <v>79.466822839364553</v>
      </c>
      <c r="H188" s="5">
        <v>81.932634169238924</v>
      </c>
      <c r="I188" s="5">
        <v>97.898870936950843</v>
      </c>
      <c r="J188" s="5">
        <v>76.157861056677405</v>
      </c>
      <c r="K188" s="5">
        <v>122.63133917873178</v>
      </c>
      <c r="L188" s="5">
        <v>81.111451863458157</v>
      </c>
      <c r="M188" s="5">
        <v>162.688213339177</v>
      </c>
      <c r="N188" s="5">
        <v>147.30143501604215</v>
      </c>
    </row>
    <row r="189" spans="1:14">
      <c r="A189" s="2" t="s">
        <v>184</v>
      </c>
      <c r="B189" s="3" t="s">
        <v>375</v>
      </c>
      <c r="C189" s="3" t="s">
        <v>628</v>
      </c>
      <c r="D189" s="3" t="s">
        <v>374</v>
      </c>
      <c r="E189" s="5">
        <v>91.128424478283534</v>
      </c>
      <c r="F189" s="5">
        <v>89.494379375040708</v>
      </c>
      <c r="G189" s="5">
        <v>84.524765955623565</v>
      </c>
      <c r="H189" s="5">
        <v>82.830082781450926</v>
      </c>
      <c r="I189" s="5">
        <v>95.353775497943843</v>
      </c>
      <c r="J189" s="5">
        <v>80.044144197986867</v>
      </c>
      <c r="K189" s="5">
        <v>87.83662609247267</v>
      </c>
      <c r="L189" s="5">
        <v>88.475872393382659</v>
      </c>
      <c r="M189" s="5">
        <v>112.59455469005651</v>
      </c>
      <c r="N189" s="5">
        <v>92.742860624337567</v>
      </c>
    </row>
    <row r="190" spans="1:14">
      <c r="A190" s="2" t="s">
        <v>185</v>
      </c>
      <c r="B190" s="3" t="s">
        <v>375</v>
      </c>
      <c r="C190" s="3" t="s">
        <v>414</v>
      </c>
      <c r="D190" s="3" t="s">
        <v>379</v>
      </c>
      <c r="E190" s="5">
        <v>111.03165202661862</v>
      </c>
      <c r="F190" s="5">
        <v>84.539504735211736</v>
      </c>
      <c r="G190" s="5">
        <v>73.082275126421081</v>
      </c>
      <c r="H190" s="5">
        <v>98.661136121527036</v>
      </c>
      <c r="I190" s="5">
        <v>96.141993681928696</v>
      </c>
      <c r="J190" s="5">
        <v>74.001747861636773</v>
      </c>
      <c r="K190" s="5">
        <v>89.072523721432944</v>
      </c>
      <c r="L190" s="5">
        <v>84.192294113044156</v>
      </c>
      <c r="M190" s="5">
        <v>96.057314286397201</v>
      </c>
      <c r="N190" s="5">
        <v>82.937224568420746</v>
      </c>
    </row>
    <row r="191" spans="1:14">
      <c r="A191" s="2" t="s">
        <v>186</v>
      </c>
      <c r="B191" s="3" t="s">
        <v>375</v>
      </c>
      <c r="C191" s="3" t="s">
        <v>450</v>
      </c>
      <c r="D191" s="3" t="s">
        <v>368</v>
      </c>
      <c r="E191" s="5">
        <v>145.07022005929895</v>
      </c>
      <c r="F191" s="5">
        <v>133.91011522698153</v>
      </c>
      <c r="G191" s="5">
        <v>162.82577122974223</v>
      </c>
      <c r="H191" s="5">
        <v>195.02892786492592</v>
      </c>
      <c r="I191" s="5">
        <v>205.04297741465052</v>
      </c>
      <c r="J191" s="5">
        <v>178.06404424271466</v>
      </c>
      <c r="K191" s="5">
        <v>188.57967517288347</v>
      </c>
      <c r="L191" s="5">
        <v>137.89444145137341</v>
      </c>
      <c r="M191" s="5">
        <v>171.62265349009866</v>
      </c>
      <c r="N191" s="5">
        <v>141.94448388901748</v>
      </c>
    </row>
    <row r="192" spans="1:14">
      <c r="A192" s="2" t="s">
        <v>187</v>
      </c>
      <c r="B192" s="3" t="s">
        <v>375</v>
      </c>
      <c r="C192" s="3" t="s">
        <v>467</v>
      </c>
      <c r="D192" s="3" t="s">
        <v>368</v>
      </c>
      <c r="E192" s="5">
        <v>112.93204489840345</v>
      </c>
      <c r="F192" s="5">
        <v>121.447255340488</v>
      </c>
      <c r="G192" s="5">
        <v>134.5612871682784</v>
      </c>
      <c r="H192" s="5">
        <v>147.7239025233508</v>
      </c>
      <c r="I192" s="5">
        <v>148.04204843532355</v>
      </c>
      <c r="J192" s="5">
        <v>167.10174054477784</v>
      </c>
      <c r="K192" s="5">
        <v>168.52912805986693</v>
      </c>
      <c r="L192" s="5">
        <v>174.37028274708348</v>
      </c>
      <c r="M192" s="5">
        <v>171.1393983540892</v>
      </c>
      <c r="N192" s="5">
        <v>157.78048230185991</v>
      </c>
    </row>
    <row r="193" spans="1:14">
      <c r="A193" s="2" t="s">
        <v>188</v>
      </c>
      <c r="B193" s="3" t="s">
        <v>375</v>
      </c>
      <c r="C193" s="3" t="s">
        <v>510</v>
      </c>
      <c r="D193" s="3" t="s">
        <v>368</v>
      </c>
      <c r="E193" s="5">
        <v>115.0689896818014</v>
      </c>
      <c r="F193" s="5">
        <v>197.21950081611004</v>
      </c>
      <c r="G193" s="5">
        <v>227.86927386323822</v>
      </c>
      <c r="H193" s="5">
        <v>143.80007015790929</v>
      </c>
      <c r="I193" s="5">
        <v>132.44820038198847</v>
      </c>
      <c r="J193" s="5">
        <v>131.80166650071041</v>
      </c>
      <c r="K193" s="5">
        <v>210.35040522159142</v>
      </c>
      <c r="L193" s="5">
        <v>208.6352644512132</v>
      </c>
      <c r="M193" s="5">
        <v>185.92553387282564</v>
      </c>
      <c r="N193" s="5">
        <v>176.79164355506973</v>
      </c>
    </row>
    <row r="194" spans="1:14">
      <c r="A194" s="2" t="s">
        <v>189</v>
      </c>
      <c r="B194" s="3" t="s">
        <v>375</v>
      </c>
      <c r="C194" s="3" t="s">
        <v>568</v>
      </c>
      <c r="D194" s="3" t="s">
        <v>368</v>
      </c>
      <c r="E194" s="5">
        <v>101.69730809991154</v>
      </c>
      <c r="F194" s="5">
        <v>96.894646444473679</v>
      </c>
      <c r="G194" s="5">
        <v>114.89568886292422</v>
      </c>
      <c r="H194" s="5">
        <v>115.954774379399</v>
      </c>
      <c r="I194" s="5">
        <v>145.11291839672381</v>
      </c>
      <c r="J194" s="5">
        <v>124.80886954615734</v>
      </c>
      <c r="K194" s="5">
        <v>135.65744683778149</v>
      </c>
      <c r="L194" s="5">
        <v>137.93583876297825</v>
      </c>
      <c r="M194" s="5">
        <v>160.35436464081766</v>
      </c>
      <c r="N194" s="5">
        <v>130.0617722859055</v>
      </c>
    </row>
    <row r="195" spans="1:14">
      <c r="A195" s="2" t="s">
        <v>190</v>
      </c>
      <c r="B195" s="3" t="s">
        <v>375</v>
      </c>
      <c r="C195" s="3" t="s">
        <v>649</v>
      </c>
      <c r="D195" s="3" t="s">
        <v>368</v>
      </c>
      <c r="E195" s="5">
        <v>104.762730640952</v>
      </c>
      <c r="F195" s="5">
        <v>124.71126547602258</v>
      </c>
      <c r="G195" s="5">
        <v>109.66210415714454</v>
      </c>
      <c r="H195" s="5">
        <v>125.39518322418424</v>
      </c>
      <c r="I195" s="5">
        <v>124.55028175652153</v>
      </c>
      <c r="J195" s="5">
        <v>134.63047722348335</v>
      </c>
      <c r="K195" s="5">
        <v>152.56883231032973</v>
      </c>
      <c r="L195" s="5">
        <v>141.64916091396006</v>
      </c>
      <c r="M195" s="5">
        <v>159.75252370156235</v>
      </c>
      <c r="N195" s="5">
        <v>152.24306668497923</v>
      </c>
    </row>
    <row r="196" spans="1:14">
      <c r="A196" s="2" t="s">
        <v>191</v>
      </c>
      <c r="B196" s="3" t="s">
        <v>375</v>
      </c>
      <c r="C196" s="3" t="s">
        <v>654</v>
      </c>
      <c r="D196" s="3" t="s">
        <v>371</v>
      </c>
      <c r="E196" s="5">
        <v>43.843012741679267</v>
      </c>
      <c r="F196" s="5">
        <v>45.175348597230091</v>
      </c>
      <c r="G196" s="5">
        <v>54.832474633235158</v>
      </c>
      <c r="H196" s="5">
        <v>69.339813919247973</v>
      </c>
      <c r="I196" s="5">
        <v>70.920723014139099</v>
      </c>
      <c r="J196" s="5">
        <v>73.633080021316815</v>
      </c>
      <c r="K196" s="5">
        <v>101.67097251221647</v>
      </c>
      <c r="L196" s="5">
        <v>97.029495551924157</v>
      </c>
      <c r="M196" s="5">
        <v>109.21658139519928</v>
      </c>
      <c r="N196" s="5">
        <v>92.683884513375361</v>
      </c>
    </row>
    <row r="197" spans="1:14">
      <c r="A197" s="2" t="s">
        <v>192</v>
      </c>
      <c r="B197" s="3" t="s">
        <v>375</v>
      </c>
      <c r="C197" s="3" t="s">
        <v>677</v>
      </c>
      <c r="D197" s="3" t="s">
        <v>379</v>
      </c>
      <c r="E197" s="5">
        <v>407.60267799360605</v>
      </c>
      <c r="F197" s="5">
        <v>303.33171721112694</v>
      </c>
      <c r="G197" s="5">
        <v>315.32376910920391</v>
      </c>
      <c r="H197" s="5">
        <v>395.60815414476116</v>
      </c>
      <c r="I197" s="5">
        <v>272.22335556699244</v>
      </c>
      <c r="J197" s="5">
        <v>124.43192189427279</v>
      </c>
      <c r="K197" s="5">
        <v>143.91766431106882</v>
      </c>
      <c r="L197" s="5">
        <v>157.76573361087142</v>
      </c>
      <c r="M197" s="5">
        <v>215.49131901267788</v>
      </c>
      <c r="N197" s="5">
        <v>494.86991736425551</v>
      </c>
    </row>
    <row r="198" spans="1:14">
      <c r="A198" s="2" t="s">
        <v>193</v>
      </c>
      <c r="B198" s="3" t="s">
        <v>375</v>
      </c>
      <c r="C198" s="3" t="s">
        <v>696</v>
      </c>
      <c r="D198" s="3" t="s">
        <v>379</v>
      </c>
      <c r="E198" s="5">
        <v>94.821196459647766</v>
      </c>
      <c r="F198" s="5">
        <v>102.69655840330486</v>
      </c>
      <c r="G198" s="5">
        <v>74.993418121715294</v>
      </c>
      <c r="H198" s="5">
        <v>86.36365089928843</v>
      </c>
      <c r="I198" s="5">
        <v>82.90863218077655</v>
      </c>
      <c r="J198" s="5">
        <v>111.71956740326513</v>
      </c>
      <c r="K198" s="5">
        <v>138.73257939155599</v>
      </c>
      <c r="L198" s="5">
        <v>90.607369616364608</v>
      </c>
      <c r="M198" s="5">
        <v>124.56740758270834</v>
      </c>
      <c r="N198" s="5">
        <v>101.73302923598008</v>
      </c>
    </row>
    <row r="199" spans="1:14">
      <c r="A199" s="2" t="s">
        <v>194</v>
      </c>
      <c r="B199" s="3" t="s">
        <v>375</v>
      </c>
      <c r="C199" s="3" t="s">
        <v>702</v>
      </c>
      <c r="D199" s="3" t="s">
        <v>371</v>
      </c>
      <c r="E199" s="5">
        <v>98.323248117549625</v>
      </c>
      <c r="F199" s="5">
        <v>90.2042137224893</v>
      </c>
      <c r="G199" s="5">
        <v>87.771144392686523</v>
      </c>
      <c r="H199" s="5">
        <v>109.9331078722693</v>
      </c>
      <c r="I199" s="5">
        <v>119.41029227747069</v>
      </c>
      <c r="J199" s="5">
        <v>100.17735132916177</v>
      </c>
      <c r="K199" s="5">
        <v>111.57398255494081</v>
      </c>
      <c r="L199" s="5">
        <v>123.75956162497069</v>
      </c>
      <c r="M199" s="5">
        <v>141.02231582475071</v>
      </c>
      <c r="N199" s="5">
        <v>103.00225698616339</v>
      </c>
    </row>
    <row r="200" spans="1:14">
      <c r="A200" s="2" t="s">
        <v>195</v>
      </c>
      <c r="B200" s="3" t="s">
        <v>375</v>
      </c>
      <c r="C200" s="3" t="s">
        <v>646</v>
      </c>
      <c r="D200" s="3" t="s">
        <v>360</v>
      </c>
      <c r="E200" s="5">
        <v>122.88294090298848</v>
      </c>
      <c r="F200" s="5">
        <v>113.56348668488396</v>
      </c>
      <c r="G200" s="5">
        <v>136.10649038523641</v>
      </c>
      <c r="H200" s="5">
        <v>115.67428845245595</v>
      </c>
      <c r="I200" s="5">
        <v>165.68592591659595</v>
      </c>
      <c r="J200" s="5">
        <v>134.51795702053568</v>
      </c>
      <c r="K200" s="5">
        <v>154.86181174960126</v>
      </c>
      <c r="L200" s="5">
        <v>148.87155157465031</v>
      </c>
      <c r="M200" s="5">
        <v>133.42429282715619</v>
      </c>
      <c r="N200" s="5">
        <v>153.75579109348635</v>
      </c>
    </row>
    <row r="201" spans="1:14">
      <c r="A201" s="2" t="s">
        <v>196</v>
      </c>
      <c r="B201" s="3" t="s">
        <v>375</v>
      </c>
      <c r="C201" s="3" t="s">
        <v>678</v>
      </c>
      <c r="D201" s="3" t="s">
        <v>371</v>
      </c>
      <c r="E201" s="5">
        <v>83.454837862952488</v>
      </c>
      <c r="F201" s="5">
        <v>71.509299792614414</v>
      </c>
      <c r="G201" s="5">
        <v>120.74618651988911</v>
      </c>
      <c r="H201" s="5">
        <v>98.447746125239647</v>
      </c>
      <c r="I201" s="5">
        <v>102.86513430625111</v>
      </c>
      <c r="J201" s="5">
        <v>93.371624692876168</v>
      </c>
      <c r="K201" s="5">
        <v>98.44176429250787</v>
      </c>
      <c r="L201" s="5">
        <v>68.996055409829282</v>
      </c>
      <c r="M201" s="5">
        <v>51.676385176539235</v>
      </c>
      <c r="N201" s="5">
        <v>75.270543169982474</v>
      </c>
    </row>
    <row r="202" spans="1:14">
      <c r="A202" s="2" t="s">
        <v>197</v>
      </c>
      <c r="B202" s="3" t="s">
        <v>375</v>
      </c>
      <c r="C202" s="3" t="s">
        <v>384</v>
      </c>
      <c r="D202" s="3" t="s">
        <v>371</v>
      </c>
      <c r="E202" s="5">
        <v>96.287545094390467</v>
      </c>
      <c r="F202" s="5">
        <v>89.140063402790247</v>
      </c>
      <c r="G202" s="5">
        <v>104.62708701870237</v>
      </c>
      <c r="H202" s="5">
        <v>115.75510408874703</v>
      </c>
      <c r="I202" s="5">
        <v>144.31036274613433</v>
      </c>
      <c r="J202" s="5">
        <v>125.78800984026059</v>
      </c>
      <c r="K202" s="5">
        <v>129.69804005729947</v>
      </c>
      <c r="L202" s="5">
        <v>98.341804974789625</v>
      </c>
      <c r="M202" s="5">
        <v>81.132205215482614</v>
      </c>
      <c r="N202" s="5">
        <v>144.85723117518987</v>
      </c>
    </row>
    <row r="203" spans="1:14">
      <c r="A203" s="2" t="s">
        <v>198</v>
      </c>
      <c r="B203" s="3" t="s">
        <v>375</v>
      </c>
      <c r="C203" s="3" t="s">
        <v>404</v>
      </c>
      <c r="D203" s="3" t="s">
        <v>374</v>
      </c>
      <c r="E203" s="5">
        <v>68.809686679566227</v>
      </c>
      <c r="F203" s="5">
        <v>56.787786129068571</v>
      </c>
      <c r="G203" s="5">
        <v>50.553645975371012</v>
      </c>
      <c r="H203" s="5">
        <v>79.67504723043227</v>
      </c>
      <c r="I203" s="5">
        <v>96.178523172769673</v>
      </c>
      <c r="J203" s="5">
        <v>84.678361137355992</v>
      </c>
      <c r="K203" s="5">
        <v>96.62663276516146</v>
      </c>
      <c r="L203" s="5">
        <v>96.119924789826911</v>
      </c>
      <c r="M203" s="5">
        <v>77.364154392887315</v>
      </c>
      <c r="N203" s="5">
        <v>160.45148324573017</v>
      </c>
    </row>
    <row r="204" spans="1:14">
      <c r="A204" s="2" t="s">
        <v>199</v>
      </c>
      <c r="B204" s="3" t="s">
        <v>375</v>
      </c>
      <c r="C204" s="3" t="s">
        <v>407</v>
      </c>
      <c r="D204" s="3" t="s">
        <v>368</v>
      </c>
      <c r="E204" s="5">
        <v>65.439759207736898</v>
      </c>
      <c r="F204" s="5">
        <v>63.354351768912096</v>
      </c>
      <c r="G204" s="5">
        <v>54.714773601626483</v>
      </c>
      <c r="H204" s="5">
        <v>63.048917771923271</v>
      </c>
      <c r="I204" s="5">
        <v>89.211977484193625</v>
      </c>
      <c r="J204" s="5">
        <v>61.786951514991024</v>
      </c>
      <c r="K204" s="5">
        <v>66.680668628864794</v>
      </c>
      <c r="L204" s="5">
        <v>73.495937688204648</v>
      </c>
      <c r="M204" s="5">
        <v>54.553240169066555</v>
      </c>
      <c r="N204" s="5">
        <v>83.714979563506077</v>
      </c>
    </row>
    <row r="205" spans="1:14">
      <c r="A205" s="2" t="s">
        <v>200</v>
      </c>
      <c r="B205" s="3" t="s">
        <v>375</v>
      </c>
      <c r="C205" s="3" t="s">
        <v>427</v>
      </c>
      <c r="D205" s="3" t="s">
        <v>360</v>
      </c>
      <c r="E205" s="5">
        <v>34.873772671687718</v>
      </c>
      <c r="F205" s="5">
        <v>29.482090377893599</v>
      </c>
      <c r="G205" s="5">
        <v>32.006895164690086</v>
      </c>
      <c r="H205" s="5">
        <v>35.244735365047845</v>
      </c>
      <c r="I205" s="5">
        <v>41.137433979299622</v>
      </c>
      <c r="J205" s="5">
        <v>32.650733909818292</v>
      </c>
      <c r="K205" s="5">
        <v>33.888382203900775</v>
      </c>
      <c r="L205" s="5">
        <v>26.852100694558299</v>
      </c>
      <c r="M205" s="5">
        <v>24.010532952737133</v>
      </c>
      <c r="N205" s="5">
        <v>42.486557034164299</v>
      </c>
    </row>
    <row r="206" spans="1:14">
      <c r="A206" s="2" t="s">
        <v>201</v>
      </c>
      <c r="B206" s="3" t="s">
        <v>375</v>
      </c>
      <c r="C206" s="3" t="s">
        <v>429</v>
      </c>
      <c r="D206" s="3" t="s">
        <v>371</v>
      </c>
      <c r="E206" s="5">
        <v>102.48411123441274</v>
      </c>
      <c r="F206" s="5">
        <v>95.651224158643728</v>
      </c>
      <c r="G206" s="5">
        <v>110.79654586851947</v>
      </c>
      <c r="H206" s="5">
        <v>129.77970655152126</v>
      </c>
      <c r="I206" s="5">
        <v>156.7787206416325</v>
      </c>
      <c r="J206" s="5">
        <v>130.5759092603854</v>
      </c>
      <c r="K206" s="5">
        <v>154.86011014299368</v>
      </c>
      <c r="L206" s="5">
        <v>124.86973565105195</v>
      </c>
      <c r="M206" s="5">
        <v>100.40013434589372</v>
      </c>
      <c r="N206" s="5">
        <v>137.27313142863204</v>
      </c>
    </row>
    <row r="207" spans="1:14">
      <c r="A207" s="2" t="s">
        <v>202</v>
      </c>
      <c r="B207" s="3" t="s">
        <v>375</v>
      </c>
      <c r="C207" s="3" t="s">
        <v>440</v>
      </c>
      <c r="D207" s="3" t="s">
        <v>368</v>
      </c>
      <c r="E207" s="5">
        <v>121.99683423725899</v>
      </c>
      <c r="F207" s="5">
        <v>90.426624725409042</v>
      </c>
      <c r="G207" s="5">
        <v>113.51023780269513</v>
      </c>
      <c r="H207" s="5">
        <v>129.78198661018493</v>
      </c>
      <c r="I207" s="5">
        <v>156.19231291981677</v>
      </c>
      <c r="J207" s="5">
        <v>135.09835424356376</v>
      </c>
      <c r="K207" s="5">
        <v>166.02482459343346</v>
      </c>
      <c r="L207" s="5">
        <v>128.68170847485115</v>
      </c>
      <c r="M207" s="5">
        <v>111.20005866993411</v>
      </c>
      <c r="N207" s="5">
        <v>170.08041843028306</v>
      </c>
    </row>
    <row r="208" spans="1:14">
      <c r="A208" s="2" t="s">
        <v>203</v>
      </c>
      <c r="B208" s="3" t="s">
        <v>375</v>
      </c>
      <c r="C208" s="3" t="s">
        <v>478</v>
      </c>
      <c r="D208" s="3" t="s">
        <v>368</v>
      </c>
      <c r="E208" s="5">
        <v>81.369266213257532</v>
      </c>
      <c r="F208" s="5">
        <v>76.073950139395521</v>
      </c>
      <c r="G208" s="5">
        <v>82.722730463224849</v>
      </c>
      <c r="H208" s="5">
        <v>91.841678473992374</v>
      </c>
      <c r="I208" s="5">
        <v>105.7708438659789</v>
      </c>
      <c r="J208" s="5">
        <v>100.21108762634086</v>
      </c>
      <c r="K208" s="5">
        <v>105.64773766612861</v>
      </c>
      <c r="L208" s="5">
        <v>92.926991917610493</v>
      </c>
      <c r="M208" s="5">
        <v>84.98623746065212</v>
      </c>
      <c r="N208" s="5">
        <v>141.7738267341177</v>
      </c>
    </row>
    <row r="209" spans="1:14">
      <c r="A209" s="2" t="s">
        <v>204</v>
      </c>
      <c r="B209" s="3" t="s">
        <v>375</v>
      </c>
      <c r="C209" s="3" t="s">
        <v>501</v>
      </c>
      <c r="D209" s="3" t="s">
        <v>371</v>
      </c>
      <c r="E209" s="5">
        <v>61.651544695518062</v>
      </c>
      <c r="F209" s="5">
        <v>46.503820390129839</v>
      </c>
      <c r="G209" s="5">
        <v>49.927571892532427</v>
      </c>
      <c r="H209" s="5">
        <v>50.098308230809472</v>
      </c>
      <c r="I209" s="5">
        <v>55.341666511904421</v>
      </c>
      <c r="J209" s="5">
        <v>42.340776250545233</v>
      </c>
      <c r="K209" s="5">
        <v>54.489664441982818</v>
      </c>
      <c r="L209" s="5">
        <v>46.793555196470038</v>
      </c>
      <c r="M209" s="5">
        <v>28.758705250502228</v>
      </c>
      <c r="N209" s="5">
        <v>69.000186231103356</v>
      </c>
    </row>
    <row r="210" spans="1:14">
      <c r="A210" s="2" t="s">
        <v>205</v>
      </c>
      <c r="B210" s="3" t="s">
        <v>375</v>
      </c>
      <c r="C210" s="3" t="s">
        <v>543</v>
      </c>
      <c r="D210" s="3" t="s">
        <v>363</v>
      </c>
      <c r="E210" s="5">
        <v>40.041840256063864</v>
      </c>
      <c r="F210" s="5">
        <v>35.594647083134781</v>
      </c>
      <c r="G210" s="5">
        <v>39.712383682496856</v>
      </c>
      <c r="H210" s="5">
        <v>38.994046540837914</v>
      </c>
      <c r="I210" s="5">
        <v>49.422002738021952</v>
      </c>
      <c r="J210" s="5">
        <v>44.614247513295155</v>
      </c>
      <c r="K210" s="5">
        <v>53.633049603498954</v>
      </c>
      <c r="L210" s="5">
        <v>20.648885308235712</v>
      </c>
      <c r="M210" s="5">
        <v>22.867488820953376</v>
      </c>
      <c r="N210" s="5">
        <v>41.16957002990506</v>
      </c>
    </row>
    <row r="211" spans="1:14">
      <c r="A211" s="2" t="s">
        <v>206</v>
      </c>
      <c r="B211" s="3" t="s">
        <v>375</v>
      </c>
      <c r="C211" s="3" t="s">
        <v>604</v>
      </c>
      <c r="D211" s="3" t="s">
        <v>360</v>
      </c>
      <c r="E211" s="5">
        <v>38.600703492187698</v>
      </c>
      <c r="F211" s="5">
        <v>33.593696802653959</v>
      </c>
      <c r="G211" s="5">
        <v>34.932763561519849</v>
      </c>
      <c r="H211" s="5">
        <v>42.595298969070228</v>
      </c>
      <c r="I211" s="5">
        <v>50.045467824753445</v>
      </c>
      <c r="J211" s="5">
        <v>45.126344412827983</v>
      </c>
      <c r="K211" s="5">
        <v>47.409594359099486</v>
      </c>
      <c r="L211" s="5">
        <v>42.666459986016562</v>
      </c>
      <c r="M211" s="5">
        <v>35.621223330076447</v>
      </c>
      <c r="N211" s="5">
        <v>48.547819890145327</v>
      </c>
    </row>
    <row r="212" spans="1:14">
      <c r="A212" s="2" t="s">
        <v>207</v>
      </c>
      <c r="B212" s="3" t="s">
        <v>375</v>
      </c>
      <c r="C212" s="3" t="s">
        <v>673</v>
      </c>
      <c r="D212" s="3" t="s">
        <v>374</v>
      </c>
      <c r="E212" s="5">
        <v>95.106959297895557</v>
      </c>
      <c r="F212" s="5">
        <v>81.409046436574144</v>
      </c>
      <c r="G212" s="5">
        <v>104.64479445466529</v>
      </c>
      <c r="H212" s="5">
        <v>112.37149622741823</v>
      </c>
      <c r="I212" s="5">
        <v>119.99760289970007</v>
      </c>
      <c r="J212" s="5">
        <v>130.40334835593393</v>
      </c>
      <c r="K212" s="5">
        <v>134.59664084038903</v>
      </c>
      <c r="L212" s="5">
        <v>117.845400693396</v>
      </c>
      <c r="M212" s="5">
        <v>105.41083585376965</v>
      </c>
      <c r="N212" s="5">
        <v>151.90451151961381</v>
      </c>
    </row>
    <row r="213" spans="1:14">
      <c r="A213" s="2" t="s">
        <v>208</v>
      </c>
      <c r="B213" s="3" t="s">
        <v>375</v>
      </c>
      <c r="C213" s="3" t="s">
        <v>686</v>
      </c>
      <c r="D213" s="3" t="s">
        <v>363</v>
      </c>
      <c r="E213" s="5">
        <v>184.99322138005977</v>
      </c>
      <c r="F213" s="5">
        <v>157.94679526517524</v>
      </c>
      <c r="G213" s="5">
        <v>326.3965782468614</v>
      </c>
      <c r="H213" s="5">
        <v>250.88149005128506</v>
      </c>
      <c r="I213" s="5">
        <v>257.94760222763426</v>
      </c>
      <c r="J213" s="5">
        <v>201.7636607142793</v>
      </c>
      <c r="K213" s="5">
        <v>209.98785842658472</v>
      </c>
      <c r="L213" s="5">
        <v>150.33529741654061</v>
      </c>
      <c r="M213" s="5">
        <v>93.18745753088244</v>
      </c>
      <c r="N213" s="5">
        <v>213.94943725592054</v>
      </c>
    </row>
    <row r="214" spans="1:14">
      <c r="A214" s="2" t="s">
        <v>210</v>
      </c>
      <c r="B214" s="3" t="s">
        <v>377</v>
      </c>
      <c r="C214" s="3" t="s">
        <v>420</v>
      </c>
      <c r="D214" s="3" t="s">
        <v>379</v>
      </c>
      <c r="E214" s="5">
        <v>1149.0179162780703</v>
      </c>
      <c r="F214" s="5">
        <v>1285.7565995265593</v>
      </c>
      <c r="G214" s="5">
        <v>1359.7199416391961</v>
      </c>
      <c r="H214" s="5">
        <v>1367.5888387815285</v>
      </c>
      <c r="I214" s="5">
        <v>1530.3697280835574</v>
      </c>
      <c r="J214" s="5">
        <v>1341.6986745873553</v>
      </c>
      <c r="K214" s="5">
        <v>1727.2906326466309</v>
      </c>
      <c r="L214" s="5">
        <v>1504.7032866589557</v>
      </c>
      <c r="M214" s="5">
        <v>1348.4780448281199</v>
      </c>
      <c r="N214" s="5">
        <v>1478.9261892292398</v>
      </c>
    </row>
    <row r="215" spans="1:14">
      <c r="A215" s="2" t="s">
        <v>209</v>
      </c>
      <c r="B215" s="3" t="s">
        <v>377</v>
      </c>
      <c r="C215" s="3" t="s">
        <v>439</v>
      </c>
      <c r="D215" s="3" t="s">
        <v>379</v>
      </c>
      <c r="E215" s="5">
        <v>953.36829108565848</v>
      </c>
      <c r="F215" s="5">
        <v>808.35500941138707</v>
      </c>
      <c r="G215" s="5">
        <v>892.1512716339696</v>
      </c>
      <c r="H215" s="5">
        <v>1058.3063435874387</v>
      </c>
      <c r="I215" s="5">
        <v>1365.3218465079742</v>
      </c>
      <c r="J215" s="5">
        <v>1490.156823822394</v>
      </c>
      <c r="K215" s="5">
        <v>1648.5516978558858</v>
      </c>
      <c r="L215" s="5">
        <v>1323.2715142426221</v>
      </c>
      <c r="M215" s="5">
        <v>1526.8568465178757</v>
      </c>
      <c r="N215" s="5">
        <v>2974.2873017384791</v>
      </c>
    </row>
    <row r="216" spans="1:14">
      <c r="A216" s="2" t="s">
        <v>211</v>
      </c>
      <c r="B216" s="3" t="s">
        <v>377</v>
      </c>
      <c r="C216" s="3" t="s">
        <v>498</v>
      </c>
      <c r="D216" s="3" t="s">
        <v>379</v>
      </c>
      <c r="E216" s="5">
        <v>722.84846269737602</v>
      </c>
      <c r="F216" s="5">
        <v>787.9678884814814</v>
      </c>
      <c r="G216" s="5">
        <v>810.36519879241064</v>
      </c>
      <c r="H216" s="5">
        <v>775.09146758008148</v>
      </c>
      <c r="I216" s="5">
        <v>955.56951577430323</v>
      </c>
      <c r="J216" s="5">
        <v>503.59823787934613</v>
      </c>
      <c r="K216" s="5">
        <v>731.04262942047751</v>
      </c>
      <c r="L216" s="5">
        <v>547.56227568567999</v>
      </c>
      <c r="M216" s="5">
        <v>615.52748507694116</v>
      </c>
      <c r="N216" s="5">
        <v>653.25793416652436</v>
      </c>
    </row>
    <row r="217" spans="1:14">
      <c r="A217" s="2" t="s">
        <v>212</v>
      </c>
      <c r="B217" s="3" t="s">
        <v>377</v>
      </c>
      <c r="C217" s="3" t="s">
        <v>523</v>
      </c>
      <c r="D217" s="3" t="s">
        <v>379</v>
      </c>
      <c r="E217" s="5">
        <v>1205.7141974436222</v>
      </c>
      <c r="F217" s="5">
        <v>889.92663003892039</v>
      </c>
      <c r="G217" s="5">
        <v>861.49854393481814</v>
      </c>
      <c r="H217" s="5">
        <v>887.07755988535666</v>
      </c>
      <c r="I217" s="5">
        <v>920.28037050935359</v>
      </c>
      <c r="J217" s="5">
        <v>825.80572548177611</v>
      </c>
      <c r="K217" s="5">
        <v>1106.4711849959504</v>
      </c>
      <c r="L217" s="5">
        <v>1159.7815294977322</v>
      </c>
      <c r="M217" s="5">
        <v>1135.5850367633768</v>
      </c>
      <c r="N217" s="5">
        <v>1028.6257233506292</v>
      </c>
    </row>
    <row r="218" spans="1:14">
      <c r="A218" s="2" t="s">
        <v>213</v>
      </c>
      <c r="B218" s="3" t="s">
        <v>377</v>
      </c>
      <c r="C218" s="3" t="s">
        <v>692</v>
      </c>
      <c r="D218" s="3" t="s">
        <v>379</v>
      </c>
      <c r="E218" s="5">
        <v>508.40771807786854</v>
      </c>
      <c r="F218" s="5">
        <v>517.72072428134027</v>
      </c>
      <c r="G218" s="5">
        <v>469.8804930741515</v>
      </c>
      <c r="H218" s="5">
        <v>522.43002140176031</v>
      </c>
      <c r="I218" s="5">
        <v>492.67161093637736</v>
      </c>
      <c r="J218" s="5">
        <v>469.48460003304217</v>
      </c>
      <c r="K218" s="5">
        <v>705.56366117264326</v>
      </c>
      <c r="L218" s="5">
        <v>584.72299982133518</v>
      </c>
      <c r="M218" s="5">
        <v>498.39283628344168</v>
      </c>
      <c r="N218" s="5">
        <v>491.71551464256635</v>
      </c>
    </row>
    <row r="219" spans="1:14">
      <c r="A219" s="2" t="s">
        <v>214</v>
      </c>
      <c r="B219" s="3" t="s">
        <v>377</v>
      </c>
      <c r="C219" s="3" t="s">
        <v>711</v>
      </c>
      <c r="D219" s="3" t="s">
        <v>379</v>
      </c>
      <c r="E219" s="5">
        <v>4157.4751605136062</v>
      </c>
      <c r="F219" s="5">
        <v>4012.9547554472629</v>
      </c>
      <c r="G219" s="5">
        <v>3952.5752575163015</v>
      </c>
      <c r="H219" s="5">
        <v>4660.2907923010052</v>
      </c>
      <c r="I219" s="5">
        <v>4605.9953758233087</v>
      </c>
      <c r="J219" s="5">
        <v>4412.1383695928253</v>
      </c>
      <c r="K219" s="5">
        <v>5503.4832024375182</v>
      </c>
      <c r="L219" s="5">
        <v>5514.2871869418896</v>
      </c>
      <c r="M219" s="5">
        <v>5137.2393882648885</v>
      </c>
      <c r="N219" s="5">
        <v>3700.7026846654021</v>
      </c>
    </row>
    <row r="220" spans="1:14">
      <c r="A220" s="2" t="s">
        <v>215</v>
      </c>
      <c r="B220" s="3" t="s">
        <v>377</v>
      </c>
      <c r="C220" s="3" t="s">
        <v>495</v>
      </c>
      <c r="D220" s="3" t="s">
        <v>379</v>
      </c>
      <c r="E220" s="5">
        <v>274.37303292862498</v>
      </c>
      <c r="F220" s="5">
        <v>303.07741684913134</v>
      </c>
      <c r="G220" s="5">
        <v>283.25087269514199</v>
      </c>
      <c r="H220" s="5">
        <v>341.20416308698589</v>
      </c>
      <c r="I220" s="5">
        <v>342.0857448490483</v>
      </c>
      <c r="J220" s="5">
        <v>349.34061913949768</v>
      </c>
      <c r="K220" s="5">
        <v>473.63554633747651</v>
      </c>
      <c r="L220" s="5">
        <v>460.16162893742495</v>
      </c>
      <c r="M220" s="5">
        <v>435.33556122044655</v>
      </c>
      <c r="N220" s="5">
        <v>468.97645121156137</v>
      </c>
    </row>
    <row r="221" spans="1:14">
      <c r="A221" s="2" t="s">
        <v>216</v>
      </c>
      <c r="B221" s="3" t="s">
        <v>377</v>
      </c>
      <c r="C221" s="3" t="s">
        <v>500</v>
      </c>
      <c r="D221" s="3" t="s">
        <v>379</v>
      </c>
      <c r="E221" s="5">
        <v>254.20366130998224</v>
      </c>
      <c r="F221" s="5">
        <v>312.64661507103904</v>
      </c>
      <c r="G221" s="5">
        <v>299.43958285968739</v>
      </c>
      <c r="H221" s="5">
        <v>389.69362950597969</v>
      </c>
      <c r="I221" s="5">
        <v>427.00220011088999</v>
      </c>
      <c r="J221" s="5">
        <v>350.47611899165361</v>
      </c>
      <c r="K221" s="5">
        <v>437.06872697125198</v>
      </c>
      <c r="L221" s="5">
        <v>342.8806547270845</v>
      </c>
      <c r="M221" s="5">
        <v>296.23694432522285</v>
      </c>
      <c r="N221" s="5">
        <v>308.80646598270596</v>
      </c>
    </row>
    <row r="222" spans="1:14">
      <c r="A222" s="2" t="s">
        <v>217</v>
      </c>
      <c r="B222" s="3" t="s">
        <v>377</v>
      </c>
      <c r="C222" s="3" t="s">
        <v>521</v>
      </c>
      <c r="D222" s="3" t="s">
        <v>379</v>
      </c>
      <c r="E222" s="5">
        <v>1112.2940257258733</v>
      </c>
      <c r="F222" s="5">
        <v>900.23478778581045</v>
      </c>
      <c r="G222" s="5">
        <v>870.16265489141051</v>
      </c>
      <c r="H222" s="5">
        <v>1061.2190684209954</v>
      </c>
      <c r="I222" s="5">
        <v>1247.9312303863665</v>
      </c>
      <c r="J222" s="5">
        <v>1187.7039115154996</v>
      </c>
      <c r="K222" s="5">
        <v>1492.6730450413588</v>
      </c>
      <c r="L222" s="5">
        <v>893.23590757209206</v>
      </c>
      <c r="M222" s="5">
        <v>719.25264234269628</v>
      </c>
      <c r="N222" s="5">
        <v>737.95231504985009</v>
      </c>
    </row>
    <row r="223" spans="1:14">
      <c r="A223" s="2" t="s">
        <v>218</v>
      </c>
      <c r="B223" s="3" t="s">
        <v>377</v>
      </c>
      <c r="C223" s="3" t="s">
        <v>531</v>
      </c>
      <c r="D223" s="3" t="s">
        <v>379</v>
      </c>
      <c r="E223" s="5">
        <v>459.70743277099632</v>
      </c>
      <c r="F223" s="5">
        <v>448.25665757761999</v>
      </c>
      <c r="G223" s="5">
        <v>463.30347566014404</v>
      </c>
      <c r="H223" s="5">
        <v>411.95204959987251</v>
      </c>
      <c r="I223" s="5">
        <v>460.19564241290357</v>
      </c>
      <c r="J223" s="5">
        <v>449.84382653324383</v>
      </c>
      <c r="K223" s="5">
        <v>568.72417238992114</v>
      </c>
      <c r="L223" s="5">
        <v>678.76258008757293</v>
      </c>
      <c r="M223" s="5">
        <v>569.60243309536031</v>
      </c>
      <c r="N223" s="5">
        <v>651.66183781549296</v>
      </c>
    </row>
    <row r="224" spans="1:14">
      <c r="A224" s="2" t="s">
        <v>220</v>
      </c>
      <c r="B224" s="3" t="s">
        <v>377</v>
      </c>
      <c r="C224" s="3" t="s">
        <v>562</v>
      </c>
      <c r="D224" s="3" t="s">
        <v>379</v>
      </c>
      <c r="E224" s="5">
        <v>188.36391831863287</v>
      </c>
      <c r="F224" s="5">
        <v>213.55929859792261</v>
      </c>
      <c r="G224" s="5">
        <v>192.98239995826881</v>
      </c>
      <c r="H224" s="5">
        <v>228.10569612675417</v>
      </c>
      <c r="I224" s="5">
        <v>224.42025284546841</v>
      </c>
      <c r="J224" s="5">
        <v>376.78193295557924</v>
      </c>
      <c r="K224" s="5">
        <v>327.44717207705713</v>
      </c>
      <c r="L224" s="5">
        <v>278.46574855751737</v>
      </c>
      <c r="M224" s="5">
        <v>311.6024498139808</v>
      </c>
      <c r="N224" s="5">
        <v>237.92009112855908</v>
      </c>
    </row>
    <row r="225" spans="1:14">
      <c r="A225" s="2" t="s">
        <v>221</v>
      </c>
      <c r="B225" s="3" t="s">
        <v>377</v>
      </c>
      <c r="C225" s="3" t="s">
        <v>647</v>
      </c>
      <c r="D225" s="3" t="s">
        <v>379</v>
      </c>
      <c r="E225" s="5">
        <v>808.91676856114691</v>
      </c>
      <c r="F225" s="5">
        <v>679.28226459815971</v>
      </c>
      <c r="G225" s="5">
        <v>822.62583080640377</v>
      </c>
      <c r="H225" s="5">
        <v>920.0291467429596</v>
      </c>
      <c r="I225" s="5">
        <v>860.57434153497161</v>
      </c>
      <c r="J225" s="5">
        <v>727.53061822179927</v>
      </c>
      <c r="K225" s="5">
        <v>764.83222363713207</v>
      </c>
      <c r="L225" s="5">
        <v>1039.3742703047631</v>
      </c>
      <c r="M225" s="5">
        <v>964.99708999083282</v>
      </c>
      <c r="N225" s="5">
        <v>1023.6066279488372</v>
      </c>
    </row>
    <row r="226" spans="1:14">
      <c r="A226" s="2" t="s">
        <v>219</v>
      </c>
      <c r="B226" s="3" t="s">
        <v>377</v>
      </c>
      <c r="C226" s="3" t="s">
        <v>536</v>
      </c>
      <c r="D226" s="3" t="s">
        <v>379</v>
      </c>
      <c r="E226" s="5">
        <v>211.08963082760667</v>
      </c>
      <c r="F226" s="5">
        <v>206.67983562091524</v>
      </c>
      <c r="G226" s="5">
        <v>214.47546923724929</v>
      </c>
      <c r="H226" s="5">
        <v>238.82794434972851</v>
      </c>
      <c r="I226" s="5">
        <v>273.95069204673899</v>
      </c>
      <c r="J226" s="5">
        <v>304.93116624229742</v>
      </c>
      <c r="K226" s="5">
        <v>354.6544033215763</v>
      </c>
      <c r="L226" s="5">
        <v>261.25912526742468</v>
      </c>
      <c r="M226" s="5">
        <v>191.17217954879649</v>
      </c>
      <c r="N226" s="5">
        <v>204.21068476318632</v>
      </c>
    </row>
    <row r="227" spans="1:14">
      <c r="A227" s="2" t="s">
        <v>222</v>
      </c>
      <c r="B227" s="3" t="s">
        <v>377</v>
      </c>
      <c r="C227" s="3" t="s">
        <v>682</v>
      </c>
      <c r="D227" s="3" t="s">
        <v>379</v>
      </c>
      <c r="E227" s="5">
        <v>535.00370548942169</v>
      </c>
      <c r="F227" s="5">
        <v>507.05756881220026</v>
      </c>
      <c r="G227" s="5">
        <v>474.03046725849254</v>
      </c>
      <c r="H227" s="5">
        <v>527.90962766359814</v>
      </c>
      <c r="I227" s="5">
        <v>663.64292903667661</v>
      </c>
      <c r="J227" s="5">
        <v>808.79434385496211</v>
      </c>
      <c r="K227" s="5">
        <v>1102.9990789500537</v>
      </c>
      <c r="L227" s="5">
        <v>700.15060380440968</v>
      </c>
      <c r="M227" s="5">
        <v>725.17243500005873</v>
      </c>
      <c r="N227" s="5">
        <v>810.54820659427264</v>
      </c>
    </row>
    <row r="228" spans="1:14">
      <c r="A228" s="2" t="s">
        <v>223</v>
      </c>
      <c r="B228" s="3" t="s">
        <v>377</v>
      </c>
      <c r="C228" s="3" t="s">
        <v>378</v>
      </c>
      <c r="D228" s="3" t="s">
        <v>379</v>
      </c>
      <c r="E228" s="5">
        <v>82.449280910793632</v>
      </c>
      <c r="F228" s="5">
        <v>86.998164045035921</v>
      </c>
      <c r="G228" s="5">
        <v>94.162508474909458</v>
      </c>
      <c r="H228" s="5">
        <v>95.45278608382111</v>
      </c>
      <c r="I228" s="5">
        <v>95.62258176419715</v>
      </c>
      <c r="J228" s="5">
        <v>91.118279791778079</v>
      </c>
      <c r="K228" s="5">
        <v>123.23667414176906</v>
      </c>
      <c r="L228" s="5">
        <v>113.13261722088606</v>
      </c>
      <c r="M228" s="5">
        <v>98.395714977180447</v>
      </c>
      <c r="N228" s="5">
        <v>82.079985113700602</v>
      </c>
    </row>
    <row r="229" spans="1:14">
      <c r="A229" s="2" t="s">
        <v>224</v>
      </c>
      <c r="B229" s="3" t="s">
        <v>377</v>
      </c>
      <c r="C229" s="3" t="s">
        <v>391</v>
      </c>
      <c r="D229" s="3" t="s">
        <v>379</v>
      </c>
      <c r="E229" s="5">
        <v>159.7985119203999</v>
      </c>
      <c r="F229" s="5">
        <v>162.02617028524358</v>
      </c>
      <c r="G229" s="5">
        <v>164.52937789169812</v>
      </c>
      <c r="H229" s="5">
        <v>167.34193119030354</v>
      </c>
      <c r="I229" s="5">
        <v>162.88286743049997</v>
      </c>
      <c r="J229" s="5">
        <v>190.85086488228509</v>
      </c>
      <c r="K229" s="5">
        <v>246.9089988769837</v>
      </c>
      <c r="L229" s="5">
        <v>252.28518259863509</v>
      </c>
      <c r="M229" s="5">
        <v>205.32523540261528</v>
      </c>
      <c r="N229" s="5">
        <v>177.85229423114205</v>
      </c>
    </row>
    <row r="230" spans="1:14">
      <c r="A230" s="2" t="s">
        <v>225</v>
      </c>
      <c r="B230" s="3" t="s">
        <v>377</v>
      </c>
      <c r="C230" s="3" t="s">
        <v>477</v>
      </c>
      <c r="D230" s="3" t="s">
        <v>379</v>
      </c>
      <c r="E230" s="5">
        <v>193.63184605076142</v>
      </c>
      <c r="F230" s="5">
        <v>212.99115698815879</v>
      </c>
      <c r="G230" s="5">
        <v>257.4860509702433</v>
      </c>
      <c r="H230" s="5">
        <v>252.19055698955421</v>
      </c>
      <c r="I230" s="5">
        <v>312.58886411212654</v>
      </c>
      <c r="J230" s="5">
        <v>230.32227161924899</v>
      </c>
      <c r="K230" s="5">
        <v>291.95904426683467</v>
      </c>
      <c r="L230" s="5">
        <v>280.6345361680207</v>
      </c>
      <c r="M230" s="5">
        <v>245.85479844804735</v>
      </c>
      <c r="N230" s="5">
        <v>246.40200172996629</v>
      </c>
    </row>
    <row r="231" spans="1:14">
      <c r="A231" s="2" t="s">
        <v>226</v>
      </c>
      <c r="B231" s="3" t="s">
        <v>377</v>
      </c>
      <c r="C231" s="3" t="s">
        <v>493</v>
      </c>
      <c r="D231" s="3" t="s">
        <v>379</v>
      </c>
      <c r="E231" s="5">
        <v>234.28011659083506</v>
      </c>
      <c r="F231" s="5">
        <v>179.05995877253721</v>
      </c>
      <c r="G231" s="5">
        <v>210.67216885073637</v>
      </c>
      <c r="H231" s="5">
        <v>189.6223427658513</v>
      </c>
      <c r="I231" s="5">
        <v>226.28953886120155</v>
      </c>
      <c r="J231" s="5">
        <v>224.1747841158685</v>
      </c>
      <c r="K231" s="5">
        <v>272.66353622914397</v>
      </c>
      <c r="L231" s="5">
        <v>212.34874720020534</v>
      </c>
      <c r="M231" s="5">
        <v>167.61464643442881</v>
      </c>
      <c r="N231" s="5">
        <v>186.71120863554128</v>
      </c>
    </row>
    <row r="232" spans="1:14">
      <c r="A232" s="2" t="s">
        <v>227</v>
      </c>
      <c r="B232" s="3" t="s">
        <v>377</v>
      </c>
      <c r="C232" s="3" t="s">
        <v>508</v>
      </c>
      <c r="D232" s="3" t="s">
        <v>379</v>
      </c>
      <c r="E232" s="5">
        <v>152.58951324109378</v>
      </c>
      <c r="F232" s="5">
        <v>167.55104310845445</v>
      </c>
      <c r="G232" s="5">
        <v>170.98946827916239</v>
      </c>
      <c r="H232" s="5">
        <v>256.07746796323818</v>
      </c>
      <c r="I232" s="5">
        <v>253.7090613497148</v>
      </c>
      <c r="J232" s="5">
        <v>220.39478346557584</v>
      </c>
      <c r="K232" s="5">
        <v>251.39208620135531</v>
      </c>
      <c r="L232" s="5">
        <v>273.17249263185846</v>
      </c>
      <c r="M232" s="5">
        <v>210.34603557874604</v>
      </c>
      <c r="N232" s="5">
        <v>169.76819237827613</v>
      </c>
    </row>
    <row r="233" spans="1:14">
      <c r="A233" s="2" t="s">
        <v>228</v>
      </c>
      <c r="B233" s="3" t="s">
        <v>377</v>
      </c>
      <c r="C233" s="3" t="s">
        <v>595</v>
      </c>
      <c r="D233" s="3" t="s">
        <v>379</v>
      </c>
      <c r="E233" s="5">
        <v>189.38775358489539</v>
      </c>
      <c r="F233" s="5">
        <v>189.55436223099633</v>
      </c>
      <c r="G233" s="5">
        <v>208.60293756187281</v>
      </c>
      <c r="H233" s="5">
        <v>213.94842586507707</v>
      </c>
      <c r="I233" s="5">
        <v>212.48892346832153</v>
      </c>
      <c r="J233" s="5">
        <v>196.89909656157971</v>
      </c>
      <c r="K233" s="5">
        <v>232.90913304194493</v>
      </c>
      <c r="L233" s="5">
        <v>250.10643099504944</v>
      </c>
      <c r="M233" s="5">
        <v>192.97651528847277</v>
      </c>
      <c r="N233" s="5">
        <v>219.93953926263691</v>
      </c>
    </row>
    <row r="234" spans="1:14">
      <c r="A234" s="2" t="s">
        <v>229</v>
      </c>
      <c r="B234" s="3" t="s">
        <v>377</v>
      </c>
      <c r="C234" s="3" t="s">
        <v>691</v>
      </c>
      <c r="D234" s="3" t="s">
        <v>379</v>
      </c>
      <c r="E234" s="5">
        <v>124.3777087537636</v>
      </c>
      <c r="F234" s="5">
        <v>149.61482036510691</v>
      </c>
      <c r="G234" s="5">
        <v>146.04837719186904</v>
      </c>
      <c r="H234" s="5">
        <v>167.31886412167526</v>
      </c>
      <c r="I234" s="5">
        <v>174.98743210015306</v>
      </c>
      <c r="J234" s="5">
        <v>159.59054819020747</v>
      </c>
      <c r="K234" s="5">
        <v>174.9224610769794</v>
      </c>
      <c r="L234" s="5">
        <v>171.07274229338032</v>
      </c>
      <c r="M234" s="5">
        <v>132.96278191907604</v>
      </c>
      <c r="N234" s="5">
        <v>174.37322472489981</v>
      </c>
    </row>
    <row r="235" spans="1:14">
      <c r="A235" s="2" t="s">
        <v>230</v>
      </c>
      <c r="B235" s="3" t="s">
        <v>377</v>
      </c>
      <c r="C235" s="3" t="s">
        <v>412</v>
      </c>
      <c r="D235" s="3" t="s">
        <v>379</v>
      </c>
      <c r="E235" s="5">
        <v>281.91967036389815</v>
      </c>
      <c r="F235" s="5">
        <v>362.56528768876331</v>
      </c>
      <c r="G235" s="5">
        <v>419.36259530301294</v>
      </c>
      <c r="H235" s="5">
        <v>408.92587828748748</v>
      </c>
      <c r="I235" s="5">
        <v>414.01259489930601</v>
      </c>
      <c r="J235" s="5">
        <v>382.88088413972912</v>
      </c>
      <c r="K235" s="5">
        <v>497.12644650828724</v>
      </c>
      <c r="L235" s="5">
        <v>356.48943406405743</v>
      </c>
      <c r="M235" s="5">
        <v>331.14634520527039</v>
      </c>
      <c r="N235" s="5">
        <v>361.89692063525445</v>
      </c>
    </row>
    <row r="236" spans="1:14">
      <c r="A236" s="2" t="s">
        <v>231</v>
      </c>
      <c r="B236" s="3" t="s">
        <v>377</v>
      </c>
      <c r="C236" s="3" t="s">
        <v>449</v>
      </c>
      <c r="D236" s="3" t="s">
        <v>379</v>
      </c>
      <c r="E236" s="5">
        <v>341.20570731018552</v>
      </c>
      <c r="F236" s="5">
        <v>362.08149559800455</v>
      </c>
      <c r="G236" s="5">
        <v>410.53603847736224</v>
      </c>
      <c r="H236" s="5">
        <v>431.19206844820195</v>
      </c>
      <c r="I236" s="5">
        <v>439.80234458251329</v>
      </c>
      <c r="J236" s="5">
        <v>397.94466275701632</v>
      </c>
      <c r="K236" s="5">
        <v>496.93021609101032</v>
      </c>
      <c r="L236" s="5">
        <v>354.67317766538798</v>
      </c>
      <c r="M236" s="5">
        <v>319.87306096573013</v>
      </c>
      <c r="N236" s="5">
        <v>344.69492234620719</v>
      </c>
    </row>
    <row r="237" spans="1:14">
      <c r="A237" s="2" t="s">
        <v>232</v>
      </c>
      <c r="B237" s="3" t="s">
        <v>377</v>
      </c>
      <c r="C237" s="3" t="s">
        <v>528</v>
      </c>
      <c r="D237" s="3" t="s">
        <v>379</v>
      </c>
      <c r="E237" s="5">
        <v>212.67664651330591</v>
      </c>
      <c r="F237" s="5">
        <v>231.52257333503871</v>
      </c>
      <c r="G237" s="5">
        <v>211.93544296383547</v>
      </c>
      <c r="H237" s="5">
        <v>259.22494035251839</v>
      </c>
      <c r="I237" s="5">
        <v>265.60317479992455</v>
      </c>
      <c r="J237" s="5">
        <v>237.05277351763516</v>
      </c>
      <c r="K237" s="5">
        <v>304.51022212670591</v>
      </c>
      <c r="L237" s="5">
        <v>259.71579058704958</v>
      </c>
      <c r="M237" s="5">
        <v>280.45106201242055</v>
      </c>
      <c r="N237" s="5">
        <v>314.73201760114017</v>
      </c>
    </row>
    <row r="238" spans="1:14">
      <c r="A238" s="2" t="s">
        <v>233</v>
      </c>
      <c r="B238" s="3" t="s">
        <v>377</v>
      </c>
      <c r="C238" s="3" t="s">
        <v>550</v>
      </c>
      <c r="D238" s="3" t="s">
        <v>379</v>
      </c>
      <c r="E238" s="5">
        <v>179.17186719309768</v>
      </c>
      <c r="F238" s="5">
        <v>199.30567198173372</v>
      </c>
      <c r="G238" s="5">
        <v>258.2553294863302</v>
      </c>
      <c r="H238" s="5">
        <v>300.91141983878407</v>
      </c>
      <c r="I238" s="5">
        <v>278.14862094234184</v>
      </c>
      <c r="J238" s="5">
        <v>288.92661274807705</v>
      </c>
      <c r="K238" s="5">
        <v>360.51343915095958</v>
      </c>
      <c r="L238" s="5">
        <v>308.38697679815624</v>
      </c>
      <c r="M238" s="5">
        <v>253.13730920549466</v>
      </c>
      <c r="N238" s="5">
        <v>273.2977235508726</v>
      </c>
    </row>
    <row r="239" spans="1:14">
      <c r="A239" s="2" t="s">
        <v>234</v>
      </c>
      <c r="B239" s="3" t="s">
        <v>377</v>
      </c>
      <c r="C239" s="3" t="s">
        <v>663</v>
      </c>
      <c r="D239" s="3" t="s">
        <v>379</v>
      </c>
      <c r="E239" s="5">
        <v>174.41763409492924</v>
      </c>
      <c r="F239" s="5">
        <v>184.92700630096058</v>
      </c>
      <c r="G239" s="5">
        <v>169.56669833252511</v>
      </c>
      <c r="H239" s="5">
        <v>194.61237670410787</v>
      </c>
      <c r="I239" s="5">
        <v>204.88387450277637</v>
      </c>
      <c r="J239" s="5">
        <v>171.17746225425418</v>
      </c>
      <c r="K239" s="5">
        <v>216.04547054583423</v>
      </c>
      <c r="L239" s="5">
        <v>188.36185821486171</v>
      </c>
      <c r="M239" s="5">
        <v>141.5876224814171</v>
      </c>
      <c r="N239" s="5">
        <v>143.08854353900293</v>
      </c>
    </row>
    <row r="240" spans="1:14">
      <c r="A240" s="2" t="s">
        <v>235</v>
      </c>
      <c r="B240" s="3" t="s">
        <v>377</v>
      </c>
      <c r="C240" s="3" t="s">
        <v>380</v>
      </c>
      <c r="D240" s="3" t="s">
        <v>379</v>
      </c>
      <c r="E240" s="5">
        <v>414.10962051985132</v>
      </c>
      <c r="F240" s="5">
        <v>410.38007634709055</v>
      </c>
      <c r="G240" s="5">
        <v>433.78335695475209</v>
      </c>
      <c r="H240" s="5">
        <v>490.25731511205726</v>
      </c>
      <c r="I240" s="5">
        <v>462.92889235413503</v>
      </c>
      <c r="J240" s="5">
        <v>446.51408222785415</v>
      </c>
      <c r="K240" s="5">
        <v>572.8665344956263</v>
      </c>
      <c r="L240" s="5">
        <v>476.23291330218012</v>
      </c>
      <c r="M240" s="5">
        <v>446.93680821583536</v>
      </c>
      <c r="N240" s="5">
        <v>534.64151251476881</v>
      </c>
    </row>
    <row r="241" spans="1:14">
      <c r="A241" s="2" t="s">
        <v>236</v>
      </c>
      <c r="B241" s="3" t="s">
        <v>377</v>
      </c>
      <c r="C241" s="3" t="s">
        <v>406</v>
      </c>
      <c r="D241" s="3" t="s">
        <v>379</v>
      </c>
      <c r="E241" s="5">
        <v>300.096829781015</v>
      </c>
      <c r="F241" s="5">
        <v>479.5977083658322</v>
      </c>
      <c r="G241" s="5">
        <v>525.9473760675171</v>
      </c>
      <c r="H241" s="5">
        <v>552.32354509518314</v>
      </c>
      <c r="I241" s="5">
        <v>535.82238152330615</v>
      </c>
      <c r="J241" s="5">
        <v>420.25673157659497</v>
      </c>
      <c r="K241" s="5">
        <v>451.90058129707404</v>
      </c>
      <c r="L241" s="5">
        <v>352.31847606175836</v>
      </c>
      <c r="M241" s="5">
        <v>349.86864648114255</v>
      </c>
      <c r="N241" s="5">
        <v>363.00983414057441</v>
      </c>
    </row>
    <row r="242" spans="1:14">
      <c r="A242" s="2" t="s">
        <v>237</v>
      </c>
      <c r="B242" s="3" t="s">
        <v>377</v>
      </c>
      <c r="C242" s="3" t="s">
        <v>461</v>
      </c>
      <c r="D242" s="3" t="s">
        <v>379</v>
      </c>
      <c r="E242" s="5">
        <v>355.71527045248439</v>
      </c>
      <c r="F242" s="5">
        <v>327.13324518504169</v>
      </c>
      <c r="G242" s="5">
        <v>357.72644450284599</v>
      </c>
      <c r="H242" s="5">
        <v>474.81115837349347</v>
      </c>
      <c r="I242" s="5" t="s">
        <v>354</v>
      </c>
      <c r="J242" s="5">
        <v>382.19995268424145</v>
      </c>
      <c r="K242" s="5">
        <v>428.34802760602633</v>
      </c>
      <c r="L242" s="5">
        <v>453.17097707121303</v>
      </c>
      <c r="M242" s="5">
        <v>397.08916485235761</v>
      </c>
      <c r="N242" s="5">
        <v>430.10373034657852</v>
      </c>
    </row>
    <row r="243" spans="1:14">
      <c r="A243" s="2" t="s">
        <v>238</v>
      </c>
      <c r="B243" s="3" t="s">
        <v>377</v>
      </c>
      <c r="C243" s="3" t="s">
        <v>503</v>
      </c>
      <c r="D243" s="3" t="s">
        <v>379</v>
      </c>
      <c r="E243" s="5">
        <v>272.54719686011754</v>
      </c>
      <c r="F243" s="5">
        <v>301.10493781466653</v>
      </c>
      <c r="G243" s="5">
        <v>141.77586170466896</v>
      </c>
      <c r="H243" s="5">
        <v>79.117462620048002</v>
      </c>
      <c r="I243" s="5" t="s">
        <v>354</v>
      </c>
      <c r="J243" s="5">
        <v>57.117790616591762</v>
      </c>
      <c r="K243" s="5">
        <v>165.49312601576793</v>
      </c>
      <c r="L243" s="5">
        <v>111.54538989671019</v>
      </c>
      <c r="M243" s="5">
        <v>42.995278308208199</v>
      </c>
      <c r="N243" s="5">
        <v>183.62860463752705</v>
      </c>
    </row>
    <row r="244" spans="1:14">
      <c r="A244" s="2" t="s">
        <v>239</v>
      </c>
      <c r="B244" s="3" t="s">
        <v>377</v>
      </c>
      <c r="C244" s="3" t="s">
        <v>512</v>
      </c>
      <c r="D244" s="3" t="s">
        <v>379</v>
      </c>
      <c r="E244" s="5">
        <v>3151.003480440258</v>
      </c>
      <c r="F244" s="5">
        <v>3280.4888986718247</v>
      </c>
      <c r="G244" s="5">
        <v>1373.3780002022097</v>
      </c>
      <c r="H244" s="5">
        <v>2364.8218799993683</v>
      </c>
      <c r="I244" s="5">
        <v>4282.7651625584449</v>
      </c>
      <c r="J244" s="5">
        <v>3902.4189146069298</v>
      </c>
      <c r="K244" s="5">
        <v>4091.3397644151923</v>
      </c>
      <c r="L244" s="5">
        <v>3294.6387214547185</v>
      </c>
      <c r="M244" s="5">
        <v>1466.1837301311089</v>
      </c>
      <c r="N244" s="5">
        <v>3823.5308516106352</v>
      </c>
    </row>
    <row r="245" spans="1:14">
      <c r="A245" s="2" t="s">
        <v>240</v>
      </c>
      <c r="B245" s="3" t="s">
        <v>377</v>
      </c>
      <c r="C245" s="3" t="s">
        <v>515</v>
      </c>
      <c r="D245" s="3" t="s">
        <v>379</v>
      </c>
      <c r="E245" s="5">
        <v>582.11703957485281</v>
      </c>
      <c r="F245" s="5">
        <v>540.62987992664614</v>
      </c>
      <c r="G245" s="5">
        <v>2746.9416816077428</v>
      </c>
      <c r="H245" s="5">
        <v>2431.7248957250463</v>
      </c>
      <c r="I245" s="5">
        <v>667.14898749313613</v>
      </c>
      <c r="J245" s="5">
        <v>633.76953537880206</v>
      </c>
      <c r="K245" s="5">
        <v>571.82106895665891</v>
      </c>
      <c r="L245" s="5">
        <v>473.82695485468304</v>
      </c>
      <c r="M245" s="5">
        <v>397.97608612213912</v>
      </c>
      <c r="N245" s="5">
        <v>493.58741563357626</v>
      </c>
    </row>
    <row r="246" spans="1:14">
      <c r="A246" s="2" t="s">
        <v>241</v>
      </c>
      <c r="B246" s="3" t="s">
        <v>377</v>
      </c>
      <c r="C246" s="3" t="s">
        <v>601</v>
      </c>
      <c r="D246" s="3" t="s">
        <v>379</v>
      </c>
      <c r="E246" s="5">
        <v>351.54166348470864</v>
      </c>
      <c r="F246" s="5">
        <v>367.67006966229997</v>
      </c>
      <c r="G246" s="5">
        <v>385.36780135094091</v>
      </c>
      <c r="H246" s="5">
        <v>447.25502043627512</v>
      </c>
      <c r="I246" s="5">
        <v>441.19915025796701</v>
      </c>
      <c r="J246" s="5">
        <v>457.7047469750276</v>
      </c>
      <c r="K246" s="5">
        <v>510.3644051547343</v>
      </c>
      <c r="L246" s="5">
        <v>430.08134602408785</v>
      </c>
      <c r="M246" s="5">
        <v>1315.7911586864479</v>
      </c>
      <c r="N246" s="5">
        <v>416.85598323991849</v>
      </c>
    </row>
    <row r="247" spans="1:14">
      <c r="A247" s="2" t="s">
        <v>242</v>
      </c>
      <c r="B247" s="3" t="s">
        <v>358</v>
      </c>
      <c r="C247" s="3" t="s">
        <v>402</v>
      </c>
      <c r="D247" s="3" t="s">
        <v>360</v>
      </c>
      <c r="E247" s="5">
        <v>143.98686781431724</v>
      </c>
      <c r="F247" s="5">
        <v>161.77923416569934</v>
      </c>
      <c r="G247" s="5">
        <v>118.6235466780271</v>
      </c>
      <c r="H247" s="5">
        <v>110.33497311822731</v>
      </c>
      <c r="I247" s="5">
        <v>196.20912478980446</v>
      </c>
      <c r="J247" s="5">
        <v>229.42938171472133</v>
      </c>
      <c r="K247" s="5">
        <v>229.57340935144293</v>
      </c>
      <c r="L247" s="5">
        <v>275.11687706728941</v>
      </c>
      <c r="M247" s="5">
        <v>299.6914061296315</v>
      </c>
      <c r="N247" s="5">
        <v>300.11161079334948</v>
      </c>
    </row>
    <row r="248" spans="1:14">
      <c r="A248" s="2" t="s">
        <v>243</v>
      </c>
      <c r="B248" s="3" t="s">
        <v>358</v>
      </c>
      <c r="C248" s="3" t="s">
        <v>703</v>
      </c>
      <c r="D248" s="3" t="s">
        <v>368</v>
      </c>
      <c r="E248" s="5">
        <v>309.49642817263452</v>
      </c>
      <c r="F248" s="5">
        <v>278.70151538111378</v>
      </c>
      <c r="G248" s="5">
        <v>274.44139721950251</v>
      </c>
      <c r="H248" s="5">
        <v>202.4104498158228</v>
      </c>
      <c r="I248" s="5">
        <v>255.686981660778</v>
      </c>
      <c r="J248" s="5">
        <v>278.94918246406809</v>
      </c>
      <c r="K248" s="5">
        <v>465.80215913456192</v>
      </c>
      <c r="L248" s="5">
        <v>348.05758417467058</v>
      </c>
      <c r="M248" s="5">
        <v>383.4427653965825</v>
      </c>
      <c r="N248" s="5">
        <v>209.30993332090912</v>
      </c>
    </row>
    <row r="249" spans="1:14">
      <c r="A249" s="2" t="s">
        <v>244</v>
      </c>
      <c r="B249" s="3" t="s">
        <v>358</v>
      </c>
      <c r="C249" s="3" t="s">
        <v>594</v>
      </c>
      <c r="D249" s="3" t="s">
        <v>360</v>
      </c>
      <c r="E249" s="5">
        <v>140.26674881916344</v>
      </c>
      <c r="F249" s="5">
        <v>179.56568657614972</v>
      </c>
      <c r="G249" s="5">
        <v>180.86863238892263</v>
      </c>
      <c r="H249" s="5">
        <v>219.47488014772318</v>
      </c>
      <c r="I249" s="5">
        <v>217.25553868709579</v>
      </c>
      <c r="J249" s="5">
        <v>280.97210005697349</v>
      </c>
      <c r="K249" s="5">
        <v>261.59352013473608</v>
      </c>
      <c r="L249" s="5">
        <v>216.44134366487066</v>
      </c>
      <c r="M249" s="5">
        <v>241.94196622019726</v>
      </c>
      <c r="N249" s="5">
        <v>231.69754032314461</v>
      </c>
    </row>
    <row r="250" spans="1:14">
      <c r="A250" s="2" t="s">
        <v>245</v>
      </c>
      <c r="B250" s="3" t="s">
        <v>358</v>
      </c>
      <c r="C250" s="3" t="s">
        <v>626</v>
      </c>
      <c r="D250" s="3" t="s">
        <v>371</v>
      </c>
      <c r="E250" s="5">
        <v>163.5620144873694</v>
      </c>
      <c r="F250" s="5">
        <v>417.15126420077576</v>
      </c>
      <c r="G250" s="5">
        <v>455.26530983353672</v>
      </c>
      <c r="H250" s="5">
        <v>402.79724611195093</v>
      </c>
      <c r="I250" s="5">
        <v>429.23131687716671</v>
      </c>
      <c r="J250" s="5">
        <v>481.17377550797431</v>
      </c>
      <c r="K250" s="5">
        <v>507.28966170271019</v>
      </c>
      <c r="L250" s="5">
        <v>465.63892838110502</v>
      </c>
      <c r="M250" s="5">
        <v>522.10618993701564</v>
      </c>
      <c r="N250" s="5">
        <v>531.94427639850426</v>
      </c>
    </row>
    <row r="251" spans="1:14">
      <c r="A251" s="2" t="s">
        <v>246</v>
      </c>
      <c r="B251" s="3" t="s">
        <v>358</v>
      </c>
      <c r="C251" s="3" t="s">
        <v>715</v>
      </c>
      <c r="D251" s="3" t="s">
        <v>371</v>
      </c>
      <c r="E251" s="5">
        <v>507.46494517449742</v>
      </c>
      <c r="F251" s="5">
        <v>274.50423208633458</v>
      </c>
      <c r="G251" s="5">
        <v>238.50809020632127</v>
      </c>
      <c r="H251" s="5">
        <v>283.22653867724853</v>
      </c>
      <c r="I251" s="5">
        <v>230.62914567387628</v>
      </c>
      <c r="J251" s="5">
        <v>257.59405967502579</v>
      </c>
      <c r="K251" s="5">
        <v>333.45123040252253</v>
      </c>
      <c r="L251" s="5">
        <v>257.4761741197504</v>
      </c>
      <c r="M251" s="5">
        <v>414.55326552721448</v>
      </c>
      <c r="N251" s="5">
        <v>431.37403731474097</v>
      </c>
    </row>
    <row r="252" spans="1:14">
      <c r="A252" s="2" t="s">
        <v>247</v>
      </c>
      <c r="B252" s="3" t="s">
        <v>358</v>
      </c>
      <c r="C252" s="3" t="s">
        <v>718</v>
      </c>
      <c r="D252" s="3" t="s">
        <v>360</v>
      </c>
      <c r="E252" s="5">
        <v>86.313726975880755</v>
      </c>
      <c r="F252" s="5">
        <v>105.97678688766867</v>
      </c>
      <c r="G252" s="5">
        <v>100.27776508542988</v>
      </c>
      <c r="H252" s="5">
        <v>103.33977158270454</v>
      </c>
      <c r="I252" s="5">
        <v>106.77292125056267</v>
      </c>
      <c r="J252" s="5">
        <v>132.1054927043534</v>
      </c>
      <c r="K252" s="5">
        <v>138.43264346247824</v>
      </c>
      <c r="L252" s="5">
        <v>109.08805522215116</v>
      </c>
      <c r="M252" s="5">
        <v>125.98870072619563</v>
      </c>
      <c r="N252" s="5">
        <v>99.820216872971059</v>
      </c>
    </row>
    <row r="253" spans="1:14">
      <c r="A253" s="2" t="s">
        <v>248</v>
      </c>
      <c r="B253" s="3" t="s">
        <v>358</v>
      </c>
      <c r="C253" s="3" t="s">
        <v>556</v>
      </c>
      <c r="D253" s="3" t="s">
        <v>371</v>
      </c>
      <c r="E253" s="5">
        <v>237.98093776160513</v>
      </c>
      <c r="F253" s="5">
        <v>298.19167628972508</v>
      </c>
      <c r="G253" s="5">
        <v>257.78473550850424</v>
      </c>
      <c r="H253" s="5">
        <v>316.72941691735826</v>
      </c>
      <c r="I253" s="5">
        <v>319.50451520102871</v>
      </c>
      <c r="J253" s="5">
        <v>373.32670188429131</v>
      </c>
      <c r="K253" s="5">
        <v>385.18100956723686</v>
      </c>
      <c r="L253" s="5">
        <v>319.86763083441446</v>
      </c>
      <c r="M253" s="5">
        <v>429.39914228648513</v>
      </c>
      <c r="N253" s="5">
        <v>347.05314458188082</v>
      </c>
    </row>
    <row r="254" spans="1:14">
      <c r="A254" s="2" t="s">
        <v>249</v>
      </c>
      <c r="B254" s="3" t="s">
        <v>358</v>
      </c>
      <c r="C254" s="3" t="s">
        <v>373</v>
      </c>
      <c r="D254" s="3" t="s">
        <v>374</v>
      </c>
      <c r="E254" s="5">
        <v>183.92192772943901</v>
      </c>
      <c r="F254" s="5">
        <v>140.93040506401877</v>
      </c>
      <c r="G254" s="5">
        <v>145.85488900691504</v>
      </c>
      <c r="H254" s="5">
        <v>147.01679803935238</v>
      </c>
      <c r="I254" s="5">
        <v>129.0199429093683</v>
      </c>
      <c r="J254" s="5">
        <v>92.310687893473443</v>
      </c>
      <c r="K254" s="5">
        <v>140.77675975144081</v>
      </c>
      <c r="L254" s="5">
        <v>83.681029079634726</v>
      </c>
      <c r="M254" s="5">
        <v>111.35507338320767</v>
      </c>
      <c r="N254" s="5">
        <v>120.11444499385094</v>
      </c>
    </row>
    <row r="255" spans="1:14">
      <c r="A255" s="2" t="s">
        <v>250</v>
      </c>
      <c r="B255" s="3" t="s">
        <v>358</v>
      </c>
      <c r="C255" s="3" t="s">
        <v>436</v>
      </c>
      <c r="D255" s="3" t="s">
        <v>368</v>
      </c>
      <c r="E255" s="5">
        <v>54.084489788269572</v>
      </c>
      <c r="F255" s="5">
        <v>73.913822839770077</v>
      </c>
      <c r="G255" s="5">
        <v>87.801955001330327</v>
      </c>
      <c r="H255" s="5">
        <v>106.2114793510445</v>
      </c>
      <c r="I255" s="5">
        <v>101.82596706472033</v>
      </c>
      <c r="J255" s="5">
        <v>102.56401642923127</v>
      </c>
      <c r="K255" s="5">
        <v>97.614955843634675</v>
      </c>
      <c r="L255" s="5">
        <v>64.473595405909649</v>
      </c>
      <c r="M255" s="5">
        <v>80.560424967583018</v>
      </c>
      <c r="N255" s="5">
        <v>55.631834297346536</v>
      </c>
    </row>
    <row r="256" spans="1:14">
      <c r="A256" s="2" t="s">
        <v>251</v>
      </c>
      <c r="B256" s="3" t="s">
        <v>358</v>
      </c>
      <c r="C256" s="3" t="s">
        <v>629</v>
      </c>
      <c r="D256" s="3" t="s">
        <v>374</v>
      </c>
      <c r="E256" s="5">
        <v>80.877238631831872</v>
      </c>
      <c r="F256" s="5">
        <v>94.628170066385735</v>
      </c>
      <c r="G256" s="5">
        <v>125.25616256372668</v>
      </c>
      <c r="H256" s="5">
        <v>83.796948878413673</v>
      </c>
      <c r="I256" s="5">
        <v>94.99721954962105</v>
      </c>
      <c r="J256" s="5">
        <v>90.632138381519894</v>
      </c>
      <c r="K256" s="5">
        <v>108.69512227471596</v>
      </c>
      <c r="L256" s="5">
        <v>98.0575071678211</v>
      </c>
      <c r="M256" s="5">
        <v>121.8226206055301</v>
      </c>
      <c r="N256" s="5">
        <v>66.863447773061168</v>
      </c>
    </row>
    <row r="257" spans="1:14">
      <c r="A257" s="2" t="s">
        <v>252</v>
      </c>
      <c r="B257" s="3" t="s">
        <v>358</v>
      </c>
      <c r="C257" s="3" t="s">
        <v>723</v>
      </c>
      <c r="D257" s="3" t="s">
        <v>368</v>
      </c>
      <c r="E257" s="5">
        <v>262.95732856178097</v>
      </c>
      <c r="F257" s="5">
        <v>265.26143326059338</v>
      </c>
      <c r="G257" s="5">
        <v>264.02311749508129</v>
      </c>
      <c r="H257" s="5">
        <v>275.80268226466376</v>
      </c>
      <c r="I257" s="5">
        <v>292.43995699785654</v>
      </c>
      <c r="J257" s="5">
        <v>309.47081562511681</v>
      </c>
      <c r="K257" s="5">
        <v>217.83485162657311</v>
      </c>
      <c r="L257" s="5">
        <v>124.22145936206574</v>
      </c>
      <c r="M257" s="5">
        <v>150.48338530457895</v>
      </c>
      <c r="N257" s="5">
        <v>111.92975682111246</v>
      </c>
    </row>
    <row r="258" spans="1:14">
      <c r="A258" s="2" t="s">
        <v>253</v>
      </c>
      <c r="B258" s="3" t="s">
        <v>358</v>
      </c>
      <c r="C258" s="3" t="s">
        <v>431</v>
      </c>
      <c r="D258" s="3" t="s">
        <v>368</v>
      </c>
      <c r="E258" s="5">
        <v>105.84854047614903</v>
      </c>
      <c r="F258" s="5">
        <v>115.13698356648987</v>
      </c>
      <c r="G258" s="5">
        <v>119.3919359733102</v>
      </c>
      <c r="H258" s="5">
        <v>118.20943572796446</v>
      </c>
      <c r="I258" s="5">
        <v>159.11958272872246</v>
      </c>
      <c r="J258" s="5">
        <v>169.97481055954276</v>
      </c>
      <c r="K258" s="5">
        <v>152.46655962024008</v>
      </c>
      <c r="L258" s="5">
        <v>159.64905400830949</v>
      </c>
      <c r="M258" s="5">
        <v>195.33502436788092</v>
      </c>
      <c r="N258" s="5">
        <v>202.13693757522529</v>
      </c>
    </row>
    <row r="259" spans="1:14">
      <c r="A259" s="2" t="s">
        <v>254</v>
      </c>
      <c r="B259" s="3" t="s">
        <v>358</v>
      </c>
      <c r="C259" s="3" t="s">
        <v>585</v>
      </c>
      <c r="D259" s="3" t="s">
        <v>371</v>
      </c>
      <c r="E259" s="5">
        <v>155.03260122044006</v>
      </c>
      <c r="F259" s="5">
        <v>141.89464002485019</v>
      </c>
      <c r="G259" s="5">
        <v>172.36420710756599</v>
      </c>
      <c r="H259" s="5">
        <v>211.34367777439084</v>
      </c>
      <c r="I259" s="5">
        <v>192.78855233839766</v>
      </c>
      <c r="J259" s="5">
        <v>223.88745644771095</v>
      </c>
      <c r="K259" s="5">
        <v>221.06732427666267</v>
      </c>
      <c r="L259" s="5">
        <v>194.76490050594848</v>
      </c>
      <c r="M259" s="5">
        <v>285.89756505984639</v>
      </c>
      <c r="N259" s="5">
        <v>200.81557028529397</v>
      </c>
    </row>
    <row r="260" spans="1:14">
      <c r="A260" s="2" t="s">
        <v>255</v>
      </c>
      <c r="B260" s="3" t="s">
        <v>358</v>
      </c>
      <c r="C260" s="3" t="s">
        <v>639</v>
      </c>
      <c r="D260" s="3" t="s">
        <v>363</v>
      </c>
      <c r="E260" s="5">
        <v>249.29082056090016</v>
      </c>
      <c r="F260" s="5">
        <v>267.97336257586471</v>
      </c>
      <c r="G260" s="5">
        <v>343.90840823185977</v>
      </c>
      <c r="H260" s="5">
        <v>348.72006720876539</v>
      </c>
      <c r="I260" s="5">
        <v>168.28719654063627</v>
      </c>
      <c r="J260" s="5">
        <v>188.06468084060455</v>
      </c>
      <c r="K260" s="5">
        <v>220.19902025032567</v>
      </c>
      <c r="L260" s="5">
        <v>143.86348697166443</v>
      </c>
      <c r="M260" s="5">
        <v>172.03452423051706</v>
      </c>
      <c r="N260" s="5">
        <v>155.9217885796985</v>
      </c>
    </row>
    <row r="261" spans="1:14">
      <c r="A261" s="2" t="s">
        <v>256</v>
      </c>
      <c r="B261" s="3" t="s">
        <v>358</v>
      </c>
      <c r="C261" s="3" t="s">
        <v>687</v>
      </c>
      <c r="D261" s="3" t="s">
        <v>374</v>
      </c>
      <c r="E261" s="5">
        <v>145.29371127110943</v>
      </c>
      <c r="F261" s="5">
        <v>165.47043156338393</v>
      </c>
      <c r="G261" s="5">
        <v>160.15391740774163</v>
      </c>
      <c r="H261" s="5">
        <v>160.69083031141398</v>
      </c>
      <c r="I261" s="5">
        <v>176.33859125423086</v>
      </c>
      <c r="J261" s="5">
        <v>148.67598856185813</v>
      </c>
      <c r="K261" s="5">
        <v>174.40069615019215</v>
      </c>
      <c r="L261" s="5">
        <v>106.34277798303285</v>
      </c>
      <c r="M261" s="5">
        <v>118.41303470006906</v>
      </c>
      <c r="N261" s="5">
        <v>110.42292151528679</v>
      </c>
    </row>
    <row r="262" spans="1:14">
      <c r="A262" s="2" t="s">
        <v>257</v>
      </c>
      <c r="B262" s="3" t="s">
        <v>358</v>
      </c>
      <c r="C262" s="3" t="s">
        <v>708</v>
      </c>
      <c r="D262" s="3" t="s">
        <v>363</v>
      </c>
      <c r="E262" s="5">
        <v>87.406709404545282</v>
      </c>
      <c r="F262" s="5">
        <v>74.180311162077331</v>
      </c>
      <c r="G262" s="5">
        <v>109.64879959181683</v>
      </c>
      <c r="H262" s="5">
        <v>131.36727978822779</v>
      </c>
      <c r="I262" s="5">
        <v>159.8527239146791</v>
      </c>
      <c r="J262" s="5">
        <v>158.6627848096939</v>
      </c>
      <c r="K262" s="5">
        <v>162.84002707156623</v>
      </c>
      <c r="L262" s="5">
        <v>103.04866939525975</v>
      </c>
      <c r="M262" s="5">
        <v>108.80170473290725</v>
      </c>
      <c r="N262" s="5">
        <v>119.37359300181735</v>
      </c>
    </row>
    <row r="263" spans="1:14">
      <c r="A263" s="2" t="s">
        <v>258</v>
      </c>
      <c r="B263" s="3" t="s">
        <v>358</v>
      </c>
      <c r="C263" s="3" t="s">
        <v>409</v>
      </c>
      <c r="D263" s="3" t="s">
        <v>360</v>
      </c>
      <c r="E263" s="5">
        <v>315.21622298989473</v>
      </c>
      <c r="F263" s="5">
        <v>432.24728209210832</v>
      </c>
      <c r="G263" s="5">
        <v>379.56614487928789</v>
      </c>
      <c r="H263" s="5">
        <v>364.00311808804588</v>
      </c>
      <c r="I263" s="5">
        <v>482.63556708195932</v>
      </c>
      <c r="J263" s="5">
        <v>385.91571462264238</v>
      </c>
      <c r="K263" s="5">
        <v>436.61262677140212</v>
      </c>
      <c r="L263" s="5">
        <v>391.44149605337788</v>
      </c>
      <c r="M263" s="5">
        <v>530.31489836368655</v>
      </c>
      <c r="N263" s="5">
        <v>330.75079506197073</v>
      </c>
    </row>
    <row r="264" spans="1:14">
      <c r="A264" s="2" t="s">
        <v>259</v>
      </c>
      <c r="B264" s="3" t="s">
        <v>358</v>
      </c>
      <c r="C264" s="3" t="s">
        <v>472</v>
      </c>
      <c r="D264" s="3" t="s">
        <v>371</v>
      </c>
      <c r="E264" s="5">
        <v>77.185967854638335</v>
      </c>
      <c r="F264" s="5">
        <v>99.389495919408276</v>
      </c>
      <c r="G264" s="5">
        <v>76.229724503466983</v>
      </c>
      <c r="H264" s="5">
        <v>84.794265222197069</v>
      </c>
      <c r="I264" s="5">
        <v>104.78214099176775</v>
      </c>
      <c r="J264" s="5">
        <v>90.7996668009974</v>
      </c>
      <c r="K264" s="5">
        <v>117.26621015389691</v>
      </c>
      <c r="L264" s="5">
        <v>86.980301119506265</v>
      </c>
      <c r="M264" s="5">
        <v>111.16561538840433</v>
      </c>
      <c r="N264" s="5">
        <v>109.87347885513982</v>
      </c>
    </row>
    <row r="265" spans="1:14">
      <c r="A265" s="2" t="s">
        <v>260</v>
      </c>
      <c r="B265" s="3" t="s">
        <v>358</v>
      </c>
      <c r="C265" s="3" t="s">
        <v>506</v>
      </c>
      <c r="D265" s="3" t="s">
        <v>371</v>
      </c>
      <c r="E265" s="5">
        <v>48.800092887806251</v>
      </c>
      <c r="F265" s="5">
        <v>61.145874861986762</v>
      </c>
      <c r="G265" s="5">
        <v>58.35080075148818</v>
      </c>
      <c r="H265" s="5">
        <v>51.434712856851455</v>
      </c>
      <c r="I265" s="5">
        <v>63.579666960136066</v>
      </c>
      <c r="J265" s="5">
        <v>66.985200710765156</v>
      </c>
      <c r="K265" s="5">
        <v>79.596488854646225</v>
      </c>
      <c r="L265" s="5">
        <v>62.059628023173616</v>
      </c>
      <c r="M265" s="5">
        <v>83.077166758464813</v>
      </c>
      <c r="N265" s="5">
        <v>81.297784850769062</v>
      </c>
    </row>
    <row r="266" spans="1:14">
      <c r="A266" s="2" t="s">
        <v>261</v>
      </c>
      <c r="B266" s="3" t="s">
        <v>358</v>
      </c>
      <c r="C266" s="3" t="s">
        <v>535</v>
      </c>
      <c r="D266" s="3" t="s">
        <v>374</v>
      </c>
      <c r="E266" s="5">
        <v>45.877203488228695</v>
      </c>
      <c r="F266" s="5">
        <v>71.724027120309955</v>
      </c>
      <c r="G266" s="5">
        <v>67.941652414447645</v>
      </c>
      <c r="H266" s="5">
        <v>67.953131966248932</v>
      </c>
      <c r="I266" s="5">
        <v>82.184631131087201</v>
      </c>
      <c r="J266" s="5">
        <v>73.473920334364152</v>
      </c>
      <c r="K266" s="5">
        <v>90.469531415784786</v>
      </c>
      <c r="L266" s="5">
        <v>52.210846950140919</v>
      </c>
      <c r="M266" s="5">
        <v>68.83719295581804</v>
      </c>
      <c r="N266" s="5">
        <v>68.826476692973671</v>
      </c>
    </row>
    <row r="267" spans="1:14">
      <c r="A267" s="2" t="s">
        <v>262</v>
      </c>
      <c r="B267" s="3" t="s">
        <v>358</v>
      </c>
      <c r="C267" s="3" t="s">
        <v>606</v>
      </c>
      <c r="D267" s="3" t="s">
        <v>374</v>
      </c>
      <c r="E267" s="5">
        <v>59.181478073385968</v>
      </c>
      <c r="F267" s="5">
        <v>59.826469476449887</v>
      </c>
      <c r="G267" s="5">
        <v>66.784632951675547</v>
      </c>
      <c r="H267" s="5">
        <v>64.161388076066686</v>
      </c>
      <c r="I267" s="5">
        <v>75.763369444991568</v>
      </c>
      <c r="J267" s="5">
        <v>71.005822649171975</v>
      </c>
      <c r="K267" s="5">
        <v>103.41035623016472</v>
      </c>
      <c r="L267" s="5">
        <v>59.916539636895507</v>
      </c>
      <c r="M267" s="5">
        <v>98.616600530340619</v>
      </c>
      <c r="N267" s="5">
        <v>89.755929138363555</v>
      </c>
    </row>
    <row r="268" spans="1:14">
      <c r="A268" s="2" t="s">
        <v>263</v>
      </c>
      <c r="B268" s="3" t="s">
        <v>358</v>
      </c>
      <c r="C268" s="3" t="s">
        <v>699</v>
      </c>
      <c r="D268" s="3" t="s">
        <v>363</v>
      </c>
      <c r="E268" s="5">
        <v>78.581467635179877</v>
      </c>
      <c r="F268" s="5">
        <v>92.868092638204487</v>
      </c>
      <c r="G268" s="5">
        <v>102.16142437223546</v>
      </c>
      <c r="H268" s="5">
        <v>90.055266274019203</v>
      </c>
      <c r="I268" s="5">
        <v>117.52855562502123</v>
      </c>
      <c r="J268" s="5">
        <v>108.69984046386463</v>
      </c>
      <c r="K268" s="5">
        <v>141.55636400246891</v>
      </c>
      <c r="L268" s="5">
        <v>83.159686386158654</v>
      </c>
      <c r="M268" s="5">
        <v>117.42509637053242</v>
      </c>
      <c r="N268" s="5">
        <v>125.74683082472932</v>
      </c>
    </row>
    <row r="269" spans="1:14">
      <c r="A269" s="2" t="s">
        <v>264</v>
      </c>
      <c r="B269" s="3" t="s">
        <v>358</v>
      </c>
      <c r="C269" s="3" t="s">
        <v>476</v>
      </c>
      <c r="D269" s="3" t="s">
        <v>379</v>
      </c>
      <c r="E269" s="5">
        <v>145.51035942014542</v>
      </c>
      <c r="F269" s="5">
        <v>179.78288544006668</v>
      </c>
      <c r="G269" s="5">
        <v>184.58865200953096</v>
      </c>
      <c r="H269" s="5">
        <v>153.06404540097409</v>
      </c>
      <c r="I269" s="5">
        <v>193.14419753076683</v>
      </c>
      <c r="J269" s="5">
        <v>283.10262253243047</v>
      </c>
      <c r="K269" s="5">
        <v>288.74331080037098</v>
      </c>
      <c r="L269" s="5">
        <v>209.42983585207705</v>
      </c>
      <c r="M269" s="5">
        <v>211.44747051886679</v>
      </c>
      <c r="N269" s="5">
        <v>211.57326819822862</v>
      </c>
    </row>
    <row r="270" spans="1:14">
      <c r="A270" s="2" t="s">
        <v>265</v>
      </c>
      <c r="B270" s="3" t="s">
        <v>358</v>
      </c>
      <c r="C270" s="3" t="s">
        <v>479</v>
      </c>
      <c r="D270" s="3" t="s">
        <v>379</v>
      </c>
      <c r="E270" s="5">
        <v>222.97556656100485</v>
      </c>
      <c r="F270" s="5">
        <v>263.07960613244734</v>
      </c>
      <c r="G270" s="5">
        <v>349.90973053916565</v>
      </c>
      <c r="H270" s="5">
        <v>328.47165186366345</v>
      </c>
      <c r="I270" s="5">
        <v>344.19442619037494</v>
      </c>
      <c r="J270" s="5">
        <v>71.090877177833107</v>
      </c>
      <c r="K270" s="5">
        <v>80.97965557187365</v>
      </c>
      <c r="L270" s="5">
        <v>61.383360863528623</v>
      </c>
      <c r="M270" s="5">
        <v>69.135075605693288</v>
      </c>
      <c r="N270" s="5">
        <v>56.433727230423059</v>
      </c>
    </row>
    <row r="271" spans="1:14">
      <c r="A271" s="2" t="s">
        <v>266</v>
      </c>
      <c r="B271" s="3" t="s">
        <v>358</v>
      </c>
      <c r="C271" s="3" t="s">
        <v>494</v>
      </c>
      <c r="D271" s="3" t="s">
        <v>368</v>
      </c>
      <c r="E271" s="5">
        <v>100.77478781656376</v>
      </c>
      <c r="F271" s="5">
        <v>124.13538850583774</v>
      </c>
      <c r="G271" s="5">
        <v>166.99470930552334</v>
      </c>
      <c r="H271" s="5">
        <v>131.67479100944226</v>
      </c>
      <c r="I271" s="5">
        <v>159.23390310854901</v>
      </c>
      <c r="J271" s="5">
        <v>141.28766490805631</v>
      </c>
      <c r="K271" s="5">
        <v>188.94686845827607</v>
      </c>
      <c r="L271" s="5">
        <v>177.5392380188807</v>
      </c>
      <c r="M271" s="5">
        <v>173.02323491915931</v>
      </c>
      <c r="N271" s="5">
        <v>163.45664266966583</v>
      </c>
    </row>
    <row r="272" spans="1:14">
      <c r="A272" s="2" t="s">
        <v>267</v>
      </c>
      <c r="B272" s="3" t="s">
        <v>358</v>
      </c>
      <c r="C272" s="3" t="s">
        <v>557</v>
      </c>
      <c r="D272" s="3" t="s">
        <v>368</v>
      </c>
      <c r="E272" s="5">
        <v>109.90312598787271</v>
      </c>
      <c r="F272" s="5">
        <v>113.55741094410102</v>
      </c>
      <c r="G272" s="5">
        <v>141.9259063716955</v>
      </c>
      <c r="H272" s="5">
        <v>104.70265770994452</v>
      </c>
      <c r="I272" s="5">
        <v>146.54813996937719</v>
      </c>
      <c r="J272" s="5">
        <v>101.60790965091753</v>
      </c>
      <c r="K272" s="5">
        <v>102.71914952056969</v>
      </c>
      <c r="L272" s="5">
        <v>126.15969073200196</v>
      </c>
      <c r="M272" s="5">
        <v>106.29570780800968</v>
      </c>
      <c r="N272" s="5">
        <v>119.63830830777761</v>
      </c>
    </row>
    <row r="273" spans="1:14">
      <c r="A273" s="2" t="s">
        <v>268</v>
      </c>
      <c r="B273" s="3" t="s">
        <v>358</v>
      </c>
      <c r="C273" s="3" t="s">
        <v>598</v>
      </c>
      <c r="D273" s="3" t="s">
        <v>371</v>
      </c>
      <c r="E273" s="5">
        <v>181.68409103938868</v>
      </c>
      <c r="F273" s="5">
        <v>164.66368941793004</v>
      </c>
      <c r="G273" s="5">
        <v>315.99150024970191</v>
      </c>
      <c r="H273" s="5">
        <v>164.35806269573649</v>
      </c>
      <c r="I273" s="5">
        <v>162.71931486769196</v>
      </c>
      <c r="J273" s="5">
        <v>115.41621703509043</v>
      </c>
      <c r="K273" s="5">
        <v>146.22656034682279</v>
      </c>
      <c r="L273" s="5">
        <v>123.5141292772134</v>
      </c>
      <c r="M273" s="5">
        <v>125.03008930103468</v>
      </c>
      <c r="N273" s="5">
        <v>121.62021110897214</v>
      </c>
    </row>
    <row r="274" spans="1:14">
      <c r="A274" s="2" t="s">
        <v>273</v>
      </c>
      <c r="B274" s="3" t="s">
        <v>358</v>
      </c>
      <c r="C274" s="3" t="s">
        <v>609</v>
      </c>
      <c r="D274" s="3" t="s">
        <v>379</v>
      </c>
      <c r="E274" s="5">
        <v>89.101473548453214</v>
      </c>
      <c r="F274" s="5">
        <v>94.085421681219557</v>
      </c>
      <c r="G274" s="5">
        <v>144.0497966813484</v>
      </c>
      <c r="H274" s="5">
        <v>145.52207267938499</v>
      </c>
      <c r="I274" s="5">
        <v>146.28911562864843</v>
      </c>
      <c r="J274" s="5">
        <v>159.73249017494783</v>
      </c>
      <c r="K274" s="5">
        <v>164.25359002554296</v>
      </c>
      <c r="L274" s="5">
        <v>173.23791970556746</v>
      </c>
      <c r="M274" s="5">
        <v>183.47939330030002</v>
      </c>
      <c r="N274" s="5">
        <v>196.83869091180253</v>
      </c>
    </row>
    <row r="275" spans="1:14">
      <c r="A275" s="2" t="s">
        <v>274</v>
      </c>
      <c r="B275" s="3" t="s">
        <v>358</v>
      </c>
      <c r="C275" s="3" t="s">
        <v>648</v>
      </c>
      <c r="D275" s="3" t="s">
        <v>379</v>
      </c>
      <c r="E275" s="5">
        <v>92.383061041543797</v>
      </c>
      <c r="F275" s="5">
        <v>87.480401819013991</v>
      </c>
      <c r="G275" s="5">
        <v>93.308264274060178</v>
      </c>
      <c r="H275" s="5">
        <v>81.856540042569989</v>
      </c>
      <c r="I275" s="5">
        <v>100.16732885884922</v>
      </c>
      <c r="J275" s="5">
        <v>103.05263534061352</v>
      </c>
      <c r="K275" s="5">
        <v>112.32287932250847</v>
      </c>
      <c r="L275" s="5">
        <v>82.343345767228413</v>
      </c>
      <c r="M275" s="5">
        <v>81.644798936366655</v>
      </c>
      <c r="N275" s="5">
        <v>77.417679386690239</v>
      </c>
    </row>
    <row r="276" spans="1:14">
      <c r="A276" s="2" t="s">
        <v>269</v>
      </c>
      <c r="B276" s="3" t="s">
        <v>358</v>
      </c>
      <c r="C276" s="3" t="s">
        <v>662</v>
      </c>
      <c r="D276" s="3" t="s">
        <v>371</v>
      </c>
      <c r="E276" s="5">
        <v>73.899608661409829</v>
      </c>
      <c r="F276" s="5">
        <v>133.52555942377953</v>
      </c>
      <c r="G276" s="5">
        <v>171.5210216593475</v>
      </c>
      <c r="H276" s="5">
        <v>130.42984133364291</v>
      </c>
      <c r="I276" s="5">
        <v>111.22217303801065</v>
      </c>
      <c r="J276" s="5">
        <v>74.937359556141274</v>
      </c>
      <c r="K276" s="5">
        <v>94.992890215887286</v>
      </c>
      <c r="L276" s="5">
        <v>98.455354629048259</v>
      </c>
      <c r="M276" s="5">
        <v>95.623615223822796</v>
      </c>
      <c r="N276" s="5">
        <v>147.64492165556678</v>
      </c>
    </row>
    <row r="277" spans="1:14">
      <c r="A277" s="2" t="s">
        <v>270</v>
      </c>
      <c r="B277" s="3" t="s">
        <v>358</v>
      </c>
      <c r="C277" s="3" t="s">
        <v>668</v>
      </c>
      <c r="D277" s="3" t="s">
        <v>374</v>
      </c>
      <c r="E277" s="5">
        <v>71.611790639910737</v>
      </c>
      <c r="F277" s="5">
        <v>82.408904157092508</v>
      </c>
      <c r="G277" s="5">
        <v>141.09444552626351</v>
      </c>
      <c r="H277" s="5">
        <v>110.73428982438737</v>
      </c>
      <c r="I277" s="5">
        <v>108.12630664739469</v>
      </c>
      <c r="J277" s="5">
        <v>95.953665617782562</v>
      </c>
      <c r="K277" s="5">
        <v>111.84330852714147</v>
      </c>
      <c r="L277" s="5">
        <v>117.34805145885515</v>
      </c>
      <c r="M277" s="5">
        <v>86.356264541973189</v>
      </c>
      <c r="N277" s="5">
        <v>103.21685542550226</v>
      </c>
    </row>
    <row r="278" spans="1:14">
      <c r="A278" s="2" t="s">
        <v>271</v>
      </c>
      <c r="B278" s="3" t="s">
        <v>358</v>
      </c>
      <c r="C278" s="3" t="s">
        <v>698</v>
      </c>
      <c r="D278" s="3" t="s">
        <v>374</v>
      </c>
      <c r="E278" s="5">
        <v>77.149681069623554</v>
      </c>
      <c r="F278" s="5">
        <v>99.277322550393251</v>
      </c>
      <c r="G278" s="5">
        <v>123.86850525903019</v>
      </c>
      <c r="H278" s="5">
        <v>103.33042470018215</v>
      </c>
      <c r="I278" s="5">
        <v>124.40488777438645</v>
      </c>
      <c r="J278" s="5">
        <v>101.24469764618013</v>
      </c>
      <c r="K278" s="5">
        <v>120.45431575167235</v>
      </c>
      <c r="L278" s="5">
        <v>125.77874307371567</v>
      </c>
      <c r="M278" s="5">
        <v>118.41381627126573</v>
      </c>
      <c r="N278" s="5">
        <v>105.75470834349312</v>
      </c>
    </row>
    <row r="279" spans="1:14">
      <c r="A279" s="2" t="s">
        <v>272</v>
      </c>
      <c r="B279" s="3" t="s">
        <v>358</v>
      </c>
      <c r="C279" s="3" t="s">
        <v>717</v>
      </c>
      <c r="D279" s="3" t="s">
        <v>379</v>
      </c>
      <c r="E279" s="5">
        <v>80.795819160104173</v>
      </c>
      <c r="F279" s="5">
        <v>88.764835046561231</v>
      </c>
      <c r="G279" s="5">
        <v>110.58764570519723</v>
      </c>
      <c r="H279" s="5">
        <v>112.82512905805483</v>
      </c>
      <c r="I279" s="5">
        <v>127.66344333257051</v>
      </c>
      <c r="J279" s="5">
        <v>240.65900437761081</v>
      </c>
      <c r="K279" s="5">
        <v>135.35989188801534</v>
      </c>
      <c r="L279" s="5">
        <v>130.64545801921977</v>
      </c>
      <c r="M279" s="5">
        <v>120.75128491467397</v>
      </c>
      <c r="N279" s="5">
        <v>93.976133249042732</v>
      </c>
    </row>
    <row r="280" spans="1:14">
      <c r="A280" s="2" t="s">
        <v>275</v>
      </c>
      <c r="B280" s="3" t="s">
        <v>358</v>
      </c>
      <c r="C280" s="3" t="s">
        <v>359</v>
      </c>
      <c r="D280" s="3" t="s">
        <v>360</v>
      </c>
      <c r="E280" s="5">
        <v>17.652946357903645</v>
      </c>
      <c r="F280" s="5">
        <v>17.932873095369885</v>
      </c>
      <c r="G280" s="5">
        <v>19.309636792479747</v>
      </c>
      <c r="H280" s="5">
        <v>25.147398525696943</v>
      </c>
      <c r="I280" s="5">
        <v>27.851058722716036</v>
      </c>
      <c r="J280" s="5">
        <v>26.75050483264538</v>
      </c>
      <c r="K280" s="5">
        <v>37.285327282217914</v>
      </c>
      <c r="L280" s="5">
        <v>33.578465883706016</v>
      </c>
      <c r="M280" s="5">
        <v>32.997137071516107</v>
      </c>
      <c r="N280" s="5">
        <v>23.297481039572133</v>
      </c>
    </row>
    <row r="281" spans="1:14">
      <c r="A281" s="2" t="s">
        <v>276</v>
      </c>
      <c r="B281" s="3" t="s">
        <v>358</v>
      </c>
      <c r="C281" s="3" t="s">
        <v>369</v>
      </c>
      <c r="D281" s="3" t="s">
        <v>360</v>
      </c>
      <c r="E281" s="5">
        <v>97.376377507038058</v>
      </c>
      <c r="F281" s="5">
        <v>117.01460847140011</v>
      </c>
      <c r="G281" s="5">
        <v>124.45673272420795</v>
      </c>
      <c r="H281" s="5">
        <v>142.40125784218571</v>
      </c>
      <c r="I281" s="5">
        <v>137.69290215864194</v>
      </c>
      <c r="J281" s="5">
        <v>168.51577539434243</v>
      </c>
      <c r="K281" s="5">
        <v>171.8438469762107</v>
      </c>
      <c r="L281" s="5">
        <v>158.28209178544088</v>
      </c>
      <c r="M281" s="5">
        <v>214.56984698776176</v>
      </c>
      <c r="N281" s="5">
        <v>158.61180338135853</v>
      </c>
    </row>
    <row r="282" spans="1:14">
      <c r="A282" s="2" t="s">
        <v>277</v>
      </c>
      <c r="B282" s="3" t="s">
        <v>358</v>
      </c>
      <c r="C282" s="3" t="s">
        <v>435</v>
      </c>
      <c r="D282" s="3" t="s">
        <v>363</v>
      </c>
      <c r="E282" s="5">
        <v>107.71630961701106</v>
      </c>
      <c r="F282" s="5">
        <v>127.28169831180043</v>
      </c>
      <c r="G282" s="5">
        <v>142.26495732068406</v>
      </c>
      <c r="H282" s="5">
        <v>152.89817156627916</v>
      </c>
      <c r="I282" s="5">
        <v>162.00704378494947</v>
      </c>
      <c r="J282" s="5">
        <v>161.308120518148</v>
      </c>
      <c r="K282" s="5">
        <v>166.09779250857611</v>
      </c>
      <c r="L282" s="5">
        <v>124.72371874278002</v>
      </c>
      <c r="M282" s="5">
        <v>109.87572612772134</v>
      </c>
      <c r="N282" s="5">
        <v>156.52993310927886</v>
      </c>
    </row>
    <row r="283" spans="1:14">
      <c r="A283" s="2" t="s">
        <v>278</v>
      </c>
      <c r="B283" s="3" t="s">
        <v>358</v>
      </c>
      <c r="C283" s="3" t="s">
        <v>447</v>
      </c>
      <c r="D283" s="3" t="s">
        <v>371</v>
      </c>
      <c r="E283" s="5">
        <v>819.47285493339973</v>
      </c>
      <c r="F283" s="5">
        <v>870.91288150019841</v>
      </c>
      <c r="G283" s="5">
        <v>895.70424773049103</v>
      </c>
      <c r="H283" s="5">
        <v>759.45325594693134</v>
      </c>
      <c r="I283" s="5">
        <v>635.0495736664875</v>
      </c>
      <c r="J283" s="5">
        <v>783.86459274577112</v>
      </c>
      <c r="K283" s="5">
        <v>859.82489628150245</v>
      </c>
      <c r="L283" s="5">
        <v>972.29069866000384</v>
      </c>
      <c r="M283" s="5">
        <v>1036.7985244315523</v>
      </c>
      <c r="N283" s="5">
        <v>847.52021249245445</v>
      </c>
    </row>
    <row r="284" spans="1:14">
      <c r="A284" s="2" t="s">
        <v>279</v>
      </c>
      <c r="B284" s="3" t="s">
        <v>358</v>
      </c>
      <c r="C284" s="3" t="s">
        <v>514</v>
      </c>
      <c r="D284" s="3" t="s">
        <v>374</v>
      </c>
      <c r="E284" s="5">
        <v>86.837511046151789</v>
      </c>
      <c r="F284" s="5">
        <v>85.995854816421826</v>
      </c>
      <c r="G284" s="5">
        <v>88.853962551859922</v>
      </c>
      <c r="H284" s="5">
        <v>102.19160607446274</v>
      </c>
      <c r="I284" s="5">
        <v>107.06547522143337</v>
      </c>
      <c r="J284" s="5">
        <v>103.85245479175023</v>
      </c>
      <c r="K284" s="5">
        <v>104.38300508550661</v>
      </c>
      <c r="L284" s="5">
        <v>128.6013544630714</v>
      </c>
      <c r="M284" s="5">
        <v>152.73383982322113</v>
      </c>
      <c r="N284" s="5">
        <v>110.02696103154521</v>
      </c>
    </row>
    <row r="285" spans="1:14">
      <c r="A285" s="2" t="s">
        <v>280</v>
      </c>
      <c r="B285" s="3" t="s">
        <v>358</v>
      </c>
      <c r="C285" s="3" t="s">
        <v>554</v>
      </c>
      <c r="D285" s="3" t="s">
        <v>363</v>
      </c>
      <c r="E285" s="5">
        <v>102.07098641218923</v>
      </c>
      <c r="F285" s="5">
        <v>136.89446217441915</v>
      </c>
      <c r="G285" s="5">
        <v>131.13206568266429</v>
      </c>
      <c r="H285" s="5">
        <v>147.63416927672665</v>
      </c>
      <c r="I285" s="5">
        <v>165.29224353313424</v>
      </c>
      <c r="J285" s="5">
        <v>146.47731779396653</v>
      </c>
      <c r="K285" s="5">
        <v>135.2229192967846</v>
      </c>
      <c r="L285" s="5">
        <v>193.76892501200967</v>
      </c>
      <c r="M285" s="5">
        <v>196.85250014400827</v>
      </c>
      <c r="N285" s="5">
        <v>141.76608582725251</v>
      </c>
    </row>
    <row r="286" spans="1:14">
      <c r="A286" s="2" t="s">
        <v>281</v>
      </c>
      <c r="B286" s="3" t="s">
        <v>358</v>
      </c>
      <c r="C286" s="3" t="s">
        <v>721</v>
      </c>
      <c r="D286" s="3" t="s">
        <v>360</v>
      </c>
      <c r="E286" s="5">
        <v>59.242830137734423</v>
      </c>
      <c r="F286" s="5">
        <v>66.626339266491684</v>
      </c>
      <c r="G286" s="5">
        <v>61.585663021006056</v>
      </c>
      <c r="H286" s="5">
        <v>80.386636045397424</v>
      </c>
      <c r="I286" s="5">
        <v>76.496734874485895</v>
      </c>
      <c r="J286" s="5">
        <v>76.946850395214511</v>
      </c>
      <c r="K286" s="5">
        <v>83.267490912417983</v>
      </c>
      <c r="L286" s="5">
        <v>85.970753538711392</v>
      </c>
      <c r="M286" s="5">
        <v>103.65411859377583</v>
      </c>
      <c r="N286" s="5">
        <v>66.193216499225073</v>
      </c>
    </row>
    <row r="287" spans="1:14">
      <c r="A287" s="2" t="s">
        <v>282</v>
      </c>
      <c r="B287" s="3" t="s">
        <v>358</v>
      </c>
      <c r="C287" s="3" t="s">
        <v>591</v>
      </c>
      <c r="D287" s="3" t="s">
        <v>360</v>
      </c>
      <c r="E287" s="5">
        <v>172.66302415407208</v>
      </c>
      <c r="F287" s="5">
        <v>311.34816555918854</v>
      </c>
      <c r="G287" s="5">
        <v>188.50005662498862</v>
      </c>
      <c r="H287" s="5">
        <v>239.1831948669942</v>
      </c>
      <c r="I287" s="5">
        <v>258.41710660082458</v>
      </c>
      <c r="J287" s="5">
        <v>296.94618372787596</v>
      </c>
      <c r="K287" s="5">
        <v>298.38702190735381</v>
      </c>
      <c r="L287" s="5">
        <v>428.8397440690639</v>
      </c>
      <c r="M287" s="5">
        <v>256.30413108579751</v>
      </c>
      <c r="N287" s="5">
        <v>220.15126354959463</v>
      </c>
    </row>
    <row r="288" spans="1:14">
      <c r="A288" s="2" t="s">
        <v>283</v>
      </c>
      <c r="B288" s="3" t="s">
        <v>358</v>
      </c>
      <c r="C288" s="3" t="s">
        <v>645</v>
      </c>
      <c r="D288" s="3" t="s">
        <v>360</v>
      </c>
      <c r="E288" s="5">
        <v>239.37704870454738</v>
      </c>
      <c r="F288" s="5">
        <v>333.85717541308594</v>
      </c>
      <c r="G288" s="5">
        <v>313.51221328153292</v>
      </c>
      <c r="H288" s="5">
        <v>431.54248626469087</v>
      </c>
      <c r="I288" s="5">
        <v>374.18075891843426</v>
      </c>
      <c r="J288" s="5">
        <v>403.50337756201941</v>
      </c>
      <c r="K288" s="5">
        <v>434.21061107812881</v>
      </c>
      <c r="L288" s="5">
        <v>532.43197804264003</v>
      </c>
      <c r="M288" s="5">
        <v>485.87687831968577</v>
      </c>
      <c r="N288" s="5">
        <v>536.13400027215243</v>
      </c>
    </row>
    <row r="289" spans="1:14">
      <c r="A289" s="2" t="s">
        <v>284</v>
      </c>
      <c r="B289" s="3" t="s">
        <v>358</v>
      </c>
      <c r="C289" s="3" t="s">
        <v>385</v>
      </c>
      <c r="D289" s="3" t="s">
        <v>368</v>
      </c>
      <c r="E289" s="5">
        <v>131.1454712768406</v>
      </c>
      <c r="F289" s="5">
        <v>134.21280183412276</v>
      </c>
      <c r="G289" s="5">
        <v>118.36794565097479</v>
      </c>
      <c r="H289" s="5">
        <v>129.06240949774374</v>
      </c>
      <c r="I289" s="5">
        <v>124.22460902344255</v>
      </c>
      <c r="J289" s="5">
        <v>136.67918947372127</v>
      </c>
      <c r="K289" s="5">
        <v>176.35881963173227</v>
      </c>
      <c r="L289" s="5">
        <v>175.33275535289081</v>
      </c>
      <c r="M289" s="5">
        <v>116.93207263178904</v>
      </c>
      <c r="N289" s="5">
        <v>125.72904372559674</v>
      </c>
    </row>
    <row r="290" spans="1:14">
      <c r="A290" s="2" t="s">
        <v>285</v>
      </c>
      <c r="B290" s="3" t="s">
        <v>358</v>
      </c>
      <c r="C290" s="3" t="s">
        <v>466</v>
      </c>
      <c r="D290" s="3" t="s">
        <v>374</v>
      </c>
      <c r="E290" s="5">
        <v>68.444081008851001</v>
      </c>
      <c r="F290" s="5">
        <v>89.918479558451679</v>
      </c>
      <c r="G290" s="5">
        <v>59.425528682326167</v>
      </c>
      <c r="H290" s="5">
        <v>79.860871822224567</v>
      </c>
      <c r="I290" s="5">
        <v>74.710871269463041</v>
      </c>
      <c r="J290" s="5">
        <v>89.636976810104855</v>
      </c>
      <c r="K290" s="5">
        <v>96.252602121867085</v>
      </c>
      <c r="L290" s="5">
        <v>105.60616086822064</v>
      </c>
      <c r="M290" s="5">
        <v>79.983136147035424</v>
      </c>
      <c r="N290" s="5">
        <v>79.877182061721228</v>
      </c>
    </row>
    <row r="291" spans="1:14">
      <c r="A291" s="2" t="s">
        <v>286</v>
      </c>
      <c r="B291" s="3" t="s">
        <v>358</v>
      </c>
      <c r="C291" s="3" t="s">
        <v>473</v>
      </c>
      <c r="D291" s="3" t="s">
        <v>368</v>
      </c>
      <c r="E291" s="5">
        <v>91.626730721645828</v>
      </c>
      <c r="F291" s="5">
        <v>99.283091835333266</v>
      </c>
      <c r="G291" s="5">
        <v>88.518392831301568</v>
      </c>
      <c r="H291" s="5">
        <v>96.01888696634127</v>
      </c>
      <c r="I291" s="5">
        <v>106.76404489199474</v>
      </c>
      <c r="J291" s="5">
        <v>126.69038438607147</v>
      </c>
      <c r="K291" s="5">
        <v>153.73158611523445</v>
      </c>
      <c r="L291" s="5">
        <v>134.76735722164568</v>
      </c>
      <c r="M291" s="5">
        <v>88.681638110608802</v>
      </c>
      <c r="N291" s="5">
        <v>90.01396869339446</v>
      </c>
    </row>
    <row r="292" spans="1:14">
      <c r="A292" s="2" t="s">
        <v>287</v>
      </c>
      <c r="B292" s="3" t="s">
        <v>358</v>
      </c>
      <c r="C292" s="3" t="s">
        <v>482</v>
      </c>
      <c r="D292" s="3" t="s">
        <v>360</v>
      </c>
      <c r="E292" s="5">
        <v>62.542676568911688</v>
      </c>
      <c r="F292" s="5">
        <v>70.32400677996236</v>
      </c>
      <c r="G292" s="5">
        <v>52.327215390644326</v>
      </c>
      <c r="H292" s="5">
        <v>59.973890961393103</v>
      </c>
      <c r="I292" s="5">
        <v>68.83420812019628</v>
      </c>
      <c r="J292" s="5">
        <v>73.180189113281799</v>
      </c>
      <c r="K292" s="5">
        <v>88.082919880589003</v>
      </c>
      <c r="L292" s="5">
        <v>93.418513904900877</v>
      </c>
      <c r="M292" s="5">
        <v>59.636710523455811</v>
      </c>
      <c r="N292" s="5">
        <v>62.885824662780195</v>
      </c>
    </row>
    <row r="293" spans="1:14">
      <c r="A293" s="2" t="s">
        <v>288</v>
      </c>
      <c r="B293" s="3" t="s">
        <v>358</v>
      </c>
      <c r="C293" s="3" t="s">
        <v>490</v>
      </c>
      <c r="D293" s="3" t="s">
        <v>360</v>
      </c>
      <c r="E293" s="5">
        <v>34.448796675884267</v>
      </c>
      <c r="F293" s="5">
        <v>39.082425071992368</v>
      </c>
      <c r="G293" s="5">
        <v>30.911924743554124</v>
      </c>
      <c r="H293" s="5">
        <v>41.725533166748072</v>
      </c>
      <c r="I293" s="5">
        <v>40.035288353648092</v>
      </c>
      <c r="J293" s="5">
        <v>39.372967881986</v>
      </c>
      <c r="K293" s="5">
        <v>46.522749147658537</v>
      </c>
      <c r="L293" s="5">
        <v>58.932026211933326</v>
      </c>
      <c r="M293" s="5">
        <v>31.462508169997253</v>
      </c>
      <c r="N293" s="5">
        <v>30.981650954639694</v>
      </c>
    </row>
    <row r="294" spans="1:14">
      <c r="A294" s="2" t="s">
        <v>289</v>
      </c>
      <c r="B294" s="3" t="s">
        <v>358</v>
      </c>
      <c r="C294" s="3" t="s">
        <v>504</v>
      </c>
      <c r="D294" s="3" t="s">
        <v>368</v>
      </c>
      <c r="E294" s="5">
        <v>241.33348466162772</v>
      </c>
      <c r="F294" s="5">
        <v>99.921816643129034</v>
      </c>
      <c r="G294" s="5">
        <v>77.595966663647104</v>
      </c>
      <c r="H294" s="5">
        <v>86.444130892550035</v>
      </c>
      <c r="I294" s="5">
        <v>89.828844720467387</v>
      </c>
      <c r="J294" s="5">
        <v>78.905370695342285</v>
      </c>
      <c r="K294" s="5">
        <v>113.36804245978405</v>
      </c>
      <c r="L294" s="5">
        <v>128.06405828505848</v>
      </c>
      <c r="M294" s="5">
        <v>96.972262376388159</v>
      </c>
      <c r="N294" s="5">
        <v>102.62704475114251</v>
      </c>
    </row>
    <row r="295" spans="1:14">
      <c r="A295" s="2" t="s">
        <v>290</v>
      </c>
      <c r="B295" s="3" t="s">
        <v>358</v>
      </c>
      <c r="C295" s="3" t="s">
        <v>507</v>
      </c>
      <c r="D295" s="3" t="s">
        <v>360</v>
      </c>
      <c r="E295" s="5">
        <v>51.837278207918061</v>
      </c>
      <c r="F295" s="5">
        <v>70.343062819170683</v>
      </c>
      <c r="G295" s="5">
        <v>63.738980937590419</v>
      </c>
      <c r="H295" s="5">
        <v>84.809975489781792</v>
      </c>
      <c r="I295" s="5">
        <v>109.91018121669877</v>
      </c>
      <c r="J295" s="5">
        <v>100.51501326464094</v>
      </c>
      <c r="K295" s="5">
        <v>96.186723544479051</v>
      </c>
      <c r="L295" s="5">
        <v>90.315074968511126</v>
      </c>
      <c r="M295" s="5">
        <v>67.569210206207103</v>
      </c>
      <c r="N295" s="5">
        <v>63.440433968036309</v>
      </c>
    </row>
    <row r="296" spans="1:14">
      <c r="A296" s="2" t="s">
        <v>291</v>
      </c>
      <c r="B296" s="3" t="s">
        <v>358</v>
      </c>
      <c r="C296" s="3" t="s">
        <v>558</v>
      </c>
      <c r="D296" s="3" t="s">
        <v>368</v>
      </c>
      <c r="E296" s="5">
        <v>150.51095349606638</v>
      </c>
      <c r="F296" s="5">
        <v>181.00886216727088</v>
      </c>
      <c r="G296" s="5">
        <v>130.88198449553414</v>
      </c>
      <c r="H296" s="5">
        <v>154.62200196160978</v>
      </c>
      <c r="I296" s="5">
        <v>181.81309486324432</v>
      </c>
      <c r="J296" s="5">
        <v>205.17649341833422</v>
      </c>
      <c r="K296" s="5">
        <v>236.19735460396913</v>
      </c>
      <c r="L296" s="5">
        <v>287.96123001727051</v>
      </c>
      <c r="M296" s="5">
        <v>216.12257617493046</v>
      </c>
      <c r="N296" s="5">
        <v>204.3607864415446</v>
      </c>
    </row>
    <row r="297" spans="1:14">
      <c r="A297" s="2" t="s">
        <v>292</v>
      </c>
      <c r="B297" s="3" t="s">
        <v>358</v>
      </c>
      <c r="C297" s="3" t="s">
        <v>611</v>
      </c>
      <c r="D297" s="3" t="s">
        <v>371</v>
      </c>
      <c r="E297" s="5">
        <v>75.410627235584613</v>
      </c>
      <c r="F297" s="5">
        <v>97.171528286402889</v>
      </c>
      <c r="G297" s="5">
        <v>107.13930837236158</v>
      </c>
      <c r="H297" s="5">
        <v>134.68088737881638</v>
      </c>
      <c r="I297" s="5">
        <v>154.90164670702313</v>
      </c>
      <c r="J297" s="5">
        <v>116.15176522554241</v>
      </c>
      <c r="K297" s="5">
        <v>131.66472900873401</v>
      </c>
      <c r="L297" s="5">
        <v>136.0288887784487</v>
      </c>
      <c r="M297" s="5">
        <v>115.59598687876829</v>
      </c>
      <c r="N297" s="5">
        <v>164.39782790217185</v>
      </c>
    </row>
    <row r="298" spans="1:14">
      <c r="A298" s="2" t="s">
        <v>293</v>
      </c>
      <c r="B298" s="3" t="s">
        <v>358</v>
      </c>
      <c r="C298" s="3" t="s">
        <v>674</v>
      </c>
      <c r="D298" s="3" t="s">
        <v>374</v>
      </c>
      <c r="E298" s="5">
        <v>78.047924267380523</v>
      </c>
      <c r="F298" s="5">
        <v>97.398903700343325</v>
      </c>
      <c r="G298" s="5">
        <v>77.968463084506595</v>
      </c>
      <c r="H298" s="5">
        <v>91.472391201916025</v>
      </c>
      <c r="I298" s="5">
        <v>96.144800102532329</v>
      </c>
      <c r="J298" s="5">
        <v>101.76440394336383</v>
      </c>
      <c r="K298" s="5">
        <v>120.01803498176726</v>
      </c>
      <c r="L298" s="5">
        <v>125.70400612027841</v>
      </c>
      <c r="M298" s="5">
        <v>90.274664336462052</v>
      </c>
      <c r="N298" s="5">
        <v>109.64072277830532</v>
      </c>
    </row>
    <row r="299" spans="1:14">
      <c r="A299" s="2" t="s">
        <v>294</v>
      </c>
      <c r="B299" s="3" t="s">
        <v>358</v>
      </c>
      <c r="C299" s="3" t="s">
        <v>714</v>
      </c>
      <c r="D299" s="3" t="s">
        <v>374</v>
      </c>
      <c r="E299" s="5">
        <v>105.12454563885933</v>
      </c>
      <c r="F299" s="5">
        <v>128.77285723961413</v>
      </c>
      <c r="G299" s="5">
        <v>105.03856449054068</v>
      </c>
      <c r="H299" s="5">
        <v>128.18796776977365</v>
      </c>
      <c r="I299" s="5">
        <v>128.21352609240185</v>
      </c>
      <c r="J299" s="5">
        <v>141.72968273657602</v>
      </c>
      <c r="K299" s="5">
        <v>152.19155125132377</v>
      </c>
      <c r="L299" s="5">
        <v>184.27281654397768</v>
      </c>
      <c r="M299" s="5">
        <v>127.9808449094451</v>
      </c>
      <c r="N299" s="5">
        <v>132.59327510577478</v>
      </c>
    </row>
    <row r="300" spans="1:14">
      <c r="A300" s="2" t="s">
        <v>295</v>
      </c>
      <c r="B300" s="3" t="s">
        <v>358</v>
      </c>
      <c r="C300" s="3" t="s">
        <v>519</v>
      </c>
      <c r="D300" s="3" t="s">
        <v>363</v>
      </c>
      <c r="E300" s="5">
        <v>105.01003827602877</v>
      </c>
      <c r="F300" s="5">
        <v>201.53327016987748</v>
      </c>
      <c r="G300" s="5">
        <v>169.14899329738742</v>
      </c>
      <c r="H300" s="5">
        <v>162.99200933898055</v>
      </c>
      <c r="I300" s="5">
        <v>142.40417061665039</v>
      </c>
      <c r="J300" s="5">
        <v>262.05461512129591</v>
      </c>
      <c r="K300" s="5">
        <v>163.1120502768654</v>
      </c>
      <c r="L300" s="5">
        <v>240.38144974101746</v>
      </c>
      <c r="M300" s="5">
        <v>142.52420764320601</v>
      </c>
      <c r="N300" s="5">
        <v>108.37758253208825</v>
      </c>
    </row>
    <row r="301" spans="1:14">
      <c r="A301" s="2" t="s">
        <v>296</v>
      </c>
      <c r="B301" s="3" t="s">
        <v>358</v>
      </c>
      <c r="C301" s="3" t="s">
        <v>547</v>
      </c>
      <c r="D301" s="3" t="s">
        <v>371</v>
      </c>
      <c r="E301" s="5">
        <v>132.60903857950882</v>
      </c>
      <c r="F301" s="5">
        <v>143.92395039193067</v>
      </c>
      <c r="G301" s="5">
        <v>135.96951345504715</v>
      </c>
      <c r="H301" s="5">
        <v>160.83375275133798</v>
      </c>
      <c r="I301" s="5">
        <v>180.63710022881526</v>
      </c>
      <c r="J301" s="5">
        <v>188.55326525365618</v>
      </c>
      <c r="K301" s="5">
        <v>197.94180101105852</v>
      </c>
      <c r="L301" s="5">
        <v>268.37169239478374</v>
      </c>
      <c r="M301" s="5">
        <v>112.63965185075334</v>
      </c>
      <c r="N301" s="5">
        <v>147.61831960049173</v>
      </c>
    </row>
    <row r="302" spans="1:14">
      <c r="A302" s="2" t="s">
        <v>297</v>
      </c>
      <c r="B302" s="3" t="s">
        <v>358</v>
      </c>
      <c r="C302" s="3" t="s">
        <v>372</v>
      </c>
      <c r="D302" s="3" t="s">
        <v>368</v>
      </c>
      <c r="E302" s="5">
        <v>82.089359377328833</v>
      </c>
      <c r="F302" s="5">
        <v>90.979165177310691</v>
      </c>
      <c r="G302" s="5">
        <v>72.826805666740583</v>
      </c>
      <c r="H302" s="5">
        <v>88.053248131405041</v>
      </c>
      <c r="I302" s="5">
        <v>102.7762094244442</v>
      </c>
      <c r="J302" s="5">
        <v>90.618763973038284</v>
      </c>
      <c r="K302" s="5">
        <v>83.872424729375737</v>
      </c>
      <c r="L302" s="5">
        <v>79.289308975388209</v>
      </c>
      <c r="M302" s="5">
        <v>114.16483330118785</v>
      </c>
      <c r="N302" s="5">
        <v>121.84156119425789</v>
      </c>
    </row>
    <row r="303" spans="1:14">
      <c r="A303" s="2" t="s">
        <v>298</v>
      </c>
      <c r="B303" s="3" t="s">
        <v>358</v>
      </c>
      <c r="C303" s="3" t="s">
        <v>422</v>
      </c>
      <c r="D303" s="3" t="s">
        <v>371</v>
      </c>
      <c r="E303" s="5">
        <v>84.459203420395326</v>
      </c>
      <c r="F303" s="5">
        <v>89.816149978607697</v>
      </c>
      <c r="G303" s="5">
        <v>97.819715411345811</v>
      </c>
      <c r="H303" s="5">
        <v>110.6060063736584</v>
      </c>
      <c r="I303" s="5">
        <v>112.53419112756669</v>
      </c>
      <c r="J303" s="5">
        <v>130.82742981019223</v>
      </c>
      <c r="K303" s="5">
        <v>133.21766025160687</v>
      </c>
      <c r="L303" s="5">
        <v>86.122247926115364</v>
      </c>
      <c r="M303" s="5">
        <v>117.00944346593948</v>
      </c>
      <c r="N303" s="5">
        <v>104.99211023520569</v>
      </c>
    </row>
    <row r="304" spans="1:14">
      <c r="A304" s="2" t="s">
        <v>299</v>
      </c>
      <c r="B304" s="3" t="s">
        <v>358</v>
      </c>
      <c r="C304" s="3" t="s">
        <v>452</v>
      </c>
      <c r="D304" s="3" t="s">
        <v>379</v>
      </c>
      <c r="E304" s="5">
        <v>55.70051736015381</v>
      </c>
      <c r="F304" s="5">
        <v>62.173975813912719</v>
      </c>
      <c r="G304" s="5">
        <v>61.587633120465632</v>
      </c>
      <c r="H304" s="5">
        <v>71.135655378688767</v>
      </c>
      <c r="I304" s="5">
        <v>84.662120681769139</v>
      </c>
      <c r="J304" s="5">
        <v>91.675934163817715</v>
      </c>
      <c r="K304" s="5">
        <v>146.51903971954738</v>
      </c>
      <c r="L304" s="5">
        <v>112.78866827498962</v>
      </c>
      <c r="M304" s="5">
        <v>87.09948076983494</v>
      </c>
      <c r="N304" s="5">
        <v>77.516241723859096</v>
      </c>
    </row>
    <row r="305" spans="1:14">
      <c r="A305" s="2" t="s">
        <v>300</v>
      </c>
      <c r="B305" s="3" t="s">
        <v>358</v>
      </c>
      <c r="C305" s="3" t="s">
        <v>458</v>
      </c>
      <c r="D305" s="3" t="s">
        <v>374</v>
      </c>
      <c r="E305" s="5">
        <v>385.31129886653099</v>
      </c>
      <c r="F305" s="5">
        <v>343.22891431438489</v>
      </c>
      <c r="G305" s="5">
        <v>301.51226334575415</v>
      </c>
      <c r="H305" s="5">
        <v>306.17781978997579</v>
      </c>
      <c r="I305" s="5">
        <v>250.52472455046424</v>
      </c>
      <c r="J305" s="5">
        <v>283.7354842490916</v>
      </c>
      <c r="K305" s="5">
        <v>246.62150191224248</v>
      </c>
      <c r="L305" s="5">
        <v>220.52722024335517</v>
      </c>
      <c r="M305" s="5">
        <v>248.94803093157034</v>
      </c>
      <c r="N305" s="5">
        <v>205.70214355669694</v>
      </c>
    </row>
    <row r="306" spans="1:14">
      <c r="A306" s="2" t="s">
        <v>301</v>
      </c>
      <c r="B306" s="3" t="s">
        <v>358</v>
      </c>
      <c r="C306" s="3" t="s">
        <v>491</v>
      </c>
      <c r="D306" s="3" t="s">
        <v>379</v>
      </c>
      <c r="E306" s="5">
        <v>41.643810117307822</v>
      </c>
      <c r="F306" s="5">
        <v>43.844516738849883</v>
      </c>
      <c r="G306" s="5">
        <v>50.079975573624552</v>
      </c>
      <c r="H306" s="5">
        <v>48.777186052013228</v>
      </c>
      <c r="I306" s="5">
        <v>57.578433634235175</v>
      </c>
      <c r="J306" s="5">
        <v>68.834085238755563</v>
      </c>
      <c r="K306" s="5">
        <v>65.279362411008918</v>
      </c>
      <c r="L306" s="5">
        <v>41.427940528748657</v>
      </c>
      <c r="M306" s="5">
        <v>58.510166242846765</v>
      </c>
      <c r="N306" s="5">
        <v>45.400771055637968</v>
      </c>
    </row>
    <row r="307" spans="1:14">
      <c r="A307" s="2" t="s">
        <v>302</v>
      </c>
      <c r="B307" s="3" t="s">
        <v>358</v>
      </c>
      <c r="C307" s="3" t="s">
        <v>542</v>
      </c>
      <c r="D307" s="3" t="s">
        <v>368</v>
      </c>
      <c r="E307" s="5">
        <v>118.83790356728109</v>
      </c>
      <c r="F307" s="5">
        <v>123.37026952875728</v>
      </c>
      <c r="G307" s="5">
        <v>126.19882375672147</v>
      </c>
      <c r="H307" s="5">
        <v>144.03285093906524</v>
      </c>
      <c r="I307" s="5">
        <v>151.80534066955812</v>
      </c>
      <c r="J307" s="5">
        <v>164.91834842239234</v>
      </c>
      <c r="K307" s="5">
        <v>159.35291374437131</v>
      </c>
      <c r="L307" s="5">
        <v>105.57327420165574</v>
      </c>
      <c r="M307" s="5">
        <v>135.56781104250035</v>
      </c>
      <c r="N307" s="5">
        <v>125.82179120205546</v>
      </c>
    </row>
    <row r="308" spans="1:14">
      <c r="A308" s="2" t="s">
        <v>303</v>
      </c>
      <c r="B308" s="3" t="s">
        <v>358</v>
      </c>
      <c r="C308" s="3" t="s">
        <v>622</v>
      </c>
      <c r="D308" s="3" t="s">
        <v>374</v>
      </c>
      <c r="E308" s="5">
        <v>104.7208061061561</v>
      </c>
      <c r="F308" s="5">
        <v>88.962200194212954</v>
      </c>
      <c r="G308" s="5">
        <v>98.379880998849899</v>
      </c>
      <c r="H308" s="5">
        <v>128.54793590570881</v>
      </c>
      <c r="I308" s="5">
        <v>154.72069447337105</v>
      </c>
      <c r="J308" s="5">
        <v>157.52426519652354</v>
      </c>
      <c r="K308" s="5">
        <v>163.28458669529343</v>
      </c>
      <c r="L308" s="5">
        <v>75.009838679758886</v>
      </c>
      <c r="M308" s="5">
        <v>111.07625030944473</v>
      </c>
      <c r="N308" s="5">
        <v>102.51166552144386</v>
      </c>
    </row>
    <row r="309" spans="1:14">
      <c r="A309" s="2" t="s">
        <v>304</v>
      </c>
      <c r="B309" s="3" t="s">
        <v>358</v>
      </c>
      <c r="C309" s="3" t="s">
        <v>624</v>
      </c>
      <c r="D309" s="3" t="s">
        <v>368</v>
      </c>
      <c r="E309" s="5">
        <v>316.24115022370012</v>
      </c>
      <c r="F309" s="5">
        <v>339.92933509587652</v>
      </c>
      <c r="G309" s="5">
        <v>323.03719060452249</v>
      </c>
      <c r="H309" s="5">
        <v>324.61812327075353</v>
      </c>
      <c r="I309" s="5">
        <v>388.5134175133316</v>
      </c>
      <c r="J309" s="5">
        <v>445.06362399123014</v>
      </c>
      <c r="K309" s="5">
        <v>400.52546979612009</v>
      </c>
      <c r="L309" s="5">
        <v>372.62618034011803</v>
      </c>
      <c r="M309" s="5">
        <v>307.79040334134265</v>
      </c>
      <c r="N309" s="5">
        <v>355.77665418133836</v>
      </c>
    </row>
    <row r="310" spans="1:14">
      <c r="A310" s="2" t="s">
        <v>305</v>
      </c>
      <c r="B310" s="3" t="s">
        <v>358</v>
      </c>
      <c r="C310" s="3" t="s">
        <v>664</v>
      </c>
      <c r="D310" s="3" t="s">
        <v>368</v>
      </c>
      <c r="E310" s="5">
        <v>68.592543233186277</v>
      </c>
      <c r="F310" s="5">
        <v>67.757971627226311</v>
      </c>
      <c r="G310" s="5">
        <v>64.850946422102936</v>
      </c>
      <c r="H310" s="5">
        <v>86.957758395401555</v>
      </c>
      <c r="I310" s="5">
        <v>140.3457929555675</v>
      </c>
      <c r="J310" s="5">
        <v>93.620812668708098</v>
      </c>
      <c r="K310" s="5">
        <v>96.91156653601648</v>
      </c>
      <c r="L310" s="5">
        <v>87.077265089081621</v>
      </c>
      <c r="M310" s="5">
        <v>87.653220735515973</v>
      </c>
      <c r="N310" s="5">
        <v>73.600181497807455</v>
      </c>
    </row>
    <row r="311" spans="1:14">
      <c r="A311" s="2" t="s">
        <v>306</v>
      </c>
      <c r="B311" s="3" t="s">
        <v>358</v>
      </c>
      <c r="C311" s="3" t="s">
        <v>676</v>
      </c>
      <c r="D311" s="3" t="s">
        <v>371</v>
      </c>
      <c r="E311" s="5">
        <v>72.850827510834733</v>
      </c>
      <c r="F311" s="5">
        <v>80.364493323373694</v>
      </c>
      <c r="G311" s="5">
        <v>76.31823091081894</v>
      </c>
      <c r="H311" s="5">
        <v>88.971487050482992</v>
      </c>
      <c r="I311" s="5">
        <v>94.422593890535978</v>
      </c>
      <c r="J311" s="5">
        <v>109.41832434970792</v>
      </c>
      <c r="K311" s="5">
        <v>111.68831976157043</v>
      </c>
      <c r="L311" s="5">
        <v>77.036333807680236</v>
      </c>
      <c r="M311" s="5">
        <v>108.24752396030122</v>
      </c>
      <c r="N311" s="5">
        <v>96.242085233039418</v>
      </c>
    </row>
    <row r="312" spans="1:14">
      <c r="A312" s="2" t="s">
        <v>307</v>
      </c>
      <c r="B312" s="3" t="s">
        <v>358</v>
      </c>
      <c r="C312" s="3" t="s">
        <v>679</v>
      </c>
      <c r="D312" s="3" t="s">
        <v>374</v>
      </c>
      <c r="E312" s="5">
        <v>68.14145206276973</v>
      </c>
      <c r="F312" s="5">
        <v>60.14706400754666</v>
      </c>
      <c r="G312" s="5">
        <v>74.125986970756671</v>
      </c>
      <c r="H312" s="5">
        <v>83.412848348885419</v>
      </c>
      <c r="I312" s="5">
        <v>110.27934039463263</v>
      </c>
      <c r="J312" s="5">
        <v>144.87300598970171</v>
      </c>
      <c r="K312" s="5">
        <v>124.34597071480847</v>
      </c>
      <c r="L312" s="5">
        <v>93.934710567507409</v>
      </c>
      <c r="M312" s="5">
        <v>101.3240745388992</v>
      </c>
      <c r="N312" s="5">
        <v>101.58383259504808</v>
      </c>
    </row>
    <row r="313" spans="1:14">
      <c r="A313" s="2" t="s">
        <v>308</v>
      </c>
      <c r="B313" s="3" t="s">
        <v>358</v>
      </c>
      <c r="C313" s="3" t="s">
        <v>684</v>
      </c>
      <c r="D313" s="3" t="s">
        <v>368</v>
      </c>
      <c r="E313" s="5">
        <v>77.287175986343883</v>
      </c>
      <c r="F313" s="5">
        <v>71.78687581269584</v>
      </c>
      <c r="G313" s="5">
        <v>77.7090649040274</v>
      </c>
      <c r="H313" s="5">
        <v>83.35424968697204</v>
      </c>
      <c r="I313" s="5">
        <v>108.46404971982403</v>
      </c>
      <c r="J313" s="5">
        <v>116.83292912440974</v>
      </c>
      <c r="K313" s="5">
        <v>102.00607026420981</v>
      </c>
      <c r="L313" s="5">
        <v>68.141151790856711</v>
      </c>
      <c r="M313" s="5">
        <v>94.278792073607335</v>
      </c>
      <c r="N313" s="5">
        <v>95.004011887519937</v>
      </c>
    </row>
    <row r="314" spans="1:14">
      <c r="A314" s="2" t="s">
        <v>309</v>
      </c>
      <c r="B314" s="3" t="s">
        <v>387</v>
      </c>
      <c r="C314" s="3" t="s">
        <v>410</v>
      </c>
      <c r="D314" s="3" t="s">
        <v>360</v>
      </c>
      <c r="E314" s="5">
        <v>400.47594915348054</v>
      </c>
      <c r="F314" s="5">
        <v>385.2031861959544</v>
      </c>
      <c r="G314" s="5">
        <v>381.48383757561271</v>
      </c>
      <c r="H314" s="5">
        <v>519.36219380384728</v>
      </c>
      <c r="I314" s="5">
        <v>523.82753792210247</v>
      </c>
      <c r="J314" s="5">
        <v>489.62793860944106</v>
      </c>
      <c r="K314" s="5">
        <v>526.67531446300552</v>
      </c>
      <c r="L314" s="5">
        <v>531.59474296013434</v>
      </c>
      <c r="M314" s="5">
        <v>487.27136546264597</v>
      </c>
      <c r="N314" s="5">
        <v>520.19795660112925</v>
      </c>
    </row>
    <row r="315" spans="1:14">
      <c r="A315" s="2" t="s">
        <v>310</v>
      </c>
      <c r="B315" s="3" t="s">
        <v>387</v>
      </c>
      <c r="C315" s="3" t="s">
        <v>388</v>
      </c>
      <c r="D315" s="3" t="s">
        <v>368</v>
      </c>
      <c r="E315" s="5">
        <v>183.87703328197264</v>
      </c>
      <c r="F315" s="5">
        <v>184.49914828807766</v>
      </c>
      <c r="G315" s="5">
        <v>174.01874687772843</v>
      </c>
      <c r="H315" s="5">
        <v>206.00682421776494</v>
      </c>
      <c r="I315" s="5">
        <v>183.24965635255847</v>
      </c>
      <c r="J315" s="5">
        <v>232.89283698015706</v>
      </c>
      <c r="K315" s="5">
        <v>244.64111048494073</v>
      </c>
      <c r="L315" s="5">
        <v>331.40294476882309</v>
      </c>
      <c r="M315" s="5">
        <v>217.15439979383893</v>
      </c>
      <c r="N315" s="5">
        <v>251.47837267914355</v>
      </c>
    </row>
    <row r="316" spans="1:14">
      <c r="A316" s="2" t="s">
        <v>311</v>
      </c>
      <c r="B316" s="3" t="s">
        <v>387</v>
      </c>
      <c r="C316" s="3" t="s">
        <v>573</v>
      </c>
      <c r="D316" s="3" t="s">
        <v>374</v>
      </c>
      <c r="E316" s="5">
        <v>156.29950282344885</v>
      </c>
      <c r="F316" s="5">
        <v>188.02487433285143</v>
      </c>
      <c r="G316" s="5">
        <v>186.90662018449973</v>
      </c>
      <c r="H316" s="5">
        <v>233.80487784329324</v>
      </c>
      <c r="I316" s="5">
        <v>246.43540468418269</v>
      </c>
      <c r="J316" s="5">
        <v>259.95948528007489</v>
      </c>
      <c r="K316" s="5">
        <v>263.0886870307674</v>
      </c>
      <c r="L316" s="5">
        <v>261.08805300644491</v>
      </c>
      <c r="M316" s="5">
        <v>208.03187649130243</v>
      </c>
      <c r="N316" s="5">
        <v>208.33653003891132</v>
      </c>
    </row>
    <row r="317" spans="1:14">
      <c r="A317" s="2" t="s">
        <v>312</v>
      </c>
      <c r="B317" s="3" t="s">
        <v>387</v>
      </c>
      <c r="C317" s="3" t="s">
        <v>632</v>
      </c>
      <c r="D317" s="3" t="s">
        <v>360</v>
      </c>
      <c r="E317" s="5">
        <v>145.76367421376631</v>
      </c>
      <c r="F317" s="5">
        <v>151.39865114781662</v>
      </c>
      <c r="G317" s="5">
        <v>165.66846495830714</v>
      </c>
      <c r="H317" s="5">
        <v>180.71637590545907</v>
      </c>
      <c r="I317" s="5">
        <v>223.20578750007607</v>
      </c>
      <c r="J317" s="5">
        <v>220.21957577938306</v>
      </c>
      <c r="K317" s="5">
        <v>180.64045287474957</v>
      </c>
      <c r="L317" s="5">
        <v>233.54590875516047</v>
      </c>
      <c r="M317" s="5">
        <v>190.64755773824896</v>
      </c>
      <c r="N317" s="5">
        <v>176.14580345862143</v>
      </c>
    </row>
    <row r="318" spans="1:14">
      <c r="A318" s="2" t="s">
        <v>313</v>
      </c>
      <c r="B318" s="3" t="s">
        <v>387</v>
      </c>
      <c r="C318" s="3" t="s">
        <v>430</v>
      </c>
      <c r="D318" s="3" t="s">
        <v>371</v>
      </c>
      <c r="E318" s="5">
        <v>106.0532937100011</v>
      </c>
      <c r="F318" s="5">
        <v>125.23844120946418</v>
      </c>
      <c r="G318" s="5">
        <v>139.93598452426889</v>
      </c>
      <c r="H318" s="5">
        <v>159.07936139821788</v>
      </c>
      <c r="I318" s="5">
        <v>161.01196042950721</v>
      </c>
      <c r="J318" s="5">
        <v>235.26250813685496</v>
      </c>
      <c r="K318" s="5">
        <v>155.04130627210154</v>
      </c>
      <c r="L318" s="5">
        <v>106.05965404906044</v>
      </c>
      <c r="M318" s="5">
        <v>107.47858370541523</v>
      </c>
      <c r="N318" s="5">
        <v>133.24103996113536</v>
      </c>
    </row>
    <row r="319" spans="1:14">
      <c r="A319" s="2" t="s">
        <v>314</v>
      </c>
      <c r="B319" s="3" t="s">
        <v>387</v>
      </c>
      <c r="C319" s="3" t="s">
        <v>444</v>
      </c>
      <c r="D319" s="3" t="s">
        <v>363</v>
      </c>
      <c r="E319" s="5">
        <v>70.716253018146105</v>
      </c>
      <c r="F319" s="5">
        <v>80.324140990690395</v>
      </c>
      <c r="G319" s="5">
        <v>91.751959237717301</v>
      </c>
      <c r="H319" s="5">
        <v>124.02922642063534</v>
      </c>
      <c r="I319" s="5">
        <v>114.69404286497577</v>
      </c>
      <c r="J319" s="5">
        <v>109.74549938605099</v>
      </c>
      <c r="K319" s="5">
        <v>138.59919739153602</v>
      </c>
      <c r="L319" s="5">
        <v>82.903902040607193</v>
      </c>
      <c r="M319" s="5">
        <v>79.741267856636583</v>
      </c>
      <c r="N319" s="5">
        <v>88.209821101887599</v>
      </c>
    </row>
    <row r="320" spans="1:14">
      <c r="A320" s="2" t="s">
        <v>315</v>
      </c>
      <c r="B320" s="3" t="s">
        <v>387</v>
      </c>
      <c r="C320" s="3" t="s">
        <v>485</v>
      </c>
      <c r="D320" s="3" t="s">
        <v>363</v>
      </c>
      <c r="E320" s="5">
        <v>28.48096465928856</v>
      </c>
      <c r="F320" s="5">
        <v>28.794123749523028</v>
      </c>
      <c r="G320" s="5">
        <v>30.196714274067052</v>
      </c>
      <c r="H320" s="5">
        <v>41.990505107157539</v>
      </c>
      <c r="I320" s="5">
        <v>38.835714622479038</v>
      </c>
      <c r="J320" s="5">
        <v>42.455149885510423</v>
      </c>
      <c r="K320" s="5">
        <v>51.159172651042219</v>
      </c>
      <c r="L320" s="5">
        <v>31.379697139160282</v>
      </c>
      <c r="M320" s="5">
        <v>25.217539692594904</v>
      </c>
      <c r="N320" s="5">
        <v>38.498462801838478</v>
      </c>
    </row>
    <row r="321" spans="1:14">
      <c r="A321" s="2" t="s">
        <v>316</v>
      </c>
      <c r="B321" s="3" t="s">
        <v>387</v>
      </c>
      <c r="C321" s="3" t="s">
        <v>489</v>
      </c>
      <c r="D321" s="3" t="s">
        <v>371</v>
      </c>
      <c r="E321" s="5">
        <v>60.050517420489456</v>
      </c>
      <c r="F321" s="5">
        <v>65.850515617688643</v>
      </c>
      <c r="G321" s="5">
        <v>76.295588404137888</v>
      </c>
      <c r="H321" s="5">
        <v>89.930786673765965</v>
      </c>
      <c r="I321" s="5">
        <v>91.326448837069051</v>
      </c>
      <c r="J321" s="5">
        <v>101.52820685013361</v>
      </c>
      <c r="K321" s="5">
        <v>121.29749182276626</v>
      </c>
      <c r="L321" s="5">
        <v>90.675157133663191</v>
      </c>
      <c r="M321" s="5">
        <v>95.735052452403721</v>
      </c>
      <c r="N321" s="5">
        <v>110.35234903496587</v>
      </c>
    </row>
    <row r="322" spans="1:14">
      <c r="A322" s="2" t="s">
        <v>317</v>
      </c>
      <c r="B322" s="3" t="s">
        <v>387</v>
      </c>
      <c r="C322" s="3" t="s">
        <v>659</v>
      </c>
      <c r="D322" s="3" t="s">
        <v>374</v>
      </c>
      <c r="E322" s="5">
        <v>55.898156614198498</v>
      </c>
      <c r="F322" s="5">
        <v>57.879830022127763</v>
      </c>
      <c r="G322" s="5">
        <v>69.269553539250367</v>
      </c>
      <c r="H322" s="5">
        <v>91.427618981691353</v>
      </c>
      <c r="I322" s="5">
        <v>81.671406660223937</v>
      </c>
      <c r="J322" s="5">
        <v>78.508389459189686</v>
      </c>
      <c r="K322" s="5">
        <v>120.55727903370723</v>
      </c>
      <c r="L322" s="5">
        <v>70.553556882268978</v>
      </c>
      <c r="M322" s="5">
        <v>55.876534152994729</v>
      </c>
      <c r="N322" s="5">
        <v>129.26718732700488</v>
      </c>
    </row>
    <row r="323" spans="1:14">
      <c r="A323" s="2" t="s">
        <v>318</v>
      </c>
      <c r="B323" s="3" t="s">
        <v>387</v>
      </c>
      <c r="C323" s="3" t="s">
        <v>675</v>
      </c>
      <c r="D323" s="3" t="s">
        <v>374</v>
      </c>
      <c r="E323" s="5">
        <v>44.952832531670452</v>
      </c>
      <c r="F323" s="5">
        <v>51.665042659413999</v>
      </c>
      <c r="G323" s="5">
        <v>54.5638990715441</v>
      </c>
      <c r="H323" s="5">
        <v>65.818635434309755</v>
      </c>
      <c r="I323" s="5">
        <v>73.918746891092951</v>
      </c>
      <c r="J323" s="5">
        <v>74.395818690314997</v>
      </c>
      <c r="K323" s="5">
        <v>93.403014801567366</v>
      </c>
      <c r="L323" s="5">
        <v>62.926278722553072</v>
      </c>
      <c r="M323" s="5">
        <v>47.846500056354749</v>
      </c>
      <c r="N323" s="5">
        <v>52.727177552479333</v>
      </c>
    </row>
    <row r="324" spans="1:14">
      <c r="A324" s="2" t="s">
        <v>319</v>
      </c>
      <c r="B324" s="3" t="s">
        <v>387</v>
      </c>
      <c r="C324" s="3" t="s">
        <v>665</v>
      </c>
      <c r="D324" s="3" t="s">
        <v>371</v>
      </c>
      <c r="E324" s="5">
        <v>608.19702727712638</v>
      </c>
      <c r="F324" s="5">
        <v>339.41082734832656</v>
      </c>
      <c r="G324" s="5">
        <v>446.08992907247591</v>
      </c>
      <c r="H324" s="5">
        <v>533.03784428714027</v>
      </c>
      <c r="I324" s="5">
        <v>464.14070055640747</v>
      </c>
      <c r="J324" s="5">
        <v>274.10921614137123</v>
      </c>
      <c r="K324" s="5">
        <v>610.21054695657608</v>
      </c>
      <c r="L324" s="5">
        <v>337.06780209127243</v>
      </c>
      <c r="M324" s="5">
        <v>444.94621630528059</v>
      </c>
      <c r="N324" s="5">
        <v>592.61459309889642</v>
      </c>
    </row>
    <row r="325" spans="1:14">
      <c r="A325" s="2" t="s">
        <v>320</v>
      </c>
      <c r="B325" s="3" t="s">
        <v>387</v>
      </c>
      <c r="C325" s="3" t="s">
        <v>522</v>
      </c>
      <c r="D325" s="3" t="s">
        <v>374</v>
      </c>
      <c r="E325" s="5">
        <v>48.176673042917884</v>
      </c>
      <c r="F325" s="5">
        <v>43.795288621003351</v>
      </c>
      <c r="G325" s="5">
        <v>51.423894493345763</v>
      </c>
      <c r="H325" s="5">
        <v>57.074444746053793</v>
      </c>
      <c r="I325" s="5">
        <v>64.065257450145936</v>
      </c>
      <c r="J325" s="5">
        <v>58.656498992369769</v>
      </c>
      <c r="K325" s="5">
        <v>67.711378587818245</v>
      </c>
      <c r="L325" s="5">
        <v>79.455022434870997</v>
      </c>
      <c r="M325" s="5">
        <v>141.78278984409837</v>
      </c>
      <c r="N325" s="5">
        <v>86.541074451061959</v>
      </c>
    </row>
    <row r="326" spans="1:14">
      <c r="A326" s="2" t="s">
        <v>321</v>
      </c>
      <c r="B326" s="3" t="s">
        <v>387</v>
      </c>
      <c r="C326" s="3" t="s">
        <v>577</v>
      </c>
      <c r="D326" s="3" t="s">
        <v>374</v>
      </c>
      <c r="E326" s="5">
        <v>64.540453061998505</v>
      </c>
      <c r="F326" s="5">
        <v>56.938364342856289</v>
      </c>
      <c r="G326" s="5">
        <v>83.221476285983158</v>
      </c>
      <c r="H326" s="5">
        <v>86.859948524818023</v>
      </c>
      <c r="I326" s="5">
        <v>101.23828639959234</v>
      </c>
      <c r="J326" s="5">
        <v>101.6841950886996</v>
      </c>
      <c r="K326" s="5">
        <v>134.31736556088654</v>
      </c>
      <c r="L326" s="5">
        <v>120.66881197160482</v>
      </c>
      <c r="M326" s="5">
        <v>200.80485289753946</v>
      </c>
      <c r="N326" s="5">
        <v>128.187982448452</v>
      </c>
    </row>
    <row r="327" spans="1:14">
      <c r="A327" s="2" t="s">
        <v>322</v>
      </c>
      <c r="B327" s="3" t="s">
        <v>387</v>
      </c>
      <c r="C327" s="3" t="s">
        <v>615</v>
      </c>
      <c r="D327" s="3" t="s">
        <v>374</v>
      </c>
      <c r="E327" s="5">
        <v>71.792937056388325</v>
      </c>
      <c r="F327" s="5">
        <v>65.652147766604969</v>
      </c>
      <c r="G327" s="5">
        <v>132.18934113874053</v>
      </c>
      <c r="H327" s="5">
        <v>189.50957524240491</v>
      </c>
      <c r="I327" s="5">
        <v>120.86005709212814</v>
      </c>
      <c r="J327" s="5">
        <v>125.60733532858869</v>
      </c>
      <c r="K327" s="5">
        <v>122.86161417427348</v>
      </c>
      <c r="L327" s="5">
        <v>99.0735474732531</v>
      </c>
      <c r="M327" s="5">
        <v>151.81402720048621</v>
      </c>
      <c r="N327" s="5">
        <v>139.47287021641995</v>
      </c>
    </row>
    <row r="328" spans="1:14">
      <c r="A328" s="2" t="s">
        <v>323</v>
      </c>
      <c r="B328" s="3" t="s">
        <v>387</v>
      </c>
      <c r="C328" s="3" t="s">
        <v>710</v>
      </c>
      <c r="D328" s="3" t="s">
        <v>374</v>
      </c>
      <c r="E328" s="5">
        <v>129.42907516311109</v>
      </c>
      <c r="F328" s="5">
        <v>66.570230447357133</v>
      </c>
      <c r="G328" s="5">
        <v>107.8276371934504</v>
      </c>
      <c r="H328" s="5">
        <v>109.91421463683596</v>
      </c>
      <c r="I328" s="5">
        <v>126.92205902417749</v>
      </c>
      <c r="J328" s="5">
        <v>239.80804714634425</v>
      </c>
      <c r="K328" s="5">
        <v>152.67439037708959</v>
      </c>
      <c r="L328" s="5">
        <v>124.78819372472144</v>
      </c>
      <c r="M328" s="5">
        <v>194.72516622988013</v>
      </c>
      <c r="N328" s="5">
        <v>196.32847638495042</v>
      </c>
    </row>
    <row r="329" spans="1:14">
      <c r="A329" s="2" t="s">
        <v>324</v>
      </c>
      <c r="B329" s="3" t="s">
        <v>387</v>
      </c>
      <c r="C329" s="3" t="s">
        <v>401</v>
      </c>
      <c r="D329" s="3" t="s">
        <v>360</v>
      </c>
      <c r="E329" s="5">
        <v>183.93503629827336</v>
      </c>
      <c r="F329" s="5">
        <v>193.50214282654665</v>
      </c>
      <c r="G329" s="5">
        <v>200.51350020391538</v>
      </c>
      <c r="H329" s="5">
        <v>203.95588821375719</v>
      </c>
      <c r="I329" s="5">
        <v>172.44104034521089</v>
      </c>
      <c r="J329" s="5">
        <v>195.49364167547765</v>
      </c>
      <c r="K329" s="5">
        <v>229.95706173756659</v>
      </c>
      <c r="L329" s="5">
        <v>208.69913922874338</v>
      </c>
      <c r="M329" s="5">
        <v>231.72034178836304</v>
      </c>
      <c r="N329" s="5">
        <v>191.87010417778816</v>
      </c>
    </row>
    <row r="330" spans="1:14">
      <c r="A330" s="2" t="s">
        <v>325</v>
      </c>
      <c r="B330" s="3" t="s">
        <v>387</v>
      </c>
      <c r="C330" s="3" t="s">
        <v>590</v>
      </c>
      <c r="D330" s="3" t="s">
        <v>360</v>
      </c>
      <c r="E330" s="5">
        <v>95.613903949696507</v>
      </c>
      <c r="F330" s="5">
        <v>109.51097768061624</v>
      </c>
      <c r="G330" s="5">
        <v>116.43126070227942</v>
      </c>
      <c r="H330" s="5">
        <v>107.63969223223054</v>
      </c>
      <c r="I330" s="5">
        <v>104.89228665694986</v>
      </c>
      <c r="J330" s="5">
        <v>121.53139729069891</v>
      </c>
      <c r="K330" s="5">
        <v>134.12613597645148</v>
      </c>
      <c r="L330" s="5">
        <v>121.53639166404417</v>
      </c>
      <c r="M330" s="5">
        <v>139.99299201836558</v>
      </c>
      <c r="N330" s="5">
        <v>122.42683992588537</v>
      </c>
    </row>
    <row r="331" spans="1:14">
      <c r="A331" s="2" t="s">
        <v>326</v>
      </c>
      <c r="B331" s="3" t="s">
        <v>387</v>
      </c>
      <c r="C331" s="3" t="s">
        <v>438</v>
      </c>
      <c r="D331" s="3" t="s">
        <v>360</v>
      </c>
      <c r="E331" s="5">
        <v>54.707708033961687</v>
      </c>
      <c r="F331" s="5">
        <v>59.491696711819543</v>
      </c>
      <c r="G331" s="5">
        <v>100.2632429670287</v>
      </c>
      <c r="H331" s="5">
        <v>65.057966470625587</v>
      </c>
      <c r="I331" s="5">
        <v>30.987352122989297</v>
      </c>
      <c r="J331" s="5">
        <v>52.397623738693767</v>
      </c>
      <c r="K331" s="5">
        <v>119.80662552549261</v>
      </c>
      <c r="L331" s="5">
        <v>70.111510644875111</v>
      </c>
      <c r="M331" s="5">
        <v>73.713261224509608</v>
      </c>
      <c r="N331" s="5">
        <v>52.872988174768118</v>
      </c>
    </row>
    <row r="332" spans="1:14">
      <c r="A332" s="2" t="s">
        <v>327</v>
      </c>
      <c r="B332" s="3" t="s">
        <v>387</v>
      </c>
      <c r="C332" s="3" t="s">
        <v>465</v>
      </c>
      <c r="D332" s="3" t="s">
        <v>374</v>
      </c>
      <c r="E332" s="5">
        <v>47.373350493175053</v>
      </c>
      <c r="F332" s="5">
        <v>43.481255501511882</v>
      </c>
      <c r="G332" s="5">
        <v>42.089981879284863</v>
      </c>
      <c r="H332" s="5">
        <v>42.606637928674367</v>
      </c>
      <c r="I332" s="5">
        <v>46.340576767757426</v>
      </c>
      <c r="J332" s="5">
        <v>51.211077935003708</v>
      </c>
      <c r="K332" s="5">
        <v>56.107710268345315</v>
      </c>
      <c r="L332" s="5">
        <v>60.262660522662294</v>
      </c>
      <c r="M332" s="5">
        <v>62.07186846526222</v>
      </c>
      <c r="N332" s="5">
        <v>43.767905840162221</v>
      </c>
    </row>
    <row r="333" spans="1:14">
      <c r="A333" s="2" t="s">
        <v>328</v>
      </c>
      <c r="B333" s="3" t="s">
        <v>387</v>
      </c>
      <c r="C333" s="3" t="s">
        <v>565</v>
      </c>
      <c r="D333" s="3" t="s">
        <v>363</v>
      </c>
      <c r="E333" s="5">
        <v>33.66432632936808</v>
      </c>
      <c r="F333" s="5">
        <v>42.721482262430051</v>
      </c>
      <c r="G333" s="5">
        <v>32.904232164698861</v>
      </c>
      <c r="H333" s="5">
        <v>31.880852635793001</v>
      </c>
      <c r="I333" s="5">
        <v>31.643913930778378</v>
      </c>
      <c r="J333" s="5">
        <v>38.654425786260369</v>
      </c>
      <c r="K333" s="5">
        <v>41.749249170439029</v>
      </c>
      <c r="L333" s="5">
        <v>40.99927621568343</v>
      </c>
      <c r="M333" s="5">
        <v>45.122653087953907</v>
      </c>
      <c r="N333" s="5">
        <v>29.024973261040724</v>
      </c>
    </row>
    <row r="334" spans="1:14">
      <c r="A334" s="2" t="s">
        <v>329</v>
      </c>
      <c r="B334" s="3" t="s">
        <v>387</v>
      </c>
      <c r="C334" s="3" t="s">
        <v>593</v>
      </c>
      <c r="D334" s="3" t="s">
        <v>363</v>
      </c>
      <c r="E334" s="5">
        <v>40.451630878503991</v>
      </c>
      <c r="F334" s="5">
        <v>44.460715217406552</v>
      </c>
      <c r="G334" s="5">
        <v>42.404444535072493</v>
      </c>
      <c r="H334" s="5">
        <v>40.948589591431997</v>
      </c>
      <c r="I334" s="5">
        <v>39.335371242408669</v>
      </c>
      <c r="J334" s="5">
        <v>52.228207023855106</v>
      </c>
      <c r="K334" s="5">
        <v>52.271134724982467</v>
      </c>
      <c r="L334" s="5">
        <v>50.511685183737335</v>
      </c>
      <c r="M334" s="5">
        <v>58.962084952277849</v>
      </c>
      <c r="N334" s="5">
        <v>40.035610263224754</v>
      </c>
    </row>
    <row r="335" spans="1:14">
      <c r="A335" s="2" t="s">
        <v>330</v>
      </c>
      <c r="B335" s="3" t="s">
        <v>387</v>
      </c>
      <c r="C335" s="3" t="s">
        <v>705</v>
      </c>
      <c r="D335" s="3" t="s">
        <v>363</v>
      </c>
      <c r="E335" s="5">
        <v>76.210071442175746</v>
      </c>
      <c r="F335" s="5">
        <v>87.583639749742048</v>
      </c>
      <c r="G335" s="5">
        <v>80.669013588122382</v>
      </c>
      <c r="H335" s="5">
        <v>86.005272552177573</v>
      </c>
      <c r="I335" s="5">
        <v>79.249185681237407</v>
      </c>
      <c r="J335" s="5">
        <v>100.14321752488733</v>
      </c>
      <c r="K335" s="5">
        <v>112.53241497050311</v>
      </c>
      <c r="L335" s="5">
        <v>94.677216146938662</v>
      </c>
      <c r="M335" s="5">
        <v>110.25707956950707</v>
      </c>
      <c r="N335" s="5">
        <v>75.317939202413456</v>
      </c>
    </row>
    <row r="336" spans="1:14">
      <c r="A336" s="2" t="s">
        <v>331</v>
      </c>
      <c r="B336" s="3" t="s">
        <v>387</v>
      </c>
      <c r="C336" s="3" t="s">
        <v>712</v>
      </c>
      <c r="D336" s="3" t="s">
        <v>371</v>
      </c>
      <c r="E336" s="5">
        <v>53.613343307064028</v>
      </c>
      <c r="F336" s="5">
        <v>58.052484543402066</v>
      </c>
      <c r="G336" s="5">
        <v>53.600194957162451</v>
      </c>
      <c r="H336" s="5">
        <v>66.402347052428283</v>
      </c>
      <c r="I336" s="5">
        <v>55.348345692026776</v>
      </c>
      <c r="J336" s="5">
        <v>66.471127608790951</v>
      </c>
      <c r="K336" s="5">
        <v>73.947180466812938</v>
      </c>
      <c r="L336" s="5">
        <v>69.671471066530074</v>
      </c>
      <c r="M336" s="5">
        <v>82.093980970932051</v>
      </c>
      <c r="N336" s="5">
        <v>62.15926229291609</v>
      </c>
    </row>
    <row r="337" spans="1:14">
      <c r="A337" s="2" t="s">
        <v>332</v>
      </c>
      <c r="B337" s="3" t="s">
        <v>387</v>
      </c>
      <c r="C337" s="3" t="s">
        <v>549</v>
      </c>
      <c r="D337" s="3" t="s">
        <v>363</v>
      </c>
      <c r="E337" s="5">
        <v>66.089863669907317</v>
      </c>
      <c r="F337" s="5">
        <v>68.039412330272654</v>
      </c>
      <c r="G337" s="5">
        <v>72.408805536658818</v>
      </c>
      <c r="H337" s="5">
        <v>86.028969678503216</v>
      </c>
      <c r="I337" s="5">
        <v>120.06426078578286</v>
      </c>
      <c r="J337" s="5">
        <v>98.419160687161863</v>
      </c>
      <c r="K337" s="5">
        <v>146.83488642574673</v>
      </c>
      <c r="L337" s="5">
        <v>139.00146204351833</v>
      </c>
      <c r="M337" s="5">
        <v>139.57498583459591</v>
      </c>
      <c r="N337" s="5">
        <v>123.37530057948882</v>
      </c>
    </row>
    <row r="338" spans="1:14">
      <c r="A338" s="2" t="s">
        <v>333</v>
      </c>
      <c r="B338" s="3" t="s">
        <v>387</v>
      </c>
      <c r="C338" s="3" t="s">
        <v>619</v>
      </c>
      <c r="D338" s="3" t="s">
        <v>374</v>
      </c>
      <c r="E338" s="5">
        <v>59.265296047865696</v>
      </c>
      <c r="F338" s="5" t="s">
        <v>354</v>
      </c>
      <c r="G338" s="5">
        <v>61.700505859834863</v>
      </c>
      <c r="H338" s="5">
        <v>72.795005666982149</v>
      </c>
      <c r="I338" s="5">
        <v>85.798971905573254</v>
      </c>
      <c r="J338" s="5">
        <v>109.54351606326908</v>
      </c>
      <c r="K338" s="5">
        <v>129.39099328134782</v>
      </c>
      <c r="L338" s="5">
        <v>82.890445909390635</v>
      </c>
      <c r="M338" s="5">
        <v>112.03447422368149</v>
      </c>
      <c r="N338" s="5">
        <v>80.40475528027855</v>
      </c>
    </row>
    <row r="339" spans="1:14">
      <c r="A339" s="2" t="s">
        <v>334</v>
      </c>
      <c r="B339" s="3" t="s">
        <v>387</v>
      </c>
      <c r="C339" s="3" t="s">
        <v>642</v>
      </c>
      <c r="D339" s="3" t="s">
        <v>374</v>
      </c>
      <c r="E339" s="5">
        <v>86.03376764336349</v>
      </c>
      <c r="F339" s="5">
        <v>84.621032976938693</v>
      </c>
      <c r="G339" s="5">
        <v>90.589298226797027</v>
      </c>
      <c r="H339" s="5">
        <v>97.094454255106726</v>
      </c>
      <c r="I339" s="5">
        <v>116.33933648064476</v>
      </c>
      <c r="J339" s="5">
        <v>96.505671482612541</v>
      </c>
      <c r="K339" s="5">
        <v>102.46401675789568</v>
      </c>
      <c r="L339" s="5">
        <v>83.230878885965168</v>
      </c>
      <c r="M339" s="5">
        <v>126.90043966374324</v>
      </c>
      <c r="N339" s="5">
        <v>89.838922826989958</v>
      </c>
    </row>
    <row r="340" spans="1:14">
      <c r="A340" s="2" t="s">
        <v>335</v>
      </c>
      <c r="B340" s="3" t="s">
        <v>387</v>
      </c>
      <c r="C340" s="3" t="s">
        <v>669</v>
      </c>
      <c r="D340" s="3" t="s">
        <v>368</v>
      </c>
      <c r="E340" s="5">
        <v>120.2651513936456</v>
      </c>
      <c r="F340" s="5">
        <v>72.031797264651416</v>
      </c>
      <c r="G340" s="5">
        <v>75.822232757688639</v>
      </c>
      <c r="H340" s="5">
        <v>131.69854971240318</v>
      </c>
      <c r="I340" s="5">
        <v>97.157482036252219</v>
      </c>
      <c r="J340" s="5">
        <v>79.791744259857424</v>
      </c>
      <c r="K340" s="5">
        <v>81.007981686945826</v>
      </c>
      <c r="L340" s="5">
        <v>62.847946818178094</v>
      </c>
      <c r="M340" s="5">
        <v>95.783674516464686</v>
      </c>
      <c r="N340" s="5">
        <v>67.84154349831023</v>
      </c>
    </row>
    <row r="341" spans="1:14">
      <c r="A341" s="2" t="s">
        <v>336</v>
      </c>
      <c r="B341" s="3" t="s">
        <v>387</v>
      </c>
      <c r="C341" s="3" t="s">
        <v>709</v>
      </c>
      <c r="D341" s="3" t="s">
        <v>363</v>
      </c>
      <c r="E341" s="5">
        <v>39.273488831146217</v>
      </c>
      <c r="F341" s="5" t="s">
        <v>354</v>
      </c>
      <c r="G341" s="5">
        <v>55.371233202608316</v>
      </c>
      <c r="H341" s="5">
        <v>62.477993430677458</v>
      </c>
      <c r="I341" s="5">
        <v>66.654371446527151</v>
      </c>
      <c r="J341" s="5">
        <v>57.037014137982077</v>
      </c>
      <c r="K341" s="5">
        <v>61.418754646136641</v>
      </c>
      <c r="L341" s="5">
        <v>49.831516363141532</v>
      </c>
      <c r="M341" s="5">
        <v>37.968307098773245</v>
      </c>
      <c r="N341" s="5">
        <v>49.853069209940486</v>
      </c>
    </row>
    <row r="342" spans="1:14">
      <c r="A342" s="2" t="s">
        <v>337</v>
      </c>
      <c r="B342" s="3" t="s">
        <v>387</v>
      </c>
      <c r="C342" s="3" t="s">
        <v>423</v>
      </c>
      <c r="D342" s="3" t="s">
        <v>363</v>
      </c>
      <c r="E342" s="5">
        <v>53.206300429179066</v>
      </c>
      <c r="F342" s="5">
        <v>52.500147486096978</v>
      </c>
      <c r="G342" s="5">
        <v>55.123596673460845</v>
      </c>
      <c r="H342" s="5">
        <v>53.251708042342884</v>
      </c>
      <c r="I342" s="5" t="s">
        <v>354</v>
      </c>
      <c r="J342" s="5">
        <v>50.748865591205927</v>
      </c>
      <c r="K342" s="5">
        <v>70.612665030810788</v>
      </c>
      <c r="L342" s="5">
        <v>58.895502570123597</v>
      </c>
      <c r="M342" s="5">
        <v>59.996553069069442</v>
      </c>
      <c r="N342" s="5">
        <v>51.416152014610532</v>
      </c>
    </row>
    <row r="343" spans="1:14">
      <c r="A343" s="2" t="s">
        <v>338</v>
      </c>
      <c r="B343" s="3" t="s">
        <v>387</v>
      </c>
      <c r="C343" s="3" t="s">
        <v>425</v>
      </c>
      <c r="D343" s="3" t="s">
        <v>363</v>
      </c>
      <c r="E343" s="5">
        <v>77.332639249645055</v>
      </c>
      <c r="F343" s="5">
        <v>76.041910893857633</v>
      </c>
      <c r="G343" s="5">
        <v>96.890602618292334</v>
      </c>
      <c r="H343" s="5">
        <v>96.19053850906954</v>
      </c>
      <c r="I343" s="5">
        <v>101.12163114267726</v>
      </c>
      <c r="J343" s="5">
        <v>89.769292373871806</v>
      </c>
      <c r="K343" s="5">
        <v>128.77206303466633</v>
      </c>
      <c r="L343" s="5">
        <v>103.09295809395257</v>
      </c>
      <c r="M343" s="5">
        <v>117.38746114707423</v>
      </c>
      <c r="N343" s="5">
        <v>103.08484598962656</v>
      </c>
    </row>
    <row r="344" spans="1:14">
      <c r="A344" s="2" t="s">
        <v>343</v>
      </c>
      <c r="B344" s="3" t="s">
        <v>387</v>
      </c>
      <c r="C344" s="3" t="s">
        <v>520</v>
      </c>
      <c r="D344" s="3" t="s">
        <v>363</v>
      </c>
      <c r="E344" s="5">
        <v>7.0952456590904314</v>
      </c>
      <c r="F344" s="5">
        <v>6.5047797840724133</v>
      </c>
      <c r="G344" s="5">
        <v>5.3285762394764324</v>
      </c>
      <c r="H344" s="5">
        <v>6.4191472270038519</v>
      </c>
      <c r="I344" s="5" t="s">
        <v>354</v>
      </c>
      <c r="J344" s="5">
        <v>4.6783038000923183</v>
      </c>
      <c r="K344" s="5">
        <v>6.8375798428330485</v>
      </c>
      <c r="L344" s="5">
        <v>9.3944564560609045</v>
      </c>
      <c r="M344" s="5">
        <v>8.1204084908328173</v>
      </c>
      <c r="N344" s="5">
        <v>6.9017577445741605</v>
      </c>
    </row>
    <row r="345" spans="1:14">
      <c r="A345" s="2" t="s">
        <v>339</v>
      </c>
      <c r="B345" s="3" t="s">
        <v>387</v>
      </c>
      <c r="C345" s="3" t="s">
        <v>524</v>
      </c>
      <c r="D345" s="3" t="s">
        <v>363</v>
      </c>
      <c r="E345" s="5">
        <v>52.936532961857438</v>
      </c>
      <c r="F345" s="5">
        <v>53.746636326221591</v>
      </c>
      <c r="G345" s="5">
        <v>69.697640801624658</v>
      </c>
      <c r="H345" s="5">
        <v>69.851372779976344</v>
      </c>
      <c r="I345" s="5">
        <v>93.252396492018264</v>
      </c>
      <c r="J345" s="5">
        <v>70.38162580876444</v>
      </c>
      <c r="K345" s="5">
        <v>86.597854544516295</v>
      </c>
      <c r="L345" s="5">
        <v>53.922288841679261</v>
      </c>
      <c r="M345" s="5">
        <v>64.534777882882025</v>
      </c>
      <c r="N345" s="5">
        <v>56.272915987764961</v>
      </c>
    </row>
    <row r="346" spans="1:14">
      <c r="A346" s="2" t="s">
        <v>340</v>
      </c>
      <c r="B346" s="3" t="s">
        <v>387</v>
      </c>
      <c r="C346" s="3" t="s">
        <v>563</v>
      </c>
      <c r="D346" s="3" t="s">
        <v>363</v>
      </c>
      <c r="E346" s="5">
        <v>61.888354698740919</v>
      </c>
      <c r="F346" s="5">
        <v>65.170701072155452</v>
      </c>
      <c r="G346" s="5">
        <v>76.485371970948293</v>
      </c>
      <c r="H346" s="5">
        <v>72.641067122218885</v>
      </c>
      <c r="I346" s="5">
        <v>79.482938417703934</v>
      </c>
      <c r="J346" s="5">
        <v>60.333463193994817</v>
      </c>
      <c r="K346" s="5">
        <v>100.66700396062758</v>
      </c>
      <c r="L346" s="5">
        <v>75.70224956376039</v>
      </c>
      <c r="M346" s="5">
        <v>76.671577020454706</v>
      </c>
      <c r="N346" s="5">
        <v>80.599867520122771</v>
      </c>
    </row>
    <row r="347" spans="1:14">
      <c r="A347" s="2" t="s">
        <v>341</v>
      </c>
      <c r="B347" s="3" t="s">
        <v>387</v>
      </c>
      <c r="C347" s="3" t="s">
        <v>587</v>
      </c>
      <c r="D347" s="3" t="s">
        <v>363</v>
      </c>
      <c r="E347" s="5">
        <v>61.664775243313805</v>
      </c>
      <c r="F347" s="5">
        <v>63.500909064545077</v>
      </c>
      <c r="G347" s="5">
        <v>78.967499896759776</v>
      </c>
      <c r="H347" s="5">
        <v>78.440121975808211</v>
      </c>
      <c r="I347" s="5">
        <v>71.22360700493762</v>
      </c>
      <c r="J347" s="5">
        <v>76.905119035945162</v>
      </c>
      <c r="K347" s="5">
        <v>106.31524623588206</v>
      </c>
      <c r="L347" s="5">
        <v>93.384623249464155</v>
      </c>
      <c r="M347" s="5">
        <v>78.935863631060371</v>
      </c>
      <c r="N347" s="5">
        <v>84.226903398954406</v>
      </c>
    </row>
    <row r="348" spans="1:14">
      <c r="A348" s="2" t="s">
        <v>342</v>
      </c>
      <c r="B348" s="3" t="s">
        <v>387</v>
      </c>
      <c r="C348" s="3" t="s">
        <v>599</v>
      </c>
      <c r="D348" s="3" t="s">
        <v>363</v>
      </c>
      <c r="E348" s="5">
        <v>113.74643205358907</v>
      </c>
      <c r="F348" s="5">
        <v>118.34358559003181</v>
      </c>
      <c r="G348" s="5">
        <v>131.30193849168191</v>
      </c>
      <c r="H348" s="5">
        <v>122.63634654598499</v>
      </c>
      <c r="I348" s="5">
        <v>159.95935200162063</v>
      </c>
      <c r="J348" s="5">
        <v>123.86701087933491</v>
      </c>
      <c r="K348" s="5">
        <v>161.41157306975867</v>
      </c>
      <c r="L348" s="5">
        <v>139.53845580480413</v>
      </c>
      <c r="M348" s="5">
        <v>137.41438723103872</v>
      </c>
      <c r="N348" s="5">
        <v>137.89494466662265</v>
      </c>
    </row>
    <row r="349" spans="1:14">
      <c r="A349" s="2" t="s">
        <v>344</v>
      </c>
      <c r="B349" s="3" t="s">
        <v>387</v>
      </c>
      <c r="C349" s="3" t="s">
        <v>589</v>
      </c>
      <c r="D349" s="3" t="s">
        <v>371</v>
      </c>
      <c r="E349" s="5">
        <v>147.89921911949142</v>
      </c>
      <c r="F349" s="5">
        <v>146.21492827332898</v>
      </c>
      <c r="G349" s="5">
        <v>159.55330578308073</v>
      </c>
      <c r="H349" s="5">
        <v>186.71779018621524</v>
      </c>
      <c r="I349" s="5">
        <v>198.40749237443893</v>
      </c>
      <c r="J349" s="5">
        <v>184.08358501689756</v>
      </c>
      <c r="K349" s="5">
        <v>230.88501505337953</v>
      </c>
      <c r="L349" s="5">
        <v>232.4554272701883</v>
      </c>
      <c r="M349" s="5">
        <v>134.52642141918525</v>
      </c>
      <c r="N349" s="5">
        <v>183.36512856289835</v>
      </c>
    </row>
    <row r="350" spans="1:14">
      <c r="A350" s="2" t="s">
        <v>345</v>
      </c>
      <c r="B350" s="3" t="s">
        <v>387</v>
      </c>
      <c r="C350" s="3" t="s">
        <v>680</v>
      </c>
      <c r="D350" s="3" t="s">
        <v>371</v>
      </c>
      <c r="E350" s="5">
        <v>132.57355411528494</v>
      </c>
      <c r="F350" s="5">
        <v>136.91764209728063</v>
      </c>
      <c r="G350" s="5">
        <v>141.86961440104594</v>
      </c>
      <c r="H350" s="5">
        <v>165.60261412989482</v>
      </c>
      <c r="I350" s="5">
        <v>183.77390151526521</v>
      </c>
      <c r="J350" s="5">
        <v>170.17808172242604</v>
      </c>
      <c r="K350" s="5">
        <v>196.43492411761676</v>
      </c>
      <c r="L350" s="5">
        <v>136.37328157981909</v>
      </c>
      <c r="M350" s="5">
        <v>166.1293421569826</v>
      </c>
      <c r="N350" s="5">
        <v>163.1253270697031</v>
      </c>
    </row>
    <row r="351" spans="1:14">
      <c r="A351" s="2" t="s">
        <v>346</v>
      </c>
      <c r="B351" s="3" t="s">
        <v>387</v>
      </c>
      <c r="C351" s="3" t="s">
        <v>464</v>
      </c>
      <c r="D351" s="3" t="s">
        <v>374</v>
      </c>
      <c r="E351" s="5">
        <v>70.179498329006293</v>
      </c>
      <c r="F351" s="5">
        <v>91.111358752158111</v>
      </c>
      <c r="G351" s="5">
        <v>91.240486425227459</v>
      </c>
      <c r="H351" s="5">
        <v>126.2762283674886</v>
      </c>
      <c r="I351" s="5">
        <v>138.56512557808475</v>
      </c>
      <c r="J351" s="5">
        <v>141.79538782491002</v>
      </c>
      <c r="K351" s="5">
        <v>178.95771467364773</v>
      </c>
      <c r="L351" s="5">
        <v>99.397984728711393</v>
      </c>
      <c r="M351" s="5">
        <v>111.97329304713841</v>
      </c>
      <c r="N351" s="5">
        <v>120.83868417745559</v>
      </c>
    </row>
    <row r="352" spans="1:14">
      <c r="A352" s="2" t="s">
        <v>347</v>
      </c>
      <c r="B352" s="3" t="s">
        <v>387</v>
      </c>
      <c r="C352" s="3" t="s">
        <v>481</v>
      </c>
      <c r="D352" s="3" t="s">
        <v>371</v>
      </c>
      <c r="E352" s="5">
        <v>93.348839776641597</v>
      </c>
      <c r="F352" s="5">
        <v>92.428191601866871</v>
      </c>
      <c r="G352" s="5">
        <v>112.45334829776669</v>
      </c>
      <c r="H352" s="5">
        <v>129.36448030974037</v>
      </c>
      <c r="I352" s="5">
        <v>139.73895584156574</v>
      </c>
      <c r="J352" s="5">
        <v>169.85423674969755</v>
      </c>
      <c r="K352" s="5">
        <v>174.84286643575766</v>
      </c>
      <c r="L352" s="5">
        <v>104.47455646812092</v>
      </c>
      <c r="M352" s="5">
        <v>108.0368301196055</v>
      </c>
      <c r="N352" s="5">
        <v>119.7251055386712</v>
      </c>
    </row>
    <row r="353" spans="1:14">
      <c r="A353" s="2" t="s">
        <v>348</v>
      </c>
      <c r="B353" s="3" t="s">
        <v>387</v>
      </c>
      <c r="C353" s="3" t="s">
        <v>552</v>
      </c>
      <c r="D353" s="3" t="s">
        <v>363</v>
      </c>
      <c r="E353" s="5">
        <v>45.311993060885563</v>
      </c>
      <c r="F353" s="5">
        <v>32.958289694379452</v>
      </c>
      <c r="G353" s="5">
        <v>33.988453705138419</v>
      </c>
      <c r="H353" s="5">
        <v>41.207650264579769</v>
      </c>
      <c r="I353" s="5">
        <v>61.978804657636815</v>
      </c>
      <c r="J353" s="5">
        <v>63.919329020535841</v>
      </c>
      <c r="K353" s="5">
        <v>74.774658709755627</v>
      </c>
      <c r="L353" s="5">
        <v>31.026370117644195</v>
      </c>
      <c r="M353" s="5">
        <v>29.622059242967431</v>
      </c>
      <c r="N353" s="5">
        <v>31.762054655435527</v>
      </c>
    </row>
    <row r="354" spans="1:14">
      <c r="A354" s="2" t="s">
        <v>349</v>
      </c>
      <c r="B354" s="3" t="s">
        <v>387</v>
      </c>
      <c r="C354" s="3" t="s">
        <v>564</v>
      </c>
      <c r="D354" s="3" t="s">
        <v>374</v>
      </c>
      <c r="E354" s="5">
        <v>83.718142007203852</v>
      </c>
      <c r="F354" s="5">
        <v>76.413612463615522</v>
      </c>
      <c r="G354" s="5">
        <v>88.885190425240992</v>
      </c>
      <c r="H354" s="5">
        <v>100.09594893443021</v>
      </c>
      <c r="I354" s="5">
        <v>127.02885122473879</v>
      </c>
      <c r="J354" s="5">
        <v>116.13355992497779</v>
      </c>
      <c r="K354" s="5">
        <v>132.59940898451532</v>
      </c>
      <c r="L354" s="5">
        <v>92.168550731910472</v>
      </c>
      <c r="M354" s="5">
        <v>96.290271162460527</v>
      </c>
      <c r="N354" s="5">
        <v>130.30791469429025</v>
      </c>
    </row>
    <row r="355" spans="1:14">
      <c r="A355" s="2" t="s">
        <v>350</v>
      </c>
      <c r="B355" s="3" t="s">
        <v>387</v>
      </c>
      <c r="C355" s="3" t="s">
        <v>633</v>
      </c>
      <c r="D355" s="3" t="s">
        <v>363</v>
      </c>
      <c r="E355" s="5">
        <v>67.897502596258263</v>
      </c>
      <c r="F355" s="5">
        <v>72.775787832791124</v>
      </c>
      <c r="G355" s="5">
        <v>69.794272930852529</v>
      </c>
      <c r="H355" s="5">
        <v>91.021199572734943</v>
      </c>
      <c r="I355" s="5">
        <v>108.7269678820269</v>
      </c>
      <c r="J355" s="5">
        <v>98.451178722990463</v>
      </c>
      <c r="K355" s="5">
        <v>114.54831565242011</v>
      </c>
      <c r="L355" s="5">
        <v>73.403632243423786</v>
      </c>
      <c r="M355" s="5">
        <v>73.856169942352992</v>
      </c>
      <c r="N355" s="5">
        <v>77.922298891724878</v>
      </c>
    </row>
    <row r="356" spans="1:14">
      <c r="A356" s="2" t="s">
        <v>351</v>
      </c>
      <c r="B356" s="3" t="s">
        <v>387</v>
      </c>
      <c r="C356" s="3" t="s">
        <v>671</v>
      </c>
      <c r="D356" s="3" t="s">
        <v>363</v>
      </c>
      <c r="E356" s="5">
        <v>78.005144753481602</v>
      </c>
      <c r="F356" s="5">
        <v>81.919278827400618</v>
      </c>
      <c r="G356" s="5">
        <v>77.84592314768949</v>
      </c>
      <c r="H356" s="5">
        <v>95.921969410443467</v>
      </c>
      <c r="I356" s="5">
        <v>104.57821074075305</v>
      </c>
      <c r="J356" s="5">
        <v>97.15511585662972</v>
      </c>
      <c r="K356" s="5">
        <v>107.00857475167345</v>
      </c>
      <c r="L356" s="5">
        <v>86.051281029402858</v>
      </c>
      <c r="M356" s="5">
        <v>82.930885266412602</v>
      </c>
      <c r="N356" s="5">
        <v>82.22355438801975</v>
      </c>
    </row>
    <row r="357" spans="1:14">
      <c r="A357" s="2" t="s">
        <v>352</v>
      </c>
      <c r="B357" s="3" t="s">
        <v>387</v>
      </c>
      <c r="C357" s="3" t="s">
        <v>681</v>
      </c>
      <c r="D357" s="3" t="s">
        <v>363</v>
      </c>
      <c r="E357" s="5">
        <v>35.082402765123874</v>
      </c>
      <c r="F357" s="5">
        <v>28.809838965132801</v>
      </c>
      <c r="G357" s="5">
        <v>29.55698055282252</v>
      </c>
      <c r="H357" s="5">
        <v>38.552200227600565</v>
      </c>
      <c r="I357" s="5">
        <v>44.268471888645095</v>
      </c>
      <c r="J357" s="5">
        <v>41.824169994282705</v>
      </c>
      <c r="K357" s="5">
        <v>51.978966406046723</v>
      </c>
      <c r="L357" s="5">
        <v>31.839508513869809</v>
      </c>
      <c r="M357" s="5">
        <v>32.289032998857223</v>
      </c>
      <c r="N357" s="5">
        <v>38.44473342312412</v>
      </c>
    </row>
    <row r="358" spans="1:14">
      <c r="A358" s="2" t="s">
        <v>353</v>
      </c>
      <c r="B358" s="3" t="s">
        <v>387</v>
      </c>
      <c r="C358" s="3" t="s">
        <v>704</v>
      </c>
      <c r="D358" s="3" t="s">
        <v>363</v>
      </c>
      <c r="E358" s="5">
        <v>37.000272748868419</v>
      </c>
      <c r="F358" s="5">
        <v>39.198668525005296</v>
      </c>
      <c r="G358" s="5">
        <v>37.909820307474178</v>
      </c>
      <c r="H358" s="5">
        <v>43.683981454364357</v>
      </c>
      <c r="I358" s="5">
        <v>54.170205196704067</v>
      </c>
      <c r="J358" s="5">
        <v>47.964909302316599</v>
      </c>
      <c r="K358" s="5">
        <v>54.927620982068383</v>
      </c>
      <c r="L358" s="5">
        <v>39.546313921441659</v>
      </c>
      <c r="M358" s="5">
        <v>39.55015363368377</v>
      </c>
      <c r="N358" s="5">
        <v>47.97194463344502</v>
      </c>
    </row>
    <row r="360" spans="1:14">
      <c r="A360" s="2" t="s">
        <v>366</v>
      </c>
      <c r="E360" s="5">
        <v>2431.9273842756356</v>
      </c>
      <c r="F360" s="5">
        <v>2688.4312419056096</v>
      </c>
      <c r="G360" s="5">
        <v>2893.3735989823472</v>
      </c>
      <c r="H360" s="5">
        <v>3355.2108752422428</v>
      </c>
      <c r="I360" s="5">
        <v>3816.7453492046775</v>
      </c>
      <c r="J360" s="5">
        <v>3488.1349197445593</v>
      </c>
      <c r="K360" s="5">
        <v>4024.2728387893794</v>
      </c>
      <c r="L360" s="5">
        <v>3176.0724723990711</v>
      </c>
      <c r="M360" s="5">
        <v>2937.7058162462567</v>
      </c>
      <c r="N360" s="5">
        <v>3040.2916469091469</v>
      </c>
    </row>
    <row r="361" spans="1:14">
      <c r="A361" s="2" t="s">
        <v>375</v>
      </c>
      <c r="E361" s="5">
        <v>4880.430737244782</v>
      </c>
      <c r="F361" s="5">
        <v>4791.2786331020825</v>
      </c>
      <c r="G361" s="5">
        <v>5338.372726093211</v>
      </c>
      <c r="H361" s="5">
        <v>5476.42323419476</v>
      </c>
      <c r="I361" s="5">
        <v>5873.5254624390063</v>
      </c>
      <c r="J361" s="5">
        <v>5329.92156105907</v>
      </c>
      <c r="K361" s="5">
        <v>6255.9397776775322</v>
      </c>
      <c r="L361" s="5">
        <v>4994.1631055916378</v>
      </c>
      <c r="M361" s="5">
        <v>5264.1308237529711</v>
      </c>
      <c r="N361" s="5">
        <v>5799.0557717044258</v>
      </c>
    </row>
    <row r="362" spans="1:14">
      <c r="A362" s="2" t="s">
        <v>377</v>
      </c>
      <c r="E362" s="5">
        <v>20293.82127966973</v>
      </c>
      <c r="F362" s="5">
        <v>20068.678578773182</v>
      </c>
      <c r="G362" s="5">
        <v>20653.528976131878</v>
      </c>
      <c r="H362" s="5">
        <v>23166.856685006132</v>
      </c>
      <c r="I362" s="5">
        <v>23800.895933858003</v>
      </c>
      <c r="J362" s="5">
        <v>22689.599746960568</v>
      </c>
      <c r="K362" s="5">
        <v>27205.688613453825</v>
      </c>
      <c r="L362" s="5">
        <v>23900.814077209398</v>
      </c>
      <c r="M362" s="5">
        <v>21471.963373788174</v>
      </c>
      <c r="N362" s="5">
        <v>23711.392534159528</v>
      </c>
    </row>
    <row r="363" spans="1:14">
      <c r="A363" s="4" t="s">
        <v>364</v>
      </c>
      <c r="E363" s="5">
        <v>1694.4676332091417</v>
      </c>
      <c r="F363" s="5">
        <v>1866.2931988681055</v>
      </c>
      <c r="G363" s="5">
        <v>1687.0456241293336</v>
      </c>
      <c r="H363" s="5">
        <v>2043.15853080184</v>
      </c>
      <c r="I363" s="5">
        <v>2199.1986770795857</v>
      </c>
      <c r="J363" s="5">
        <v>2258.1814985965889</v>
      </c>
      <c r="K363" s="5">
        <v>1957.3212973423624</v>
      </c>
      <c r="L363" s="5">
        <v>1976.718325860704</v>
      </c>
      <c r="M363" s="5">
        <v>1979.3942173592889</v>
      </c>
      <c r="N363" s="5">
        <v>1989.8975808961077</v>
      </c>
    </row>
    <row r="364" spans="1:14">
      <c r="A364" s="4" t="s">
        <v>361</v>
      </c>
      <c r="E364" s="5">
        <v>5811.4731490702679</v>
      </c>
      <c r="F364" s="5">
        <v>5881.692735745235</v>
      </c>
      <c r="G364" s="5">
        <v>6802.6538995647416</v>
      </c>
      <c r="H364" s="5">
        <v>7330.4459174244148</v>
      </c>
      <c r="I364" s="5">
        <v>7781.2949243166313</v>
      </c>
      <c r="J364" s="5">
        <v>8210.4225787121322</v>
      </c>
      <c r="K364" s="5">
        <v>8249.7617952537894</v>
      </c>
      <c r="L364" s="5">
        <v>6322.1146715459117</v>
      </c>
      <c r="M364" s="5">
        <v>7283.8014462286656</v>
      </c>
      <c r="N364" s="5">
        <v>7654.5683230557906</v>
      </c>
    </row>
    <row r="365" spans="1:14">
      <c r="A365" s="4" t="s">
        <v>358</v>
      </c>
      <c r="E365" s="5">
        <v>9290.7944180422292</v>
      </c>
      <c r="F365" s="5">
        <v>10286.342669656551</v>
      </c>
      <c r="G365" s="5">
        <v>10455.846262264118</v>
      </c>
      <c r="H365" s="5">
        <v>10567.011919448274</v>
      </c>
      <c r="I365" s="5">
        <v>11079.248638343113</v>
      </c>
      <c r="J365" s="5">
        <v>11529.277885418784</v>
      </c>
      <c r="K365" s="5">
        <v>12228.749710378017</v>
      </c>
      <c r="L365" s="5">
        <v>11338.59059994211</v>
      </c>
      <c r="M365" s="5">
        <v>11650.172318540934</v>
      </c>
      <c r="N365" s="5">
        <v>10687.111166623336</v>
      </c>
    </row>
    <row r="366" spans="1:14">
      <c r="A366" s="4" t="s">
        <v>387</v>
      </c>
      <c r="E366" s="5">
        <v>4350.088130913814</v>
      </c>
      <c r="F366" s="5">
        <v>3989.2977170550353</v>
      </c>
      <c r="G366" s="5">
        <v>4572.5042160808653</v>
      </c>
      <c r="H366" s="5">
        <v>5301.0290177040833</v>
      </c>
      <c r="I366" s="5">
        <v>5327.9324743396764</v>
      </c>
      <c r="J366" s="5">
        <v>5371.9317617879087</v>
      </c>
      <c r="K366" s="5">
        <v>6302.6645196074678</v>
      </c>
      <c r="L366" s="5">
        <v>5158.1223150313845</v>
      </c>
      <c r="M366" s="5">
        <v>5383.535360756211</v>
      </c>
      <c r="N366" s="5">
        <v>5396.4730450471479</v>
      </c>
    </row>
    <row r="367" spans="1:14">
      <c r="A367" s="4" t="s">
        <v>392</v>
      </c>
      <c r="E367" s="5">
        <v>4022.5418018420951</v>
      </c>
      <c r="F367" s="5">
        <v>4306.7056460055355</v>
      </c>
      <c r="G367" s="5">
        <v>4127.2799698408007</v>
      </c>
      <c r="H367" s="5">
        <v>5120.615415469756</v>
      </c>
      <c r="I367" s="5">
        <v>4228.2110216276496</v>
      </c>
      <c r="J367" s="5">
        <v>5933.9413859790657</v>
      </c>
      <c r="K367" s="5">
        <v>6403.0154419905584</v>
      </c>
      <c r="L367" s="5">
        <v>4817.9886685371639</v>
      </c>
      <c r="M367" s="5">
        <v>5069.1557694305775</v>
      </c>
      <c r="N367" s="5">
        <v>5370.528407559701</v>
      </c>
    </row>
    <row r="368" spans="1:14">
      <c r="A368" s="4" t="s">
        <v>381</v>
      </c>
      <c r="E368" s="5">
        <v>2979.5626666351754</v>
      </c>
      <c r="F368" s="5">
        <v>3194.7282448313827</v>
      </c>
      <c r="G368" s="5">
        <v>3645.25746508866</v>
      </c>
      <c r="H368" s="5">
        <v>4011.1566238273094</v>
      </c>
      <c r="I368" s="5">
        <v>4035.9302850658114</v>
      </c>
      <c r="J368" s="5">
        <v>4573.3786642979494</v>
      </c>
      <c r="K368" s="5">
        <v>5181.2947794627662</v>
      </c>
      <c r="L368" s="5">
        <v>4358.5648485860629</v>
      </c>
      <c r="M368" s="5">
        <v>4169.4576971076049</v>
      </c>
      <c r="N368" s="5">
        <v>3919.8690543106986</v>
      </c>
    </row>
    <row r="369" spans="1:14">
      <c r="A369" s="4"/>
    </row>
    <row r="370" spans="1:14">
      <c r="A370" s="2" t="s">
        <v>727</v>
      </c>
      <c r="E370" s="5">
        <v>55755.107200902872</v>
      </c>
      <c r="F370" s="5">
        <v>57073.44866594272</v>
      </c>
      <c r="G370" s="5">
        <v>60175.862738175958</v>
      </c>
      <c r="H370" s="5">
        <v>66371.908219118821</v>
      </c>
      <c r="I370" s="5">
        <v>68142.982766274159</v>
      </c>
      <c r="J370" s="5">
        <v>69384.79000255662</v>
      </c>
      <c r="K370" s="5">
        <v>77808.708773955703</v>
      </c>
      <c r="L370" s="5">
        <v>66043.149084703444</v>
      </c>
      <c r="M370" s="5">
        <v>65209.316823210684</v>
      </c>
      <c r="N370" s="5">
        <v>67569.187530265888</v>
      </c>
    </row>
    <row r="372" spans="1:14"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4" spans="1:14">
      <c r="E374" s="5"/>
      <c r="F374" s="5"/>
      <c r="G374" s="5"/>
      <c r="H374" s="5"/>
      <c r="I374" s="5"/>
      <c r="J374" s="5"/>
      <c r="K374" s="5"/>
      <c r="L374" s="5"/>
      <c r="M374" s="5"/>
      <c r="N374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B1" sqref="B1"/>
    </sheetView>
  </sheetViews>
  <sheetFormatPr defaultRowHeight="12"/>
  <cols>
    <col min="1" max="1" width="25.875" style="2" customWidth="1"/>
    <col min="2" max="2" width="11.125" style="3" customWidth="1"/>
    <col min="3" max="3" width="10.625" style="3" customWidth="1"/>
    <col min="4" max="16384" width="9" style="3"/>
  </cols>
  <sheetData>
    <row r="1" spans="1:14">
      <c r="A1" s="11" t="s">
        <v>737</v>
      </c>
    </row>
    <row r="3" spans="1:14">
      <c r="A3" s="2" t="s">
        <v>355</v>
      </c>
      <c r="B3" s="3" t="s">
        <v>356</v>
      </c>
      <c r="C3" s="3" t="s">
        <v>357</v>
      </c>
      <c r="D3" s="3" t="s">
        <v>728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</row>
    <row r="5" spans="1:14">
      <c r="A5" s="2" t="s">
        <v>0</v>
      </c>
      <c r="B5" s="3" t="s">
        <v>364</v>
      </c>
      <c r="C5" s="3" t="s">
        <v>505</v>
      </c>
      <c r="D5" s="3" t="s">
        <v>371</v>
      </c>
      <c r="E5" s="12" t="s">
        <v>736</v>
      </c>
      <c r="F5" s="13">
        <v>9.333792143518405</v>
      </c>
      <c r="G5" s="13">
        <v>-64.253177384867428</v>
      </c>
      <c r="H5" s="13">
        <v>55.506138464966035</v>
      </c>
      <c r="I5" s="13">
        <v>-6.0120409869898745</v>
      </c>
      <c r="J5" s="13">
        <v>1.8600850658458421</v>
      </c>
      <c r="K5" s="13">
        <v>-16.276279345041793</v>
      </c>
      <c r="L5" s="13">
        <v>-17.607803206947192</v>
      </c>
      <c r="M5" s="13">
        <v>68.128545096412367</v>
      </c>
      <c r="N5" s="13">
        <v>-64.090398922411339</v>
      </c>
    </row>
    <row r="6" spans="1:14">
      <c r="A6" s="2" t="s">
        <v>1</v>
      </c>
      <c r="B6" s="3" t="s">
        <v>364</v>
      </c>
      <c r="C6" s="3" t="s">
        <v>656</v>
      </c>
      <c r="D6" s="3" t="s">
        <v>360</v>
      </c>
      <c r="E6" s="12" t="s">
        <v>736</v>
      </c>
      <c r="F6" s="13">
        <v>14.187897136982725</v>
      </c>
      <c r="G6" s="13">
        <v>-29.287882004518366</v>
      </c>
      <c r="H6" s="13">
        <v>17.508399303166904</v>
      </c>
      <c r="I6" s="13">
        <v>2.7856463255838571</v>
      </c>
      <c r="J6" s="13">
        <v>-12.332663228643378</v>
      </c>
      <c r="K6" s="13">
        <v>-7.9858369635781896</v>
      </c>
      <c r="L6" s="13">
        <v>-10.17823353763915</v>
      </c>
      <c r="M6" s="13">
        <v>87.691319360782742</v>
      </c>
      <c r="N6" s="13">
        <v>-27.47968771080841</v>
      </c>
    </row>
    <row r="7" spans="1:14">
      <c r="A7" s="2" t="s">
        <v>2</v>
      </c>
      <c r="B7" s="3" t="s">
        <v>364</v>
      </c>
      <c r="C7" s="3" t="s">
        <v>555</v>
      </c>
      <c r="D7" s="3" t="s">
        <v>360</v>
      </c>
      <c r="E7" s="12" t="s">
        <v>736</v>
      </c>
      <c r="F7" s="13">
        <v>22.010936189596215</v>
      </c>
      <c r="G7" s="13">
        <v>-15.912277729235269</v>
      </c>
      <c r="H7" s="13">
        <v>17.246318725623784</v>
      </c>
      <c r="I7" s="13">
        <v>4.5463204308478344</v>
      </c>
      <c r="J7" s="13">
        <v>-23.232994812799117</v>
      </c>
      <c r="K7" s="13">
        <v>-12.36504756156455</v>
      </c>
      <c r="L7" s="13">
        <v>-32.356439749468073</v>
      </c>
      <c r="M7" s="13">
        <v>157.11492720983057</v>
      </c>
      <c r="N7" s="13">
        <v>-51.24202615784084</v>
      </c>
    </row>
    <row r="8" spans="1:14">
      <c r="A8" s="2" t="s">
        <v>3</v>
      </c>
      <c r="B8" s="3" t="s">
        <v>364</v>
      </c>
      <c r="C8" s="3" t="s">
        <v>596</v>
      </c>
      <c r="D8" s="3" t="s">
        <v>368</v>
      </c>
      <c r="E8" s="12" t="s">
        <v>736</v>
      </c>
      <c r="F8" s="13">
        <v>18.124769917956915</v>
      </c>
      <c r="G8" s="13">
        <v>-20.426405291532561</v>
      </c>
      <c r="H8" s="13">
        <v>-7.0791044502966205</v>
      </c>
      <c r="I8" s="13">
        <v>19.814362966355979</v>
      </c>
      <c r="J8" s="13">
        <v>-10.246746577802504</v>
      </c>
      <c r="K8" s="13">
        <v>-6.182855966682931</v>
      </c>
      <c r="L8" s="13">
        <v>-27.802365128261414</v>
      </c>
      <c r="M8" s="13">
        <v>235.93636296255758</v>
      </c>
      <c r="N8" s="13">
        <v>-59.654765727093903</v>
      </c>
    </row>
    <row r="9" spans="1:14">
      <c r="A9" s="2" t="s">
        <v>4</v>
      </c>
      <c r="B9" s="3" t="s">
        <v>364</v>
      </c>
      <c r="C9" s="3" t="s">
        <v>451</v>
      </c>
      <c r="D9" s="3" t="s">
        <v>371</v>
      </c>
      <c r="E9" s="12" t="s">
        <v>736</v>
      </c>
      <c r="F9" s="13">
        <v>18.639476346587038</v>
      </c>
      <c r="G9" s="13">
        <v>-57.010177618326352</v>
      </c>
      <c r="H9" s="13">
        <v>44.023157973597208</v>
      </c>
      <c r="I9" s="13">
        <v>17.599514135695223</v>
      </c>
      <c r="J9" s="13">
        <v>3.2215951630954418</v>
      </c>
      <c r="K9" s="13">
        <v>-26.740830590574966</v>
      </c>
      <c r="L9" s="13">
        <v>-20.195753501847054</v>
      </c>
      <c r="M9" s="13">
        <v>17.677179262386797</v>
      </c>
      <c r="N9" s="13">
        <v>8.7140335473592909</v>
      </c>
    </row>
    <row r="10" spans="1:14">
      <c r="A10" s="2" t="s">
        <v>9</v>
      </c>
      <c r="B10" s="3" t="s">
        <v>364</v>
      </c>
      <c r="C10" s="3" t="s">
        <v>434</v>
      </c>
      <c r="D10" s="3" t="s">
        <v>374</v>
      </c>
      <c r="E10" s="12" t="s">
        <v>736</v>
      </c>
      <c r="F10" s="13">
        <v>31.864752696817185</v>
      </c>
      <c r="G10" s="13">
        <v>-19.537277115534511</v>
      </c>
      <c r="H10" s="13">
        <v>5.0223345012549121</v>
      </c>
      <c r="I10" s="13">
        <v>24.594499571324015</v>
      </c>
      <c r="J10" s="13">
        <v>9.7611453830479054</v>
      </c>
      <c r="K10" s="13">
        <v>-5.5812355086486294</v>
      </c>
      <c r="L10" s="13">
        <v>-23.031672090354974</v>
      </c>
      <c r="M10" s="13">
        <v>102.85375266731562</v>
      </c>
      <c r="N10" s="13">
        <v>-28.814840670938896</v>
      </c>
    </row>
    <row r="11" spans="1:14">
      <c r="A11" s="2" t="s">
        <v>5</v>
      </c>
      <c r="B11" s="3" t="s">
        <v>364</v>
      </c>
      <c r="C11" s="3" t="s">
        <v>456</v>
      </c>
      <c r="D11" s="3" t="s">
        <v>374</v>
      </c>
      <c r="E11" s="12" t="s">
        <v>736</v>
      </c>
      <c r="F11" s="13">
        <v>33.918132492532685</v>
      </c>
      <c r="G11" s="13">
        <v>-13.758406884338401</v>
      </c>
      <c r="H11" s="13">
        <v>14.244487091558</v>
      </c>
      <c r="I11" s="13">
        <v>17.942170714682433</v>
      </c>
      <c r="J11" s="13">
        <v>-6.3121768181643336</v>
      </c>
      <c r="K11" s="13">
        <v>-10.355758623399707</v>
      </c>
      <c r="L11" s="13">
        <v>-43.500076122485268</v>
      </c>
      <c r="M11" s="13">
        <v>202.73892468510834</v>
      </c>
      <c r="N11" s="13">
        <v>-26.533458288367189</v>
      </c>
    </row>
    <row r="12" spans="1:14">
      <c r="A12" s="2" t="s">
        <v>10</v>
      </c>
      <c r="B12" s="3" t="s">
        <v>364</v>
      </c>
      <c r="C12" s="3" t="s">
        <v>460</v>
      </c>
      <c r="D12" s="3" t="s">
        <v>374</v>
      </c>
      <c r="E12" s="12" t="s">
        <v>736</v>
      </c>
      <c r="F12" s="13">
        <v>8.8736267463804648</v>
      </c>
      <c r="G12" s="13">
        <v>-0.61219422248142974</v>
      </c>
      <c r="H12" s="13">
        <v>14.770607751777403</v>
      </c>
      <c r="I12" s="13">
        <v>25.172149169687728</v>
      </c>
      <c r="J12" s="13">
        <v>2.8877856597963927</v>
      </c>
      <c r="K12" s="13">
        <v>-9.014771472954509</v>
      </c>
      <c r="L12" s="13">
        <v>-26.083607370968707</v>
      </c>
      <c r="M12" s="13">
        <v>82.200550979622534</v>
      </c>
      <c r="N12" s="13">
        <v>-27.209714722410084</v>
      </c>
    </row>
    <row r="13" spans="1:14">
      <c r="A13" s="2" t="s">
        <v>11</v>
      </c>
      <c r="B13" s="3" t="s">
        <v>364</v>
      </c>
      <c r="C13" s="3" t="s">
        <v>462</v>
      </c>
      <c r="D13" s="3" t="s">
        <v>374</v>
      </c>
      <c r="E13" s="12" t="s">
        <v>736</v>
      </c>
      <c r="F13" s="13">
        <v>9.4110743033204347</v>
      </c>
      <c r="G13" s="13">
        <v>-1.8028313706636201</v>
      </c>
      <c r="H13" s="13">
        <v>52.832332992542909</v>
      </c>
      <c r="I13" s="13">
        <v>16.162901246946486</v>
      </c>
      <c r="J13" s="13">
        <v>-4.3677873222491561</v>
      </c>
      <c r="K13" s="13">
        <v>-9.6264732039726333</v>
      </c>
      <c r="L13" s="13">
        <v>-23.048716986276567</v>
      </c>
      <c r="M13" s="13">
        <v>93.754054953306891</v>
      </c>
      <c r="N13" s="13">
        <v>-30.547312526164283</v>
      </c>
    </row>
    <row r="14" spans="1:14">
      <c r="A14" s="2" t="s">
        <v>6</v>
      </c>
      <c r="B14" s="3" t="s">
        <v>364</v>
      </c>
      <c r="C14" s="3" t="s">
        <v>618</v>
      </c>
      <c r="D14" s="3" t="s">
        <v>374</v>
      </c>
      <c r="E14" s="12" t="s">
        <v>736</v>
      </c>
      <c r="F14" s="13">
        <v>73.607157404951394</v>
      </c>
      <c r="G14" s="13">
        <v>-27.41026391430789</v>
      </c>
      <c r="H14" s="13">
        <v>13.920426806323094</v>
      </c>
      <c r="I14" s="13">
        <v>20.008529755319579</v>
      </c>
      <c r="J14" s="13">
        <v>-6.3913820951049392</v>
      </c>
      <c r="K14" s="13">
        <v>-14.042855120481889</v>
      </c>
      <c r="L14" s="13">
        <v>-40.156173491179693</v>
      </c>
      <c r="M14" s="13">
        <v>188.89404639075573</v>
      </c>
      <c r="N14" s="13">
        <v>-46.009361745589281</v>
      </c>
    </row>
    <row r="15" spans="1:14">
      <c r="A15" s="2" t="s">
        <v>7</v>
      </c>
      <c r="B15" s="3" t="s">
        <v>364</v>
      </c>
      <c r="C15" s="3" t="s">
        <v>670</v>
      </c>
      <c r="D15" s="3" t="s">
        <v>374</v>
      </c>
      <c r="E15" s="12" t="s">
        <v>736</v>
      </c>
      <c r="F15" s="13">
        <v>91.920476274982548</v>
      </c>
      <c r="G15" s="13">
        <v>-38.392056763292523</v>
      </c>
      <c r="H15" s="13">
        <v>7.6332009346918586</v>
      </c>
      <c r="I15" s="13">
        <v>28.25922279786403</v>
      </c>
      <c r="J15" s="13">
        <v>-4.7791236674870952</v>
      </c>
      <c r="K15" s="13">
        <v>-24.875346227805924</v>
      </c>
      <c r="L15" s="13">
        <v>-21.166586950080021</v>
      </c>
      <c r="M15" s="13">
        <v>134.19409775837258</v>
      </c>
      <c r="N15" s="13">
        <v>-41.757763600714604</v>
      </c>
    </row>
    <row r="16" spans="1:14">
      <c r="A16" s="2" t="s">
        <v>8</v>
      </c>
      <c r="B16" s="3" t="s">
        <v>364</v>
      </c>
      <c r="C16" s="3" t="s">
        <v>700</v>
      </c>
      <c r="D16" s="3" t="s">
        <v>374</v>
      </c>
      <c r="E16" s="12" t="s">
        <v>736</v>
      </c>
      <c r="F16" s="13">
        <v>30.397381953501611</v>
      </c>
      <c r="G16" s="13">
        <v>-35.808618359510518</v>
      </c>
      <c r="H16" s="13">
        <v>32.685272495815667</v>
      </c>
      <c r="I16" s="13">
        <v>11.677474070809724</v>
      </c>
      <c r="J16" s="13">
        <v>-4.3165835452816195</v>
      </c>
      <c r="K16" s="13">
        <v>-17.906697436845491</v>
      </c>
      <c r="L16" s="13">
        <v>-19.816639768312761</v>
      </c>
      <c r="M16" s="13">
        <v>155.53914529878833</v>
      </c>
      <c r="N16" s="13">
        <v>-27.852238925204588</v>
      </c>
    </row>
    <row r="17" spans="1:14">
      <c r="A17" s="2" t="s">
        <v>12</v>
      </c>
      <c r="B17" s="3" t="s">
        <v>364</v>
      </c>
      <c r="C17" s="3" t="s">
        <v>365</v>
      </c>
      <c r="D17" s="3" t="s">
        <v>374</v>
      </c>
      <c r="E17" s="12" t="s">
        <v>736</v>
      </c>
      <c r="F17" s="13">
        <v>138.06221770878761</v>
      </c>
      <c r="G17" s="13">
        <v>-6.6330666877870188</v>
      </c>
      <c r="H17" s="13">
        <v>55.33414934742914</v>
      </c>
      <c r="I17" s="13">
        <v>25.836365266584803</v>
      </c>
      <c r="J17" s="13">
        <v>-2.5173334698055689</v>
      </c>
      <c r="K17" s="13">
        <v>-38.648010392444419</v>
      </c>
      <c r="L17" s="13">
        <v>120.21926817537836</v>
      </c>
      <c r="M17" s="13">
        <v>-51.289849939609233</v>
      </c>
      <c r="N17" s="13">
        <v>59.132088289530685</v>
      </c>
    </row>
    <row r="18" spans="1:14">
      <c r="A18" s="2" t="s">
        <v>13</v>
      </c>
      <c r="B18" s="3" t="s">
        <v>364</v>
      </c>
      <c r="C18" s="3" t="s">
        <v>390</v>
      </c>
      <c r="D18" s="3" t="s">
        <v>374</v>
      </c>
      <c r="E18" s="12" t="s">
        <v>736</v>
      </c>
      <c r="F18" s="13">
        <v>59.031200917736939</v>
      </c>
      <c r="G18" s="13">
        <v>-14.676994481504449</v>
      </c>
      <c r="H18" s="13">
        <v>54.431541777209468</v>
      </c>
      <c r="I18" s="13">
        <v>17.568182610502266</v>
      </c>
      <c r="J18" s="13">
        <v>1.858724099373376</v>
      </c>
      <c r="K18" s="13">
        <v>-29.383007451868021</v>
      </c>
      <c r="L18" s="13">
        <v>41.975867087090897</v>
      </c>
      <c r="M18" s="13">
        <v>-29.182340425491137</v>
      </c>
      <c r="N18" s="13">
        <v>43.074526904518372</v>
      </c>
    </row>
    <row r="19" spans="1:14">
      <c r="A19" s="2" t="s">
        <v>14</v>
      </c>
      <c r="B19" s="3" t="s">
        <v>364</v>
      </c>
      <c r="C19" s="3" t="s">
        <v>397</v>
      </c>
      <c r="D19" s="3" t="s">
        <v>374</v>
      </c>
      <c r="E19" s="12" t="s">
        <v>736</v>
      </c>
      <c r="F19" s="13">
        <v>86.3583075414804</v>
      </c>
      <c r="G19" s="13">
        <v>-13.366002491189647</v>
      </c>
      <c r="H19" s="13">
        <v>38.981009014085558</v>
      </c>
      <c r="I19" s="13">
        <v>27.155045785111881</v>
      </c>
      <c r="J19" s="13">
        <v>-0.37157782583765497</v>
      </c>
      <c r="K19" s="13">
        <v>-15.934352031215845</v>
      </c>
      <c r="L19" s="13">
        <v>17.242091951765488</v>
      </c>
      <c r="M19" s="13">
        <v>-43.825044105220641</v>
      </c>
      <c r="N19" s="13">
        <v>74.575679390225844</v>
      </c>
    </row>
    <row r="20" spans="1:14">
      <c r="A20" s="2" t="s">
        <v>15</v>
      </c>
      <c r="B20" s="3" t="s">
        <v>364</v>
      </c>
      <c r="C20" s="3" t="s">
        <v>426</v>
      </c>
      <c r="D20" s="3" t="s">
        <v>374</v>
      </c>
      <c r="E20" s="12" t="s">
        <v>736</v>
      </c>
      <c r="F20" s="13">
        <v>14.214153056747495</v>
      </c>
      <c r="G20" s="13">
        <v>-3.2110993792333384</v>
      </c>
      <c r="H20" s="13">
        <v>48.318910350266449</v>
      </c>
      <c r="I20" s="13">
        <v>13.456688099756416</v>
      </c>
      <c r="J20" s="13">
        <v>-0.33667163767440356</v>
      </c>
      <c r="K20" s="13">
        <v>-24.027412089296146</v>
      </c>
      <c r="L20" s="13">
        <v>30.405657769197731</v>
      </c>
      <c r="M20" s="13">
        <v>-38.30596138121814</v>
      </c>
      <c r="N20" s="13">
        <v>66.262972487366113</v>
      </c>
    </row>
    <row r="21" spans="1:14">
      <c r="A21" s="2" t="s">
        <v>16</v>
      </c>
      <c r="B21" s="3" t="s">
        <v>364</v>
      </c>
      <c r="C21" s="3" t="s">
        <v>685</v>
      </c>
      <c r="D21" s="3" t="s">
        <v>374</v>
      </c>
      <c r="E21" s="12" t="s">
        <v>736</v>
      </c>
      <c r="F21" s="13">
        <v>50.46822983819559</v>
      </c>
      <c r="G21" s="13">
        <v>-22.895579823048475</v>
      </c>
      <c r="H21" s="13">
        <v>42.20259210063162</v>
      </c>
      <c r="I21" s="13">
        <v>16.699877238733041</v>
      </c>
      <c r="J21" s="13">
        <v>1.4075765180676647</v>
      </c>
      <c r="K21" s="13">
        <v>-33.159618496528282</v>
      </c>
      <c r="L21" s="13">
        <v>31.688841442230164</v>
      </c>
      <c r="M21" s="13">
        <v>-32.049531734507234</v>
      </c>
      <c r="N21" s="13">
        <v>55.400676440878414</v>
      </c>
    </row>
    <row r="22" spans="1:14">
      <c r="A22" s="2" t="s">
        <v>17</v>
      </c>
      <c r="B22" s="3" t="s">
        <v>364</v>
      </c>
      <c r="C22" s="3" t="s">
        <v>693</v>
      </c>
      <c r="D22" s="3" t="s">
        <v>374</v>
      </c>
      <c r="E22" s="12" t="s">
        <v>736</v>
      </c>
      <c r="F22" s="13">
        <v>38.669796486903152</v>
      </c>
      <c r="G22" s="13">
        <v>-12.416390548075212</v>
      </c>
      <c r="H22" s="13">
        <v>52.894766703335115</v>
      </c>
      <c r="I22" s="13">
        <v>20.346194848084973</v>
      </c>
      <c r="J22" s="13">
        <v>-8.2186002900843942</v>
      </c>
      <c r="K22" s="13">
        <v>-19.876156075923408</v>
      </c>
      <c r="L22" s="13">
        <v>9.2884609818638175</v>
      </c>
      <c r="M22" s="13">
        <v>-25.239963644990254</v>
      </c>
      <c r="N22" s="13">
        <v>48.545818442670509</v>
      </c>
    </row>
    <row r="23" spans="1:14">
      <c r="A23" s="2" t="s">
        <v>18</v>
      </c>
      <c r="B23" s="3" t="s">
        <v>364</v>
      </c>
      <c r="C23" s="3" t="s">
        <v>487</v>
      </c>
      <c r="D23" s="3" t="s">
        <v>379</v>
      </c>
      <c r="E23" s="12" t="s">
        <v>736</v>
      </c>
      <c r="F23" s="13">
        <v>23.500959105928594</v>
      </c>
      <c r="G23" s="13">
        <v>1.0275470152975088</v>
      </c>
      <c r="H23" s="13">
        <v>14.181303524531117</v>
      </c>
      <c r="I23" s="13">
        <v>8.2999823885839152</v>
      </c>
      <c r="J23" s="13">
        <v>6.071858180177057</v>
      </c>
      <c r="K23" s="13">
        <v>-2.9320950760577373</v>
      </c>
      <c r="L23" s="13">
        <v>7.6916116424512095</v>
      </c>
      <c r="M23" s="13">
        <v>-45.796565713423902</v>
      </c>
      <c r="N23" s="13">
        <v>32.36941554805216</v>
      </c>
    </row>
    <row r="24" spans="1:14">
      <c r="A24" s="2" t="s">
        <v>19</v>
      </c>
      <c r="B24" s="3" t="s">
        <v>364</v>
      </c>
      <c r="C24" s="3" t="s">
        <v>560</v>
      </c>
      <c r="D24" s="3" t="s">
        <v>379</v>
      </c>
      <c r="E24" s="12" t="s">
        <v>736</v>
      </c>
      <c r="F24" s="13">
        <v>1.7642166770447461</v>
      </c>
      <c r="G24" s="13">
        <v>14.643493770402083</v>
      </c>
      <c r="H24" s="13">
        <v>17.069195032174136</v>
      </c>
      <c r="I24" s="13">
        <v>-5.8772981050361466</v>
      </c>
      <c r="J24" s="13">
        <v>13.451928810941954</v>
      </c>
      <c r="K24" s="13">
        <v>-17.782483000244511</v>
      </c>
      <c r="L24" s="13">
        <v>18.049260979993825</v>
      </c>
      <c r="M24" s="13">
        <v>-38.387008906888191</v>
      </c>
      <c r="N24" s="13">
        <v>42.258140584020239</v>
      </c>
    </row>
    <row r="25" spans="1:14">
      <c r="A25" s="2" t="s">
        <v>20</v>
      </c>
      <c r="B25" s="3" t="s">
        <v>364</v>
      </c>
      <c r="C25" s="3" t="s">
        <v>574</v>
      </c>
      <c r="D25" s="3" t="s">
        <v>379</v>
      </c>
      <c r="E25" s="12" t="s">
        <v>736</v>
      </c>
      <c r="F25" s="13">
        <v>-23.095500133603895</v>
      </c>
      <c r="G25" s="13">
        <v>52.98778983700543</v>
      </c>
      <c r="H25" s="13">
        <v>26.410548040901404</v>
      </c>
      <c r="I25" s="13">
        <v>26.090836460639892</v>
      </c>
      <c r="J25" s="13">
        <v>5.8997483807229081</v>
      </c>
      <c r="K25" s="13">
        <v>-5.2863823142936912</v>
      </c>
      <c r="L25" s="13">
        <v>-20.242807099456144</v>
      </c>
      <c r="M25" s="13">
        <v>-32.89170609080653</v>
      </c>
      <c r="N25" s="13">
        <v>59.530318413691404</v>
      </c>
    </row>
    <row r="26" spans="1:14">
      <c r="A26" s="2" t="s">
        <v>21</v>
      </c>
      <c r="B26" s="3" t="s">
        <v>364</v>
      </c>
      <c r="C26" s="3" t="s">
        <v>644</v>
      </c>
      <c r="D26" s="3" t="s">
        <v>379</v>
      </c>
      <c r="E26" s="12" t="s">
        <v>736</v>
      </c>
      <c r="F26" s="13">
        <v>-23.263093270543592</v>
      </c>
      <c r="G26" s="13">
        <v>24.346767078048025</v>
      </c>
      <c r="H26" s="13">
        <v>34.766212229845436</v>
      </c>
      <c r="I26" s="13">
        <v>-12.563164615886777</v>
      </c>
      <c r="J26" s="13">
        <v>-1.3494639296324575</v>
      </c>
      <c r="K26" s="13">
        <v>11.153794588428548</v>
      </c>
      <c r="L26" s="13">
        <v>34.600534818075118</v>
      </c>
      <c r="M26" s="13">
        <v>-34.113046511397592</v>
      </c>
      <c r="N26" s="13">
        <v>34.80642293151967</v>
      </c>
    </row>
    <row r="27" spans="1:14">
      <c r="A27" s="2" t="s">
        <v>22</v>
      </c>
      <c r="B27" s="3" t="s">
        <v>364</v>
      </c>
      <c r="C27" s="3" t="s">
        <v>661</v>
      </c>
      <c r="D27" s="3" t="s">
        <v>379</v>
      </c>
      <c r="E27" s="12" t="s">
        <v>736</v>
      </c>
      <c r="F27" s="13">
        <v>-25.282855376222322</v>
      </c>
      <c r="G27" s="13">
        <v>14.19243197782372</v>
      </c>
      <c r="H27" s="13">
        <v>4.1383952445301926</v>
      </c>
      <c r="I27" s="13">
        <v>13.593776159896207</v>
      </c>
      <c r="J27" s="13">
        <v>19.538462223594301</v>
      </c>
      <c r="K27" s="13">
        <v>-6.159187231093779</v>
      </c>
      <c r="L27" s="13">
        <v>-0.58718013969382266</v>
      </c>
      <c r="M27" s="13">
        <v>-33.966432707311313</v>
      </c>
      <c r="N27" s="13">
        <v>37.683237615134772</v>
      </c>
    </row>
    <row r="28" spans="1:14">
      <c r="A28" s="2" t="s">
        <v>23</v>
      </c>
      <c r="B28" s="3" t="s">
        <v>361</v>
      </c>
      <c r="C28" s="3" t="s">
        <v>362</v>
      </c>
      <c r="D28" s="3" t="s">
        <v>363</v>
      </c>
      <c r="E28" s="12" t="s">
        <v>736</v>
      </c>
      <c r="F28" s="13">
        <v>-13.794534806950761</v>
      </c>
      <c r="G28" s="13">
        <v>40.538079349543217</v>
      </c>
      <c r="H28" s="13">
        <v>-15.327683571454903</v>
      </c>
      <c r="I28" s="13">
        <v>0.41720531795588151</v>
      </c>
      <c r="J28" s="13">
        <v>55.266203839477882</v>
      </c>
      <c r="K28" s="13">
        <v>3.9817104077916157</v>
      </c>
      <c r="L28" s="13">
        <v>-58.195075333526972</v>
      </c>
      <c r="M28" s="13">
        <v>40.410615712752417</v>
      </c>
      <c r="N28" s="13">
        <v>13.597118924971399</v>
      </c>
    </row>
    <row r="29" spans="1:14">
      <c r="A29" s="2" t="s">
        <v>24</v>
      </c>
      <c r="B29" s="3" t="s">
        <v>361</v>
      </c>
      <c r="C29" s="3" t="s">
        <v>383</v>
      </c>
      <c r="D29" s="3" t="s">
        <v>371</v>
      </c>
      <c r="E29" s="12" t="s">
        <v>736</v>
      </c>
      <c r="F29" s="13">
        <v>-19.152464057393413</v>
      </c>
      <c r="G29" s="13">
        <v>40.578608538535505</v>
      </c>
      <c r="H29" s="13">
        <v>-13.429404234371301</v>
      </c>
      <c r="I29" s="13">
        <v>-3.1908724524391432</v>
      </c>
      <c r="J29" s="13">
        <v>38.560417648518062</v>
      </c>
      <c r="K29" s="13">
        <v>4.2943215938368207</v>
      </c>
      <c r="L29" s="13">
        <v>-36.501721156179428</v>
      </c>
      <c r="M29" s="13">
        <v>51.311826117747586</v>
      </c>
      <c r="N29" s="13">
        <v>-14.287865107127837</v>
      </c>
    </row>
    <row r="30" spans="1:14">
      <c r="A30" s="2" t="s">
        <v>25</v>
      </c>
      <c r="B30" s="3" t="s">
        <v>361</v>
      </c>
      <c r="C30" s="3" t="s">
        <v>442</v>
      </c>
      <c r="D30" s="3" t="s">
        <v>363</v>
      </c>
      <c r="E30" s="12" t="s">
        <v>736</v>
      </c>
      <c r="F30" s="13">
        <v>-17.667309843264505</v>
      </c>
      <c r="G30" s="13">
        <v>47.963032764611555</v>
      </c>
      <c r="H30" s="13">
        <v>-23.914297737432179</v>
      </c>
      <c r="I30" s="13">
        <v>6.2494404080318384</v>
      </c>
      <c r="J30" s="13">
        <v>59.133062221939149</v>
      </c>
      <c r="K30" s="13">
        <v>4.3039542250181926</v>
      </c>
      <c r="L30" s="13">
        <v>-62.77170528465377</v>
      </c>
      <c r="M30" s="13">
        <v>51.256297474296552</v>
      </c>
      <c r="N30" s="13">
        <v>-19.750113368411235</v>
      </c>
    </row>
    <row r="31" spans="1:14">
      <c r="A31" s="2" t="s">
        <v>26</v>
      </c>
      <c r="B31" s="3" t="s">
        <v>361</v>
      </c>
      <c r="C31" s="3" t="s">
        <v>424</v>
      </c>
      <c r="D31" s="3" t="s">
        <v>368</v>
      </c>
      <c r="E31" s="12" t="s">
        <v>736</v>
      </c>
      <c r="F31" s="13">
        <v>-51.495977407593074</v>
      </c>
      <c r="G31" s="13">
        <v>57.564404442323813</v>
      </c>
      <c r="H31" s="13">
        <v>13.858602460201539</v>
      </c>
      <c r="I31" s="13">
        <v>41.72035596679688</v>
      </c>
      <c r="J31" s="13">
        <v>28.525672203416551</v>
      </c>
      <c r="K31" s="13">
        <v>-21.592633468451574</v>
      </c>
      <c r="L31" s="13">
        <v>-60.553762692338232</v>
      </c>
      <c r="M31" s="13">
        <v>30.072992315869172</v>
      </c>
      <c r="N31" s="13">
        <v>14.008449447028399</v>
      </c>
    </row>
    <row r="32" spans="1:14">
      <c r="A32" s="2" t="s">
        <v>27</v>
      </c>
      <c r="B32" s="3" t="s">
        <v>361</v>
      </c>
      <c r="C32" s="3" t="s">
        <v>474</v>
      </c>
      <c r="D32" s="3" t="s">
        <v>363</v>
      </c>
      <c r="E32" s="12" t="s">
        <v>736</v>
      </c>
      <c r="F32" s="13">
        <v>-6.4892354348220422</v>
      </c>
      <c r="G32" s="13">
        <v>58.168540059828366</v>
      </c>
      <c r="H32" s="13">
        <v>-12.644367457758317</v>
      </c>
      <c r="I32" s="13">
        <v>4.7231285956972862</v>
      </c>
      <c r="J32" s="13">
        <v>46.778379396465617</v>
      </c>
      <c r="K32" s="13">
        <v>2.3305586088484249</v>
      </c>
      <c r="L32" s="13">
        <v>-36.653694321347821</v>
      </c>
      <c r="M32" s="13">
        <v>1.0428816652489672</v>
      </c>
      <c r="N32" s="13">
        <v>56.93965573551867</v>
      </c>
    </row>
    <row r="33" spans="1:14">
      <c r="A33" s="2" t="s">
        <v>28</v>
      </c>
      <c r="B33" s="3" t="s">
        <v>361</v>
      </c>
      <c r="C33" s="3" t="s">
        <v>636</v>
      </c>
      <c r="D33" s="3" t="s">
        <v>363</v>
      </c>
      <c r="E33" s="12" t="s">
        <v>736</v>
      </c>
      <c r="F33" s="13">
        <v>-15.698621372781094</v>
      </c>
      <c r="G33" s="13">
        <v>48.93215183111144</v>
      </c>
      <c r="H33" s="13">
        <v>-13.687711814032271</v>
      </c>
      <c r="I33" s="13">
        <v>2.1845113076131737</v>
      </c>
      <c r="J33" s="13">
        <v>54.789833696312776</v>
      </c>
      <c r="K33" s="13">
        <v>6.586186473244295</v>
      </c>
      <c r="L33" s="13">
        <v>-48.100384176583979</v>
      </c>
      <c r="M33" s="13">
        <v>-3.9835610458803088</v>
      </c>
      <c r="N33" s="13">
        <v>57.650349736374629</v>
      </c>
    </row>
    <row r="34" spans="1:14">
      <c r="A34" s="2" t="s">
        <v>29</v>
      </c>
      <c r="B34" s="3" t="s">
        <v>361</v>
      </c>
      <c r="C34" s="3" t="s">
        <v>496</v>
      </c>
      <c r="D34" s="3" t="s">
        <v>371</v>
      </c>
      <c r="E34" s="12" t="s">
        <v>736</v>
      </c>
      <c r="F34" s="13">
        <v>17.685663568270872</v>
      </c>
      <c r="G34" s="13">
        <v>-14.153694446078301</v>
      </c>
      <c r="H34" s="13">
        <v>20.169842716395905</v>
      </c>
      <c r="I34" s="13">
        <v>13.354416890981716</v>
      </c>
      <c r="J34" s="13">
        <v>-15.963524501131211</v>
      </c>
      <c r="K34" s="13">
        <v>5.8801314341602096</v>
      </c>
      <c r="L34" s="13">
        <v>-6.0892644672652807</v>
      </c>
      <c r="M34" s="13">
        <v>6.4973019347788039</v>
      </c>
      <c r="N34" s="13">
        <v>6.0196957291260613</v>
      </c>
    </row>
    <row r="35" spans="1:14">
      <c r="A35" s="2" t="s">
        <v>30</v>
      </c>
      <c r="B35" s="3" t="s">
        <v>361</v>
      </c>
      <c r="C35" s="3" t="s">
        <v>694</v>
      </c>
      <c r="D35" s="3" t="s">
        <v>371</v>
      </c>
      <c r="E35" s="12" t="s">
        <v>736</v>
      </c>
      <c r="F35" s="13">
        <v>29.974265109883959</v>
      </c>
      <c r="G35" s="13">
        <v>-7.1807224619489647</v>
      </c>
      <c r="H35" s="13">
        <v>-1.1696358805658233</v>
      </c>
      <c r="I35" s="13">
        <v>10.068159071218872</v>
      </c>
      <c r="J35" s="13">
        <v>-20.479280991314205</v>
      </c>
      <c r="K35" s="13">
        <v>16.010036267478178</v>
      </c>
      <c r="L35" s="13">
        <v>-29.985640925861333</v>
      </c>
      <c r="M35" s="13">
        <v>-26.205391241906611</v>
      </c>
      <c r="N35" s="13">
        <v>77.468382214477302</v>
      </c>
    </row>
    <row r="36" spans="1:14">
      <c r="A36" s="2" t="s">
        <v>31</v>
      </c>
      <c r="B36" s="3" t="s">
        <v>361</v>
      </c>
      <c r="C36" s="3" t="s">
        <v>432</v>
      </c>
      <c r="D36" s="3" t="s">
        <v>368</v>
      </c>
      <c r="E36" s="12" t="s">
        <v>736</v>
      </c>
      <c r="F36" s="13">
        <v>-5.1425167770299884</v>
      </c>
      <c r="G36" s="13">
        <v>-0.47235379087073087</v>
      </c>
      <c r="H36" s="13">
        <v>8.0214614680947225</v>
      </c>
      <c r="I36" s="13">
        <v>7.3885932465821744</v>
      </c>
      <c r="J36" s="13">
        <v>-3.446833572635581</v>
      </c>
      <c r="K36" s="13">
        <v>-16.32421984568845</v>
      </c>
      <c r="L36" s="13">
        <v>-1.1367754010613211</v>
      </c>
      <c r="M36" s="13">
        <v>-76.74565605995214</v>
      </c>
      <c r="N36" s="13">
        <v>314.57609844944602</v>
      </c>
    </row>
    <row r="37" spans="1:14">
      <c r="A37" s="2" t="s">
        <v>32</v>
      </c>
      <c r="B37" s="3" t="s">
        <v>361</v>
      </c>
      <c r="C37" s="3" t="s">
        <v>441</v>
      </c>
      <c r="D37" s="3" t="s">
        <v>374</v>
      </c>
      <c r="E37" s="12" t="s">
        <v>736</v>
      </c>
      <c r="F37" s="13">
        <v>17.402804733091472</v>
      </c>
      <c r="G37" s="13">
        <v>9.4745227995506234</v>
      </c>
      <c r="H37" s="13">
        <v>16.23244761302491</v>
      </c>
      <c r="I37" s="13">
        <v>7.3573249188460217</v>
      </c>
      <c r="J37" s="13">
        <v>-14.834649819031256</v>
      </c>
      <c r="K37" s="13">
        <v>-5.9536692344458668</v>
      </c>
      <c r="L37" s="13">
        <v>30.360475262899346</v>
      </c>
      <c r="M37" s="13">
        <v>39.496023770787446</v>
      </c>
      <c r="N37" s="13">
        <v>-29.875575640310771</v>
      </c>
    </row>
    <row r="38" spans="1:14">
      <c r="A38" s="2" t="s">
        <v>33</v>
      </c>
      <c r="B38" s="3" t="s">
        <v>361</v>
      </c>
      <c r="C38" s="3" t="s">
        <v>448</v>
      </c>
      <c r="D38" s="3" t="s">
        <v>374</v>
      </c>
      <c r="E38" s="12" t="s">
        <v>736</v>
      </c>
      <c r="F38" s="13">
        <v>34.522512524172235</v>
      </c>
      <c r="G38" s="13">
        <v>-13.88092618638116</v>
      </c>
      <c r="H38" s="13">
        <v>69.791480967708949</v>
      </c>
      <c r="I38" s="13">
        <v>10.569389438186803</v>
      </c>
      <c r="J38" s="13">
        <v>3.3278837213502173</v>
      </c>
      <c r="K38" s="13">
        <v>-15.212687726670794</v>
      </c>
      <c r="L38" s="13">
        <v>-2.6661956141728909</v>
      </c>
      <c r="M38" s="13">
        <v>43.459956018157406</v>
      </c>
      <c r="N38" s="13">
        <v>-16.206404389545249</v>
      </c>
    </row>
    <row r="39" spans="1:14">
      <c r="A39" s="2" t="s">
        <v>34</v>
      </c>
      <c r="B39" s="3" t="s">
        <v>361</v>
      </c>
      <c r="C39" s="3" t="s">
        <v>475</v>
      </c>
      <c r="D39" s="3" t="s">
        <v>368</v>
      </c>
      <c r="E39" s="12" t="s">
        <v>736</v>
      </c>
      <c r="F39" s="13">
        <v>83.177784179771493</v>
      </c>
      <c r="G39" s="13">
        <v>-17.697182996726635</v>
      </c>
      <c r="H39" s="13">
        <v>24.179898674030966</v>
      </c>
      <c r="I39" s="13">
        <v>6.7113182585475366</v>
      </c>
      <c r="J39" s="13">
        <v>-15.465470777683739</v>
      </c>
      <c r="K39" s="13">
        <v>-15.119339652715672</v>
      </c>
      <c r="L39" s="13">
        <v>6.8461399309781763</v>
      </c>
      <c r="M39" s="13">
        <v>31.086229966120836</v>
      </c>
      <c r="N39" s="13">
        <v>-26.561585074625359</v>
      </c>
    </row>
    <row r="40" spans="1:14">
      <c r="A40" s="2" t="s">
        <v>35</v>
      </c>
      <c r="B40" s="3" t="s">
        <v>361</v>
      </c>
      <c r="C40" s="3" t="s">
        <v>541</v>
      </c>
      <c r="D40" s="3" t="s">
        <v>374</v>
      </c>
      <c r="E40" s="12" t="s">
        <v>736</v>
      </c>
      <c r="F40" s="13">
        <v>-3.0975110809416639</v>
      </c>
      <c r="G40" s="13">
        <v>2.3013206261985606</v>
      </c>
      <c r="H40" s="13">
        <v>3.6073805254474545</v>
      </c>
      <c r="I40" s="13">
        <v>12.842464556017704</v>
      </c>
      <c r="J40" s="13">
        <v>-19.236772325012595</v>
      </c>
      <c r="K40" s="13">
        <v>5.4028191193216051</v>
      </c>
      <c r="L40" s="13">
        <v>-14.859803729524252</v>
      </c>
      <c r="M40" s="13">
        <v>32.420723718253711</v>
      </c>
      <c r="N40" s="13">
        <v>-27.760731775072124</v>
      </c>
    </row>
    <row r="41" spans="1:14">
      <c r="A41" s="2" t="s">
        <v>36</v>
      </c>
      <c r="B41" s="3" t="s">
        <v>361</v>
      </c>
      <c r="C41" s="3" t="s">
        <v>688</v>
      </c>
      <c r="D41" s="3" t="s">
        <v>368</v>
      </c>
      <c r="E41" s="12" t="s">
        <v>736</v>
      </c>
      <c r="F41" s="13">
        <v>20.691913737587271</v>
      </c>
      <c r="G41" s="13">
        <v>-0.36348688876433255</v>
      </c>
      <c r="H41" s="13">
        <v>7.0040530472164821</v>
      </c>
      <c r="I41" s="13">
        <v>-5.419793946727065</v>
      </c>
      <c r="J41" s="13">
        <v>-10.071307609227134</v>
      </c>
      <c r="K41" s="13">
        <v>5.0184232867942224</v>
      </c>
      <c r="L41" s="13">
        <v>7.1353359969648897</v>
      </c>
      <c r="M41" s="13">
        <v>25.529991008611923</v>
      </c>
      <c r="N41" s="13">
        <v>-18.473489629613024</v>
      </c>
    </row>
    <row r="42" spans="1:14">
      <c r="A42" s="2" t="s">
        <v>37</v>
      </c>
      <c r="B42" s="3" t="s">
        <v>361</v>
      </c>
      <c r="C42" s="3" t="s">
        <v>545</v>
      </c>
      <c r="D42" s="3" t="s">
        <v>379</v>
      </c>
      <c r="E42" s="12" t="s">
        <v>736</v>
      </c>
      <c r="F42" s="13">
        <v>-7.0102904891559126</v>
      </c>
      <c r="G42" s="13">
        <v>25.878894424806926</v>
      </c>
      <c r="H42" s="13">
        <v>3.9855910420358449</v>
      </c>
      <c r="I42" s="13">
        <v>9.8996162827498395</v>
      </c>
      <c r="J42" s="13">
        <v>-11.350471153208611</v>
      </c>
      <c r="K42" s="13">
        <v>13.809530388334743</v>
      </c>
      <c r="L42" s="13">
        <v>-0.27343316914852167</v>
      </c>
      <c r="M42" s="13">
        <v>28.239695057938579</v>
      </c>
      <c r="N42" s="13">
        <v>-5.6900263179128903</v>
      </c>
    </row>
    <row r="43" spans="1:14">
      <c r="A43" s="2" t="s">
        <v>38</v>
      </c>
      <c r="B43" s="3" t="s">
        <v>361</v>
      </c>
      <c r="C43" s="3" t="s">
        <v>614</v>
      </c>
      <c r="D43" s="3" t="s">
        <v>379</v>
      </c>
      <c r="E43" s="12" t="s">
        <v>736</v>
      </c>
      <c r="F43" s="13">
        <v>16.480403120838023</v>
      </c>
      <c r="G43" s="13">
        <v>29.924993450412234</v>
      </c>
      <c r="H43" s="13">
        <v>0.76255904882155667</v>
      </c>
      <c r="I43" s="13">
        <v>-17.977391679093095</v>
      </c>
      <c r="J43" s="13">
        <v>-3.6348002431774002</v>
      </c>
      <c r="K43" s="13">
        <v>28.269556939120864</v>
      </c>
      <c r="L43" s="13">
        <v>-22.373974961633717</v>
      </c>
      <c r="M43" s="13">
        <v>23.668881327247792</v>
      </c>
      <c r="N43" s="13">
        <v>-8.4510508507412769</v>
      </c>
    </row>
    <row r="44" spans="1:14">
      <c r="A44" s="2" t="s">
        <v>39</v>
      </c>
      <c r="B44" s="3" t="s">
        <v>361</v>
      </c>
      <c r="C44" s="3" t="s">
        <v>655</v>
      </c>
      <c r="D44" s="3" t="s">
        <v>379</v>
      </c>
      <c r="E44" s="12" t="s">
        <v>736</v>
      </c>
      <c r="F44" s="13">
        <v>-8.4130311523804728</v>
      </c>
      <c r="G44" s="13">
        <v>19.07709419198812</v>
      </c>
      <c r="H44" s="13">
        <v>7.6057864754093831</v>
      </c>
      <c r="I44" s="13">
        <v>6.3315154460434702</v>
      </c>
      <c r="J44" s="13">
        <v>233.90723691264498</v>
      </c>
      <c r="K44" s="13">
        <v>-62.066645985788327</v>
      </c>
      <c r="L44" s="13">
        <v>-38.309372213458182</v>
      </c>
      <c r="M44" s="13">
        <v>62.171885352637268</v>
      </c>
      <c r="N44" s="13">
        <v>20.631966267088281</v>
      </c>
    </row>
    <row r="45" spans="1:14">
      <c r="A45" s="2" t="s">
        <v>40</v>
      </c>
      <c r="B45" s="3" t="s">
        <v>361</v>
      </c>
      <c r="C45" s="3" t="s">
        <v>666</v>
      </c>
      <c r="D45" s="3" t="s">
        <v>379</v>
      </c>
      <c r="E45" s="12" t="s">
        <v>736</v>
      </c>
      <c r="F45" s="13">
        <v>10.22681247616692</v>
      </c>
      <c r="G45" s="13">
        <v>-3.2444009654302999</v>
      </c>
      <c r="H45" s="13">
        <v>5.6960847471772986</v>
      </c>
      <c r="I45" s="13">
        <v>22.025856824507056</v>
      </c>
      <c r="J45" s="13">
        <v>0.48854265330632651</v>
      </c>
      <c r="K45" s="13">
        <v>32.915122880381816</v>
      </c>
      <c r="L45" s="13">
        <v>-34.771558019528705</v>
      </c>
      <c r="M45" s="13">
        <v>41.200116654619499</v>
      </c>
      <c r="N45" s="13">
        <v>14.754231917602159</v>
      </c>
    </row>
    <row r="46" spans="1:14">
      <c r="A46" s="2" t="s">
        <v>41</v>
      </c>
      <c r="B46" s="3" t="s">
        <v>361</v>
      </c>
      <c r="C46" s="3" t="s">
        <v>683</v>
      </c>
      <c r="D46" s="3" t="s">
        <v>379</v>
      </c>
      <c r="E46" s="12" t="s">
        <v>736</v>
      </c>
      <c r="F46" s="13">
        <v>7.8281620688171589</v>
      </c>
      <c r="G46" s="13">
        <v>12.543898493904546</v>
      </c>
      <c r="H46" s="13">
        <v>12.292424473396833</v>
      </c>
      <c r="I46" s="13">
        <v>6.9372440220600131</v>
      </c>
      <c r="J46" s="13">
        <v>-33.016544511013016</v>
      </c>
      <c r="K46" s="13">
        <v>25.258420693549272</v>
      </c>
      <c r="L46" s="13">
        <v>-41.871938241578064</v>
      </c>
      <c r="M46" s="13">
        <v>4.2562851877282943</v>
      </c>
      <c r="N46" s="13">
        <v>3.4820078082088104</v>
      </c>
    </row>
    <row r="47" spans="1:14">
      <c r="A47" s="2" t="s">
        <v>42</v>
      </c>
      <c r="B47" s="3" t="s">
        <v>361</v>
      </c>
      <c r="C47" s="3" t="s">
        <v>399</v>
      </c>
      <c r="D47" s="3" t="s">
        <v>379</v>
      </c>
      <c r="E47" s="12" t="s">
        <v>736</v>
      </c>
      <c r="F47" s="13">
        <v>-13.873204276780626</v>
      </c>
      <c r="G47" s="13">
        <v>33.690047707179176</v>
      </c>
      <c r="H47" s="13">
        <v>8.7857533250839666</v>
      </c>
      <c r="I47" s="13">
        <v>16.01831516549283</v>
      </c>
      <c r="J47" s="13">
        <v>2.0048230698499361</v>
      </c>
      <c r="K47" s="13">
        <v>13.654584201457865</v>
      </c>
      <c r="L47" s="13">
        <v>-32.737345896068469</v>
      </c>
      <c r="M47" s="13">
        <v>12.8163802758035</v>
      </c>
      <c r="N47" s="13">
        <v>24.392429339686391</v>
      </c>
    </row>
    <row r="48" spans="1:14">
      <c r="A48" s="2" t="s">
        <v>43</v>
      </c>
      <c r="B48" s="3" t="s">
        <v>361</v>
      </c>
      <c r="C48" s="3" t="s">
        <v>417</v>
      </c>
      <c r="D48" s="3" t="s">
        <v>379</v>
      </c>
      <c r="E48" s="12" t="s">
        <v>736</v>
      </c>
      <c r="F48" s="13" t="s">
        <v>354</v>
      </c>
      <c r="G48" s="13" t="s">
        <v>354</v>
      </c>
      <c r="H48" s="13">
        <v>6.1681394779059477</v>
      </c>
      <c r="I48" s="13">
        <v>-3.0388828201344453</v>
      </c>
      <c r="J48" s="13">
        <v>0.95249177542186669</v>
      </c>
      <c r="K48" s="13">
        <v>34.981546979589865</v>
      </c>
      <c r="L48" s="13">
        <v>-39.092881017782922</v>
      </c>
      <c r="M48" s="13">
        <v>7.6855111381209689</v>
      </c>
      <c r="N48" s="13">
        <v>34.058954848105763</v>
      </c>
    </row>
    <row r="49" spans="1:14">
      <c r="A49" s="2" t="s">
        <v>44</v>
      </c>
      <c r="B49" s="3" t="s">
        <v>361</v>
      </c>
      <c r="C49" s="3" t="s">
        <v>583</v>
      </c>
      <c r="D49" s="3" t="s">
        <v>379</v>
      </c>
      <c r="E49" s="12" t="s">
        <v>736</v>
      </c>
      <c r="F49" s="13">
        <v>-0.56159709453367868</v>
      </c>
      <c r="G49" s="13">
        <v>6.2639062210347287</v>
      </c>
      <c r="H49" s="13">
        <v>5.2877711186258054</v>
      </c>
      <c r="I49" s="13">
        <v>13.854522190601806</v>
      </c>
      <c r="J49" s="13">
        <v>-1.50034160854927</v>
      </c>
      <c r="K49" s="13">
        <v>37.258062171783898</v>
      </c>
      <c r="L49" s="13">
        <v>-25.915561540802567</v>
      </c>
      <c r="M49" s="13">
        <v>15.395510321619167</v>
      </c>
      <c r="N49" s="13">
        <v>18.295535591574932</v>
      </c>
    </row>
    <row r="50" spans="1:14">
      <c r="A50" s="2" t="s">
        <v>45</v>
      </c>
      <c r="B50" s="3" t="s">
        <v>361</v>
      </c>
      <c r="C50" s="3" t="s">
        <v>603</v>
      </c>
      <c r="D50" s="3" t="s">
        <v>379</v>
      </c>
      <c r="E50" s="12" t="s">
        <v>736</v>
      </c>
      <c r="F50" s="13" t="s">
        <v>354</v>
      </c>
      <c r="G50" s="13" t="s">
        <v>354</v>
      </c>
      <c r="H50" s="13">
        <v>11.870774854700135</v>
      </c>
      <c r="I50" s="13">
        <v>-26.938290126973747</v>
      </c>
      <c r="J50" s="13">
        <v>8.1208605990114613</v>
      </c>
      <c r="K50" s="13">
        <v>33.805100594463127</v>
      </c>
      <c r="L50" s="13">
        <v>-148.41285060711786</v>
      </c>
      <c r="M50" s="13">
        <v>-290.28715581513325</v>
      </c>
      <c r="N50" s="13">
        <v>5.6254973275668068</v>
      </c>
    </row>
    <row r="51" spans="1:14">
      <c r="A51" s="2" t="s">
        <v>46</v>
      </c>
      <c r="B51" s="3" t="s">
        <v>361</v>
      </c>
      <c r="C51" s="3" t="s">
        <v>713</v>
      </c>
      <c r="D51" s="3" t="s">
        <v>379</v>
      </c>
      <c r="E51" s="12" t="s">
        <v>736</v>
      </c>
      <c r="F51" s="13">
        <v>3.1468315254551111</v>
      </c>
      <c r="G51" s="13">
        <v>10.105328880154326</v>
      </c>
      <c r="H51" s="13">
        <v>10.410884513502335</v>
      </c>
      <c r="I51" s="13">
        <v>18.218613016647829</v>
      </c>
      <c r="J51" s="13">
        <v>37.516692272549093</v>
      </c>
      <c r="K51" s="13">
        <v>-24.70147900218856</v>
      </c>
      <c r="L51" s="13">
        <v>-28.648436921823361</v>
      </c>
      <c r="M51" s="13">
        <v>7.5799185171160914</v>
      </c>
      <c r="N51" s="13">
        <v>20.68598805806489</v>
      </c>
    </row>
    <row r="52" spans="1:14">
      <c r="A52" s="2" t="s">
        <v>47</v>
      </c>
      <c r="B52" s="3" t="s">
        <v>361</v>
      </c>
      <c r="C52" s="3" t="s">
        <v>395</v>
      </c>
      <c r="D52" s="3" t="s">
        <v>371</v>
      </c>
      <c r="E52" s="12" t="s">
        <v>736</v>
      </c>
      <c r="F52" s="13">
        <v>54.997145496330987</v>
      </c>
      <c r="G52" s="13">
        <v>11.194120391167685</v>
      </c>
      <c r="H52" s="13">
        <v>4.8431645968732866</v>
      </c>
      <c r="I52" s="13">
        <v>-20.648966146832173</v>
      </c>
      <c r="J52" s="13">
        <v>0.42071867604079777</v>
      </c>
      <c r="K52" s="13">
        <v>4.5500942918938616</v>
      </c>
      <c r="L52" s="13">
        <v>-54.552643261211109</v>
      </c>
      <c r="M52" s="13">
        <v>-3.4246574891345798</v>
      </c>
      <c r="N52" s="13">
        <v>-6.7824689169269554</v>
      </c>
    </row>
    <row r="53" spans="1:14">
      <c r="A53" s="2" t="s">
        <v>48</v>
      </c>
      <c r="B53" s="3" t="s">
        <v>361</v>
      </c>
      <c r="C53" s="3" t="s">
        <v>396</v>
      </c>
      <c r="D53" s="3" t="s">
        <v>360</v>
      </c>
      <c r="E53" s="12" t="s">
        <v>736</v>
      </c>
      <c r="F53" s="13">
        <v>24.163652628046965</v>
      </c>
      <c r="G53" s="13">
        <v>-6.6621036661662538</v>
      </c>
      <c r="H53" s="13">
        <v>11.148569634981634</v>
      </c>
      <c r="I53" s="13">
        <v>-11.176030280266522</v>
      </c>
      <c r="J53" s="13">
        <v>-4.876865697689869</v>
      </c>
      <c r="K53" s="13">
        <v>9.9815733592684328</v>
      </c>
      <c r="L53" s="13">
        <v>-33.414960889584322</v>
      </c>
      <c r="M53" s="13">
        <v>2.4569971543814813</v>
      </c>
      <c r="N53" s="13">
        <v>16.116978429971557</v>
      </c>
    </row>
    <row r="54" spans="1:14">
      <c r="A54" s="2" t="s">
        <v>49</v>
      </c>
      <c r="B54" s="3" t="s">
        <v>361</v>
      </c>
      <c r="C54" s="3" t="s">
        <v>416</v>
      </c>
      <c r="D54" s="3" t="s">
        <v>371</v>
      </c>
      <c r="E54" s="12" t="s">
        <v>736</v>
      </c>
      <c r="F54" s="13">
        <v>14.646517850833721</v>
      </c>
      <c r="G54" s="13">
        <v>-6.0331694757195731</v>
      </c>
      <c r="H54" s="13">
        <v>13.989325668985025</v>
      </c>
      <c r="I54" s="13">
        <v>16.237567079956889</v>
      </c>
      <c r="J54" s="13">
        <v>0.94079446333972028</v>
      </c>
      <c r="K54" s="13">
        <v>45.054295331280088</v>
      </c>
      <c r="L54" s="13">
        <v>-18.576352991977721</v>
      </c>
      <c r="M54" s="13">
        <v>-17.671754944599915</v>
      </c>
      <c r="N54" s="13">
        <v>47.667386761764448</v>
      </c>
    </row>
    <row r="55" spans="1:14">
      <c r="A55" s="2" t="s">
        <v>50</v>
      </c>
      <c r="B55" s="3" t="s">
        <v>361</v>
      </c>
      <c r="C55" s="3" t="s">
        <v>437</v>
      </c>
      <c r="D55" s="3" t="s">
        <v>368</v>
      </c>
      <c r="E55" s="12" t="s">
        <v>736</v>
      </c>
      <c r="F55" s="13">
        <v>0.61273020190587135</v>
      </c>
      <c r="G55" s="13">
        <v>-6.940347397348015</v>
      </c>
      <c r="H55" s="13">
        <v>-7.2295283117940201</v>
      </c>
      <c r="I55" s="13">
        <v>-13.366754295373829</v>
      </c>
      <c r="J55" s="13">
        <v>4.2299386257097362</v>
      </c>
      <c r="K55" s="13">
        <v>28.91583330906672</v>
      </c>
      <c r="L55" s="13">
        <v>2.1324020906488559</v>
      </c>
      <c r="M55" s="13">
        <v>16.805810429006609</v>
      </c>
      <c r="N55" s="13">
        <v>-40.936573591411964</v>
      </c>
    </row>
    <row r="56" spans="1:14">
      <c r="A56" s="2" t="s">
        <v>51</v>
      </c>
      <c r="B56" s="3" t="s">
        <v>361</v>
      </c>
      <c r="C56" s="3" t="s">
        <v>486</v>
      </c>
      <c r="D56" s="3" t="s">
        <v>368</v>
      </c>
      <c r="E56" s="12" t="s">
        <v>736</v>
      </c>
      <c r="F56" s="13">
        <v>20.981458083325581</v>
      </c>
      <c r="G56" s="13">
        <v>-12.73409855253135</v>
      </c>
      <c r="H56" s="13">
        <v>29.661636726873141</v>
      </c>
      <c r="I56" s="13">
        <v>-4.4810384840353183</v>
      </c>
      <c r="J56" s="13">
        <v>17.159446792303619</v>
      </c>
      <c r="K56" s="13">
        <v>-2.5199038089453452</v>
      </c>
      <c r="L56" s="13">
        <v>4.0280333816032048</v>
      </c>
      <c r="M56" s="13">
        <v>-3.728093417608072</v>
      </c>
      <c r="N56" s="13">
        <v>-7.5926765904750919</v>
      </c>
    </row>
    <row r="57" spans="1:14">
      <c r="A57" s="2" t="s">
        <v>52</v>
      </c>
      <c r="B57" s="3" t="s">
        <v>361</v>
      </c>
      <c r="C57" s="3" t="s">
        <v>517</v>
      </c>
      <c r="D57" s="3" t="s">
        <v>371</v>
      </c>
      <c r="E57" s="12" t="s">
        <v>736</v>
      </c>
      <c r="F57" s="13">
        <v>27.598108754069717</v>
      </c>
      <c r="G57" s="13">
        <v>28.219562658102689</v>
      </c>
      <c r="H57" s="13">
        <v>3.026680310865554</v>
      </c>
      <c r="I57" s="13">
        <v>-18.627597844231484</v>
      </c>
      <c r="J57" s="13">
        <v>-20.046092437586836</v>
      </c>
      <c r="K57" s="13">
        <v>78.889021927478382</v>
      </c>
      <c r="L57" s="13">
        <v>20.443363890055917</v>
      </c>
      <c r="M57" s="13">
        <v>-53.559240574433645</v>
      </c>
      <c r="N57" s="13">
        <v>-13.907545085637487</v>
      </c>
    </row>
    <row r="58" spans="1:14">
      <c r="A58" s="2" t="s">
        <v>53</v>
      </c>
      <c r="B58" s="3" t="s">
        <v>361</v>
      </c>
      <c r="C58" s="3" t="s">
        <v>532</v>
      </c>
      <c r="D58" s="3" t="s">
        <v>368</v>
      </c>
      <c r="E58" s="12" t="s">
        <v>736</v>
      </c>
      <c r="F58" s="13">
        <v>12.428762765315865</v>
      </c>
      <c r="G58" s="13">
        <v>10.094144812088784</v>
      </c>
      <c r="H58" s="13">
        <v>6.1746439062876339</v>
      </c>
      <c r="I58" s="13">
        <v>-6.5226121778103359</v>
      </c>
      <c r="J58" s="13">
        <v>4.9565679406732874</v>
      </c>
      <c r="K58" s="13">
        <v>15.222373313897128</v>
      </c>
      <c r="L58" s="13">
        <v>-8.0351784496004122</v>
      </c>
      <c r="M58" s="13">
        <v>19.440268619863733</v>
      </c>
      <c r="N58" s="13">
        <v>-21.361754498849646</v>
      </c>
    </row>
    <row r="59" spans="1:14">
      <c r="A59" s="2" t="s">
        <v>54</v>
      </c>
      <c r="B59" s="3" t="s">
        <v>361</v>
      </c>
      <c r="C59" s="3" t="s">
        <v>586</v>
      </c>
      <c r="D59" s="3" t="s">
        <v>371</v>
      </c>
      <c r="E59" s="12" t="s">
        <v>736</v>
      </c>
      <c r="F59" s="13">
        <v>31.523038117889289</v>
      </c>
      <c r="G59" s="13">
        <v>6.9016238416223246</v>
      </c>
      <c r="H59" s="13">
        <v>-6.6639491138904576</v>
      </c>
      <c r="I59" s="13">
        <v>23.295252904050276</v>
      </c>
      <c r="J59" s="13">
        <v>-4.2410327784421993</v>
      </c>
      <c r="K59" s="13">
        <v>-1.768156338844699</v>
      </c>
      <c r="L59" s="13">
        <v>-4.2995227347707221</v>
      </c>
      <c r="M59" s="13">
        <v>12.621890911945211</v>
      </c>
      <c r="N59" s="13">
        <v>-26.99330400887105</v>
      </c>
    </row>
    <row r="60" spans="1:14">
      <c r="A60" s="2" t="s">
        <v>55</v>
      </c>
      <c r="B60" s="3" t="s">
        <v>361</v>
      </c>
      <c r="C60" s="3" t="s">
        <v>592</v>
      </c>
      <c r="D60" s="3" t="s">
        <v>360</v>
      </c>
      <c r="E60" s="12" t="s">
        <v>736</v>
      </c>
      <c r="F60" s="13">
        <v>100.66242595818944</v>
      </c>
      <c r="G60" s="13">
        <v>-39.161284606874524</v>
      </c>
      <c r="H60" s="13">
        <v>-4.2275571806816759</v>
      </c>
      <c r="I60" s="13">
        <v>-5.5509395059440649</v>
      </c>
      <c r="J60" s="13">
        <v>2.053623124146045</v>
      </c>
      <c r="K60" s="13">
        <v>8.7456106967249525</v>
      </c>
      <c r="L60" s="13">
        <v>-31.457670505249457</v>
      </c>
      <c r="M60" s="13">
        <v>33.985908919502094</v>
      </c>
      <c r="N60" s="13">
        <v>-9.1358055010089139</v>
      </c>
    </row>
    <row r="61" spans="1:14">
      <c r="A61" s="2" t="s">
        <v>56</v>
      </c>
      <c r="B61" s="3" t="s">
        <v>361</v>
      </c>
      <c r="C61" s="3" t="s">
        <v>600</v>
      </c>
      <c r="D61" s="3" t="s">
        <v>363</v>
      </c>
      <c r="E61" s="12" t="s">
        <v>736</v>
      </c>
      <c r="F61" s="13">
        <v>20.115092629693148</v>
      </c>
      <c r="G61" s="13">
        <v>-10.289130996957386</v>
      </c>
      <c r="H61" s="13">
        <v>15.465010486196418</v>
      </c>
      <c r="I61" s="13">
        <v>-3.6297058317526742</v>
      </c>
      <c r="J61" s="13">
        <v>4.8116368404065115</v>
      </c>
      <c r="K61" s="13">
        <v>9.2488513448588687</v>
      </c>
      <c r="L61" s="13">
        <v>9.965789608547535</v>
      </c>
      <c r="M61" s="13">
        <v>24.613925830350698</v>
      </c>
      <c r="N61" s="13">
        <v>-35.582996526606252</v>
      </c>
    </row>
    <row r="62" spans="1:14">
      <c r="A62" s="2" t="s">
        <v>57</v>
      </c>
      <c r="B62" s="3" t="s">
        <v>361</v>
      </c>
      <c r="C62" s="3" t="s">
        <v>605</v>
      </c>
      <c r="D62" s="3" t="s">
        <v>371</v>
      </c>
      <c r="E62" s="12" t="s">
        <v>736</v>
      </c>
      <c r="F62" s="13">
        <v>-216.41088373385207</v>
      </c>
      <c r="G62" s="13">
        <v>40.988972549697969</v>
      </c>
      <c r="H62" s="13">
        <v>33.530114043104291</v>
      </c>
      <c r="I62" s="13">
        <v>-35.307991535967012</v>
      </c>
      <c r="J62" s="13">
        <v>26.123960306706628</v>
      </c>
      <c r="K62" s="13">
        <v>21.917053872196419</v>
      </c>
      <c r="L62" s="13">
        <v>-148.35666871420088</v>
      </c>
      <c r="M62" s="13">
        <v>-292.36331884514027</v>
      </c>
      <c r="N62" s="13">
        <v>18.168227378139015</v>
      </c>
    </row>
    <row r="63" spans="1:14">
      <c r="A63" s="2" t="s">
        <v>58</v>
      </c>
      <c r="B63" s="3" t="s">
        <v>361</v>
      </c>
      <c r="C63" s="3" t="s">
        <v>640</v>
      </c>
      <c r="D63" s="3" t="s">
        <v>360</v>
      </c>
      <c r="E63" s="12" t="s">
        <v>736</v>
      </c>
      <c r="F63" s="13">
        <v>1.1634961186253485</v>
      </c>
      <c r="G63" s="13">
        <v>-2.6035668401777867</v>
      </c>
      <c r="H63" s="13">
        <v>-4.8473531311434801</v>
      </c>
      <c r="I63" s="13">
        <v>-9.8884089620778788</v>
      </c>
      <c r="J63" s="13">
        <v>17.742195642726653</v>
      </c>
      <c r="K63" s="13">
        <v>44.421011768802934</v>
      </c>
      <c r="L63" s="13">
        <v>-10.612258730528989</v>
      </c>
      <c r="M63" s="13">
        <v>24.239913749168718</v>
      </c>
      <c r="N63" s="13">
        <v>-30.154266980130416</v>
      </c>
    </row>
    <row r="64" spans="1:14">
      <c r="A64" s="2" t="s">
        <v>59</v>
      </c>
      <c r="B64" s="3" t="s">
        <v>361</v>
      </c>
      <c r="C64" s="3" t="s">
        <v>706</v>
      </c>
      <c r="D64" s="3" t="s">
        <v>374</v>
      </c>
      <c r="E64" s="12" t="s">
        <v>736</v>
      </c>
      <c r="F64" s="13">
        <v>27.262853272620251</v>
      </c>
      <c r="G64" s="13">
        <v>-12.871366776529424</v>
      </c>
      <c r="H64" s="13">
        <v>19.589068756333948</v>
      </c>
      <c r="I64" s="13">
        <v>-3.6765706864973504</v>
      </c>
      <c r="J64" s="13">
        <v>-17.474112498726711</v>
      </c>
      <c r="K64" s="13">
        <v>16.441448137603039</v>
      </c>
      <c r="L64" s="13">
        <v>-10.747574145757723</v>
      </c>
      <c r="M64" s="13">
        <v>21.438215303040391</v>
      </c>
      <c r="N64" s="13">
        <v>-17.503765080291561</v>
      </c>
    </row>
    <row r="65" spans="1:14">
      <c r="A65" s="2" t="s">
        <v>60</v>
      </c>
      <c r="B65" s="3" t="s">
        <v>361</v>
      </c>
      <c r="C65" s="3" t="s">
        <v>724</v>
      </c>
      <c r="D65" s="3" t="s">
        <v>368</v>
      </c>
      <c r="E65" s="12" t="s">
        <v>736</v>
      </c>
      <c r="F65" s="13">
        <v>38.635034076584205</v>
      </c>
      <c r="G65" s="13">
        <v>-12.736111619440216</v>
      </c>
      <c r="H65" s="13">
        <v>16.30420510272539</v>
      </c>
      <c r="I65" s="13">
        <v>-5.3123537359721382</v>
      </c>
      <c r="J65" s="13">
        <v>31.572377249542981</v>
      </c>
      <c r="K65" s="13">
        <v>-2.0748821491983316</v>
      </c>
      <c r="L65" s="13">
        <v>-14.398932081719233</v>
      </c>
      <c r="M65" s="13">
        <v>40.823404391001866</v>
      </c>
      <c r="N65" s="13">
        <v>-32.348515463068352</v>
      </c>
    </row>
    <row r="66" spans="1:14">
      <c r="A66" s="2" t="s">
        <v>61</v>
      </c>
      <c r="B66" s="3" t="s">
        <v>361</v>
      </c>
      <c r="C66" s="3" t="s">
        <v>530</v>
      </c>
      <c r="D66" s="3" t="s">
        <v>379</v>
      </c>
      <c r="E66" s="12" t="s">
        <v>736</v>
      </c>
      <c r="F66" s="13">
        <v>-1.0302387611157291</v>
      </c>
      <c r="G66" s="13">
        <v>26.442059758888341</v>
      </c>
      <c r="H66" s="13">
        <v>1.1112981060221347</v>
      </c>
      <c r="I66" s="13">
        <v>0.41039880951542418</v>
      </c>
      <c r="J66" s="13">
        <v>23.707443545691575</v>
      </c>
      <c r="K66" s="13">
        <v>7.9043337114083929</v>
      </c>
      <c r="L66" s="13">
        <v>11.73467626558408</v>
      </c>
      <c r="M66" s="13">
        <v>-26.149482057055039</v>
      </c>
      <c r="N66" s="13">
        <v>57.595767654464304</v>
      </c>
    </row>
    <row r="67" spans="1:14">
      <c r="A67" s="2" t="s">
        <v>62</v>
      </c>
      <c r="B67" s="3" t="s">
        <v>361</v>
      </c>
      <c r="C67" s="3" t="s">
        <v>651</v>
      </c>
      <c r="D67" s="3" t="s">
        <v>379</v>
      </c>
      <c r="E67" s="12" t="s">
        <v>736</v>
      </c>
      <c r="F67" s="13">
        <v>-10.199642169967946</v>
      </c>
      <c r="G67" s="13">
        <v>14.038672593686968</v>
      </c>
      <c r="H67" s="13">
        <v>25.641926773725093</v>
      </c>
      <c r="I67" s="13">
        <v>11.29184004424088</v>
      </c>
      <c r="J67" s="13">
        <v>33.370549914922691</v>
      </c>
      <c r="K67" s="13">
        <v>-4.1744590985472012</v>
      </c>
      <c r="L67" s="13">
        <v>5.0284899602901527</v>
      </c>
      <c r="M67" s="13">
        <v>-42.02110191723289</v>
      </c>
      <c r="N67" s="13">
        <v>43.978166017323169</v>
      </c>
    </row>
    <row r="68" spans="1:14">
      <c r="A68" s="2" t="s">
        <v>63</v>
      </c>
      <c r="B68" s="3" t="s">
        <v>361</v>
      </c>
      <c r="C68" s="3" t="s">
        <v>539</v>
      </c>
      <c r="D68" s="3" t="s">
        <v>379</v>
      </c>
      <c r="E68" s="12" t="s">
        <v>736</v>
      </c>
      <c r="F68" s="13">
        <v>4.0656675549403696</v>
      </c>
      <c r="G68" s="13">
        <v>18.440158307028931</v>
      </c>
      <c r="H68" s="13">
        <v>30.257079114696563</v>
      </c>
      <c r="I68" s="13">
        <v>6.5840386852144457</v>
      </c>
      <c r="J68" s="13">
        <v>2.5646706291927575</v>
      </c>
      <c r="K68" s="13">
        <v>-10.981499496376305</v>
      </c>
      <c r="L68" s="13">
        <v>-5.327284782784484</v>
      </c>
      <c r="M68" s="13">
        <v>-12.713719268983983</v>
      </c>
      <c r="N68" s="13">
        <v>22.055248229067718</v>
      </c>
    </row>
    <row r="69" spans="1:14">
      <c r="A69" s="2" t="s">
        <v>64</v>
      </c>
      <c r="B69" s="3" t="s">
        <v>361</v>
      </c>
      <c r="C69" s="3" t="s">
        <v>620</v>
      </c>
      <c r="D69" s="3" t="s">
        <v>379</v>
      </c>
      <c r="E69" s="12" t="s">
        <v>736</v>
      </c>
      <c r="F69" s="13">
        <v>-19.998500480834057</v>
      </c>
      <c r="G69" s="13">
        <v>28.280095081754443</v>
      </c>
      <c r="H69" s="13">
        <v>-14.292614545110958</v>
      </c>
      <c r="I69" s="13">
        <v>131.53282122796287</v>
      </c>
      <c r="J69" s="13">
        <v>33.802111933604387</v>
      </c>
      <c r="K69" s="13">
        <v>-22.782708098365649</v>
      </c>
      <c r="L69" s="13">
        <v>20.770872611850127</v>
      </c>
      <c r="M69" s="13">
        <v>-25.326796054047691</v>
      </c>
      <c r="N69" s="13">
        <v>4.3966583224380678</v>
      </c>
    </row>
    <row r="70" spans="1:14">
      <c r="A70" s="2" t="s">
        <v>65</v>
      </c>
      <c r="B70" s="3" t="s">
        <v>361</v>
      </c>
      <c r="C70" s="3" t="s">
        <v>716</v>
      </c>
      <c r="D70" s="3" t="s">
        <v>360</v>
      </c>
      <c r="E70" s="12" t="s">
        <v>736</v>
      </c>
      <c r="F70" s="13">
        <v>-1.8378885960531455</v>
      </c>
      <c r="G70" s="13">
        <v>19.202781807083394</v>
      </c>
      <c r="H70" s="13">
        <v>14.557471384188331</v>
      </c>
      <c r="I70" s="13">
        <v>11.275362511530805</v>
      </c>
      <c r="J70" s="13">
        <v>0.22855711498105591</v>
      </c>
      <c r="K70" s="13">
        <v>-14.078184257911428</v>
      </c>
      <c r="L70" s="13">
        <v>-37.340073154640926</v>
      </c>
      <c r="M70" s="13">
        <v>26.17349766185043</v>
      </c>
      <c r="N70" s="13">
        <v>13.820794362746632</v>
      </c>
    </row>
    <row r="71" spans="1:14">
      <c r="A71" s="2" t="s">
        <v>66</v>
      </c>
      <c r="B71" s="3" t="s">
        <v>381</v>
      </c>
      <c r="C71" s="3" t="s">
        <v>527</v>
      </c>
      <c r="D71" s="3" t="s">
        <v>360</v>
      </c>
      <c r="E71" s="12" t="s">
        <v>736</v>
      </c>
      <c r="F71" s="13">
        <v>2.0298333174031025</v>
      </c>
      <c r="G71" s="13">
        <v>18.285082917926143</v>
      </c>
      <c r="H71" s="13">
        <v>17.790997744064789</v>
      </c>
      <c r="I71" s="13">
        <v>-11.354855117313178</v>
      </c>
      <c r="J71" s="13">
        <v>21.244751435558264</v>
      </c>
      <c r="K71" s="13">
        <v>39.427724194925212</v>
      </c>
      <c r="L71" s="13">
        <v>-52.637979259300117</v>
      </c>
      <c r="M71" s="13">
        <v>82.830258524613569</v>
      </c>
      <c r="N71" s="13">
        <v>-40.05210127185255</v>
      </c>
    </row>
    <row r="72" spans="1:14">
      <c r="A72" s="2" t="s">
        <v>67</v>
      </c>
      <c r="B72" s="3" t="s">
        <v>381</v>
      </c>
      <c r="C72" s="3" t="s">
        <v>470</v>
      </c>
      <c r="D72" s="3" t="s">
        <v>374</v>
      </c>
      <c r="E72" s="12" t="s">
        <v>736</v>
      </c>
      <c r="F72" s="13">
        <v>-10.076617544953377</v>
      </c>
      <c r="G72" s="13">
        <v>31.636845530390119</v>
      </c>
      <c r="H72" s="13">
        <v>44.144853037271304</v>
      </c>
      <c r="I72" s="13">
        <v>-10.767531496387857</v>
      </c>
      <c r="J72" s="13">
        <v>25.575138841914193</v>
      </c>
      <c r="K72" s="13">
        <v>14.139416533154799</v>
      </c>
      <c r="L72" s="13">
        <v>-23.954255596594585</v>
      </c>
      <c r="M72" s="13">
        <v>-25.170615293672466</v>
      </c>
      <c r="N72" s="13">
        <v>-15.904355533466743</v>
      </c>
    </row>
    <row r="73" spans="1:14">
      <c r="A73" s="2" t="s">
        <v>68</v>
      </c>
      <c r="B73" s="3" t="s">
        <v>381</v>
      </c>
      <c r="C73" s="3" t="s">
        <v>567</v>
      </c>
      <c r="D73" s="3" t="s">
        <v>371</v>
      </c>
      <c r="E73" s="12" t="s">
        <v>736</v>
      </c>
      <c r="F73" s="13">
        <v>-1.5261712771726876</v>
      </c>
      <c r="G73" s="13">
        <v>22.172972249165142</v>
      </c>
      <c r="H73" s="13">
        <v>18.058343038650591</v>
      </c>
      <c r="I73" s="13">
        <v>0.54232062499220834</v>
      </c>
      <c r="J73" s="13">
        <v>13.233562701518844</v>
      </c>
      <c r="K73" s="13">
        <v>23.830682056141587</v>
      </c>
      <c r="L73" s="13">
        <v>-8.956761305826678</v>
      </c>
      <c r="M73" s="13">
        <v>-30.312556546802249</v>
      </c>
      <c r="N73" s="13">
        <v>-6.0172507931350472</v>
      </c>
    </row>
    <row r="74" spans="1:14">
      <c r="A74" s="2" t="s">
        <v>69</v>
      </c>
      <c r="B74" s="3" t="s">
        <v>381</v>
      </c>
      <c r="C74" s="3" t="s">
        <v>570</v>
      </c>
      <c r="D74" s="3" t="s">
        <v>374</v>
      </c>
      <c r="E74" s="12" t="s">
        <v>736</v>
      </c>
      <c r="F74" s="13">
        <v>-3.8703601067294877</v>
      </c>
      <c r="G74" s="13">
        <v>22.029271479028647</v>
      </c>
      <c r="H74" s="13">
        <v>28.338024685645024</v>
      </c>
      <c r="I74" s="13">
        <v>-13.702363551484783</v>
      </c>
      <c r="J74" s="13">
        <v>33.573612197636145</v>
      </c>
      <c r="K74" s="13">
        <v>33.515806254214006</v>
      </c>
      <c r="L74" s="13">
        <v>9.178151494707194</v>
      </c>
      <c r="M74" s="13">
        <v>-43.617953640979387</v>
      </c>
      <c r="N74" s="13">
        <v>-17.034882148964662</v>
      </c>
    </row>
    <row r="75" spans="1:14">
      <c r="A75" s="2" t="s">
        <v>70</v>
      </c>
      <c r="B75" s="3" t="s">
        <v>381</v>
      </c>
      <c r="C75" s="3" t="s">
        <v>726</v>
      </c>
      <c r="D75" s="3" t="s">
        <v>371</v>
      </c>
      <c r="E75" s="12" t="s">
        <v>736</v>
      </c>
      <c r="F75" s="13">
        <v>35.202566558578305</v>
      </c>
      <c r="G75" s="13">
        <v>9.3873448548674787</v>
      </c>
      <c r="H75" s="13">
        <v>-22.307842629589217</v>
      </c>
      <c r="I75" s="13">
        <v>-21.607636764755224</v>
      </c>
      <c r="J75" s="13">
        <v>8.7665863090300125</v>
      </c>
      <c r="K75" s="13">
        <v>-2.0979108347599538</v>
      </c>
      <c r="L75" s="13">
        <v>-26.799376587639497</v>
      </c>
      <c r="M75" s="13">
        <v>121.33183426310102</v>
      </c>
      <c r="N75" s="13">
        <v>7.7070924337359097</v>
      </c>
    </row>
    <row r="76" spans="1:14">
      <c r="A76" s="2" t="s">
        <v>71</v>
      </c>
      <c r="B76" s="3" t="s">
        <v>381</v>
      </c>
      <c r="C76" s="3" t="s">
        <v>446</v>
      </c>
      <c r="D76" s="3" t="s">
        <v>363</v>
      </c>
      <c r="E76" s="12" t="s">
        <v>736</v>
      </c>
      <c r="F76" s="13">
        <v>-9.4625841892218165</v>
      </c>
      <c r="G76" s="13">
        <v>14.700621153837032</v>
      </c>
      <c r="H76" s="13">
        <v>32.935880152868677</v>
      </c>
      <c r="I76" s="13">
        <v>-6.4941295191616772</v>
      </c>
      <c r="J76" s="13">
        <v>20.793723672541102</v>
      </c>
      <c r="K76" s="13">
        <v>29.187319227641563</v>
      </c>
      <c r="L76" s="13">
        <v>-11.930982312868178</v>
      </c>
      <c r="M76" s="13">
        <v>-16.751494938717588</v>
      </c>
      <c r="N76" s="13">
        <v>-29.851454500811435</v>
      </c>
    </row>
    <row r="77" spans="1:14">
      <c r="A77" s="2" t="s">
        <v>72</v>
      </c>
      <c r="B77" s="3" t="s">
        <v>381</v>
      </c>
      <c r="C77" s="3" t="s">
        <v>497</v>
      </c>
      <c r="D77" s="3" t="s">
        <v>363</v>
      </c>
      <c r="E77" s="12" t="s">
        <v>736</v>
      </c>
      <c r="F77" s="13">
        <v>-12.817012009575206</v>
      </c>
      <c r="G77" s="13">
        <v>6.2930820637523723</v>
      </c>
      <c r="H77" s="13">
        <v>17.627198235330194</v>
      </c>
      <c r="I77" s="13">
        <v>-2.5712611051260681</v>
      </c>
      <c r="J77" s="13">
        <v>26.137353782303208</v>
      </c>
      <c r="K77" s="13">
        <v>1.1605863770987757</v>
      </c>
      <c r="L77" s="13">
        <v>-13.805150671810901</v>
      </c>
      <c r="M77" s="13">
        <v>18.094007191043872</v>
      </c>
      <c r="N77" s="13">
        <v>-32.0732780199966</v>
      </c>
    </row>
    <row r="78" spans="1:14">
      <c r="A78" s="2" t="s">
        <v>73</v>
      </c>
      <c r="B78" s="3" t="s">
        <v>381</v>
      </c>
      <c r="C78" s="3" t="s">
        <v>502</v>
      </c>
      <c r="D78" s="3" t="s">
        <v>368</v>
      </c>
      <c r="E78" s="12" t="s">
        <v>736</v>
      </c>
      <c r="F78" s="13">
        <v>-2.8758748190460572</v>
      </c>
      <c r="G78" s="13">
        <v>5.3501633482329476</v>
      </c>
      <c r="H78" s="13">
        <v>18.926600766659448</v>
      </c>
      <c r="I78" s="13">
        <v>5.5426294128093136</v>
      </c>
      <c r="J78" s="13">
        <v>36.422292115375114</v>
      </c>
      <c r="K78" s="13">
        <v>-23.247485022395335</v>
      </c>
      <c r="L78" s="13">
        <v>-0.85144640878428246</v>
      </c>
      <c r="M78" s="13">
        <v>3.284519163479239</v>
      </c>
      <c r="N78" s="13">
        <v>-19.113153257013259</v>
      </c>
    </row>
    <row r="79" spans="1:14">
      <c r="A79" s="2" t="s">
        <v>74</v>
      </c>
      <c r="B79" s="3" t="s">
        <v>381</v>
      </c>
      <c r="C79" s="3" t="s">
        <v>602</v>
      </c>
      <c r="D79" s="3" t="s">
        <v>363</v>
      </c>
      <c r="E79" s="12" t="s">
        <v>736</v>
      </c>
      <c r="F79" s="13">
        <v>3.6852572388086471</v>
      </c>
      <c r="G79" s="13">
        <v>7.9215312534322608</v>
      </c>
      <c r="H79" s="13">
        <v>13.095825846942507</v>
      </c>
      <c r="I79" s="13">
        <v>10.937365842901611</v>
      </c>
      <c r="J79" s="13">
        <v>16.582030841592974</v>
      </c>
      <c r="K79" s="13">
        <v>-10.390082412418581</v>
      </c>
      <c r="L79" s="13">
        <v>-12.013546000429706</v>
      </c>
      <c r="M79" s="13">
        <v>2.0682982355357504</v>
      </c>
      <c r="N79" s="13">
        <v>-4.8812992708376441</v>
      </c>
    </row>
    <row r="80" spans="1:14">
      <c r="A80" s="2" t="s">
        <v>75</v>
      </c>
      <c r="B80" s="3" t="s">
        <v>381</v>
      </c>
      <c r="C80" s="3" t="s">
        <v>613</v>
      </c>
      <c r="D80" s="3" t="s">
        <v>363</v>
      </c>
      <c r="E80" s="12" t="s">
        <v>736</v>
      </c>
      <c r="F80" s="13">
        <v>1.7148845328267894</v>
      </c>
      <c r="G80" s="13">
        <v>17.239663026272549</v>
      </c>
      <c r="H80" s="13">
        <v>12.798291848511525</v>
      </c>
      <c r="I80" s="13">
        <v>324.99261545357763</v>
      </c>
      <c r="J80" s="13">
        <v>-13.038907623571678</v>
      </c>
      <c r="K80" s="13">
        <v>1.9577060467952823</v>
      </c>
      <c r="L80" s="13">
        <v>30.590630865106323</v>
      </c>
      <c r="M80" s="13">
        <v>-77.521840603397635</v>
      </c>
      <c r="N80" s="13">
        <v>-20.818843218447483</v>
      </c>
    </row>
    <row r="81" spans="1:14">
      <c r="A81" s="2" t="s">
        <v>76</v>
      </c>
      <c r="B81" s="3" t="s">
        <v>381</v>
      </c>
      <c r="C81" s="3" t="s">
        <v>617</v>
      </c>
      <c r="D81" s="3" t="s">
        <v>368</v>
      </c>
      <c r="E81" s="12" t="s">
        <v>736</v>
      </c>
      <c r="F81" s="13">
        <v>-3.2293509626871768</v>
      </c>
      <c r="G81" s="13">
        <v>10.314039276344957</v>
      </c>
      <c r="H81" s="13">
        <v>13.572172664640622</v>
      </c>
      <c r="I81" s="13">
        <v>3.9793826575721836</v>
      </c>
      <c r="J81" s="13">
        <v>18.266809720830214</v>
      </c>
      <c r="K81" s="13">
        <v>-13.118205684590775</v>
      </c>
      <c r="L81" s="13">
        <v>0.58107290647428089</v>
      </c>
      <c r="M81" s="13">
        <v>15.577677206381058</v>
      </c>
      <c r="N81" s="13">
        <v>-25.686533906812709</v>
      </c>
    </row>
    <row r="82" spans="1:14">
      <c r="A82" s="2" t="s">
        <v>77</v>
      </c>
      <c r="B82" s="3" t="s">
        <v>381</v>
      </c>
      <c r="C82" s="3" t="s">
        <v>621</v>
      </c>
      <c r="D82" s="3" t="s">
        <v>363</v>
      </c>
      <c r="E82" s="12" t="s">
        <v>736</v>
      </c>
      <c r="F82" s="13">
        <v>-11.502816959396723</v>
      </c>
      <c r="G82" s="13">
        <v>7.8456173850228152</v>
      </c>
      <c r="H82" s="13">
        <v>17.316539777659919</v>
      </c>
      <c r="I82" s="13">
        <v>14.715939470566061</v>
      </c>
      <c r="J82" s="13">
        <v>-0.58768064228225469</v>
      </c>
      <c r="K82" s="13">
        <v>-3.5539649446745503</v>
      </c>
      <c r="L82" s="13">
        <v>2.041413353720996</v>
      </c>
      <c r="M82" s="13">
        <v>8.957657455642309</v>
      </c>
      <c r="N82" s="13">
        <v>-30.429763469661523</v>
      </c>
    </row>
    <row r="83" spans="1:14">
      <c r="A83" s="2" t="s">
        <v>78</v>
      </c>
      <c r="B83" s="3" t="s">
        <v>381</v>
      </c>
      <c r="C83" s="3" t="s">
        <v>382</v>
      </c>
      <c r="D83" s="3" t="s">
        <v>371</v>
      </c>
      <c r="E83" s="12" t="s">
        <v>736</v>
      </c>
      <c r="F83" s="13">
        <v>6.4636689926758608</v>
      </c>
      <c r="G83" s="13">
        <v>12.848356275821255</v>
      </c>
      <c r="H83" s="13">
        <v>22.272529209114371</v>
      </c>
      <c r="I83" s="13">
        <v>-5.6624111988181367</v>
      </c>
      <c r="J83" s="13">
        <v>-7.4237203298802124</v>
      </c>
      <c r="K83" s="13">
        <v>31.28877423614906</v>
      </c>
      <c r="L83" s="13">
        <v>-8.1866833519678366</v>
      </c>
      <c r="M83" s="13">
        <v>-28.8495738768409</v>
      </c>
      <c r="N83" s="13">
        <v>65.68856288419218</v>
      </c>
    </row>
    <row r="84" spans="1:14">
      <c r="A84" s="2" t="s">
        <v>79</v>
      </c>
      <c r="B84" s="3" t="s">
        <v>381</v>
      </c>
      <c r="C84" s="3" t="s">
        <v>457</v>
      </c>
      <c r="D84" s="3" t="s">
        <v>371</v>
      </c>
      <c r="E84" s="12" t="s">
        <v>736</v>
      </c>
      <c r="F84" s="13">
        <v>7.715925411595066</v>
      </c>
      <c r="G84" s="13">
        <v>0.49370809279943983</v>
      </c>
      <c r="H84" s="13">
        <v>18.738335266326487</v>
      </c>
      <c r="I84" s="13">
        <v>-16.383209707967595</v>
      </c>
      <c r="J84" s="13">
        <v>14.500966410656488</v>
      </c>
      <c r="K84" s="13">
        <v>24.709523651921881</v>
      </c>
      <c r="L84" s="13">
        <v>-27.207530753993431</v>
      </c>
      <c r="M84" s="13">
        <v>-21.771810665537373</v>
      </c>
      <c r="N84" s="13">
        <v>31.757755949529979</v>
      </c>
    </row>
    <row r="85" spans="1:14">
      <c r="A85" s="2" t="s">
        <v>80</v>
      </c>
      <c r="B85" s="3" t="s">
        <v>381</v>
      </c>
      <c r="C85" s="3" t="s">
        <v>607</v>
      </c>
      <c r="D85" s="3" t="s">
        <v>360</v>
      </c>
      <c r="E85" s="12" t="s">
        <v>736</v>
      </c>
      <c r="F85" s="13">
        <v>12.471343632593937</v>
      </c>
      <c r="G85" s="13">
        <v>-1.5387222159824281</v>
      </c>
      <c r="H85" s="13">
        <v>28.414407504935014</v>
      </c>
      <c r="I85" s="13">
        <v>-27.178982648813015</v>
      </c>
      <c r="J85" s="13">
        <v>21.938645293446505</v>
      </c>
      <c r="K85" s="13">
        <v>38.593676685067621</v>
      </c>
      <c r="L85" s="13">
        <v>-17.264825421299872</v>
      </c>
      <c r="M85" s="13">
        <v>-27.457366725041695</v>
      </c>
      <c r="N85" s="13">
        <v>28.823654118482185</v>
      </c>
    </row>
    <row r="86" spans="1:14">
      <c r="A86" s="2" t="s">
        <v>81</v>
      </c>
      <c r="B86" s="3" t="s">
        <v>381</v>
      </c>
      <c r="C86" s="3" t="s">
        <v>623</v>
      </c>
      <c r="D86" s="3" t="s">
        <v>360</v>
      </c>
      <c r="E86" s="12" t="s">
        <v>736</v>
      </c>
      <c r="F86" s="13">
        <v>34.760721901144308</v>
      </c>
      <c r="G86" s="13">
        <v>5.3024890373876703</v>
      </c>
      <c r="H86" s="13">
        <v>19.381104388456965</v>
      </c>
      <c r="I86" s="13">
        <v>-25.977114704520648</v>
      </c>
      <c r="J86" s="13">
        <v>13.144923425213264</v>
      </c>
      <c r="K86" s="13">
        <v>28.556254450896329</v>
      </c>
      <c r="L86" s="13">
        <v>-13.821893303229018</v>
      </c>
      <c r="M86" s="13">
        <v>-28.572033004552509</v>
      </c>
      <c r="N86" s="13">
        <v>51.80486091518798</v>
      </c>
    </row>
    <row r="87" spans="1:14">
      <c r="A87" s="2" t="s">
        <v>82</v>
      </c>
      <c r="B87" s="3" t="s">
        <v>381</v>
      </c>
      <c r="C87" s="3" t="s">
        <v>403</v>
      </c>
      <c r="D87" s="3" t="s">
        <v>379</v>
      </c>
      <c r="E87" s="12" t="s">
        <v>736</v>
      </c>
      <c r="F87" s="13">
        <v>11.47042912442638</v>
      </c>
      <c r="G87" s="13">
        <v>13.511335264667517</v>
      </c>
      <c r="H87" s="13">
        <v>-1.832606686319761</v>
      </c>
      <c r="I87" s="13">
        <v>16.323843304831435</v>
      </c>
      <c r="J87" s="13">
        <v>4.2371728550030578</v>
      </c>
      <c r="K87" s="13">
        <v>3.1538250292629764</v>
      </c>
      <c r="L87" s="13">
        <v>-19.048950661224982</v>
      </c>
      <c r="M87" s="13">
        <v>52.192496167634815</v>
      </c>
      <c r="N87" s="13">
        <v>-47.625892743909439</v>
      </c>
    </row>
    <row r="88" spans="1:14">
      <c r="A88" s="2" t="s">
        <v>83</v>
      </c>
      <c r="B88" s="3" t="s">
        <v>381</v>
      </c>
      <c r="C88" s="3" t="s">
        <v>533</v>
      </c>
      <c r="D88" s="3" t="s">
        <v>379</v>
      </c>
      <c r="E88" s="12" t="s">
        <v>736</v>
      </c>
      <c r="F88" s="13">
        <v>-2.9078335890922977</v>
      </c>
      <c r="G88" s="13">
        <v>28.666658363507153</v>
      </c>
      <c r="H88" s="13">
        <v>9.6958063698085475</v>
      </c>
      <c r="I88" s="13">
        <v>0.25981487926877778</v>
      </c>
      <c r="J88" s="13">
        <v>15.567076499052876</v>
      </c>
      <c r="K88" s="13">
        <v>15.102639859886914</v>
      </c>
      <c r="L88" s="13">
        <v>-7.1034448815362277</v>
      </c>
      <c r="M88" s="13">
        <v>-18.837292626936602</v>
      </c>
      <c r="N88" s="13">
        <v>4.2244685708596679</v>
      </c>
    </row>
    <row r="89" spans="1:14">
      <c r="A89" s="2" t="s">
        <v>84</v>
      </c>
      <c r="B89" s="3" t="s">
        <v>381</v>
      </c>
      <c r="C89" s="3" t="s">
        <v>418</v>
      </c>
      <c r="D89" s="3" t="s">
        <v>368</v>
      </c>
      <c r="E89" s="12" t="s">
        <v>736</v>
      </c>
      <c r="F89" s="13">
        <v>-13.275274448730562</v>
      </c>
      <c r="G89" s="13">
        <v>37.5891196151901</v>
      </c>
      <c r="H89" s="13">
        <v>-10.345529358016012</v>
      </c>
      <c r="I89" s="13">
        <v>27.454318830352971</v>
      </c>
      <c r="J89" s="13">
        <v>21.640071284116232</v>
      </c>
      <c r="K89" s="13">
        <v>20.886297962942834</v>
      </c>
      <c r="L89" s="13">
        <v>-39.864096753278616</v>
      </c>
      <c r="M89" s="13">
        <v>19.191250489213207</v>
      </c>
      <c r="N89" s="13">
        <v>-2.0890904160606976</v>
      </c>
    </row>
    <row r="90" spans="1:14">
      <c r="A90" s="2" t="s">
        <v>85</v>
      </c>
      <c r="B90" s="3" t="s">
        <v>381</v>
      </c>
      <c r="C90" s="3" t="s">
        <v>529</v>
      </c>
      <c r="D90" s="3" t="s">
        <v>379</v>
      </c>
      <c r="E90" s="12" t="s">
        <v>736</v>
      </c>
      <c r="F90" s="13">
        <v>6.4970534539250915</v>
      </c>
      <c r="G90" s="13">
        <v>11.26922854419057</v>
      </c>
      <c r="H90" s="13">
        <v>-1.3982740419979807</v>
      </c>
      <c r="I90" s="13">
        <v>18.709416249347314</v>
      </c>
      <c r="J90" s="13">
        <v>2.2100936469682946</v>
      </c>
      <c r="K90" s="13">
        <v>8.8259995214257874</v>
      </c>
      <c r="L90" s="13">
        <v>-34.531412929951323</v>
      </c>
      <c r="M90" s="13">
        <v>27.139885998095505</v>
      </c>
      <c r="N90" s="13">
        <v>-20.550177453719844</v>
      </c>
    </row>
    <row r="91" spans="1:14">
      <c r="A91" s="2" t="s">
        <v>86</v>
      </c>
      <c r="B91" s="3" t="s">
        <v>381</v>
      </c>
      <c r="C91" s="3" t="s">
        <v>689</v>
      </c>
      <c r="D91" s="3" t="s">
        <v>368</v>
      </c>
      <c r="E91" s="12" t="s">
        <v>736</v>
      </c>
      <c r="F91" s="13">
        <v>16.859991415448981</v>
      </c>
      <c r="G91" s="13">
        <v>-2.2680343320533289</v>
      </c>
      <c r="H91" s="13">
        <v>18.878918554524056</v>
      </c>
      <c r="I91" s="13">
        <v>9.2777420607571166</v>
      </c>
      <c r="J91" s="13">
        <v>15.047099584776912</v>
      </c>
      <c r="K91" s="13">
        <v>22.785005787454331</v>
      </c>
      <c r="L91" s="13">
        <v>-34.810317522404524</v>
      </c>
      <c r="M91" s="13">
        <v>12.634559382745339</v>
      </c>
      <c r="N91" s="13">
        <v>-9.6284202714813425</v>
      </c>
    </row>
    <row r="92" spans="1:14">
      <c r="A92" s="2" t="s">
        <v>87</v>
      </c>
      <c r="B92" s="3" t="s">
        <v>366</v>
      </c>
      <c r="C92" s="3" t="s">
        <v>454</v>
      </c>
      <c r="D92" s="3" t="s">
        <v>371</v>
      </c>
      <c r="E92" s="12" t="s">
        <v>736</v>
      </c>
      <c r="F92" s="13">
        <v>13.286219050034218</v>
      </c>
      <c r="G92" s="13">
        <v>-8.2172929113828044</v>
      </c>
      <c r="H92" s="13">
        <v>24.955845092532968</v>
      </c>
      <c r="I92" s="13">
        <v>1.110079049741024</v>
      </c>
      <c r="J92" s="13">
        <v>-16.629820343511025</v>
      </c>
      <c r="K92" s="13">
        <v>8.4823848066206118</v>
      </c>
      <c r="L92" s="13">
        <v>-22.153830627632146</v>
      </c>
      <c r="M92" s="13">
        <v>43.701826252376357</v>
      </c>
      <c r="N92" s="13">
        <v>-47.085978591056971</v>
      </c>
    </row>
    <row r="93" spans="1:14">
      <c r="A93" s="2" t="s">
        <v>88</v>
      </c>
      <c r="B93" s="3" t="s">
        <v>366</v>
      </c>
      <c r="C93" s="3" t="s">
        <v>398</v>
      </c>
      <c r="D93" s="3" t="s">
        <v>368</v>
      </c>
      <c r="E93" s="12" t="s">
        <v>736</v>
      </c>
      <c r="F93" s="13">
        <v>-7.4628631188988823</v>
      </c>
      <c r="G93" s="13">
        <v>10.540815453267077</v>
      </c>
      <c r="H93" s="13">
        <v>39.513328861887267</v>
      </c>
      <c r="I93" s="13">
        <v>1.8828196619722772</v>
      </c>
      <c r="J93" s="13">
        <v>-18.246618284348635</v>
      </c>
      <c r="K93" s="13">
        <v>29.776052263120018</v>
      </c>
      <c r="L93" s="13">
        <v>-32.649031724095586</v>
      </c>
      <c r="M93" s="13">
        <v>21.379838623110061</v>
      </c>
      <c r="N93" s="13">
        <v>-18.99720522463279</v>
      </c>
    </row>
    <row r="94" spans="1:14">
      <c r="A94" s="2" t="s">
        <v>89</v>
      </c>
      <c r="B94" s="3" t="s">
        <v>366</v>
      </c>
      <c r="C94" s="3" t="s">
        <v>433</v>
      </c>
      <c r="D94" s="3" t="s">
        <v>371</v>
      </c>
      <c r="E94" s="12" t="s">
        <v>736</v>
      </c>
      <c r="F94" s="13">
        <v>-10.337761860726824</v>
      </c>
      <c r="G94" s="13">
        <v>6.6236278593919202</v>
      </c>
      <c r="H94" s="13">
        <v>35.870222398586456</v>
      </c>
      <c r="I94" s="13">
        <v>2.7597103870027189</v>
      </c>
      <c r="J94" s="13">
        <v>-18.705929217903982</v>
      </c>
      <c r="K94" s="13">
        <v>25.839202073361552</v>
      </c>
      <c r="L94" s="13">
        <v>-50.071740716270781</v>
      </c>
      <c r="M94" s="13">
        <v>34.662919317040327</v>
      </c>
      <c r="N94" s="13">
        <v>17.570645981363558</v>
      </c>
    </row>
    <row r="95" spans="1:14">
      <c r="A95" s="2" t="s">
        <v>90</v>
      </c>
      <c r="B95" s="3" t="s">
        <v>366</v>
      </c>
      <c r="C95" s="3" t="s">
        <v>566</v>
      </c>
      <c r="D95" s="3" t="s">
        <v>374</v>
      </c>
      <c r="E95" s="12" t="s">
        <v>736</v>
      </c>
      <c r="F95" s="13">
        <v>-26.136727741472694</v>
      </c>
      <c r="G95" s="13">
        <v>47.67910268184685</v>
      </c>
      <c r="H95" s="13">
        <v>26.845507947429454</v>
      </c>
      <c r="I95" s="13">
        <v>-6.5057944885827697</v>
      </c>
      <c r="J95" s="13">
        <v>-21.705862888174725</v>
      </c>
      <c r="K95" s="13">
        <v>29.320666477523467</v>
      </c>
      <c r="L95" s="13">
        <v>-53.033304125600779</v>
      </c>
      <c r="M95" s="13">
        <v>95.946339519769538</v>
      </c>
      <c r="N95" s="13">
        <v>11.183178195309594</v>
      </c>
    </row>
    <row r="96" spans="1:14">
      <c r="A96" s="2" t="s">
        <v>91</v>
      </c>
      <c r="B96" s="3" t="s">
        <v>366</v>
      </c>
      <c r="C96" s="3" t="s">
        <v>367</v>
      </c>
      <c r="D96" s="3" t="s">
        <v>368</v>
      </c>
      <c r="E96" s="12" t="s">
        <v>736</v>
      </c>
      <c r="F96" s="13">
        <v>-3.9883435044414641</v>
      </c>
      <c r="G96" s="13">
        <v>19.665205200909202</v>
      </c>
      <c r="H96" s="13">
        <v>25.229678997845266</v>
      </c>
      <c r="I96" s="13">
        <v>3.0703689199673123</v>
      </c>
      <c r="J96" s="13">
        <v>-30.020814815938667</v>
      </c>
      <c r="K96" s="13">
        <v>18.072093450598508</v>
      </c>
      <c r="L96" s="13">
        <v>-42.436121033127876</v>
      </c>
      <c r="M96" s="13">
        <v>46.65756451556399</v>
      </c>
      <c r="N96" s="13">
        <v>-17.14722510264604</v>
      </c>
    </row>
    <row r="97" spans="1:14">
      <c r="A97" s="2" t="s">
        <v>93</v>
      </c>
      <c r="B97" s="3" t="s">
        <v>366</v>
      </c>
      <c r="C97" s="3" t="s">
        <v>455</v>
      </c>
      <c r="D97" s="3" t="s">
        <v>363</v>
      </c>
      <c r="E97" s="12" t="s">
        <v>736</v>
      </c>
      <c r="F97" s="13">
        <v>-24.725790375365392</v>
      </c>
      <c r="G97" s="13">
        <v>34.417877459529912</v>
      </c>
      <c r="H97" s="13">
        <v>20.637154276417387</v>
      </c>
      <c r="I97" s="13">
        <v>-11.291363805794132</v>
      </c>
      <c r="J97" s="13">
        <v>-12.762158604716944</v>
      </c>
      <c r="K97" s="13">
        <v>22.530204122509836</v>
      </c>
      <c r="L97" s="13">
        <v>-38.66472435345559</v>
      </c>
      <c r="M97" s="13">
        <v>50.590637024148833</v>
      </c>
      <c r="N97" s="13">
        <v>-11.517137871697569</v>
      </c>
    </row>
    <row r="98" spans="1:14">
      <c r="A98" s="2" t="s">
        <v>94</v>
      </c>
      <c r="B98" s="3" t="s">
        <v>366</v>
      </c>
      <c r="C98" s="3" t="s">
        <v>480</v>
      </c>
      <c r="D98" s="3" t="s">
        <v>360</v>
      </c>
      <c r="E98" s="12" t="s">
        <v>736</v>
      </c>
      <c r="F98" s="13">
        <v>0.76965321657699926</v>
      </c>
      <c r="G98" s="13">
        <v>23.35597877201382</v>
      </c>
      <c r="H98" s="13">
        <v>14.186396106293685</v>
      </c>
      <c r="I98" s="13">
        <v>-2.7775715997126875</v>
      </c>
      <c r="J98" s="13">
        <v>-8.9196194583626998</v>
      </c>
      <c r="K98" s="13">
        <v>10.859042330066535</v>
      </c>
      <c r="L98" s="13">
        <v>-30.457960667946999</v>
      </c>
      <c r="M98" s="13">
        <v>10.450963366412475</v>
      </c>
      <c r="N98" s="13">
        <v>-13.46096247281619</v>
      </c>
    </row>
    <row r="99" spans="1:14">
      <c r="A99" s="2" t="s">
        <v>95</v>
      </c>
      <c r="B99" s="3" t="s">
        <v>366</v>
      </c>
      <c r="C99" s="3" t="s">
        <v>511</v>
      </c>
      <c r="D99" s="3" t="s">
        <v>374</v>
      </c>
      <c r="E99" s="12" t="s">
        <v>736</v>
      </c>
      <c r="F99" s="13">
        <v>-19.748609719542788</v>
      </c>
      <c r="G99" s="13">
        <v>29.411743683451974</v>
      </c>
      <c r="H99" s="13">
        <v>34.55457822885564</v>
      </c>
      <c r="I99" s="13">
        <v>21.026489712305846</v>
      </c>
      <c r="J99" s="13">
        <v>0.55110411462816322</v>
      </c>
      <c r="K99" s="13">
        <v>-12.780398050595036</v>
      </c>
      <c r="L99" s="13">
        <v>-40.929181221488967</v>
      </c>
      <c r="M99" s="13">
        <v>16.326411388197513</v>
      </c>
      <c r="N99" s="13">
        <v>-14.307271867809405</v>
      </c>
    </row>
    <row r="100" spans="1:14">
      <c r="A100" s="2" t="s">
        <v>92</v>
      </c>
      <c r="B100" s="3" t="s">
        <v>366</v>
      </c>
      <c r="C100" s="3" t="s">
        <v>631</v>
      </c>
      <c r="D100" s="3" t="s">
        <v>368</v>
      </c>
      <c r="E100" s="12" t="s">
        <v>736</v>
      </c>
      <c r="F100" s="13">
        <v>-5.8487605656123574</v>
      </c>
      <c r="G100" s="13">
        <v>36.865766840210355</v>
      </c>
      <c r="H100" s="13">
        <v>2.4971737337849604</v>
      </c>
      <c r="I100" s="13">
        <v>1.4947176168594016</v>
      </c>
      <c r="J100" s="13">
        <v>-23.668066555235299</v>
      </c>
      <c r="K100" s="13">
        <v>62.582315665623156</v>
      </c>
      <c r="L100" s="13">
        <v>-39.317725852188303</v>
      </c>
      <c r="M100" s="13">
        <v>36.707771537345174</v>
      </c>
      <c r="N100" s="13">
        <v>-10.902610117226914</v>
      </c>
    </row>
    <row r="101" spans="1:14">
      <c r="A101" s="2" t="s">
        <v>96</v>
      </c>
      <c r="B101" s="3" t="s">
        <v>366</v>
      </c>
      <c r="C101" s="3" t="s">
        <v>580</v>
      </c>
      <c r="D101" s="3" t="s">
        <v>360</v>
      </c>
      <c r="E101" s="12" t="s">
        <v>736</v>
      </c>
      <c r="F101" s="13">
        <v>25.89520377551116</v>
      </c>
      <c r="G101" s="13">
        <v>3.3982406264086813</v>
      </c>
      <c r="H101" s="13">
        <v>21.675683791804708</v>
      </c>
      <c r="I101" s="13">
        <v>18.270139895821856</v>
      </c>
      <c r="J101" s="13">
        <v>-23.342724927354823</v>
      </c>
      <c r="K101" s="13">
        <v>24.207080114979963</v>
      </c>
      <c r="L101" s="13">
        <v>-9.4662421513154502</v>
      </c>
      <c r="M101" s="13">
        <v>-5.0055578434658017</v>
      </c>
      <c r="N101" s="13">
        <v>-19.070812625280578</v>
      </c>
    </row>
    <row r="102" spans="1:14">
      <c r="A102" s="2" t="s">
        <v>97</v>
      </c>
      <c r="B102" s="3" t="s">
        <v>366</v>
      </c>
      <c r="C102" s="3" t="s">
        <v>370</v>
      </c>
      <c r="D102" s="3" t="s">
        <v>371</v>
      </c>
      <c r="E102" s="12" t="s">
        <v>736</v>
      </c>
      <c r="F102" s="13">
        <v>23.808543330973034</v>
      </c>
      <c r="G102" s="13">
        <v>24.558737428125713</v>
      </c>
      <c r="H102" s="13">
        <v>34.147703399160427</v>
      </c>
      <c r="I102" s="13">
        <v>24.758390025933064</v>
      </c>
      <c r="J102" s="13">
        <v>-25.884877593167015</v>
      </c>
      <c r="K102" s="13">
        <v>26.306792872726415</v>
      </c>
      <c r="L102" s="13">
        <v>8.6258135457116847</v>
      </c>
      <c r="M102" s="13">
        <v>-4.3246839153231731</v>
      </c>
      <c r="N102" s="13">
        <v>-27.875634737438194</v>
      </c>
    </row>
    <row r="103" spans="1:14">
      <c r="A103" s="2" t="s">
        <v>98</v>
      </c>
      <c r="B103" s="3" t="s">
        <v>366</v>
      </c>
      <c r="C103" s="3" t="s">
        <v>386</v>
      </c>
      <c r="D103" s="3" t="s">
        <v>374</v>
      </c>
      <c r="E103" s="12" t="s">
        <v>736</v>
      </c>
      <c r="F103" s="13">
        <v>6.701775773489274</v>
      </c>
      <c r="G103" s="13">
        <v>10.773675553223077</v>
      </c>
      <c r="H103" s="13">
        <v>39.659490516445253</v>
      </c>
      <c r="I103" s="13">
        <v>6.2564022974959093</v>
      </c>
      <c r="J103" s="13">
        <v>6.9716902547370188</v>
      </c>
      <c r="K103" s="13">
        <v>1.7198174979050116</v>
      </c>
      <c r="L103" s="13">
        <v>12.723502299665718</v>
      </c>
      <c r="M103" s="13">
        <v>-17.517470284291793</v>
      </c>
      <c r="N103" s="13">
        <v>3.2396160732478196</v>
      </c>
    </row>
    <row r="104" spans="1:14">
      <c r="A104" s="2" t="s">
        <v>99</v>
      </c>
      <c r="B104" s="3" t="s">
        <v>366</v>
      </c>
      <c r="C104" s="3" t="s">
        <v>546</v>
      </c>
      <c r="D104" s="3" t="s">
        <v>371</v>
      </c>
      <c r="E104" s="12" t="s">
        <v>736</v>
      </c>
      <c r="F104" s="13">
        <v>15.934190731170203</v>
      </c>
      <c r="G104" s="13">
        <v>12.412147022619543</v>
      </c>
      <c r="H104" s="13">
        <v>32.453761219866792</v>
      </c>
      <c r="I104" s="13">
        <v>14.102346291724487</v>
      </c>
      <c r="J104" s="13">
        <v>10.417624636948879</v>
      </c>
      <c r="K104" s="13">
        <v>-0.48130499464787241</v>
      </c>
      <c r="L104" s="13">
        <v>-5.3186643668858515</v>
      </c>
      <c r="M104" s="13">
        <v>-7.2150783153159619</v>
      </c>
      <c r="N104" s="13">
        <v>-36.129083008844439</v>
      </c>
    </row>
    <row r="105" spans="1:14">
      <c r="A105" s="2" t="s">
        <v>100</v>
      </c>
      <c r="B105" s="3" t="s">
        <v>366</v>
      </c>
      <c r="C105" s="3" t="s">
        <v>559</v>
      </c>
      <c r="D105" s="3" t="s">
        <v>374</v>
      </c>
      <c r="E105" s="12" t="s">
        <v>736</v>
      </c>
      <c r="F105" s="13">
        <v>3.8586672509190962</v>
      </c>
      <c r="G105" s="13">
        <v>8.084511097373289</v>
      </c>
      <c r="H105" s="13">
        <v>27.175683380844568</v>
      </c>
      <c r="I105" s="13">
        <v>29.341132259702057</v>
      </c>
      <c r="J105" s="13">
        <v>-12.704485484332221</v>
      </c>
      <c r="K105" s="13">
        <v>-3.7964496397289578</v>
      </c>
      <c r="L105" s="13">
        <v>14.378622180863093</v>
      </c>
      <c r="M105" s="13">
        <v>-1.0636708615080972</v>
      </c>
      <c r="N105" s="13">
        <v>-1.436192853284689</v>
      </c>
    </row>
    <row r="106" spans="1:14">
      <c r="A106" s="2" t="s">
        <v>101</v>
      </c>
      <c r="B106" s="3" t="s">
        <v>366</v>
      </c>
      <c r="C106" s="3" t="s">
        <v>415</v>
      </c>
      <c r="D106" s="3" t="s">
        <v>360</v>
      </c>
      <c r="E106" s="12" t="s">
        <v>736</v>
      </c>
      <c r="F106" s="13">
        <v>2.7003459156340757</v>
      </c>
      <c r="G106" s="13">
        <v>-3.3731724724641561</v>
      </c>
      <c r="H106" s="13">
        <v>31.909316374023199</v>
      </c>
      <c r="I106" s="13">
        <v>2.1790546749572997</v>
      </c>
      <c r="J106" s="13">
        <v>-14.519476249979851</v>
      </c>
      <c r="K106" s="13">
        <v>10.652267799574959</v>
      </c>
      <c r="L106" s="13">
        <v>97.408852604970562</v>
      </c>
      <c r="M106" s="13">
        <v>-68.775548374009048</v>
      </c>
      <c r="N106" s="13">
        <v>-3.1121108478485962</v>
      </c>
    </row>
    <row r="107" spans="1:14">
      <c r="A107" s="2" t="s">
        <v>102</v>
      </c>
      <c r="B107" s="3" t="s">
        <v>366</v>
      </c>
      <c r="C107" s="3" t="s">
        <v>488</v>
      </c>
      <c r="D107" s="3" t="s">
        <v>360</v>
      </c>
      <c r="E107" s="12" t="s">
        <v>736</v>
      </c>
      <c r="F107" s="13">
        <v>2.9500750136965013</v>
      </c>
      <c r="G107" s="13">
        <v>21.034832364969283</v>
      </c>
      <c r="H107" s="13">
        <v>26.989964742894916</v>
      </c>
      <c r="I107" s="13">
        <v>6.6194582217340443</v>
      </c>
      <c r="J107" s="13">
        <v>-13.535284450944715</v>
      </c>
      <c r="K107" s="13">
        <v>31.746341353443007</v>
      </c>
      <c r="L107" s="13">
        <v>13.367337150752096</v>
      </c>
      <c r="M107" s="13">
        <v>-49.248925658776265</v>
      </c>
      <c r="N107" s="13">
        <v>-9.3271737629512774</v>
      </c>
    </row>
    <row r="108" spans="1:14">
      <c r="A108" s="2" t="s">
        <v>103</v>
      </c>
      <c r="B108" s="3" t="s">
        <v>366</v>
      </c>
      <c r="C108" s="3" t="s">
        <v>610</v>
      </c>
      <c r="D108" s="3" t="s">
        <v>374</v>
      </c>
      <c r="E108" s="12" t="s">
        <v>736</v>
      </c>
      <c r="F108" s="13">
        <v>5.1043891625203273</v>
      </c>
      <c r="G108" s="13">
        <v>10.581998311439238</v>
      </c>
      <c r="H108" s="13">
        <v>25.477341854425699</v>
      </c>
      <c r="I108" s="13">
        <v>11.413284554203292</v>
      </c>
      <c r="J108" s="13">
        <v>-21.574652428248832</v>
      </c>
      <c r="K108" s="13">
        <v>6.836362944597095</v>
      </c>
      <c r="L108" s="13">
        <v>77.392682770994398</v>
      </c>
      <c r="M108" s="13">
        <v>-59.581292399280315</v>
      </c>
      <c r="N108" s="13">
        <v>-29.107656461427979</v>
      </c>
    </row>
    <row r="109" spans="1:14">
      <c r="A109" s="2" t="s">
        <v>104</v>
      </c>
      <c r="B109" s="3" t="s">
        <v>366</v>
      </c>
      <c r="C109" s="3" t="s">
        <v>534</v>
      </c>
      <c r="D109" s="3" t="s">
        <v>360</v>
      </c>
      <c r="E109" s="12" t="s">
        <v>736</v>
      </c>
      <c r="F109" s="13">
        <v>26.418768152783436</v>
      </c>
      <c r="G109" s="13">
        <v>21.192405483773282</v>
      </c>
      <c r="H109" s="13">
        <v>34.825610268450319</v>
      </c>
      <c r="I109" s="13">
        <v>-18.78680115525178</v>
      </c>
      <c r="J109" s="13">
        <v>0.98921490822174196</v>
      </c>
      <c r="K109" s="13">
        <v>27.813667060562615</v>
      </c>
      <c r="L109" s="13">
        <v>-48.57876324056059</v>
      </c>
      <c r="M109" s="13">
        <v>28.639988799254752</v>
      </c>
      <c r="N109" s="13">
        <v>-1.1200444013834574</v>
      </c>
    </row>
    <row r="110" spans="1:14">
      <c r="A110" s="2" t="s">
        <v>105</v>
      </c>
      <c r="B110" s="3" t="s">
        <v>366</v>
      </c>
      <c r="C110" s="3" t="s">
        <v>394</v>
      </c>
      <c r="D110" s="3" t="s">
        <v>360</v>
      </c>
      <c r="E110" s="12" t="s">
        <v>736</v>
      </c>
      <c r="F110" s="13">
        <v>17.411526269803527</v>
      </c>
      <c r="G110" s="13">
        <v>-1.5190001316478428</v>
      </c>
      <c r="H110" s="13">
        <v>30.793523876303908</v>
      </c>
      <c r="I110" s="13">
        <v>-5.4506115689801042</v>
      </c>
      <c r="J110" s="13">
        <v>6.6515024827583495</v>
      </c>
      <c r="K110" s="13">
        <v>80.400566621990137</v>
      </c>
      <c r="L110" s="13">
        <v>-36.289704614656479</v>
      </c>
      <c r="M110" s="13">
        <v>-16.776930272826721</v>
      </c>
      <c r="N110" s="13">
        <v>0.93549104776706871</v>
      </c>
    </row>
    <row r="111" spans="1:14">
      <c r="A111" s="2" t="s">
        <v>106</v>
      </c>
      <c r="B111" s="3" t="s">
        <v>366</v>
      </c>
      <c r="C111" s="3" t="s">
        <v>428</v>
      </c>
      <c r="D111" s="3" t="s">
        <v>371</v>
      </c>
      <c r="E111" s="12" t="s">
        <v>736</v>
      </c>
      <c r="F111" s="13">
        <v>61.986046523403104</v>
      </c>
      <c r="G111" s="13">
        <v>-6.9114980584240664</v>
      </c>
      <c r="H111" s="13">
        <v>-7.560960507206822</v>
      </c>
      <c r="I111" s="13">
        <v>25.384904893060639</v>
      </c>
      <c r="J111" s="13">
        <v>28.670564578724715</v>
      </c>
      <c r="K111" s="13">
        <v>24.582845185699266</v>
      </c>
      <c r="L111" s="13">
        <v>-16.008509622928539</v>
      </c>
      <c r="M111" s="13">
        <v>-29.040008278317885</v>
      </c>
      <c r="N111" s="13">
        <v>12.532765459131875</v>
      </c>
    </row>
    <row r="112" spans="1:14">
      <c r="A112" s="2" t="s">
        <v>107</v>
      </c>
      <c r="B112" s="3" t="s">
        <v>366</v>
      </c>
      <c r="C112" s="3" t="s">
        <v>499</v>
      </c>
      <c r="D112" s="3" t="s">
        <v>363</v>
      </c>
      <c r="E112" s="12" t="s">
        <v>736</v>
      </c>
      <c r="F112" s="13">
        <v>40.043924945737835</v>
      </c>
      <c r="G112" s="13">
        <v>-15.772585572162576</v>
      </c>
      <c r="H112" s="13">
        <v>2.2853559904558671</v>
      </c>
      <c r="I112" s="13">
        <v>19.258103433972661</v>
      </c>
      <c r="J112" s="13">
        <v>22.954108996050941</v>
      </c>
      <c r="K112" s="13">
        <v>28.337973014213713</v>
      </c>
      <c r="L112" s="13">
        <v>-22.189842148865953</v>
      </c>
      <c r="M112" s="13">
        <v>-40.366285019398987</v>
      </c>
      <c r="N112" s="13">
        <v>15.288699207852838</v>
      </c>
    </row>
    <row r="113" spans="1:14">
      <c r="A113" s="2" t="s">
        <v>108</v>
      </c>
      <c r="B113" s="3" t="s">
        <v>366</v>
      </c>
      <c r="C113" s="3" t="s">
        <v>513</v>
      </c>
      <c r="D113" s="3" t="s">
        <v>368</v>
      </c>
      <c r="E113" s="12" t="s">
        <v>736</v>
      </c>
      <c r="F113" s="13">
        <v>38.427305553663629</v>
      </c>
      <c r="G113" s="13">
        <v>-10.592977872757857</v>
      </c>
      <c r="H113" s="13">
        <v>-6.323066794700841</v>
      </c>
      <c r="I113" s="13">
        <v>2.9622630473871316</v>
      </c>
      <c r="J113" s="13">
        <v>29.670056601604184</v>
      </c>
      <c r="K113" s="13">
        <v>1.4497561578171427</v>
      </c>
      <c r="L113" s="13">
        <v>-29.140106618542283</v>
      </c>
      <c r="M113" s="13">
        <v>-34.088641732611883</v>
      </c>
      <c r="N113" s="13">
        <v>34.935025009240228</v>
      </c>
    </row>
    <row r="114" spans="1:14">
      <c r="A114" s="2" t="s">
        <v>109</v>
      </c>
      <c r="B114" s="3" t="s">
        <v>366</v>
      </c>
      <c r="C114" s="3" t="s">
        <v>548</v>
      </c>
      <c r="D114" s="3" t="s">
        <v>363</v>
      </c>
      <c r="E114" s="12" t="s">
        <v>736</v>
      </c>
      <c r="F114" s="13">
        <v>55.931793793801674</v>
      </c>
      <c r="G114" s="13">
        <v>-19.33037352080666</v>
      </c>
      <c r="H114" s="13">
        <v>0.661530948025982</v>
      </c>
      <c r="I114" s="13">
        <v>28.017348177571883</v>
      </c>
      <c r="J114" s="13">
        <v>4.8247934057693014</v>
      </c>
      <c r="K114" s="13">
        <v>59.93534555899118</v>
      </c>
      <c r="L114" s="13">
        <v>-33.593491367683306</v>
      </c>
      <c r="M114" s="13">
        <v>-17.469853056526091</v>
      </c>
      <c r="N114" s="13">
        <v>4.6868570034367085</v>
      </c>
    </row>
    <row r="115" spans="1:14">
      <c r="A115" s="2" t="s">
        <v>110</v>
      </c>
      <c r="B115" s="3" t="s">
        <v>366</v>
      </c>
      <c r="C115" s="3" t="s">
        <v>576</v>
      </c>
      <c r="D115" s="3" t="s">
        <v>374</v>
      </c>
      <c r="E115" s="12" t="s">
        <v>736</v>
      </c>
      <c r="F115" s="13">
        <v>10.53127715501523</v>
      </c>
      <c r="G115" s="13">
        <v>12.52554922859963</v>
      </c>
      <c r="H115" s="13">
        <v>-5.1339820774316554</v>
      </c>
      <c r="I115" s="13">
        <v>-6.2881691426788802</v>
      </c>
      <c r="J115" s="13">
        <v>10.253626822442945</v>
      </c>
      <c r="K115" s="13">
        <v>11.252962662083821</v>
      </c>
      <c r="L115" s="13">
        <v>-9.8840430736085469</v>
      </c>
      <c r="M115" s="13">
        <v>2.8857099116126874</v>
      </c>
      <c r="N115" s="13">
        <v>-22.257254572146351</v>
      </c>
    </row>
    <row r="116" spans="1:14">
      <c r="A116" s="2" t="s">
        <v>111</v>
      </c>
      <c r="B116" s="3" t="s">
        <v>366</v>
      </c>
      <c r="C116" s="3" t="s">
        <v>582</v>
      </c>
      <c r="D116" s="3" t="s">
        <v>360</v>
      </c>
      <c r="E116" s="12" t="s">
        <v>736</v>
      </c>
      <c r="F116" s="13">
        <v>35.818188263144847</v>
      </c>
      <c r="G116" s="13">
        <v>-2.0091500702309424</v>
      </c>
      <c r="H116" s="13">
        <v>10.705696277070279</v>
      </c>
      <c r="I116" s="13">
        <v>15.981076522546875</v>
      </c>
      <c r="J116" s="13">
        <v>1.5789719494971119</v>
      </c>
      <c r="K116" s="13">
        <v>25.134596238342908</v>
      </c>
      <c r="L116" s="13">
        <v>51.708259990596204</v>
      </c>
      <c r="M116" s="13">
        <v>-39.495664427933548</v>
      </c>
      <c r="N116" s="13">
        <v>1.1868905300782933</v>
      </c>
    </row>
    <row r="117" spans="1:14">
      <c r="A117" s="2" t="s">
        <v>112</v>
      </c>
      <c r="B117" s="3" t="s">
        <v>366</v>
      </c>
      <c r="C117" s="3" t="s">
        <v>612</v>
      </c>
      <c r="D117" s="3" t="s">
        <v>363</v>
      </c>
      <c r="E117" s="12" t="s">
        <v>736</v>
      </c>
      <c r="F117" s="13">
        <v>114.66074399369364</v>
      </c>
      <c r="G117" s="13">
        <v>-17.089246134390674</v>
      </c>
      <c r="H117" s="13">
        <v>-42.274088580237894</v>
      </c>
      <c r="I117" s="13">
        <v>24.502865123307497</v>
      </c>
      <c r="J117" s="13">
        <v>-0.49835362470371303</v>
      </c>
      <c r="K117" s="13">
        <v>63.82460977123926</v>
      </c>
      <c r="L117" s="13">
        <v>-13.440653497612635</v>
      </c>
      <c r="M117" s="13">
        <v>-48.214963502599126</v>
      </c>
      <c r="N117" s="13">
        <v>16.847575774614796</v>
      </c>
    </row>
    <row r="118" spans="1:14">
      <c r="A118" s="2" t="s">
        <v>113</v>
      </c>
      <c r="B118" s="3" t="s">
        <v>366</v>
      </c>
      <c r="C118" s="3" t="s">
        <v>443</v>
      </c>
      <c r="D118" s="3" t="s">
        <v>371</v>
      </c>
      <c r="E118" s="12" t="s">
        <v>736</v>
      </c>
      <c r="F118" s="13">
        <v>-14.499000225922995</v>
      </c>
      <c r="G118" s="13">
        <v>32.194590289690822</v>
      </c>
      <c r="H118" s="13">
        <v>-21.627543281047533</v>
      </c>
      <c r="I118" s="13">
        <v>104.96851661320079</v>
      </c>
      <c r="J118" s="13">
        <v>-36.935386955610383</v>
      </c>
      <c r="K118" s="13">
        <v>15.347192501959494</v>
      </c>
      <c r="L118" s="13">
        <v>9.3167728606402473</v>
      </c>
      <c r="M118" s="13">
        <v>-24.702229762337954</v>
      </c>
      <c r="N118" s="13">
        <v>39.45544383714973</v>
      </c>
    </row>
    <row r="119" spans="1:14">
      <c r="A119" s="2" t="s">
        <v>114</v>
      </c>
      <c r="B119" s="3" t="s">
        <v>366</v>
      </c>
      <c r="C119" s="3" t="s">
        <v>453</v>
      </c>
      <c r="D119" s="3" t="s">
        <v>363</v>
      </c>
      <c r="E119" s="12" t="s">
        <v>736</v>
      </c>
      <c r="F119" s="13">
        <v>-2.2941893684825065</v>
      </c>
      <c r="G119" s="13">
        <v>21.231427761429959</v>
      </c>
      <c r="H119" s="13">
        <v>-4.9839697273331938</v>
      </c>
      <c r="I119" s="13">
        <v>59.436216435530568</v>
      </c>
      <c r="J119" s="13">
        <v>-18.678797768619031</v>
      </c>
      <c r="K119" s="13">
        <v>3.72092403554361</v>
      </c>
      <c r="L119" s="13">
        <v>-17.299596580395072</v>
      </c>
      <c r="M119" s="13">
        <v>-16.53726927575763</v>
      </c>
      <c r="N119" s="13">
        <v>41.846861234045477</v>
      </c>
    </row>
    <row r="120" spans="1:14">
      <c r="A120" s="2" t="s">
        <v>115</v>
      </c>
      <c r="B120" s="3" t="s">
        <v>366</v>
      </c>
      <c r="C120" s="3" t="s">
        <v>469</v>
      </c>
      <c r="D120" s="3" t="s">
        <v>374</v>
      </c>
      <c r="E120" s="12" t="s">
        <v>736</v>
      </c>
      <c r="F120" s="13">
        <v>-15.798219559863997</v>
      </c>
      <c r="G120" s="13">
        <v>22.604225494588604</v>
      </c>
      <c r="H120" s="13">
        <v>-2.6241673813755142</v>
      </c>
      <c r="I120" s="13">
        <v>68.783186073059142</v>
      </c>
      <c r="J120" s="13">
        <v>-29.415632249344981</v>
      </c>
      <c r="K120" s="13">
        <v>6.6803344368454436</v>
      </c>
      <c r="L120" s="13">
        <v>-15.08060776082583</v>
      </c>
      <c r="M120" s="13">
        <v>-22.188518393754808</v>
      </c>
      <c r="N120" s="13">
        <v>62.343859660825096</v>
      </c>
    </row>
    <row r="121" spans="1:14">
      <c r="A121" s="2" t="s">
        <v>116</v>
      </c>
      <c r="B121" s="3" t="s">
        <v>366</v>
      </c>
      <c r="C121" s="3" t="s">
        <v>525</v>
      </c>
      <c r="D121" s="3" t="s">
        <v>368</v>
      </c>
      <c r="E121" s="12" t="s">
        <v>736</v>
      </c>
      <c r="F121" s="13">
        <v>-6.3242948525834803</v>
      </c>
      <c r="G121" s="13">
        <v>-17.69720866854702</v>
      </c>
      <c r="H121" s="13">
        <v>-4.2101267640835633</v>
      </c>
      <c r="I121" s="13">
        <v>69.407661043926979</v>
      </c>
      <c r="J121" s="13">
        <v>-43.375381655090507</v>
      </c>
      <c r="K121" s="13">
        <v>-0.99790864129050993</v>
      </c>
      <c r="L121" s="13">
        <v>-18.857860880156544</v>
      </c>
      <c r="M121" s="13">
        <v>-3.4222012867583915</v>
      </c>
      <c r="N121" s="13">
        <v>164.72824339388086</v>
      </c>
    </row>
    <row r="122" spans="1:14">
      <c r="A122" s="2" t="s">
        <v>117</v>
      </c>
      <c r="B122" s="3" t="s">
        <v>366</v>
      </c>
      <c r="C122" s="3" t="s">
        <v>578</v>
      </c>
      <c r="D122" s="3" t="s">
        <v>371</v>
      </c>
      <c r="E122" s="12" t="s">
        <v>736</v>
      </c>
      <c r="F122" s="13">
        <v>-42.201932710313841</v>
      </c>
      <c r="G122" s="13">
        <v>54.332585468886244</v>
      </c>
      <c r="H122" s="13">
        <v>16.219324502695923</v>
      </c>
      <c r="I122" s="13">
        <v>57.14054405760384</v>
      </c>
      <c r="J122" s="13">
        <v>-20.813946121460191</v>
      </c>
      <c r="K122" s="13">
        <v>47.95555524328298</v>
      </c>
      <c r="L122" s="13">
        <v>-23.848057150307266</v>
      </c>
      <c r="M122" s="13">
        <v>-1.4282166479333425</v>
      </c>
      <c r="N122" s="13">
        <v>39.343852071570417</v>
      </c>
    </row>
    <row r="123" spans="1:14">
      <c r="A123" s="2" t="s">
        <v>118</v>
      </c>
      <c r="B123" s="3" t="s">
        <v>366</v>
      </c>
      <c r="C123" s="3" t="s">
        <v>638</v>
      </c>
      <c r="D123" s="3" t="s">
        <v>363</v>
      </c>
      <c r="E123" s="12" t="s">
        <v>736</v>
      </c>
      <c r="F123" s="13">
        <v>11.593562382723164</v>
      </c>
      <c r="G123" s="13">
        <v>24.360149630735059</v>
      </c>
      <c r="H123" s="13">
        <v>-39.629202258412576</v>
      </c>
      <c r="I123" s="13">
        <v>146.60381047244587</v>
      </c>
      <c r="J123" s="13">
        <v>4.5496577841261665</v>
      </c>
      <c r="K123" s="13">
        <v>8.4145046554900382</v>
      </c>
      <c r="L123" s="13">
        <v>-51.95262879642236</v>
      </c>
      <c r="M123" s="13">
        <v>-17.74836500123013</v>
      </c>
      <c r="N123" s="13">
        <v>23.322040761270674</v>
      </c>
    </row>
    <row r="124" spans="1:14">
      <c r="A124" s="2" t="s">
        <v>119</v>
      </c>
      <c r="B124" s="3" t="s">
        <v>366</v>
      </c>
      <c r="C124" s="3" t="s">
        <v>701</v>
      </c>
      <c r="D124" s="3" t="s">
        <v>368</v>
      </c>
      <c r="E124" s="12" t="s">
        <v>736</v>
      </c>
      <c r="F124" s="13">
        <v>-10.055598169398589</v>
      </c>
      <c r="G124" s="13">
        <v>6.1935911310782625</v>
      </c>
      <c r="H124" s="13">
        <v>-7.6695508951589995</v>
      </c>
      <c r="I124" s="13">
        <v>89.66465131579217</v>
      </c>
      <c r="J124" s="13">
        <v>-43.505917285969026</v>
      </c>
      <c r="K124" s="13">
        <v>34.39432579127471</v>
      </c>
      <c r="L124" s="13">
        <v>115.29144537629983</v>
      </c>
      <c r="M124" s="13">
        <v>-32.393920476168873</v>
      </c>
      <c r="N124" s="13">
        <v>-18.581672612520897</v>
      </c>
    </row>
    <row r="125" spans="1:14">
      <c r="A125" s="2" t="s">
        <v>120</v>
      </c>
      <c r="B125" s="3" t="s">
        <v>366</v>
      </c>
      <c r="C125" s="3" t="s">
        <v>400</v>
      </c>
      <c r="D125" s="3" t="s">
        <v>368</v>
      </c>
      <c r="E125" s="12" t="s">
        <v>736</v>
      </c>
      <c r="F125" s="13">
        <v>18.007552319458537</v>
      </c>
      <c r="G125" s="13">
        <v>3.8222188354524453</v>
      </c>
      <c r="H125" s="13">
        <v>15.056463952515692</v>
      </c>
      <c r="I125" s="13">
        <v>10.120112350718664</v>
      </c>
      <c r="J125" s="13">
        <v>5.6751466880491686</v>
      </c>
      <c r="K125" s="13">
        <v>-6.60086270209323</v>
      </c>
      <c r="L125" s="13">
        <v>-42.646786486714873</v>
      </c>
      <c r="M125" s="13">
        <v>-8.7292199126617813</v>
      </c>
      <c r="N125" s="13">
        <v>40.086579755553394</v>
      </c>
    </row>
    <row r="126" spans="1:14">
      <c r="A126" s="2" t="s">
        <v>121</v>
      </c>
      <c r="B126" s="3" t="s">
        <v>366</v>
      </c>
      <c r="C126" s="3" t="s">
        <v>468</v>
      </c>
      <c r="D126" s="3" t="s">
        <v>363</v>
      </c>
      <c r="E126" s="12" t="s">
        <v>736</v>
      </c>
      <c r="F126" s="13">
        <v>23.284013764131497</v>
      </c>
      <c r="G126" s="13">
        <v>0.80699067239313682</v>
      </c>
      <c r="H126" s="13">
        <v>17.587916365261076</v>
      </c>
      <c r="I126" s="13">
        <v>13.974710645901109</v>
      </c>
      <c r="J126" s="13">
        <v>5.2746449965986226</v>
      </c>
      <c r="K126" s="13">
        <v>-11.998507437915876</v>
      </c>
      <c r="L126" s="13">
        <v>-61.354442940605601</v>
      </c>
      <c r="M126" s="13">
        <v>15.955862257028977</v>
      </c>
      <c r="N126" s="13">
        <v>112.58958812732016</v>
      </c>
    </row>
    <row r="127" spans="1:14">
      <c r="A127" s="2" t="s">
        <v>122</v>
      </c>
      <c r="B127" s="3" t="s">
        <v>366</v>
      </c>
      <c r="C127" s="3" t="s">
        <v>538</v>
      </c>
      <c r="D127" s="3" t="s">
        <v>371</v>
      </c>
      <c r="E127" s="12" t="s">
        <v>736</v>
      </c>
      <c r="F127" s="13">
        <v>24.756524161238723</v>
      </c>
      <c r="G127" s="13">
        <v>-14.309095399517599</v>
      </c>
      <c r="H127" s="13">
        <v>21.464329395158661</v>
      </c>
      <c r="I127" s="13">
        <v>13.129436421168947</v>
      </c>
      <c r="J127" s="13">
        <v>9.6553674161818321</v>
      </c>
      <c r="K127" s="13">
        <v>6.0054482863149783</v>
      </c>
      <c r="L127" s="13">
        <v>-45.667298198158527</v>
      </c>
      <c r="M127" s="13">
        <v>-1.5593267845505494</v>
      </c>
      <c r="N127" s="13">
        <v>52.065165582936402</v>
      </c>
    </row>
    <row r="128" spans="1:14">
      <c r="A128" s="2" t="s">
        <v>123</v>
      </c>
      <c r="B128" s="3" t="s">
        <v>366</v>
      </c>
      <c r="C128" s="3" t="s">
        <v>569</v>
      </c>
      <c r="D128" s="3" t="s">
        <v>363</v>
      </c>
      <c r="E128" s="12" t="s">
        <v>736</v>
      </c>
      <c r="F128" s="13">
        <v>25.572044584523351</v>
      </c>
      <c r="G128" s="13">
        <v>1.4134768056383145</v>
      </c>
      <c r="H128" s="13">
        <v>36.725326705135494</v>
      </c>
      <c r="I128" s="13">
        <v>-1.7676176396449388</v>
      </c>
      <c r="J128" s="13">
        <v>9.1098074990741615</v>
      </c>
      <c r="K128" s="13">
        <v>-3.5620620843935704</v>
      </c>
      <c r="L128" s="13">
        <v>-43.726103361751555</v>
      </c>
      <c r="M128" s="13">
        <v>-0.57472667940826716</v>
      </c>
      <c r="N128" s="13">
        <v>67.410977981691801</v>
      </c>
    </row>
    <row r="129" spans="1:14">
      <c r="A129" s="2" t="s">
        <v>124</v>
      </c>
      <c r="B129" s="3" t="s">
        <v>366</v>
      </c>
      <c r="C129" s="3" t="s">
        <v>634</v>
      </c>
      <c r="D129" s="3" t="s">
        <v>363</v>
      </c>
      <c r="E129" s="12" t="s">
        <v>736</v>
      </c>
      <c r="F129" s="13">
        <v>41.953147410361716</v>
      </c>
      <c r="G129" s="13">
        <v>-3.6996691397071837</v>
      </c>
      <c r="H129" s="13">
        <v>59.614785943269958</v>
      </c>
      <c r="I129" s="13">
        <v>30.726901411534808</v>
      </c>
      <c r="J129" s="13">
        <v>-5.8718374428486593</v>
      </c>
      <c r="K129" s="13">
        <v>-20.698518516305196</v>
      </c>
      <c r="L129" s="13">
        <v>-57.704768761028049</v>
      </c>
      <c r="M129" s="13">
        <v>-10.986377990451183</v>
      </c>
      <c r="N129" s="13">
        <v>51.841815612929324</v>
      </c>
    </row>
    <row r="130" spans="1:14">
      <c r="A130" s="2" t="s">
        <v>125</v>
      </c>
      <c r="B130" s="3" t="s">
        <v>366</v>
      </c>
      <c r="C130" s="3" t="s">
        <v>635</v>
      </c>
      <c r="D130" s="3" t="s">
        <v>374</v>
      </c>
      <c r="E130" s="12" t="s">
        <v>736</v>
      </c>
      <c r="F130" s="13">
        <v>26.204948825930035</v>
      </c>
      <c r="G130" s="13">
        <v>17.433964204182793</v>
      </c>
      <c r="H130" s="13">
        <v>14.664874422207081</v>
      </c>
      <c r="I130" s="13">
        <v>5.2477921501168225</v>
      </c>
      <c r="J130" s="13">
        <v>-2.4472975818511218</v>
      </c>
      <c r="K130" s="13">
        <v>-5.9822563843829011</v>
      </c>
      <c r="L130" s="13">
        <v>-52.996017838250594</v>
      </c>
      <c r="M130" s="13">
        <v>-6.7893349539450059</v>
      </c>
      <c r="N130" s="13">
        <v>75.885988024298314</v>
      </c>
    </row>
    <row r="131" spans="1:14">
      <c r="A131" s="2" t="s">
        <v>126</v>
      </c>
      <c r="B131" s="3" t="s">
        <v>366</v>
      </c>
      <c r="C131" s="3" t="s">
        <v>707</v>
      </c>
      <c r="D131" s="3" t="s">
        <v>363</v>
      </c>
      <c r="E131" s="12" t="s">
        <v>736</v>
      </c>
      <c r="F131" s="13">
        <v>0.67302505034999671</v>
      </c>
      <c r="G131" s="13">
        <v>2.6002546733560838</v>
      </c>
      <c r="H131" s="13">
        <v>34.15310171364824</v>
      </c>
      <c r="I131" s="13">
        <v>12.574104417224058</v>
      </c>
      <c r="J131" s="13">
        <v>2.0886920207960977</v>
      </c>
      <c r="K131" s="13">
        <v>1.3944227905697186</v>
      </c>
      <c r="L131" s="13">
        <v>-51.271164193704145</v>
      </c>
      <c r="M131" s="13">
        <v>-27.365892376335854</v>
      </c>
      <c r="N131" s="13">
        <v>111.81467181422013</v>
      </c>
    </row>
    <row r="132" spans="1:14">
      <c r="A132" s="2" t="s">
        <v>127</v>
      </c>
      <c r="B132" s="3" t="s">
        <v>392</v>
      </c>
      <c r="C132" s="3" t="s">
        <v>509</v>
      </c>
      <c r="D132" s="3" t="s">
        <v>374</v>
      </c>
      <c r="E132" s="12" t="s">
        <v>736</v>
      </c>
      <c r="F132" s="13">
        <v>-12.728914974799382</v>
      </c>
      <c r="G132" s="13">
        <v>15.189905042852944</v>
      </c>
      <c r="H132" s="13">
        <v>27.505549577725979</v>
      </c>
      <c r="I132" s="13">
        <v>-2.3838120572286572</v>
      </c>
      <c r="J132" s="13">
        <v>5.9268734085100405</v>
      </c>
      <c r="K132" s="13">
        <v>15.791864502279015</v>
      </c>
      <c r="L132" s="13">
        <v>-8.7211937676548494</v>
      </c>
      <c r="M132" s="13">
        <v>41.091215667850896</v>
      </c>
      <c r="N132" s="13">
        <v>-30.388445640202999</v>
      </c>
    </row>
    <row r="133" spans="1:14">
      <c r="A133" s="2" t="s">
        <v>128</v>
      </c>
      <c r="B133" s="3" t="s">
        <v>392</v>
      </c>
      <c r="C133" s="3" t="s">
        <v>413</v>
      </c>
      <c r="D133" s="3" t="s">
        <v>368</v>
      </c>
      <c r="E133" s="12" t="s">
        <v>736</v>
      </c>
      <c r="F133" s="13">
        <v>-3.8662803574975548</v>
      </c>
      <c r="G133" s="13">
        <v>4.6114034796233723</v>
      </c>
      <c r="H133" s="13">
        <v>33.346319248311154</v>
      </c>
      <c r="I133" s="13">
        <v>-20.525119162471494</v>
      </c>
      <c r="J133" s="13">
        <v>14.131768513545218</v>
      </c>
      <c r="K133" s="13">
        <v>10.899615562833731</v>
      </c>
      <c r="L133" s="13">
        <v>-13.311956215869708</v>
      </c>
      <c r="M133" s="13">
        <v>51.641536707955169</v>
      </c>
      <c r="N133" s="13">
        <v>-4.8188294194391341</v>
      </c>
    </row>
    <row r="134" spans="1:14">
      <c r="A134" s="2" t="s">
        <v>129</v>
      </c>
      <c r="B134" s="3" t="s">
        <v>392</v>
      </c>
      <c r="C134" s="3" t="s">
        <v>544</v>
      </c>
      <c r="D134" s="3" t="s">
        <v>374</v>
      </c>
      <c r="E134" s="12" t="s">
        <v>736</v>
      </c>
      <c r="F134" s="13">
        <v>-40.293574275486236</v>
      </c>
      <c r="G134" s="13">
        <v>42.802004283476784</v>
      </c>
      <c r="H134" s="13">
        <v>30.265480225183396</v>
      </c>
      <c r="I134" s="13">
        <v>14.403140305077757</v>
      </c>
      <c r="J134" s="13">
        <v>-3.8312830263158277</v>
      </c>
      <c r="K134" s="13">
        <v>16.300716646513962</v>
      </c>
      <c r="L134" s="13">
        <v>-19.022716989307</v>
      </c>
      <c r="M134" s="13">
        <v>63.61596148395261</v>
      </c>
      <c r="N134" s="13">
        <v>-10.691512622572079</v>
      </c>
    </row>
    <row r="135" spans="1:14">
      <c r="A135" s="2" t="s">
        <v>130</v>
      </c>
      <c r="B135" s="3" t="s">
        <v>392</v>
      </c>
      <c r="C135" s="3" t="s">
        <v>597</v>
      </c>
      <c r="D135" s="3" t="s">
        <v>371</v>
      </c>
      <c r="E135" s="12" t="s">
        <v>736</v>
      </c>
      <c r="F135" s="13">
        <v>-8.2678206848808298</v>
      </c>
      <c r="G135" s="13">
        <v>18.761277857016317</v>
      </c>
      <c r="H135" s="13">
        <v>15.894103674627026</v>
      </c>
      <c r="I135" s="13">
        <v>30.203697157934666</v>
      </c>
      <c r="J135" s="13">
        <v>69.752508176072723</v>
      </c>
      <c r="K135" s="13">
        <v>-33.525295586113771</v>
      </c>
      <c r="L135" s="13">
        <v>-38.897890637862155</v>
      </c>
      <c r="M135" s="13">
        <v>79.488259964050954</v>
      </c>
      <c r="N135" s="13">
        <v>-22.633921706802056</v>
      </c>
    </row>
    <row r="136" spans="1:14">
      <c r="A136" s="2" t="s">
        <v>131</v>
      </c>
      <c r="B136" s="3" t="s">
        <v>392</v>
      </c>
      <c r="C136" s="3" t="s">
        <v>720</v>
      </c>
      <c r="D136" s="3" t="s">
        <v>371</v>
      </c>
      <c r="E136" s="12" t="s">
        <v>736</v>
      </c>
      <c r="F136" s="13">
        <v>6.7289915818598844</v>
      </c>
      <c r="G136" s="13">
        <v>-12.82298413829683</v>
      </c>
      <c r="H136" s="13">
        <v>30.423564507944146</v>
      </c>
      <c r="I136" s="13">
        <v>7.7210458314965784</v>
      </c>
      <c r="J136" s="13">
        <v>21.404563274595784</v>
      </c>
      <c r="K136" s="13">
        <v>4.7450936554190051</v>
      </c>
      <c r="L136" s="13">
        <v>-31.740708357117995</v>
      </c>
      <c r="M136" s="13">
        <v>59.476695348496619</v>
      </c>
      <c r="N136" s="13">
        <v>-9.306042746384632</v>
      </c>
    </row>
    <row r="137" spans="1:14">
      <c r="A137" s="2" t="s">
        <v>132</v>
      </c>
      <c r="B137" s="3" t="s">
        <v>392</v>
      </c>
      <c r="C137" s="3" t="s">
        <v>722</v>
      </c>
      <c r="D137" s="3" t="s">
        <v>363</v>
      </c>
      <c r="E137" s="12" t="s">
        <v>736</v>
      </c>
      <c r="F137" s="13">
        <v>-14.16389491973977</v>
      </c>
      <c r="G137" s="13">
        <v>20.539332653934803</v>
      </c>
      <c r="H137" s="13">
        <v>23.591794922713298</v>
      </c>
      <c r="I137" s="13">
        <v>-17.046722354614811</v>
      </c>
      <c r="J137" s="13">
        <v>7.4854431268010115</v>
      </c>
      <c r="K137" s="13">
        <v>6.4522414011348799</v>
      </c>
      <c r="L137" s="13">
        <v>16.047475369595436</v>
      </c>
      <c r="M137" s="13">
        <v>6.3543881761516774</v>
      </c>
      <c r="N137" s="13">
        <v>-8.7554757367251739</v>
      </c>
    </row>
    <row r="138" spans="1:14">
      <c r="A138" s="2" t="s">
        <v>133</v>
      </c>
      <c r="B138" s="3" t="s">
        <v>392</v>
      </c>
      <c r="C138" s="3" t="s">
        <v>725</v>
      </c>
      <c r="D138" s="3" t="s">
        <v>368</v>
      </c>
      <c r="E138" s="12" t="s">
        <v>736</v>
      </c>
      <c r="F138" s="13">
        <v>-3.0458920897636972</v>
      </c>
      <c r="G138" s="13">
        <v>25.556442833043548</v>
      </c>
      <c r="H138" s="13">
        <v>14.822750403864459</v>
      </c>
      <c r="I138" s="13">
        <v>-2.5649664996781745</v>
      </c>
      <c r="J138" s="13">
        <v>4.3085484568304722</v>
      </c>
      <c r="K138" s="13">
        <v>10.509703204933743</v>
      </c>
      <c r="L138" s="13">
        <v>-21.049084018966632</v>
      </c>
      <c r="M138" s="13">
        <v>75.493341977012591</v>
      </c>
      <c r="N138" s="13">
        <v>-25.424357966183052</v>
      </c>
    </row>
    <row r="139" spans="1:14">
      <c r="A139" s="2" t="s">
        <v>134</v>
      </c>
      <c r="B139" s="3" t="s">
        <v>392</v>
      </c>
      <c r="C139" s="3" t="s">
        <v>575</v>
      </c>
      <c r="D139" s="3" t="s">
        <v>374</v>
      </c>
      <c r="E139" s="12" t="s">
        <v>736</v>
      </c>
      <c r="F139" s="13">
        <v>10.039909771179781</v>
      </c>
      <c r="G139" s="13">
        <v>-4.579466460411683</v>
      </c>
      <c r="H139" s="13">
        <v>21.368309389979764</v>
      </c>
      <c r="I139" s="13">
        <v>-29.233286974931723</v>
      </c>
      <c r="J139" s="13">
        <v>101.35391761307875</v>
      </c>
      <c r="K139" s="13">
        <v>51.675955990510026</v>
      </c>
      <c r="L139" s="13">
        <v>-22.265326864397959</v>
      </c>
      <c r="M139" s="13">
        <v>-8.7696046669935885</v>
      </c>
      <c r="N139" s="13">
        <v>-20.840742024611622</v>
      </c>
    </row>
    <row r="140" spans="1:14">
      <c r="A140" s="2" t="s">
        <v>135</v>
      </c>
      <c r="B140" s="3" t="s">
        <v>392</v>
      </c>
      <c r="C140" s="3" t="s">
        <v>581</v>
      </c>
      <c r="D140" s="3" t="s">
        <v>371</v>
      </c>
      <c r="E140" s="12" t="s">
        <v>736</v>
      </c>
      <c r="F140" s="13">
        <v>3.3765389430167989</v>
      </c>
      <c r="G140" s="13">
        <v>20.895057024613408</v>
      </c>
      <c r="H140" s="13">
        <v>19.955506196740011</v>
      </c>
      <c r="I140" s="13">
        <v>-13.400753785577175</v>
      </c>
      <c r="J140" s="13">
        <v>2.4968493875751885</v>
      </c>
      <c r="K140" s="13">
        <v>-2.2663850728024948</v>
      </c>
      <c r="L140" s="13">
        <v>-16.43104713974579</v>
      </c>
      <c r="M140" s="13">
        <v>47.42679605015703</v>
      </c>
      <c r="N140" s="13">
        <v>-21.363142860416986</v>
      </c>
    </row>
    <row r="141" spans="1:14">
      <c r="A141" s="2" t="s">
        <v>136</v>
      </c>
      <c r="B141" s="3" t="s">
        <v>392</v>
      </c>
      <c r="C141" s="3" t="s">
        <v>608</v>
      </c>
      <c r="D141" s="3" t="s">
        <v>368</v>
      </c>
      <c r="E141" s="12" t="s">
        <v>736</v>
      </c>
      <c r="F141" s="13">
        <v>5.4937448399702209</v>
      </c>
      <c r="G141" s="13">
        <v>-8.3223711592194132</v>
      </c>
      <c r="H141" s="13">
        <v>21.175605095295026</v>
      </c>
      <c r="I141" s="13">
        <v>-7.9065573165191569</v>
      </c>
      <c r="J141" s="13">
        <v>6.1217448756143815</v>
      </c>
      <c r="K141" s="13">
        <v>-7.8450002221313309</v>
      </c>
      <c r="L141" s="13">
        <v>-30.912722230023743</v>
      </c>
      <c r="M141" s="13">
        <v>39.560030092428335</v>
      </c>
      <c r="N141" s="13">
        <v>6.8289895314040781</v>
      </c>
    </row>
    <row r="142" spans="1:14">
      <c r="A142" s="2" t="s">
        <v>137</v>
      </c>
      <c r="B142" s="3" t="s">
        <v>392</v>
      </c>
      <c r="C142" s="3" t="s">
        <v>658</v>
      </c>
      <c r="D142" s="3" t="s">
        <v>363</v>
      </c>
      <c r="E142" s="12" t="s">
        <v>736</v>
      </c>
      <c r="F142" s="13">
        <v>-25.422511197544644</v>
      </c>
      <c r="G142" s="13">
        <v>1.8192277774331373</v>
      </c>
      <c r="H142" s="13">
        <v>40.944020565388364</v>
      </c>
      <c r="I142" s="13">
        <v>-27.123665992711466</v>
      </c>
      <c r="J142" s="13">
        <v>36.82088539890124</v>
      </c>
      <c r="K142" s="13">
        <v>2.0247188079599532</v>
      </c>
      <c r="L142" s="13">
        <v>-44.058975963929143</v>
      </c>
      <c r="M142" s="13">
        <v>34.332598199575834</v>
      </c>
      <c r="N142" s="13">
        <v>18.550195212296522</v>
      </c>
    </row>
    <row r="143" spans="1:14">
      <c r="A143" s="2" t="s">
        <v>138</v>
      </c>
      <c r="B143" s="3" t="s">
        <v>392</v>
      </c>
      <c r="C143" s="3" t="s">
        <v>695</v>
      </c>
      <c r="D143" s="3" t="s">
        <v>368</v>
      </c>
      <c r="E143" s="12" t="s">
        <v>736</v>
      </c>
      <c r="F143" s="13">
        <v>4.5717821320281313</v>
      </c>
      <c r="G143" s="13">
        <v>-8.9291477339514955</v>
      </c>
      <c r="H143" s="13">
        <v>4.9449703875466389</v>
      </c>
      <c r="I143" s="13">
        <v>-33.732059811636091</v>
      </c>
      <c r="J143" s="13">
        <v>109.90563447806456</v>
      </c>
      <c r="K143" s="13">
        <v>-16.11478297875092</v>
      </c>
      <c r="L143" s="13">
        <v>-42.396696487269296</v>
      </c>
      <c r="M143" s="13">
        <v>62.664057137026305</v>
      </c>
      <c r="N143" s="13">
        <v>10.415501987578663</v>
      </c>
    </row>
    <row r="144" spans="1:14">
      <c r="A144" s="2" t="s">
        <v>139</v>
      </c>
      <c r="B144" s="3" t="s">
        <v>392</v>
      </c>
      <c r="C144" s="3" t="s">
        <v>672</v>
      </c>
      <c r="D144" s="3" t="s">
        <v>371</v>
      </c>
      <c r="E144" s="12" t="s">
        <v>736</v>
      </c>
      <c r="F144" s="13">
        <v>31.411516410970293</v>
      </c>
      <c r="G144" s="13">
        <v>7.3506142308377127</v>
      </c>
      <c r="H144" s="13">
        <v>19.444487137752624</v>
      </c>
      <c r="I144" s="13">
        <v>-16.389586857673553</v>
      </c>
      <c r="J144" s="13">
        <v>-2.8436816089056944</v>
      </c>
      <c r="K144" s="13">
        <v>-17.180121541584082</v>
      </c>
      <c r="L144" s="13">
        <v>26.084383208437355</v>
      </c>
      <c r="M144" s="13">
        <v>-8.5238767558776516</v>
      </c>
      <c r="N144" s="13">
        <v>6.0491724090935808</v>
      </c>
    </row>
    <row r="145" spans="1:14">
      <c r="A145" s="2" t="s">
        <v>140</v>
      </c>
      <c r="B145" s="3" t="s">
        <v>392</v>
      </c>
      <c r="C145" s="3" t="s">
        <v>408</v>
      </c>
      <c r="D145" s="3" t="s">
        <v>374</v>
      </c>
      <c r="E145" s="12" t="s">
        <v>736</v>
      </c>
      <c r="F145" s="13">
        <v>42.858026715039522</v>
      </c>
      <c r="G145" s="13">
        <v>25.459624633113581</v>
      </c>
      <c r="H145" s="13">
        <v>20.01077746191816</v>
      </c>
      <c r="I145" s="13">
        <v>-13.53732709543797</v>
      </c>
      <c r="J145" s="13">
        <v>7.5286619190657298</v>
      </c>
      <c r="K145" s="13">
        <v>-20.257330701391467</v>
      </c>
      <c r="L145" s="13">
        <v>62.909672562190131</v>
      </c>
      <c r="M145" s="13">
        <v>-58.916645977115145</v>
      </c>
      <c r="N145" s="13">
        <v>54.923030387464564</v>
      </c>
    </row>
    <row r="146" spans="1:14">
      <c r="A146" s="2" t="s">
        <v>141</v>
      </c>
      <c r="B146" s="3" t="s">
        <v>392</v>
      </c>
      <c r="C146" s="3" t="s">
        <v>572</v>
      </c>
      <c r="D146" s="3" t="s">
        <v>374</v>
      </c>
      <c r="E146" s="12" t="s">
        <v>736</v>
      </c>
      <c r="F146" s="13">
        <v>7.586617987363983</v>
      </c>
      <c r="G146" s="13">
        <v>13.028846547461939</v>
      </c>
      <c r="H146" s="13">
        <v>26.395112990549556</v>
      </c>
      <c r="I146" s="13">
        <v>18.018265287024995</v>
      </c>
      <c r="J146" s="13">
        <v>-7.2461325483578642</v>
      </c>
      <c r="K146" s="13">
        <v>-25.320768038368684</v>
      </c>
      <c r="L146" s="13">
        <v>94.446008104577643</v>
      </c>
      <c r="M146" s="13">
        <v>-55.483890585340689</v>
      </c>
      <c r="N146" s="13">
        <v>48.541554056919892</v>
      </c>
    </row>
    <row r="147" spans="1:14">
      <c r="A147" s="2" t="s">
        <v>142</v>
      </c>
      <c r="B147" s="3" t="s">
        <v>392</v>
      </c>
      <c r="C147" s="3" t="s">
        <v>584</v>
      </c>
      <c r="D147" s="3" t="s">
        <v>374</v>
      </c>
      <c r="E147" s="12" t="s">
        <v>736</v>
      </c>
      <c r="F147" s="13">
        <v>-2.6175843014229674</v>
      </c>
      <c r="G147" s="13">
        <v>-3.8574392314550754</v>
      </c>
      <c r="H147" s="13">
        <v>56.072076777155267</v>
      </c>
      <c r="I147" s="13">
        <v>10.364708568373027</v>
      </c>
      <c r="J147" s="13">
        <v>-4.9134461677424426</v>
      </c>
      <c r="K147" s="13">
        <v>-19.605620152876966</v>
      </c>
      <c r="L147" s="13">
        <v>52.574274743609564</v>
      </c>
      <c r="M147" s="13">
        <v>-56.343739177428617</v>
      </c>
      <c r="N147" s="13">
        <v>77.041076823457971</v>
      </c>
    </row>
    <row r="148" spans="1:14">
      <c r="A148" s="2" t="s">
        <v>143</v>
      </c>
      <c r="B148" s="3" t="s">
        <v>392</v>
      </c>
      <c r="C148" s="3" t="s">
        <v>625</v>
      </c>
      <c r="D148" s="3" t="s">
        <v>374</v>
      </c>
      <c r="E148" s="12" t="s">
        <v>736</v>
      </c>
      <c r="F148" s="13">
        <v>37.336077419006344</v>
      </c>
      <c r="G148" s="13">
        <v>2.8335838325478204</v>
      </c>
      <c r="H148" s="13">
        <v>25.240701817033084</v>
      </c>
      <c r="I148" s="13">
        <v>3.3939842267718281</v>
      </c>
      <c r="J148" s="13">
        <v>-8.5493169449907995</v>
      </c>
      <c r="K148" s="13">
        <v>-18.970821123809127</v>
      </c>
      <c r="L148" s="13">
        <v>41.307090099449553</v>
      </c>
      <c r="M148" s="13">
        <v>-49.003859475259631</v>
      </c>
      <c r="N148" s="13">
        <v>64.185766959339489</v>
      </c>
    </row>
    <row r="149" spans="1:14">
      <c r="A149" s="2" t="s">
        <v>144</v>
      </c>
      <c r="B149" s="3" t="s">
        <v>392</v>
      </c>
      <c r="C149" s="3" t="s">
        <v>641</v>
      </c>
      <c r="D149" s="3" t="s">
        <v>374</v>
      </c>
      <c r="E149" s="12" t="s">
        <v>736</v>
      </c>
      <c r="F149" s="13">
        <v>21.192946023597976</v>
      </c>
      <c r="G149" s="13">
        <v>8.8684453507238157</v>
      </c>
      <c r="H149" s="13">
        <v>26.772061220185726</v>
      </c>
      <c r="I149" s="13">
        <v>7.080540198361021</v>
      </c>
      <c r="J149" s="13">
        <v>-1.0070867386170688</v>
      </c>
      <c r="K149" s="13">
        <v>-24.769216646802878</v>
      </c>
      <c r="L149" s="13">
        <v>88.161272281068378</v>
      </c>
      <c r="M149" s="13">
        <v>-51.911542352993713</v>
      </c>
      <c r="N149" s="13">
        <v>49.554376994183002</v>
      </c>
    </row>
    <row r="150" spans="1:14">
      <c r="A150" s="2" t="s">
        <v>145</v>
      </c>
      <c r="B150" s="3" t="s">
        <v>392</v>
      </c>
      <c r="C150" s="3" t="s">
        <v>657</v>
      </c>
      <c r="D150" s="3" t="s">
        <v>360</v>
      </c>
      <c r="E150" s="12" t="s">
        <v>736</v>
      </c>
      <c r="F150" s="13">
        <v>26.065053176855884</v>
      </c>
      <c r="G150" s="13">
        <v>-6.5583979612732977</v>
      </c>
      <c r="H150" s="13">
        <v>47.317282548640172</v>
      </c>
      <c r="I150" s="13">
        <v>-15.477621817427439</v>
      </c>
      <c r="J150" s="13">
        <v>53.187727507620117</v>
      </c>
      <c r="K150" s="13">
        <v>-26.411502954778143</v>
      </c>
      <c r="L150" s="13">
        <v>24.788219341363639</v>
      </c>
      <c r="M150" s="13">
        <v>-3.3331347865940697</v>
      </c>
      <c r="N150" s="13">
        <v>11.507191574104329</v>
      </c>
    </row>
    <row r="151" spans="1:14">
      <c r="A151" s="2" t="s">
        <v>146</v>
      </c>
      <c r="B151" s="3" t="s">
        <v>392</v>
      </c>
      <c r="C151" s="3" t="s">
        <v>421</v>
      </c>
      <c r="D151" s="3" t="s">
        <v>368</v>
      </c>
      <c r="E151" s="12" t="s">
        <v>736</v>
      </c>
      <c r="F151" s="13">
        <v>25.615817504846056</v>
      </c>
      <c r="G151" s="13">
        <v>0.94346213861831907</v>
      </c>
      <c r="H151" s="13">
        <v>26.367303152753919</v>
      </c>
      <c r="I151" s="13" t="s">
        <v>354</v>
      </c>
      <c r="J151" s="13" t="s">
        <v>354</v>
      </c>
      <c r="K151" s="13">
        <v>-17.957317306171046</v>
      </c>
      <c r="L151" s="13">
        <v>0.55164604998565436</v>
      </c>
      <c r="M151" s="13">
        <v>-6.1634526005375649</v>
      </c>
      <c r="N151" s="13">
        <v>12.553365341880438</v>
      </c>
    </row>
    <row r="152" spans="1:14">
      <c r="A152" s="2" t="s">
        <v>147</v>
      </c>
      <c r="B152" s="3" t="s">
        <v>392</v>
      </c>
      <c r="C152" s="3" t="s">
        <v>471</v>
      </c>
      <c r="D152" s="3" t="s">
        <v>368</v>
      </c>
      <c r="E152" s="12" t="s">
        <v>736</v>
      </c>
      <c r="F152" s="13">
        <v>12.210878526983619</v>
      </c>
      <c r="G152" s="13">
        <v>-1.510448751726275</v>
      </c>
      <c r="H152" s="13">
        <v>419.87893317087321</v>
      </c>
      <c r="I152" s="13" t="s">
        <v>354</v>
      </c>
      <c r="J152" s="13" t="s">
        <v>354</v>
      </c>
      <c r="K152" s="13">
        <v>18.43532667650247</v>
      </c>
      <c r="L152" s="13">
        <v>-88.573021642857555</v>
      </c>
      <c r="M152" s="13">
        <v>480.65947040961305</v>
      </c>
      <c r="N152" s="13">
        <v>15.72019764301213</v>
      </c>
    </row>
    <row r="153" spans="1:14">
      <c r="A153" s="2" t="s">
        <v>148</v>
      </c>
      <c r="B153" s="3" t="s">
        <v>392</v>
      </c>
      <c r="C153" s="3" t="s">
        <v>537</v>
      </c>
      <c r="D153" s="3" t="s">
        <v>374</v>
      </c>
      <c r="E153" s="12" t="s">
        <v>736</v>
      </c>
      <c r="F153" s="13">
        <v>28.361648727296789</v>
      </c>
      <c r="G153" s="13">
        <v>7.2677653400409437</v>
      </c>
      <c r="H153" s="13">
        <v>-51.064925651696655</v>
      </c>
      <c r="I153" s="13">
        <v>-12.704775758573106</v>
      </c>
      <c r="J153" s="13">
        <v>30.597637904127552</v>
      </c>
      <c r="K153" s="13">
        <v>-21.416018096693502</v>
      </c>
      <c r="L153" s="13">
        <v>-8.4439051565165304</v>
      </c>
      <c r="M153" s="13">
        <v>32.668307633135448</v>
      </c>
      <c r="N153" s="13">
        <v>-28.171763336368112</v>
      </c>
    </row>
    <row r="154" spans="1:14">
      <c r="A154" s="2" t="s">
        <v>149</v>
      </c>
      <c r="B154" s="3" t="s">
        <v>392</v>
      </c>
      <c r="C154" s="3" t="s">
        <v>561</v>
      </c>
      <c r="D154" s="3" t="s">
        <v>360</v>
      </c>
      <c r="E154" s="12" t="s">
        <v>736</v>
      </c>
      <c r="F154" s="13">
        <v>11.740281269112693</v>
      </c>
      <c r="G154" s="13">
        <v>6.7261690656932052</v>
      </c>
      <c r="H154" s="13">
        <v>55.618157096587581</v>
      </c>
      <c r="I154" s="13">
        <v>-31.264561591580804</v>
      </c>
      <c r="J154" s="13">
        <v>16.115932576154648</v>
      </c>
      <c r="K154" s="13">
        <v>-5.2524350354959486</v>
      </c>
      <c r="L154" s="13">
        <v>-16.856430374029852</v>
      </c>
      <c r="M154" s="13">
        <v>-14.208156264343019</v>
      </c>
      <c r="N154" s="13">
        <v>15.693882036899076</v>
      </c>
    </row>
    <row r="155" spans="1:14">
      <c r="A155" s="2" t="s">
        <v>150</v>
      </c>
      <c r="B155" s="3" t="s">
        <v>392</v>
      </c>
      <c r="C155" s="3" t="s">
        <v>643</v>
      </c>
      <c r="D155" s="3" t="s">
        <v>368</v>
      </c>
      <c r="E155" s="12" t="s">
        <v>736</v>
      </c>
      <c r="F155" s="13">
        <v>28.065312034266199</v>
      </c>
      <c r="G155" s="13">
        <v>1.9410199872434779</v>
      </c>
      <c r="H155" s="13">
        <v>20.744161047726447</v>
      </c>
      <c r="I155" s="13">
        <v>-7.8756566669026693</v>
      </c>
      <c r="J155" s="13">
        <v>30.732931128659807</v>
      </c>
      <c r="K155" s="13">
        <v>-30.023030555120151</v>
      </c>
      <c r="L155" s="13">
        <v>-23.865252612160202</v>
      </c>
      <c r="M155" s="13">
        <v>-14.755691737542751</v>
      </c>
      <c r="N155" s="13">
        <v>98.18209639532995</v>
      </c>
    </row>
    <row r="156" spans="1:14">
      <c r="A156" s="2" t="s">
        <v>151</v>
      </c>
      <c r="B156" s="3" t="s">
        <v>392</v>
      </c>
      <c r="C156" s="3" t="s">
        <v>652</v>
      </c>
      <c r="D156" s="3" t="s">
        <v>368</v>
      </c>
      <c r="E156" s="12" t="s">
        <v>736</v>
      </c>
      <c r="F156" s="13">
        <v>21.976867323238793</v>
      </c>
      <c r="G156" s="13">
        <v>0.54811455178977875</v>
      </c>
      <c r="H156" s="13">
        <v>27.884634664222887</v>
      </c>
      <c r="I156" s="13">
        <v>-12.28033996257593</v>
      </c>
      <c r="J156" s="13">
        <v>24.776235471307722</v>
      </c>
      <c r="K156" s="13">
        <v>-33.23177401694474</v>
      </c>
      <c r="L156" s="13">
        <v>7.9348714926621282</v>
      </c>
      <c r="M156" s="13">
        <v>24.13561919647389</v>
      </c>
      <c r="N156" s="13">
        <v>-14.772882255214359</v>
      </c>
    </row>
    <row r="157" spans="1:14">
      <c r="A157" s="2" t="s">
        <v>152</v>
      </c>
      <c r="B157" s="3" t="s">
        <v>392</v>
      </c>
      <c r="C157" s="3" t="s">
        <v>653</v>
      </c>
      <c r="D157" s="3" t="s">
        <v>374</v>
      </c>
      <c r="E157" s="12" t="s">
        <v>736</v>
      </c>
      <c r="F157" s="13">
        <v>-13.28727052239029</v>
      </c>
      <c r="G157" s="13">
        <v>8.6183469976928322</v>
      </c>
      <c r="H157" s="13">
        <v>69.218385703294189</v>
      </c>
      <c r="I157" s="13">
        <v>-19.107620338470955</v>
      </c>
      <c r="J157" s="13">
        <v>5.625923576903145</v>
      </c>
      <c r="K157" s="13">
        <v>-17.456823063893562</v>
      </c>
      <c r="L157" s="13">
        <v>25.370689334838818</v>
      </c>
      <c r="M157" s="13">
        <v>-23.789581453245543</v>
      </c>
      <c r="N157" s="13">
        <v>34.366919646624048</v>
      </c>
    </row>
    <row r="158" spans="1:14">
      <c r="A158" s="2" t="s">
        <v>153</v>
      </c>
      <c r="B158" s="3" t="s">
        <v>392</v>
      </c>
      <c r="C158" s="3" t="s">
        <v>667</v>
      </c>
      <c r="D158" s="3" t="s">
        <v>371</v>
      </c>
      <c r="E158" s="12" t="s">
        <v>736</v>
      </c>
      <c r="F158" s="13">
        <v>21.683092309374057</v>
      </c>
      <c r="G158" s="13">
        <v>-2.8992958997207028</v>
      </c>
      <c r="H158" s="13">
        <v>34.150157407822938</v>
      </c>
      <c r="I158" s="13">
        <v>10.133005183988409</v>
      </c>
      <c r="J158" s="13">
        <v>-16.9356101282753</v>
      </c>
      <c r="K158" s="13">
        <v>27.942454757486129</v>
      </c>
      <c r="L158" s="13">
        <v>-22.846031467343817</v>
      </c>
      <c r="M158" s="13">
        <v>11.702474327403543</v>
      </c>
      <c r="N158" s="13">
        <v>-8.201851203817343</v>
      </c>
    </row>
    <row r="159" spans="1:14">
      <c r="A159" s="2" t="s">
        <v>154</v>
      </c>
      <c r="B159" s="3" t="s">
        <v>392</v>
      </c>
      <c r="C159" s="3" t="s">
        <v>393</v>
      </c>
      <c r="D159" s="3" t="s">
        <v>379</v>
      </c>
      <c r="E159" s="12" t="s">
        <v>736</v>
      </c>
      <c r="F159" s="13">
        <v>4.2327328274962284</v>
      </c>
      <c r="G159" s="13">
        <v>-28.539291475275956</v>
      </c>
      <c r="H159" s="13">
        <v>-2.3799520123931726</v>
      </c>
      <c r="I159" s="13">
        <v>1.2683244139352299</v>
      </c>
      <c r="J159" s="13">
        <v>33.054619438992795</v>
      </c>
      <c r="K159" s="13">
        <v>18.038897529012953</v>
      </c>
      <c r="L159" s="13">
        <v>-26.965125904281624</v>
      </c>
      <c r="M159" s="13">
        <v>-14.112322021951865</v>
      </c>
      <c r="N159" s="13">
        <v>6.1450060585453885</v>
      </c>
    </row>
    <row r="160" spans="1:14">
      <c r="A160" s="2" t="s">
        <v>155</v>
      </c>
      <c r="B160" s="3" t="s">
        <v>392</v>
      </c>
      <c r="C160" s="3" t="s">
        <v>627</v>
      </c>
      <c r="D160" s="3" t="s">
        <v>379</v>
      </c>
      <c r="E160" s="12" t="s">
        <v>736</v>
      </c>
      <c r="F160" s="13">
        <v>19.881174388436953</v>
      </c>
      <c r="G160" s="13">
        <v>19.682516249486309</v>
      </c>
      <c r="H160" s="13">
        <v>21.71555713585105</v>
      </c>
      <c r="I160" s="13">
        <v>-32.248474805378045</v>
      </c>
      <c r="J160" s="13">
        <v>115.7183313958803</v>
      </c>
      <c r="K160" s="13">
        <v>1.2682581481645658</v>
      </c>
      <c r="L160" s="13">
        <v>-17.019294179369279</v>
      </c>
      <c r="M160" s="13">
        <v>5.1111500243209571</v>
      </c>
      <c r="N160" s="13">
        <v>-3.1395255253008743</v>
      </c>
    </row>
    <row r="161" spans="1:14">
      <c r="A161" s="2" t="s">
        <v>156</v>
      </c>
      <c r="B161" s="3" t="s">
        <v>392</v>
      </c>
      <c r="C161" s="3" t="s">
        <v>445</v>
      </c>
      <c r="D161" s="3" t="s">
        <v>360</v>
      </c>
      <c r="E161" s="12" t="s">
        <v>736</v>
      </c>
      <c r="F161" s="13">
        <v>12.512062704303931</v>
      </c>
      <c r="G161" s="13">
        <v>6.2545946870644968</v>
      </c>
      <c r="H161" s="13">
        <v>2.010313208526171</v>
      </c>
      <c r="I161" s="13">
        <v>17.373291173872989</v>
      </c>
      <c r="J161" s="13">
        <v>-26.673403476310781</v>
      </c>
      <c r="K161" s="13">
        <v>65.900869358356999</v>
      </c>
      <c r="L161" s="13">
        <v>-24.690526320138193</v>
      </c>
      <c r="M161" s="13">
        <v>3.6542880592967864</v>
      </c>
      <c r="N161" s="13">
        <v>5.0986578565862839</v>
      </c>
    </row>
    <row r="162" spans="1:14">
      <c r="A162" s="2" t="s">
        <v>157</v>
      </c>
      <c r="B162" s="3" t="s">
        <v>392</v>
      </c>
      <c r="C162" s="3" t="s">
        <v>459</v>
      </c>
      <c r="D162" s="3" t="s">
        <v>379</v>
      </c>
      <c r="E162" s="12" t="s">
        <v>736</v>
      </c>
      <c r="F162" s="13">
        <v>-0.966107456493419</v>
      </c>
      <c r="G162" s="13">
        <v>20.188878842008581</v>
      </c>
      <c r="H162" s="13">
        <v>69.34518821915961</v>
      </c>
      <c r="I162" s="13">
        <v>-26.221941650628327</v>
      </c>
      <c r="J162" s="13">
        <v>-0.79804847428110315</v>
      </c>
      <c r="K162" s="13">
        <v>20.807501548028231</v>
      </c>
      <c r="L162" s="13">
        <v>-33.611366875196211</v>
      </c>
      <c r="M162" s="13">
        <v>-27.925691002762093</v>
      </c>
      <c r="N162" s="13">
        <v>63.677089347150748</v>
      </c>
    </row>
    <row r="163" spans="1:14">
      <c r="A163" s="2" t="s">
        <v>158</v>
      </c>
      <c r="B163" s="3" t="s">
        <v>392</v>
      </c>
      <c r="C163" s="3" t="s">
        <v>616</v>
      </c>
      <c r="D163" s="3" t="s">
        <v>379</v>
      </c>
      <c r="E163" s="12" t="s">
        <v>736</v>
      </c>
      <c r="F163" s="13">
        <v>0.32263893820092565</v>
      </c>
      <c r="G163" s="13">
        <v>3.8977654155827102</v>
      </c>
      <c r="H163" s="13">
        <v>37.600510655061562</v>
      </c>
      <c r="I163" s="13">
        <v>14.481218614810901</v>
      </c>
      <c r="J163" s="13">
        <v>18.159750089497557</v>
      </c>
      <c r="K163" s="13">
        <v>18.808244616389054</v>
      </c>
      <c r="L163" s="13">
        <v>-38.218797293153209</v>
      </c>
      <c r="M163" s="13">
        <v>-15.661559070992565</v>
      </c>
      <c r="N163" s="13">
        <v>31.911242379671585</v>
      </c>
    </row>
    <row r="164" spans="1:14">
      <c r="A164" s="2" t="s">
        <v>159</v>
      </c>
      <c r="B164" s="3" t="s">
        <v>392</v>
      </c>
      <c r="C164" s="3" t="s">
        <v>690</v>
      </c>
      <c r="D164" s="3" t="s">
        <v>379</v>
      </c>
      <c r="E164" s="12" t="s">
        <v>736</v>
      </c>
      <c r="F164" s="13">
        <v>21.593288736600691</v>
      </c>
      <c r="G164" s="13">
        <v>-2.2464256495984118</v>
      </c>
      <c r="H164" s="13">
        <v>27.464703442696909</v>
      </c>
      <c r="I164" s="13">
        <v>0.70534161824213659</v>
      </c>
      <c r="J164" s="13">
        <v>-7.3133696134955004</v>
      </c>
      <c r="K164" s="13">
        <v>23.463689347083054</v>
      </c>
      <c r="L164" s="13">
        <v>-26.458822146663458</v>
      </c>
      <c r="M164" s="13">
        <v>-18.080601009318531</v>
      </c>
      <c r="N164" s="13">
        <v>30.748479259994387</v>
      </c>
    </row>
    <row r="165" spans="1:14">
      <c r="A165" s="2" t="s">
        <v>160</v>
      </c>
      <c r="B165" s="3" t="s">
        <v>392</v>
      </c>
      <c r="C165" s="3" t="s">
        <v>719</v>
      </c>
      <c r="D165" s="3" t="s">
        <v>379</v>
      </c>
      <c r="E165" s="12" t="s">
        <v>736</v>
      </c>
      <c r="F165" s="13">
        <v>9.9989254032959085</v>
      </c>
      <c r="G165" s="13">
        <v>-2.6785998365419861</v>
      </c>
      <c r="H165" s="13">
        <v>26.707680176617814</v>
      </c>
      <c r="I165" s="13">
        <v>-4.2708743209499263</v>
      </c>
      <c r="J165" s="13">
        <v>3.4843720779111962</v>
      </c>
      <c r="K165" s="13">
        <v>44.501263285981622</v>
      </c>
      <c r="L165" s="13">
        <v>-33.239830814610841</v>
      </c>
      <c r="M165" s="13">
        <v>-37.165507306373456</v>
      </c>
      <c r="N165" s="13">
        <v>49.231762524340752</v>
      </c>
    </row>
    <row r="166" spans="1:14">
      <c r="A166" s="2" t="s">
        <v>161</v>
      </c>
      <c r="B166" s="3" t="s">
        <v>375</v>
      </c>
      <c r="C166" s="3" t="s">
        <v>588</v>
      </c>
      <c r="D166" s="3" t="s">
        <v>371</v>
      </c>
      <c r="E166" s="12" t="s">
        <v>736</v>
      </c>
      <c r="F166" s="13">
        <v>87.826340910767271</v>
      </c>
      <c r="G166" s="13">
        <v>-19.782110577416777</v>
      </c>
      <c r="H166" s="13">
        <v>-5.6838372161975972</v>
      </c>
      <c r="I166" s="13">
        <v>-17.796414789063054</v>
      </c>
      <c r="J166" s="13">
        <v>43.98486954205876</v>
      </c>
      <c r="K166" s="13">
        <v>-8.3895840635858718</v>
      </c>
      <c r="L166" s="13">
        <v>-56.765463864010101</v>
      </c>
      <c r="M166" s="13">
        <v>149.71964366201613</v>
      </c>
      <c r="N166" s="13">
        <v>-24.879049958199367</v>
      </c>
    </row>
    <row r="167" spans="1:14">
      <c r="A167" s="2" t="s">
        <v>162</v>
      </c>
      <c r="B167" s="3" t="s">
        <v>375</v>
      </c>
      <c r="C167" s="3" t="s">
        <v>419</v>
      </c>
      <c r="D167" s="3" t="s">
        <v>371</v>
      </c>
      <c r="E167" s="12" t="s">
        <v>736</v>
      </c>
      <c r="F167" s="13">
        <v>16.145674379408856</v>
      </c>
      <c r="G167" s="13">
        <v>-11.423671014431338</v>
      </c>
      <c r="H167" s="13">
        <v>-4.2635074803334221E-2</v>
      </c>
      <c r="I167" s="13">
        <v>9.4141440550583599</v>
      </c>
      <c r="J167" s="13">
        <v>7.6969578665684129</v>
      </c>
      <c r="K167" s="13">
        <v>7.4845004401565243</v>
      </c>
      <c r="L167" s="13">
        <v>-10.981797739634169</v>
      </c>
      <c r="M167" s="13">
        <v>1.9893916780799077</v>
      </c>
      <c r="N167" s="13">
        <v>-2.4195753618802893</v>
      </c>
    </row>
    <row r="168" spans="1:14">
      <c r="A168" s="2" t="s">
        <v>163</v>
      </c>
      <c r="B168" s="3" t="s">
        <v>375</v>
      </c>
      <c r="C168" s="3" t="s">
        <v>463</v>
      </c>
      <c r="D168" s="3" t="s">
        <v>363</v>
      </c>
      <c r="E168" s="12" t="s">
        <v>736</v>
      </c>
      <c r="F168" s="13">
        <v>5.9284585000323169</v>
      </c>
      <c r="G168" s="13">
        <v>11.337420076018006</v>
      </c>
      <c r="H168" s="13">
        <v>-13.00394142949858</v>
      </c>
      <c r="I168" s="13">
        <v>7.5085468891503844</v>
      </c>
      <c r="J168" s="13">
        <v>22.353003029305395</v>
      </c>
      <c r="K168" s="13">
        <v>24.409235022541445</v>
      </c>
      <c r="L168" s="13">
        <v>-28.200433185577456</v>
      </c>
      <c r="M168" s="13">
        <v>17.849057784417901</v>
      </c>
      <c r="N168" s="13">
        <v>-25.053988607922754</v>
      </c>
    </row>
    <row r="169" spans="1:14">
      <c r="A169" s="2" t="s">
        <v>164</v>
      </c>
      <c r="B169" s="3" t="s">
        <v>375</v>
      </c>
      <c r="C169" s="3" t="s">
        <v>483</v>
      </c>
      <c r="D169" s="3" t="s">
        <v>363</v>
      </c>
      <c r="E169" s="12" t="s">
        <v>736</v>
      </c>
      <c r="F169" s="13">
        <v>34.742682692838819</v>
      </c>
      <c r="G169" s="13">
        <v>-9.3859051633794266</v>
      </c>
      <c r="H169" s="13">
        <v>-8.4095108069408298</v>
      </c>
      <c r="I169" s="13">
        <v>17.800207281401892</v>
      </c>
      <c r="J169" s="13">
        <v>13.614034969168278</v>
      </c>
      <c r="K169" s="13">
        <v>10.557066724088159</v>
      </c>
      <c r="L169" s="13">
        <v>-28.180829039378864</v>
      </c>
      <c r="M169" s="13">
        <v>27.904745909354432</v>
      </c>
      <c r="N169" s="13">
        <v>-30.292742332650835</v>
      </c>
    </row>
    <row r="170" spans="1:14">
      <c r="A170" s="2" t="s">
        <v>165</v>
      </c>
      <c r="B170" s="3" t="s">
        <v>375</v>
      </c>
      <c r="C170" s="3" t="s">
        <v>516</v>
      </c>
      <c r="D170" s="3" t="s">
        <v>363</v>
      </c>
      <c r="E170" s="12" t="s">
        <v>736</v>
      </c>
      <c r="F170" s="13">
        <v>-2.2467787266281336</v>
      </c>
      <c r="G170" s="13">
        <v>19.478740144376371</v>
      </c>
      <c r="H170" s="13">
        <v>-5.9298704042897654</v>
      </c>
      <c r="I170" s="13">
        <v>14.232977151154577</v>
      </c>
      <c r="J170" s="13">
        <v>0.16183276582018022</v>
      </c>
      <c r="K170" s="13">
        <v>1.8039763579790444</v>
      </c>
      <c r="L170" s="13">
        <v>-28.683793438589234</v>
      </c>
      <c r="M170" s="13">
        <v>48.301599413093307</v>
      </c>
      <c r="N170" s="13">
        <v>-8.157113882881486</v>
      </c>
    </row>
    <row r="171" spans="1:14">
      <c r="A171" s="2" t="s">
        <v>166</v>
      </c>
      <c r="B171" s="3" t="s">
        <v>375</v>
      </c>
      <c r="C171" s="3" t="s">
        <v>630</v>
      </c>
      <c r="D171" s="3" t="s">
        <v>363</v>
      </c>
      <c r="E171" s="12" t="s">
        <v>736</v>
      </c>
      <c r="F171" s="13">
        <v>13.440865966722768</v>
      </c>
      <c r="G171" s="13">
        <v>-9.8717399058231674</v>
      </c>
      <c r="H171" s="13">
        <v>4.3033745570524768</v>
      </c>
      <c r="I171" s="13">
        <v>11.511792255880936</v>
      </c>
      <c r="J171" s="13">
        <v>5.6457540120238505</v>
      </c>
      <c r="K171" s="13">
        <v>14.318247431247077</v>
      </c>
      <c r="L171" s="13">
        <v>-26.965398284051666</v>
      </c>
      <c r="M171" s="13">
        <v>5.4537713361050839</v>
      </c>
      <c r="N171" s="13">
        <v>-10.183603408478707</v>
      </c>
    </row>
    <row r="172" spans="1:14">
      <c r="A172" s="2" t="s">
        <v>167</v>
      </c>
      <c r="B172" s="3" t="s">
        <v>375</v>
      </c>
      <c r="C172" s="3" t="s">
        <v>405</v>
      </c>
      <c r="D172" s="3" t="s">
        <v>363</v>
      </c>
      <c r="E172" s="12" t="s">
        <v>736</v>
      </c>
      <c r="F172" s="13">
        <v>-31.134470486085981</v>
      </c>
      <c r="G172" s="13">
        <v>16.006592792055404</v>
      </c>
      <c r="H172" s="13">
        <v>28.664571215390477</v>
      </c>
      <c r="I172" s="13">
        <v>4.0985033953106802</v>
      </c>
      <c r="J172" s="13">
        <v>14.673577045707614</v>
      </c>
      <c r="K172" s="13">
        <v>-0.41155484989365387</v>
      </c>
      <c r="L172" s="13">
        <v>-18.983474600925071</v>
      </c>
      <c r="M172" s="13">
        <v>-33.194588857554933</v>
      </c>
      <c r="N172" s="13">
        <v>4.9052941441998028</v>
      </c>
    </row>
    <row r="173" spans="1:14">
      <c r="A173" s="2" t="s">
        <v>168</v>
      </c>
      <c r="B173" s="3" t="s">
        <v>375</v>
      </c>
      <c r="C173" s="3" t="s">
        <v>411</v>
      </c>
      <c r="D173" s="3" t="s">
        <v>368</v>
      </c>
      <c r="E173" s="12" t="s">
        <v>736</v>
      </c>
      <c r="F173" s="13">
        <v>-11.273657079800479</v>
      </c>
      <c r="G173" s="13">
        <v>79.369357680637705</v>
      </c>
      <c r="H173" s="13">
        <v>23.4624001350391</v>
      </c>
      <c r="I173" s="13">
        <v>-21.086839395745844</v>
      </c>
      <c r="J173" s="13">
        <v>10.239874838079951</v>
      </c>
      <c r="K173" s="13">
        <v>12.782982687380365</v>
      </c>
      <c r="L173" s="13">
        <v>-30.125664914735662</v>
      </c>
      <c r="M173" s="13">
        <v>-14.436537545981002</v>
      </c>
      <c r="N173" s="13">
        <v>-20.106411106567947</v>
      </c>
    </row>
    <row r="174" spans="1:14">
      <c r="A174" s="2" t="s">
        <v>169</v>
      </c>
      <c r="B174" s="3" t="s">
        <v>375</v>
      </c>
      <c r="C174" s="3" t="s">
        <v>492</v>
      </c>
      <c r="D174" s="3" t="s">
        <v>368</v>
      </c>
      <c r="E174" s="12" t="s">
        <v>736</v>
      </c>
      <c r="F174" s="13">
        <v>6.5453051974052041</v>
      </c>
      <c r="G174" s="13">
        <v>14.783184957651423</v>
      </c>
      <c r="H174" s="13">
        <v>-9.9096805042007201</v>
      </c>
      <c r="I174" s="13">
        <v>-22.535809301564701</v>
      </c>
      <c r="J174" s="13">
        <v>74.702631927910744</v>
      </c>
      <c r="K174" s="13">
        <v>15.852846358903932</v>
      </c>
      <c r="L174" s="13">
        <v>-7.752345941689379</v>
      </c>
      <c r="M174" s="13">
        <v>-6.8343483307293633</v>
      </c>
      <c r="N174" s="13">
        <v>-6.433828339389966</v>
      </c>
    </row>
    <row r="175" spans="1:14">
      <c r="A175" s="2" t="s">
        <v>172</v>
      </c>
      <c r="B175" s="3" t="s">
        <v>375</v>
      </c>
      <c r="C175" s="3" t="s">
        <v>526</v>
      </c>
      <c r="D175" s="3" t="s">
        <v>374</v>
      </c>
      <c r="E175" s="12" t="s">
        <v>736</v>
      </c>
      <c r="F175" s="13">
        <v>4.0810099841573413</v>
      </c>
      <c r="G175" s="13">
        <v>2.2240881250399109</v>
      </c>
      <c r="H175" s="13">
        <v>9.9386491760532873</v>
      </c>
      <c r="I175" s="13">
        <v>1.6264627129658729</v>
      </c>
      <c r="J175" s="13">
        <v>18.767833444014673</v>
      </c>
      <c r="K175" s="13">
        <v>34.905711021493346</v>
      </c>
      <c r="L175" s="13">
        <v>-19.064370842968682</v>
      </c>
      <c r="M175" s="13">
        <v>-19.481766549948855</v>
      </c>
      <c r="N175" s="13">
        <v>-9.0929402614925845</v>
      </c>
    </row>
    <row r="176" spans="1:14">
      <c r="A176" s="2" t="s">
        <v>170</v>
      </c>
      <c r="B176" s="3" t="s">
        <v>375</v>
      </c>
      <c r="C176" s="3" t="s">
        <v>571</v>
      </c>
      <c r="D176" s="3" t="s">
        <v>363</v>
      </c>
      <c r="E176" s="12" t="s">
        <v>736</v>
      </c>
      <c r="F176" s="13">
        <v>-15.020001932191052</v>
      </c>
      <c r="G176" s="13">
        <v>3.6293500262035825</v>
      </c>
      <c r="H176" s="13">
        <v>20.342993691776702</v>
      </c>
      <c r="I176" s="13">
        <v>-4.4637140595360707</v>
      </c>
      <c r="J176" s="13">
        <v>7.0986974666647118</v>
      </c>
      <c r="K176" s="13">
        <v>22.92050682570094</v>
      </c>
      <c r="L176" s="13">
        <v>-11.924886774585202</v>
      </c>
      <c r="M176" s="13">
        <v>-23.392808533806573</v>
      </c>
      <c r="N176" s="13">
        <v>5.6131226195545736</v>
      </c>
    </row>
    <row r="177" spans="1:14">
      <c r="A177" s="2" t="s">
        <v>171</v>
      </c>
      <c r="B177" s="3" t="s">
        <v>375</v>
      </c>
      <c r="C177" s="3" t="s">
        <v>579</v>
      </c>
      <c r="D177" s="3" t="s">
        <v>371</v>
      </c>
      <c r="E177" s="12" t="s">
        <v>736</v>
      </c>
      <c r="F177" s="13">
        <v>6.9234243775394333</v>
      </c>
      <c r="G177" s="13">
        <v>-17.329216834238302</v>
      </c>
      <c r="H177" s="13">
        <v>15.294432650462431</v>
      </c>
      <c r="I177" s="13">
        <v>37.384535395206761</v>
      </c>
      <c r="J177" s="13">
        <v>0.58761263204809888</v>
      </c>
      <c r="K177" s="13">
        <v>11.532594859740424</v>
      </c>
      <c r="L177" s="13">
        <v>-27.824680637429378</v>
      </c>
      <c r="M177" s="13">
        <v>-17.761098877174742</v>
      </c>
      <c r="N177" s="13">
        <v>15.175564389860563</v>
      </c>
    </row>
    <row r="178" spans="1:14">
      <c r="A178" s="2" t="s">
        <v>173</v>
      </c>
      <c r="B178" s="3" t="s">
        <v>375</v>
      </c>
      <c r="C178" s="3" t="s">
        <v>637</v>
      </c>
      <c r="D178" s="3" t="s">
        <v>363</v>
      </c>
      <c r="E178" s="12" t="s">
        <v>736</v>
      </c>
      <c r="F178" s="13">
        <v>-9.2320975429859864</v>
      </c>
      <c r="G178" s="13">
        <v>7.7264249831331275</v>
      </c>
      <c r="H178" s="13">
        <v>8.3283645743976393</v>
      </c>
      <c r="I178" s="13">
        <v>-0.88625134747216427</v>
      </c>
      <c r="J178" s="13">
        <v>3.6148115248376174</v>
      </c>
      <c r="K178" s="13">
        <v>14.236753852553145</v>
      </c>
      <c r="L178" s="13">
        <v>-12.258789396097722</v>
      </c>
      <c r="M178" s="13">
        <v>-12.983822027879373</v>
      </c>
      <c r="N178" s="13">
        <v>-2.5951909275742491</v>
      </c>
    </row>
    <row r="179" spans="1:14">
      <c r="A179" s="2" t="s">
        <v>174</v>
      </c>
      <c r="B179" s="3" t="s">
        <v>375</v>
      </c>
      <c r="C179" s="3" t="s">
        <v>376</v>
      </c>
      <c r="D179" s="3" t="s">
        <v>363</v>
      </c>
      <c r="E179" s="12" t="s">
        <v>736</v>
      </c>
      <c r="F179" s="13">
        <v>-2.6078840467152165</v>
      </c>
      <c r="G179" s="13">
        <v>-12.566450009520306</v>
      </c>
      <c r="H179" s="13">
        <v>10.743335286841866</v>
      </c>
      <c r="I179" s="13">
        <v>36.368199451684944</v>
      </c>
      <c r="J179" s="13">
        <v>-17.249992524500914</v>
      </c>
      <c r="K179" s="13">
        <v>12.876235867867125</v>
      </c>
      <c r="L179" s="13">
        <v>-32.946163134307689</v>
      </c>
      <c r="M179" s="13">
        <v>2.3927207236808683</v>
      </c>
      <c r="N179" s="13">
        <v>27.35091251285494</v>
      </c>
    </row>
    <row r="180" spans="1:14">
      <c r="A180" s="2" t="s">
        <v>175</v>
      </c>
      <c r="B180" s="3" t="s">
        <v>375</v>
      </c>
      <c r="C180" s="3" t="s">
        <v>484</v>
      </c>
      <c r="D180" s="3" t="s">
        <v>363</v>
      </c>
      <c r="E180" s="12" t="s">
        <v>736</v>
      </c>
      <c r="F180" s="13">
        <v>-28.246928137098376</v>
      </c>
      <c r="G180" s="13">
        <v>82.279990265703162</v>
      </c>
      <c r="H180" s="13">
        <v>-22.162406989924225</v>
      </c>
      <c r="I180" s="13">
        <v>90.780463352134987</v>
      </c>
      <c r="J180" s="13">
        <v>-40.351753050664591</v>
      </c>
      <c r="K180" s="13">
        <v>-6.9576270076597888</v>
      </c>
      <c r="L180" s="13">
        <v>-37.595535072906863</v>
      </c>
      <c r="M180" s="13">
        <v>13.057501195428475</v>
      </c>
      <c r="N180" s="13">
        <v>18.520061308266786</v>
      </c>
    </row>
    <row r="181" spans="1:14">
      <c r="A181" s="2" t="s">
        <v>176</v>
      </c>
      <c r="B181" s="3" t="s">
        <v>375</v>
      </c>
      <c r="C181" s="3" t="s">
        <v>518</v>
      </c>
      <c r="D181" s="3" t="s">
        <v>371</v>
      </c>
      <c r="E181" s="12" t="s">
        <v>736</v>
      </c>
      <c r="F181" s="13">
        <v>-4.2171169550931191</v>
      </c>
      <c r="G181" s="13">
        <v>14.435845076646769</v>
      </c>
      <c r="H181" s="13">
        <v>-3.9805977914511939</v>
      </c>
      <c r="I181" s="13">
        <v>15.894865389109587</v>
      </c>
      <c r="J181" s="13">
        <v>4.1050626901351208</v>
      </c>
      <c r="K181" s="13">
        <v>-4.5250220817099818</v>
      </c>
      <c r="L181" s="13">
        <v>-28.906311613375824</v>
      </c>
      <c r="M181" s="13">
        <v>10.605276828367016</v>
      </c>
      <c r="N181" s="13">
        <v>28.240496073911658</v>
      </c>
    </row>
    <row r="182" spans="1:14">
      <c r="A182" s="2" t="s">
        <v>179</v>
      </c>
      <c r="B182" s="3" t="s">
        <v>375</v>
      </c>
      <c r="C182" s="3" t="s">
        <v>553</v>
      </c>
      <c r="D182" s="3" t="s">
        <v>363</v>
      </c>
      <c r="E182" s="12" t="s">
        <v>736</v>
      </c>
      <c r="F182" s="13">
        <v>-8.835092923095079</v>
      </c>
      <c r="G182" s="13">
        <v>36.646250075730293</v>
      </c>
      <c r="H182" s="13">
        <v>17.400356761369473</v>
      </c>
      <c r="I182" s="13">
        <v>25.599131377504641</v>
      </c>
      <c r="J182" s="13">
        <v>-31.139763231015511</v>
      </c>
      <c r="K182" s="13">
        <v>3.4766123079578062</v>
      </c>
      <c r="L182" s="13">
        <v>-28.493809664345111</v>
      </c>
      <c r="M182" s="13">
        <v>-1.3937017734849499</v>
      </c>
      <c r="N182" s="13">
        <v>15.320882909731209</v>
      </c>
    </row>
    <row r="183" spans="1:14">
      <c r="A183" s="2" t="s">
        <v>180</v>
      </c>
      <c r="B183" s="3" t="s">
        <v>375</v>
      </c>
      <c r="C183" s="3" t="s">
        <v>650</v>
      </c>
      <c r="D183" s="3" t="s">
        <v>374</v>
      </c>
      <c r="E183" s="12" t="s">
        <v>736</v>
      </c>
      <c r="F183" s="13">
        <v>16.18682186531246</v>
      </c>
      <c r="G183" s="13">
        <v>41.23407397252145</v>
      </c>
      <c r="H183" s="13">
        <v>-11.939279601444484</v>
      </c>
      <c r="I183" s="13">
        <v>35.485731674686662</v>
      </c>
      <c r="J183" s="13">
        <v>-20.156752725696229</v>
      </c>
      <c r="K183" s="13">
        <v>14.142135212805382</v>
      </c>
      <c r="L183" s="13">
        <v>-16.06846589886181</v>
      </c>
      <c r="M183" s="13">
        <v>-1.0858834669427635</v>
      </c>
      <c r="N183" s="13">
        <v>4.8583112857108013</v>
      </c>
    </row>
    <row r="184" spans="1:14">
      <c r="A184" s="2" t="s">
        <v>177</v>
      </c>
      <c r="B184" s="3" t="s">
        <v>375</v>
      </c>
      <c r="C184" s="3" t="s">
        <v>660</v>
      </c>
      <c r="D184" s="3" t="s">
        <v>363</v>
      </c>
      <c r="E184" s="12" t="s">
        <v>736</v>
      </c>
      <c r="F184" s="13">
        <v>13.256709426283306</v>
      </c>
      <c r="G184" s="13">
        <v>4.7780366115540795</v>
      </c>
      <c r="H184" s="13">
        <v>2.8393543275245858</v>
      </c>
      <c r="I184" s="13">
        <v>25.775790921270243</v>
      </c>
      <c r="J184" s="13">
        <v>7.2531453525355047</v>
      </c>
      <c r="K184" s="13">
        <v>-13.65728894532697</v>
      </c>
      <c r="L184" s="13">
        <v>-15.023788289097881</v>
      </c>
      <c r="M184" s="13">
        <v>8.5246053537815971</v>
      </c>
      <c r="N184" s="13">
        <v>13.444598977711367</v>
      </c>
    </row>
    <row r="185" spans="1:14">
      <c r="A185" s="2" t="s">
        <v>178</v>
      </c>
      <c r="B185" s="3" t="s">
        <v>375</v>
      </c>
      <c r="C185" s="3" t="s">
        <v>697</v>
      </c>
      <c r="D185" s="3" t="s">
        <v>368</v>
      </c>
      <c r="E185" s="12" t="s">
        <v>736</v>
      </c>
      <c r="F185" s="13">
        <v>4.9087063304624552</v>
      </c>
      <c r="G185" s="13">
        <v>6.1153973746654051</v>
      </c>
      <c r="H185" s="13">
        <v>6.722060093735589</v>
      </c>
      <c r="I185" s="13">
        <v>17.731226129480337</v>
      </c>
      <c r="J185" s="13">
        <v>-14.820788581769188</v>
      </c>
      <c r="K185" s="13">
        <v>-0.22820304988454646</v>
      </c>
      <c r="L185" s="13">
        <v>-12.619113518909547</v>
      </c>
      <c r="M185" s="13">
        <v>2.7563683198920943</v>
      </c>
      <c r="N185" s="13">
        <v>1.694691110642901</v>
      </c>
    </row>
    <row r="186" spans="1:14">
      <c r="A186" s="2" t="s">
        <v>181</v>
      </c>
      <c r="B186" s="3" t="s">
        <v>375</v>
      </c>
      <c r="C186" s="3" t="s">
        <v>540</v>
      </c>
      <c r="D186" s="3" t="s">
        <v>371</v>
      </c>
      <c r="E186" s="12" t="s">
        <v>736</v>
      </c>
      <c r="F186" s="13">
        <v>-8.4817113646102129</v>
      </c>
      <c r="G186" s="13">
        <v>11.383968779675023</v>
      </c>
      <c r="H186" s="13">
        <v>-0.21570177059176435</v>
      </c>
      <c r="I186" s="13">
        <v>-2.3462957824184349</v>
      </c>
      <c r="J186" s="13">
        <v>-29.104856893871396</v>
      </c>
      <c r="K186" s="13">
        <v>66.47867303370937</v>
      </c>
      <c r="L186" s="13">
        <v>-33.537977708259234</v>
      </c>
      <c r="M186" s="13">
        <v>29.572245927266305</v>
      </c>
      <c r="N186" s="13">
        <v>-21.207780966887725</v>
      </c>
    </row>
    <row r="187" spans="1:14">
      <c r="A187" s="2" t="s">
        <v>183</v>
      </c>
      <c r="B187" s="3" t="s">
        <v>375</v>
      </c>
      <c r="C187" s="3" t="s">
        <v>389</v>
      </c>
      <c r="D187" s="3" t="s">
        <v>368</v>
      </c>
      <c r="E187" s="12" t="s">
        <v>736</v>
      </c>
      <c r="F187" s="13">
        <v>33.956180558630066</v>
      </c>
      <c r="G187" s="13">
        <v>8.8027907144770268</v>
      </c>
      <c r="H187" s="13">
        <v>-10.766594246029264</v>
      </c>
      <c r="I187" s="13">
        <v>15.34833754323488</v>
      </c>
      <c r="J187" s="13">
        <v>-7.4834017442176934</v>
      </c>
      <c r="K187" s="13">
        <v>80.894209451215517</v>
      </c>
      <c r="L187" s="13">
        <v>-39.722435696563252</v>
      </c>
      <c r="M187" s="13">
        <v>-8.3256737185791021</v>
      </c>
      <c r="N187" s="13">
        <v>-7.7902899010063393</v>
      </c>
    </row>
    <row r="188" spans="1:14">
      <c r="A188" s="2" t="s">
        <v>182</v>
      </c>
      <c r="B188" s="3" t="s">
        <v>375</v>
      </c>
      <c r="C188" s="3" t="s">
        <v>551</v>
      </c>
      <c r="D188" s="3" t="s">
        <v>374</v>
      </c>
      <c r="E188" s="12" t="s">
        <v>736</v>
      </c>
      <c r="F188" s="13">
        <v>12.308109903105299</v>
      </c>
      <c r="G188" s="13">
        <v>6.2660236853197961</v>
      </c>
      <c r="H188" s="13">
        <v>3.1029444009090419</v>
      </c>
      <c r="I188" s="13">
        <v>19.487029716061951</v>
      </c>
      <c r="J188" s="13">
        <v>-22.207620652004415</v>
      </c>
      <c r="K188" s="13">
        <v>61.022562184970475</v>
      </c>
      <c r="L188" s="13">
        <v>-33.857485038762839</v>
      </c>
      <c r="M188" s="13">
        <v>100.57366697497163</v>
      </c>
      <c r="N188" s="13">
        <v>-9.4578322592160085</v>
      </c>
    </row>
    <row r="189" spans="1:14">
      <c r="A189" s="2" t="s">
        <v>184</v>
      </c>
      <c r="B189" s="3" t="s">
        <v>375</v>
      </c>
      <c r="C189" s="3" t="s">
        <v>628</v>
      </c>
      <c r="D189" s="3" t="s">
        <v>374</v>
      </c>
      <c r="E189" s="12" t="s">
        <v>736</v>
      </c>
      <c r="F189" s="13">
        <v>-1.7931233998588747</v>
      </c>
      <c r="G189" s="13">
        <v>-5.552989421370448</v>
      </c>
      <c r="H189" s="13">
        <v>-2.0049545893594809</v>
      </c>
      <c r="I189" s="13">
        <v>15.119739466561894</v>
      </c>
      <c r="J189" s="13">
        <v>-16.055611033762482</v>
      </c>
      <c r="K189" s="13">
        <v>9.7352304438552313</v>
      </c>
      <c r="L189" s="13">
        <v>0.72776736692618693</v>
      </c>
      <c r="M189" s="13">
        <v>27.260180255060991</v>
      </c>
      <c r="N189" s="13">
        <v>-17.631131559039854</v>
      </c>
    </row>
    <row r="190" spans="1:14">
      <c r="A190" s="2" t="s">
        <v>185</v>
      </c>
      <c r="B190" s="3" t="s">
        <v>375</v>
      </c>
      <c r="C190" s="3" t="s">
        <v>414</v>
      </c>
      <c r="D190" s="3" t="s">
        <v>379</v>
      </c>
      <c r="E190" s="12" t="s">
        <v>736</v>
      </c>
      <c r="F190" s="13">
        <v>-23.859995602925618</v>
      </c>
      <c r="G190" s="13">
        <v>-13.552515648957405</v>
      </c>
      <c r="H190" s="13">
        <v>35.000088531533066</v>
      </c>
      <c r="I190" s="13">
        <v>-2.5533280262405964</v>
      </c>
      <c r="J190" s="13">
        <v>-23.028694301409633</v>
      </c>
      <c r="K190" s="13">
        <v>20.36543229759172</v>
      </c>
      <c r="L190" s="13">
        <v>-5.4789394130689484</v>
      </c>
      <c r="M190" s="13">
        <v>14.09276264336258</v>
      </c>
      <c r="N190" s="13">
        <v>-13.658605610040892</v>
      </c>
    </row>
    <row r="191" spans="1:14">
      <c r="A191" s="2" t="s">
        <v>186</v>
      </c>
      <c r="B191" s="3" t="s">
        <v>375</v>
      </c>
      <c r="C191" s="3" t="s">
        <v>450</v>
      </c>
      <c r="D191" s="3" t="s">
        <v>368</v>
      </c>
      <c r="E191" s="12" t="s">
        <v>736</v>
      </c>
      <c r="F191" s="13">
        <v>-7.6928985340724036</v>
      </c>
      <c r="G191" s="13">
        <v>21.593332179386035</v>
      </c>
      <c r="H191" s="13">
        <v>19.777677938798757</v>
      </c>
      <c r="I191" s="13">
        <v>5.1346483105625209</v>
      </c>
      <c r="J191" s="13">
        <v>-13.15769674831507</v>
      </c>
      <c r="K191" s="13">
        <v>5.9055330203750858</v>
      </c>
      <c r="L191" s="13">
        <v>-26.877357634137155</v>
      </c>
      <c r="M191" s="13">
        <v>24.459442805473071</v>
      </c>
      <c r="N191" s="13">
        <v>-17.292687764435119</v>
      </c>
    </row>
    <row r="192" spans="1:14">
      <c r="A192" s="2" t="s">
        <v>187</v>
      </c>
      <c r="B192" s="3" t="s">
        <v>375</v>
      </c>
      <c r="C192" s="3" t="s">
        <v>467</v>
      </c>
      <c r="D192" s="3" t="s">
        <v>368</v>
      </c>
      <c r="E192" s="12" t="s">
        <v>736</v>
      </c>
      <c r="F192" s="13">
        <v>7.5401188827715444</v>
      </c>
      <c r="G192" s="13">
        <v>10.798129435715984</v>
      </c>
      <c r="H192" s="13">
        <v>9.7818738450470128</v>
      </c>
      <c r="I192" s="13">
        <v>0.21536522291810387</v>
      </c>
      <c r="J192" s="13">
        <v>12.874512552952854</v>
      </c>
      <c r="K192" s="13">
        <v>0.85420266146575707</v>
      </c>
      <c r="L192" s="13">
        <v>3.4659614954760811</v>
      </c>
      <c r="M192" s="13">
        <v>-1.8528870528245565</v>
      </c>
      <c r="N192" s="13">
        <v>-7.8058683042636146</v>
      </c>
    </row>
    <row r="193" spans="1:14">
      <c r="A193" s="2" t="s">
        <v>188</v>
      </c>
      <c r="B193" s="3" t="s">
        <v>375</v>
      </c>
      <c r="C193" s="3" t="s">
        <v>510</v>
      </c>
      <c r="D193" s="3" t="s">
        <v>368</v>
      </c>
      <c r="E193" s="12" t="s">
        <v>736</v>
      </c>
      <c r="F193" s="13">
        <v>71.392398040061238</v>
      </c>
      <c r="G193" s="13">
        <v>15.54094444022876</v>
      </c>
      <c r="H193" s="13">
        <v>-36.893611095537729</v>
      </c>
      <c r="I193" s="13">
        <v>-7.8942032249741851</v>
      </c>
      <c r="J193" s="13">
        <v>-0.48814093314475104</v>
      </c>
      <c r="K193" s="13">
        <v>59.596165060976382</v>
      </c>
      <c r="L193" s="13">
        <v>-0.81537317152843392</v>
      </c>
      <c r="M193" s="13">
        <v>-10.884895531981343</v>
      </c>
      <c r="N193" s="13">
        <v>-4.9126605299966863</v>
      </c>
    </row>
    <row r="194" spans="1:14">
      <c r="A194" s="2" t="s">
        <v>189</v>
      </c>
      <c r="B194" s="3" t="s">
        <v>375</v>
      </c>
      <c r="C194" s="3" t="s">
        <v>568</v>
      </c>
      <c r="D194" s="3" t="s">
        <v>368</v>
      </c>
      <c r="E194" s="12" t="s">
        <v>736</v>
      </c>
      <c r="F194" s="13">
        <v>-4.7225061756005653</v>
      </c>
      <c r="G194" s="13">
        <v>18.577953559865861</v>
      </c>
      <c r="H194" s="13">
        <v>0.9217800310491322</v>
      </c>
      <c r="I194" s="13">
        <v>25.146134924915319</v>
      </c>
      <c r="J194" s="13">
        <v>-13.991896155693931</v>
      </c>
      <c r="K194" s="13">
        <v>8.6921525137378879</v>
      </c>
      <c r="L194" s="13">
        <v>1.6795185065816807</v>
      </c>
      <c r="M194" s="13">
        <v>16.252865157373819</v>
      </c>
      <c r="N194" s="13">
        <v>-18.891030763500201</v>
      </c>
    </row>
    <row r="195" spans="1:14">
      <c r="A195" s="2" t="s">
        <v>190</v>
      </c>
      <c r="B195" s="3" t="s">
        <v>375</v>
      </c>
      <c r="C195" s="3" t="s">
        <v>649</v>
      </c>
      <c r="D195" s="3" t="s">
        <v>368</v>
      </c>
      <c r="E195" s="12" t="s">
        <v>736</v>
      </c>
      <c r="F195" s="13">
        <v>19.041633139020764</v>
      </c>
      <c r="G195" s="13">
        <v>-12.067202799550964</v>
      </c>
      <c r="H195" s="13">
        <v>14.346869584496002</v>
      </c>
      <c r="I195" s="13">
        <v>-0.67379100690987381</v>
      </c>
      <c r="J195" s="13">
        <v>8.0932739170090411</v>
      </c>
      <c r="K195" s="13">
        <v>13.324141351047228</v>
      </c>
      <c r="L195" s="13">
        <v>-7.1572097859140191</v>
      </c>
      <c r="M195" s="13">
        <v>12.780423597848605</v>
      </c>
      <c r="N195" s="13">
        <v>-4.7006813054244621</v>
      </c>
    </row>
    <row r="196" spans="1:14">
      <c r="A196" s="2" t="s">
        <v>191</v>
      </c>
      <c r="B196" s="3" t="s">
        <v>375</v>
      </c>
      <c r="C196" s="3" t="s">
        <v>654</v>
      </c>
      <c r="D196" s="3" t="s">
        <v>371</v>
      </c>
      <c r="E196" s="12" t="s">
        <v>736</v>
      </c>
      <c r="F196" s="13">
        <v>3.0388784260809745</v>
      </c>
      <c r="G196" s="13">
        <v>21.376981774075759</v>
      </c>
      <c r="H196" s="13">
        <v>26.457568043481299</v>
      </c>
      <c r="I196" s="13">
        <v>2.2799442420370983</v>
      </c>
      <c r="J196" s="13">
        <v>3.8244914771060046</v>
      </c>
      <c r="K196" s="13">
        <v>38.077848275235361</v>
      </c>
      <c r="L196" s="13">
        <v>-4.5651938263250109</v>
      </c>
      <c r="M196" s="13">
        <v>12.560186749351237</v>
      </c>
      <c r="N196" s="13">
        <v>-15.13753376147208</v>
      </c>
    </row>
    <row r="197" spans="1:14">
      <c r="A197" s="2" t="s">
        <v>192</v>
      </c>
      <c r="B197" s="3" t="s">
        <v>375</v>
      </c>
      <c r="C197" s="3" t="s">
        <v>677</v>
      </c>
      <c r="D197" s="3" t="s">
        <v>379</v>
      </c>
      <c r="E197" s="12" t="s">
        <v>736</v>
      </c>
      <c r="F197" s="13">
        <v>-25.581520046861616</v>
      </c>
      <c r="G197" s="13">
        <v>3.9534447661238694</v>
      </c>
      <c r="H197" s="13">
        <v>25.460936631057752</v>
      </c>
      <c r="I197" s="13">
        <v>-31.188638880436141</v>
      </c>
      <c r="J197" s="13">
        <v>-54.29050470886181</v>
      </c>
      <c r="K197" s="13">
        <v>15.659761675426562</v>
      </c>
      <c r="L197" s="13">
        <v>9.6222165403343922</v>
      </c>
      <c r="M197" s="13">
        <v>36.58943173565585</v>
      </c>
      <c r="N197" s="13">
        <v>129.64726357962527</v>
      </c>
    </row>
    <row r="198" spans="1:14">
      <c r="A198" s="2" t="s">
        <v>193</v>
      </c>
      <c r="B198" s="3" t="s">
        <v>375</v>
      </c>
      <c r="C198" s="3" t="s">
        <v>696</v>
      </c>
      <c r="D198" s="3" t="s">
        <v>379</v>
      </c>
      <c r="E198" s="12" t="s">
        <v>736</v>
      </c>
      <c r="F198" s="13">
        <v>8.3054867874489986</v>
      </c>
      <c r="G198" s="13">
        <v>-26.975724125822371</v>
      </c>
      <c r="H198" s="13">
        <v>15.161640931100251</v>
      </c>
      <c r="I198" s="13">
        <v>-4.0005473165335479</v>
      </c>
      <c r="J198" s="13">
        <v>34.750223788119342</v>
      </c>
      <c r="K198" s="13">
        <v>24.179302351560452</v>
      </c>
      <c r="L198" s="13">
        <v>-34.689191238464446</v>
      </c>
      <c r="M198" s="13">
        <v>37.480436867477728</v>
      </c>
      <c r="N198" s="13">
        <v>-18.33094128700322</v>
      </c>
    </row>
    <row r="199" spans="1:14">
      <c r="A199" s="2" t="s">
        <v>194</v>
      </c>
      <c r="B199" s="3" t="s">
        <v>375</v>
      </c>
      <c r="C199" s="3" t="s">
        <v>702</v>
      </c>
      <c r="D199" s="3" t="s">
        <v>371</v>
      </c>
      <c r="E199" s="12" t="s">
        <v>736</v>
      </c>
      <c r="F199" s="13">
        <v>-8.2574920484254921</v>
      </c>
      <c r="G199" s="13">
        <v>-2.6972901036397756</v>
      </c>
      <c r="H199" s="13">
        <v>25.249714621961132</v>
      </c>
      <c r="I199" s="13">
        <v>8.6208646227057155</v>
      </c>
      <c r="J199" s="13">
        <v>-16.106602355195491</v>
      </c>
      <c r="K199" s="13">
        <v>11.3764549317461</v>
      </c>
      <c r="L199" s="13">
        <v>10.921523809575852</v>
      </c>
      <c r="M199" s="13">
        <v>13.948622613977445</v>
      </c>
      <c r="N199" s="13">
        <v>-26.960313774619244</v>
      </c>
    </row>
    <row r="200" spans="1:14">
      <c r="A200" s="2" t="s">
        <v>195</v>
      </c>
      <c r="B200" s="3" t="s">
        <v>375</v>
      </c>
      <c r="C200" s="3" t="s">
        <v>646</v>
      </c>
      <c r="D200" s="3" t="s">
        <v>360</v>
      </c>
      <c r="E200" s="12" t="s">
        <v>736</v>
      </c>
      <c r="F200" s="13">
        <v>-7.5840097491334362</v>
      </c>
      <c r="G200" s="13">
        <v>19.850573770163297</v>
      </c>
      <c r="H200" s="13">
        <v>-15.011923292525637</v>
      </c>
      <c r="I200" s="13">
        <v>43.234877977827892</v>
      </c>
      <c r="J200" s="13">
        <v>-18.811476426639754</v>
      </c>
      <c r="K200" s="13">
        <v>15.123523416252793</v>
      </c>
      <c r="L200" s="13">
        <v>-3.8681325675284732</v>
      </c>
      <c r="M200" s="13">
        <v>-10.376232788672334</v>
      </c>
      <c r="N200" s="13">
        <v>15.238228238292781</v>
      </c>
    </row>
    <row r="201" spans="1:14">
      <c r="A201" s="2" t="s">
        <v>196</v>
      </c>
      <c r="B201" s="3" t="s">
        <v>375</v>
      </c>
      <c r="C201" s="3" t="s">
        <v>678</v>
      </c>
      <c r="D201" s="3" t="s">
        <v>371</v>
      </c>
      <c r="E201" s="12" t="s">
        <v>736</v>
      </c>
      <c r="F201" s="13">
        <v>-14.313775421809266</v>
      </c>
      <c r="G201" s="13">
        <v>68.853823027309161</v>
      </c>
      <c r="H201" s="13">
        <v>-18.467200528089968</v>
      </c>
      <c r="I201" s="13">
        <v>4.4870384085704744</v>
      </c>
      <c r="J201" s="13">
        <v>-9.22908396260949</v>
      </c>
      <c r="K201" s="13">
        <v>5.4300646650507831</v>
      </c>
      <c r="L201" s="13">
        <v>-29.911805313834282</v>
      </c>
      <c r="M201" s="13">
        <v>-25.102406406298204</v>
      </c>
      <c r="N201" s="13">
        <v>45.657524056374676</v>
      </c>
    </row>
    <row r="202" spans="1:14">
      <c r="A202" s="2" t="s">
        <v>197</v>
      </c>
      <c r="B202" s="3" t="s">
        <v>375</v>
      </c>
      <c r="C202" s="3" t="s">
        <v>384</v>
      </c>
      <c r="D202" s="3" t="s">
        <v>371</v>
      </c>
      <c r="E202" s="12" t="s">
        <v>736</v>
      </c>
      <c r="F202" s="13">
        <v>-7.4230594253842179</v>
      </c>
      <c r="G202" s="13">
        <v>17.373808167414154</v>
      </c>
      <c r="H202" s="13">
        <v>10.635885397493192</v>
      </c>
      <c r="I202" s="13">
        <v>24.668682113139987</v>
      </c>
      <c r="J202" s="13">
        <v>-12.835081662470509</v>
      </c>
      <c r="K202" s="13">
        <v>3.1084283963187431</v>
      </c>
      <c r="L202" s="13">
        <v>-24.176336873446132</v>
      </c>
      <c r="M202" s="13">
        <v>-17.49978024474818</v>
      </c>
      <c r="N202" s="13">
        <v>78.544673832613256</v>
      </c>
    </row>
    <row r="203" spans="1:14">
      <c r="A203" s="2" t="s">
        <v>198</v>
      </c>
      <c r="B203" s="3" t="s">
        <v>375</v>
      </c>
      <c r="C203" s="3" t="s">
        <v>404</v>
      </c>
      <c r="D203" s="3" t="s">
        <v>374</v>
      </c>
      <c r="E203" s="12" t="s">
        <v>736</v>
      </c>
      <c r="F203" s="13">
        <v>-17.47123280255785</v>
      </c>
      <c r="G203" s="13">
        <v>-10.977959485035143</v>
      </c>
      <c r="H203" s="13">
        <v>57.604947562533425</v>
      </c>
      <c r="I203" s="13">
        <v>20.713481216530496</v>
      </c>
      <c r="J203" s="13">
        <v>-11.957099834809719</v>
      </c>
      <c r="K203" s="13">
        <v>14.110182893625298</v>
      </c>
      <c r="L203" s="13">
        <v>-0.52439784025801084</v>
      </c>
      <c r="M203" s="13">
        <v>-19.512885011042641</v>
      </c>
      <c r="N203" s="13">
        <v>107.3977082860505</v>
      </c>
    </row>
    <row r="204" spans="1:14">
      <c r="A204" s="2" t="s">
        <v>199</v>
      </c>
      <c r="B204" s="3" t="s">
        <v>375</v>
      </c>
      <c r="C204" s="3" t="s">
        <v>407</v>
      </c>
      <c r="D204" s="3" t="s">
        <v>368</v>
      </c>
      <c r="E204" s="12" t="s">
        <v>736</v>
      </c>
      <c r="F204" s="13">
        <v>-3.1867590346791119</v>
      </c>
      <c r="G204" s="13">
        <v>-13.636913528527398</v>
      </c>
      <c r="H204" s="13">
        <v>15.231981458932767</v>
      </c>
      <c r="I204" s="13">
        <v>41.496445358370934</v>
      </c>
      <c r="J204" s="13">
        <v>-30.741416951621446</v>
      </c>
      <c r="K204" s="13">
        <v>7.9203084047388765</v>
      </c>
      <c r="L204" s="13">
        <v>10.220756929227399</v>
      </c>
      <c r="M204" s="13">
        <v>-25.773802083456104</v>
      </c>
      <c r="N204" s="13">
        <v>53.455558834019833</v>
      </c>
    </row>
    <row r="205" spans="1:14">
      <c r="A205" s="2" t="s">
        <v>200</v>
      </c>
      <c r="B205" s="3" t="s">
        <v>375</v>
      </c>
      <c r="C205" s="3" t="s">
        <v>427</v>
      </c>
      <c r="D205" s="3" t="s">
        <v>360</v>
      </c>
      <c r="E205" s="12" t="s">
        <v>736</v>
      </c>
      <c r="F205" s="13">
        <v>-15.460565005550308</v>
      </c>
      <c r="G205" s="13">
        <v>8.5638594632680789</v>
      </c>
      <c r="H205" s="13">
        <v>10.116070876908227</v>
      </c>
      <c r="I205" s="13">
        <v>16.71937256222261</v>
      </c>
      <c r="J205" s="13">
        <v>-20.63011531966686</v>
      </c>
      <c r="K205" s="13">
        <v>3.7905680696209707</v>
      </c>
      <c r="L205" s="13">
        <v>-20.763108333134152</v>
      </c>
      <c r="M205" s="13">
        <v>-10.58229214221971</v>
      </c>
      <c r="N205" s="13">
        <v>76.949662541001402</v>
      </c>
    </row>
    <row r="206" spans="1:14">
      <c r="A206" s="2" t="s">
        <v>201</v>
      </c>
      <c r="B206" s="3" t="s">
        <v>375</v>
      </c>
      <c r="C206" s="3" t="s">
        <v>429</v>
      </c>
      <c r="D206" s="3" t="s">
        <v>371</v>
      </c>
      <c r="E206" s="12" t="s">
        <v>736</v>
      </c>
      <c r="F206" s="13">
        <v>-6.6672648017994565</v>
      </c>
      <c r="G206" s="13">
        <v>15.833902642747416</v>
      </c>
      <c r="H206" s="13">
        <v>17.133350624060792</v>
      </c>
      <c r="I206" s="13">
        <v>20.803725642107924</v>
      </c>
      <c r="J206" s="13">
        <v>-16.71324480389271</v>
      </c>
      <c r="K206" s="13">
        <v>18.597765100898073</v>
      </c>
      <c r="L206" s="13">
        <v>-19.366106910455773</v>
      </c>
      <c r="M206" s="13">
        <v>-19.596102432328724</v>
      </c>
      <c r="N206" s="13">
        <v>36.726043568532731</v>
      </c>
    </row>
    <row r="207" spans="1:14">
      <c r="A207" s="2" t="s">
        <v>202</v>
      </c>
      <c r="B207" s="3" t="s">
        <v>375</v>
      </c>
      <c r="C207" s="3" t="s">
        <v>440</v>
      </c>
      <c r="D207" s="3" t="s">
        <v>368</v>
      </c>
      <c r="E207" s="12" t="s">
        <v>736</v>
      </c>
      <c r="F207" s="13">
        <v>-25.877892413546018</v>
      </c>
      <c r="G207" s="13">
        <v>25.527451839966563</v>
      </c>
      <c r="H207" s="13">
        <v>14.33504952722727</v>
      </c>
      <c r="I207" s="13">
        <v>20.349762705481051</v>
      </c>
      <c r="J207" s="13">
        <v>-13.505119606674787</v>
      </c>
      <c r="K207" s="13">
        <v>22.891818722020513</v>
      </c>
      <c r="L207" s="13">
        <v>-22.492489427427049</v>
      </c>
      <c r="M207" s="13">
        <v>-13.585186280250197</v>
      </c>
      <c r="N207" s="13">
        <v>52.949935876489619</v>
      </c>
    </row>
    <row r="208" spans="1:14">
      <c r="A208" s="2" t="s">
        <v>203</v>
      </c>
      <c r="B208" s="3" t="s">
        <v>375</v>
      </c>
      <c r="C208" s="3" t="s">
        <v>478</v>
      </c>
      <c r="D208" s="3" t="s">
        <v>368</v>
      </c>
      <c r="E208" s="12" t="s">
        <v>736</v>
      </c>
      <c r="F208" s="13">
        <v>-6.5077594038807405</v>
      </c>
      <c r="G208" s="13">
        <v>8.7398910029600483</v>
      </c>
      <c r="H208" s="13">
        <v>11.023509451034659</v>
      </c>
      <c r="I208" s="13">
        <v>15.166496979833596</v>
      </c>
      <c r="J208" s="13">
        <v>-5.2564166422674665</v>
      </c>
      <c r="K208" s="13">
        <v>5.425198117856481</v>
      </c>
      <c r="L208" s="13">
        <v>-12.040717605064705</v>
      </c>
      <c r="M208" s="13">
        <v>-8.5451538816608643</v>
      </c>
      <c r="N208" s="13">
        <v>66.819747491183776</v>
      </c>
    </row>
    <row r="209" spans="1:14">
      <c r="A209" s="2" t="s">
        <v>204</v>
      </c>
      <c r="B209" s="3" t="s">
        <v>375</v>
      </c>
      <c r="C209" s="3" t="s">
        <v>501</v>
      </c>
      <c r="D209" s="3" t="s">
        <v>371</v>
      </c>
      <c r="E209" s="12" t="s">
        <v>736</v>
      </c>
      <c r="F209" s="13">
        <v>-24.569902311773589</v>
      </c>
      <c r="G209" s="13">
        <v>7.3623015779780019</v>
      </c>
      <c r="H209" s="13">
        <v>0.34196803851097313</v>
      </c>
      <c r="I209" s="13">
        <v>10.46613841117769</v>
      </c>
      <c r="J209" s="13">
        <v>-23.492046916517399</v>
      </c>
      <c r="K209" s="13">
        <v>28.693116346163201</v>
      </c>
      <c r="L209" s="13">
        <v>-14.123979885593011</v>
      </c>
      <c r="M209" s="13">
        <v>-38.541311661927971</v>
      </c>
      <c r="N209" s="13">
        <v>139.92799964420641</v>
      </c>
    </row>
    <row r="210" spans="1:14">
      <c r="A210" s="2" t="s">
        <v>205</v>
      </c>
      <c r="B210" s="3" t="s">
        <v>375</v>
      </c>
      <c r="C210" s="3" t="s">
        <v>543</v>
      </c>
      <c r="D210" s="3" t="s">
        <v>363</v>
      </c>
      <c r="E210" s="12" t="s">
        <v>736</v>
      </c>
      <c r="F210" s="13">
        <v>-11.106365602803697</v>
      </c>
      <c r="G210" s="13">
        <v>11.568415300605995</v>
      </c>
      <c r="H210" s="13">
        <v>-1.8088492179217681</v>
      </c>
      <c r="I210" s="13">
        <v>26.742431530574766</v>
      </c>
      <c r="J210" s="13">
        <v>-9.7279651943931462</v>
      </c>
      <c r="K210" s="13">
        <v>20.215071625978183</v>
      </c>
      <c r="L210" s="13">
        <v>-61.499699418754275</v>
      </c>
      <c r="M210" s="13">
        <v>10.744422663013108</v>
      </c>
      <c r="N210" s="13">
        <v>80.035378402291258</v>
      </c>
    </row>
    <row r="211" spans="1:14">
      <c r="A211" s="2" t="s">
        <v>206</v>
      </c>
      <c r="B211" s="3" t="s">
        <v>375</v>
      </c>
      <c r="C211" s="3" t="s">
        <v>604</v>
      </c>
      <c r="D211" s="3" t="s">
        <v>360</v>
      </c>
      <c r="E211" s="12" t="s">
        <v>736</v>
      </c>
      <c r="F211" s="13">
        <v>-12.971283517014379</v>
      </c>
      <c r="G211" s="13">
        <v>3.9860655013118471</v>
      </c>
      <c r="H211" s="13">
        <v>21.935096529239491</v>
      </c>
      <c r="I211" s="13">
        <v>17.490589421835061</v>
      </c>
      <c r="J211" s="13">
        <v>-9.8293084783441138</v>
      </c>
      <c r="K211" s="13">
        <v>5.0596829323991299</v>
      </c>
      <c r="L211" s="13">
        <v>-10.004587546471084</v>
      </c>
      <c r="M211" s="13">
        <v>-16.512353399483125</v>
      </c>
      <c r="N211" s="13">
        <v>36.289030391481326</v>
      </c>
    </row>
    <row r="212" spans="1:14">
      <c r="A212" s="2" t="s">
        <v>207</v>
      </c>
      <c r="B212" s="3" t="s">
        <v>375</v>
      </c>
      <c r="C212" s="3" t="s">
        <v>673</v>
      </c>
      <c r="D212" s="3" t="s">
        <v>374</v>
      </c>
      <c r="E212" s="12" t="s">
        <v>736</v>
      </c>
      <c r="F212" s="13">
        <v>-14.402639893487276</v>
      </c>
      <c r="G212" s="13">
        <v>28.541972956524098</v>
      </c>
      <c r="H212" s="13">
        <v>7.3837421278517041</v>
      </c>
      <c r="I212" s="13">
        <v>6.7865134204923878</v>
      </c>
      <c r="J212" s="13">
        <v>8.6716277698742772</v>
      </c>
      <c r="K212" s="13">
        <v>3.2156325257918907</v>
      </c>
      <c r="L212" s="13">
        <v>-12.445511301323958</v>
      </c>
      <c r="M212" s="13">
        <v>-10.551591124016758</v>
      </c>
      <c r="N212" s="13">
        <v>44.107112223587841</v>
      </c>
    </row>
    <row r="213" spans="1:14">
      <c r="A213" s="2" t="s">
        <v>208</v>
      </c>
      <c r="B213" s="3" t="s">
        <v>375</v>
      </c>
      <c r="C213" s="3" t="s">
        <v>686</v>
      </c>
      <c r="D213" s="3" t="s">
        <v>363</v>
      </c>
      <c r="E213" s="12" t="s">
        <v>736</v>
      </c>
      <c r="F213" s="13">
        <v>-14.620225494273075</v>
      </c>
      <c r="G213" s="13">
        <v>106.64969979218482</v>
      </c>
      <c r="H213" s="13">
        <v>-23.135992601755319</v>
      </c>
      <c r="I213" s="13">
        <v>2.8165139544191806</v>
      </c>
      <c r="J213" s="13">
        <v>-21.781145096194226</v>
      </c>
      <c r="K213" s="13">
        <v>4.0761540919659582</v>
      </c>
      <c r="L213" s="13">
        <v>-28.407623877406053</v>
      </c>
      <c r="M213" s="13">
        <v>-38.013587539136694</v>
      </c>
      <c r="N213" s="13">
        <v>129.59037935445062</v>
      </c>
    </row>
    <row r="214" spans="1:14">
      <c r="A214" s="2" t="s">
        <v>210</v>
      </c>
      <c r="B214" s="3" t="s">
        <v>377</v>
      </c>
      <c r="C214" s="3" t="s">
        <v>420</v>
      </c>
      <c r="D214" s="3" t="s">
        <v>379</v>
      </c>
      <c r="E214" s="12" t="s">
        <v>736</v>
      </c>
      <c r="F214" s="13">
        <v>11.900483126617951</v>
      </c>
      <c r="G214" s="13">
        <v>5.7525150669941452</v>
      </c>
      <c r="H214" s="13">
        <v>0.57871455005992001</v>
      </c>
      <c r="I214" s="13">
        <v>11.90276526730511</v>
      </c>
      <c r="J214" s="13">
        <v>-12.328462203213475</v>
      </c>
      <c r="K214" s="13">
        <v>28.739087647818245</v>
      </c>
      <c r="L214" s="13">
        <v>-12.886502235389136</v>
      </c>
      <c r="M214" s="13">
        <v>-10.382461659781342</v>
      </c>
      <c r="N214" s="13">
        <v>9.6737314264354239</v>
      </c>
    </row>
    <row r="215" spans="1:14">
      <c r="A215" s="2" t="s">
        <v>209</v>
      </c>
      <c r="B215" s="3" t="s">
        <v>377</v>
      </c>
      <c r="C215" s="3" t="s">
        <v>439</v>
      </c>
      <c r="D215" s="3" t="s">
        <v>379</v>
      </c>
      <c r="E215" s="12" t="s">
        <v>736</v>
      </c>
      <c r="F215" s="13">
        <v>-15.210625634416267</v>
      </c>
      <c r="G215" s="13">
        <v>10.366269924349179</v>
      </c>
      <c r="H215" s="13">
        <v>18.624091814514504</v>
      </c>
      <c r="I215" s="13">
        <v>29.010078677201967</v>
      </c>
      <c r="J215" s="13">
        <v>9.1432637391472902</v>
      </c>
      <c r="K215" s="13">
        <v>10.629409703818549</v>
      </c>
      <c r="L215" s="13">
        <v>-19.731269819219179</v>
      </c>
      <c r="M215" s="13">
        <v>15.385000741270874</v>
      </c>
      <c r="N215" s="13">
        <v>94.798045967543658</v>
      </c>
    </row>
    <row r="216" spans="1:14">
      <c r="A216" s="2" t="s">
        <v>211</v>
      </c>
      <c r="B216" s="3" t="s">
        <v>377</v>
      </c>
      <c r="C216" s="3" t="s">
        <v>498</v>
      </c>
      <c r="D216" s="3" t="s">
        <v>379</v>
      </c>
      <c r="E216" s="12" t="s">
        <v>736</v>
      </c>
      <c r="F216" s="13">
        <v>9.0087243930914855</v>
      </c>
      <c r="G216" s="13">
        <v>2.842414093052942</v>
      </c>
      <c r="H216" s="13">
        <v>-4.3528191073473312</v>
      </c>
      <c r="I216" s="13">
        <v>23.284741961834982</v>
      </c>
      <c r="J216" s="13">
        <v>-47.298628768909843</v>
      </c>
      <c r="K216" s="13">
        <v>45.163857701111212</v>
      </c>
      <c r="L216" s="13">
        <v>-25.098447935963559</v>
      </c>
      <c r="M216" s="13">
        <v>12.412325028445832</v>
      </c>
      <c r="N216" s="13">
        <v>6.1297748686018148</v>
      </c>
    </row>
    <row r="217" spans="1:14">
      <c r="A217" s="2" t="s">
        <v>212</v>
      </c>
      <c r="B217" s="3" t="s">
        <v>377</v>
      </c>
      <c r="C217" s="3" t="s">
        <v>523</v>
      </c>
      <c r="D217" s="3" t="s">
        <v>379</v>
      </c>
      <c r="E217" s="12" t="s">
        <v>736</v>
      </c>
      <c r="F217" s="13">
        <v>-26.190913905985386</v>
      </c>
      <c r="G217" s="13">
        <v>-3.1944303209421916</v>
      </c>
      <c r="H217" s="13">
        <v>2.9691304913539009</v>
      </c>
      <c r="I217" s="13">
        <v>3.7429433597991055</v>
      </c>
      <c r="J217" s="13">
        <v>-10.265854630289249</v>
      </c>
      <c r="K217" s="13">
        <v>33.986862872673086</v>
      </c>
      <c r="L217" s="13">
        <v>4.8180508651905702</v>
      </c>
      <c r="M217" s="13">
        <v>-2.0862974723208594</v>
      </c>
      <c r="N217" s="13">
        <v>-9.4188730874440729</v>
      </c>
    </row>
    <row r="218" spans="1:14">
      <c r="A218" s="2" t="s">
        <v>213</v>
      </c>
      <c r="B218" s="3" t="s">
        <v>377</v>
      </c>
      <c r="C218" s="3" t="s">
        <v>692</v>
      </c>
      <c r="D218" s="3" t="s">
        <v>379</v>
      </c>
      <c r="E218" s="12" t="s">
        <v>736</v>
      </c>
      <c r="F218" s="13">
        <v>1.8317987458336238</v>
      </c>
      <c r="G218" s="13">
        <v>-9.2405478404591275</v>
      </c>
      <c r="H218" s="13">
        <v>11.183594361155151</v>
      </c>
      <c r="I218" s="13">
        <v>-5.6961524503390075</v>
      </c>
      <c r="J218" s="13">
        <v>-4.706382586012146</v>
      </c>
      <c r="K218" s="13">
        <v>50.28472949336058</v>
      </c>
      <c r="L218" s="13">
        <v>-17.126826110980762</v>
      </c>
      <c r="M218" s="13">
        <v>-14.764283868476541</v>
      </c>
      <c r="N218" s="13">
        <v>-1.3397707901800371</v>
      </c>
    </row>
    <row r="219" spans="1:14">
      <c r="A219" s="2" t="s">
        <v>214</v>
      </c>
      <c r="B219" s="3" t="s">
        <v>377</v>
      </c>
      <c r="C219" s="3" t="s">
        <v>711</v>
      </c>
      <c r="D219" s="3" t="s">
        <v>379</v>
      </c>
      <c r="E219" s="12" t="s">
        <v>736</v>
      </c>
      <c r="F219" s="13">
        <v>-3.4761579922101022</v>
      </c>
      <c r="G219" s="13">
        <v>-1.5046144701482456</v>
      </c>
      <c r="H219" s="13">
        <v>17.905175453367967</v>
      </c>
      <c r="I219" s="13">
        <v>-1.1650649905236656</v>
      </c>
      <c r="J219" s="13">
        <v>-4.2087972395289777</v>
      </c>
      <c r="K219" s="13">
        <v>24.735054556899769</v>
      </c>
      <c r="L219" s="13">
        <v>0.19631175579105639</v>
      </c>
      <c r="M219" s="13">
        <v>-6.8376525540756834</v>
      </c>
      <c r="N219" s="13">
        <v>-27.96320348397624</v>
      </c>
    </row>
    <row r="220" spans="1:14">
      <c r="A220" s="2" t="s">
        <v>215</v>
      </c>
      <c r="B220" s="3" t="s">
        <v>377</v>
      </c>
      <c r="C220" s="3" t="s">
        <v>495</v>
      </c>
      <c r="D220" s="3" t="s">
        <v>379</v>
      </c>
      <c r="E220" s="12" t="s">
        <v>736</v>
      </c>
      <c r="F220" s="13">
        <v>10.461809462146908</v>
      </c>
      <c r="G220" s="13">
        <v>-6.5417424894639353</v>
      </c>
      <c r="H220" s="13">
        <v>20.460057136070329</v>
      </c>
      <c r="I220" s="13">
        <v>0.25837368280811257</v>
      </c>
      <c r="J220" s="13">
        <v>2.1207765595876316</v>
      </c>
      <c r="K220" s="13">
        <v>35.579866865795459</v>
      </c>
      <c r="L220" s="13">
        <v>-2.8447859338773243</v>
      </c>
      <c r="M220" s="13">
        <v>-5.3950755899193847</v>
      </c>
      <c r="N220" s="13">
        <v>7.7275768367748094</v>
      </c>
    </row>
    <row r="221" spans="1:14">
      <c r="A221" s="2" t="s">
        <v>216</v>
      </c>
      <c r="B221" s="3" t="s">
        <v>377</v>
      </c>
      <c r="C221" s="3" t="s">
        <v>500</v>
      </c>
      <c r="D221" s="3" t="s">
        <v>379</v>
      </c>
      <c r="E221" s="12" t="s">
        <v>736</v>
      </c>
      <c r="F221" s="13">
        <v>22.990602676564144</v>
      </c>
      <c r="G221" s="13">
        <v>-4.2242684151084742</v>
      </c>
      <c r="H221" s="13">
        <v>30.140987301797011</v>
      </c>
      <c r="I221" s="13">
        <v>9.5738210173481342</v>
      </c>
      <c r="J221" s="13">
        <v>-17.921706515648626</v>
      </c>
      <c r="K221" s="13">
        <v>24.70713503354575</v>
      </c>
      <c r="L221" s="13">
        <v>-21.549945450652807</v>
      </c>
      <c r="M221" s="13">
        <v>-13.603482657540903</v>
      </c>
      <c r="N221" s="13">
        <v>4.2430634997651264</v>
      </c>
    </row>
    <row r="222" spans="1:14">
      <c r="A222" s="2" t="s">
        <v>217</v>
      </c>
      <c r="B222" s="3" t="s">
        <v>377</v>
      </c>
      <c r="C222" s="3" t="s">
        <v>521</v>
      </c>
      <c r="D222" s="3" t="s">
        <v>379</v>
      </c>
      <c r="E222" s="12" t="s">
        <v>736</v>
      </c>
      <c r="F222" s="13">
        <v>-19.065034337631634</v>
      </c>
      <c r="G222" s="13">
        <v>-3.3404766514704911</v>
      </c>
      <c r="H222" s="13">
        <v>21.956402341057412</v>
      </c>
      <c r="I222" s="13">
        <v>17.594120528118935</v>
      </c>
      <c r="J222" s="13">
        <v>-4.8261729015484267</v>
      </c>
      <c r="K222" s="13">
        <v>25.677202084543204</v>
      </c>
      <c r="L222" s="13">
        <v>-40.158636176930337</v>
      </c>
      <c r="M222" s="13">
        <v>-19.477862875250985</v>
      </c>
      <c r="N222" s="13">
        <v>2.5998754271164763</v>
      </c>
    </row>
    <row r="223" spans="1:14">
      <c r="A223" s="2" t="s">
        <v>218</v>
      </c>
      <c r="B223" s="3" t="s">
        <v>377</v>
      </c>
      <c r="C223" s="3" t="s">
        <v>531</v>
      </c>
      <c r="D223" s="3" t="s">
        <v>379</v>
      </c>
      <c r="E223" s="12" t="s">
        <v>736</v>
      </c>
      <c r="F223" s="13">
        <v>-2.4908831959392108</v>
      </c>
      <c r="G223" s="13">
        <v>3.356741685407886</v>
      </c>
      <c r="H223" s="13">
        <v>-11.083755844288198</v>
      </c>
      <c r="I223" s="13">
        <v>11.710972881404492</v>
      </c>
      <c r="J223" s="13">
        <v>-2.2494380488661205</v>
      </c>
      <c r="K223" s="13">
        <v>26.427026191031207</v>
      </c>
      <c r="L223" s="13">
        <v>19.348290971217711</v>
      </c>
      <c r="M223" s="13">
        <v>-16.082228189145155</v>
      </c>
      <c r="N223" s="13">
        <v>14.406435076866092</v>
      </c>
    </row>
    <row r="224" spans="1:14">
      <c r="A224" s="2" t="s">
        <v>220</v>
      </c>
      <c r="B224" s="3" t="s">
        <v>377</v>
      </c>
      <c r="C224" s="3" t="s">
        <v>562</v>
      </c>
      <c r="D224" s="3" t="s">
        <v>379</v>
      </c>
      <c r="E224" s="12" t="s">
        <v>736</v>
      </c>
      <c r="F224" s="13">
        <v>13.375905802017613</v>
      </c>
      <c r="G224" s="13">
        <v>-9.6352154997450157</v>
      </c>
      <c r="H224" s="13">
        <v>18.200258767680637</v>
      </c>
      <c r="I224" s="13">
        <v>-1.6156734986739756</v>
      </c>
      <c r="J224" s="13">
        <v>67.891234493450213</v>
      </c>
      <c r="K224" s="13">
        <v>-13.093717230952912</v>
      </c>
      <c r="L224" s="13">
        <v>-14.958572770331671</v>
      </c>
      <c r="M224" s="13">
        <v>11.899740427005874</v>
      </c>
      <c r="N224" s="13">
        <v>-23.646270666167197</v>
      </c>
    </row>
    <row r="225" spans="1:14">
      <c r="A225" s="2" t="s">
        <v>221</v>
      </c>
      <c r="B225" s="3" t="s">
        <v>377</v>
      </c>
      <c r="C225" s="3" t="s">
        <v>647</v>
      </c>
      <c r="D225" s="3" t="s">
        <v>379</v>
      </c>
      <c r="E225" s="12" t="s">
        <v>736</v>
      </c>
      <c r="F225" s="13">
        <v>-16.025691270261756</v>
      </c>
      <c r="G225" s="13">
        <v>21.102209446472337</v>
      </c>
      <c r="H225" s="13">
        <v>11.840537008310731</v>
      </c>
      <c r="I225" s="13">
        <v>-6.4622740940835284</v>
      </c>
      <c r="J225" s="13">
        <v>-15.459875677430452</v>
      </c>
      <c r="K225" s="13">
        <v>5.127152655994589</v>
      </c>
      <c r="L225" s="13">
        <v>35.895721726008901</v>
      </c>
      <c r="M225" s="13">
        <v>-7.1559574292830579</v>
      </c>
      <c r="N225" s="13">
        <v>6.073545564635956</v>
      </c>
    </row>
    <row r="226" spans="1:14">
      <c r="A226" s="2" t="s">
        <v>219</v>
      </c>
      <c r="B226" s="3" t="s">
        <v>377</v>
      </c>
      <c r="C226" s="3" t="s">
        <v>536</v>
      </c>
      <c r="D226" s="3" t="s">
        <v>379</v>
      </c>
      <c r="E226" s="12" t="s">
        <v>736</v>
      </c>
      <c r="F226" s="13">
        <v>-2.0890629205244124</v>
      </c>
      <c r="G226" s="13">
        <v>3.7718404376092614</v>
      </c>
      <c r="H226" s="13">
        <v>11.354433772349473</v>
      </c>
      <c r="I226" s="13">
        <v>14.70629736928035</v>
      </c>
      <c r="J226" s="13">
        <v>11.308777489882322</v>
      </c>
      <c r="K226" s="13">
        <v>16.306380778332414</v>
      </c>
      <c r="L226" s="13">
        <v>-26.33416564955693</v>
      </c>
      <c r="M226" s="13">
        <v>-26.826601997877482</v>
      </c>
      <c r="N226" s="13">
        <v>6.8202942735513234</v>
      </c>
    </row>
    <row r="227" spans="1:14">
      <c r="A227" s="2" t="s">
        <v>222</v>
      </c>
      <c r="B227" s="3" t="s">
        <v>377</v>
      </c>
      <c r="C227" s="3" t="s">
        <v>682</v>
      </c>
      <c r="D227" s="3" t="s">
        <v>379</v>
      </c>
      <c r="E227" s="12" t="s">
        <v>736</v>
      </c>
      <c r="F227" s="13">
        <v>-5.2235407699945382</v>
      </c>
      <c r="G227" s="13">
        <v>-6.5134816212436881</v>
      </c>
      <c r="H227" s="13">
        <v>11.366180894808368</v>
      </c>
      <c r="I227" s="13">
        <v>25.711465421421021</v>
      </c>
      <c r="J227" s="13">
        <v>21.8719146196559</v>
      </c>
      <c r="K227" s="13">
        <v>36.375716191686202</v>
      </c>
      <c r="L227" s="13">
        <v>-36.523011019113092</v>
      </c>
      <c r="M227" s="13">
        <v>3.5737784213407542</v>
      </c>
      <c r="N227" s="13">
        <v>11.773168349153673</v>
      </c>
    </row>
    <row r="228" spans="1:14">
      <c r="A228" s="2" t="s">
        <v>223</v>
      </c>
      <c r="B228" s="3" t="s">
        <v>377</v>
      </c>
      <c r="C228" s="3" t="s">
        <v>378</v>
      </c>
      <c r="D228" s="3" t="s">
        <v>379</v>
      </c>
      <c r="E228" s="12" t="s">
        <v>736</v>
      </c>
      <c r="F228" s="13">
        <v>5.5171895788442074</v>
      </c>
      <c r="G228" s="13">
        <v>8.2350524387673225</v>
      </c>
      <c r="H228" s="13">
        <v>1.3702668183011075</v>
      </c>
      <c r="I228" s="13">
        <v>0.17788446764344992</v>
      </c>
      <c r="J228" s="13">
        <v>-4.7105002702463743</v>
      </c>
      <c r="K228" s="13">
        <v>35.249122814200817</v>
      </c>
      <c r="L228" s="13">
        <v>-8.1989042557733161</v>
      </c>
      <c r="M228" s="13">
        <v>-13.026218791467119</v>
      </c>
      <c r="N228" s="13">
        <v>-16.581748369086721</v>
      </c>
    </row>
    <row r="229" spans="1:14">
      <c r="A229" s="2" t="s">
        <v>224</v>
      </c>
      <c r="B229" s="3" t="s">
        <v>377</v>
      </c>
      <c r="C229" s="3" t="s">
        <v>391</v>
      </c>
      <c r="D229" s="3" t="s">
        <v>379</v>
      </c>
      <c r="E229" s="12" t="s">
        <v>736</v>
      </c>
      <c r="F229" s="13">
        <v>1.3940419958061456</v>
      </c>
      <c r="G229" s="13">
        <v>1.5449403031915843</v>
      </c>
      <c r="H229" s="13">
        <v>1.7094535545237231</v>
      </c>
      <c r="I229" s="13">
        <v>-2.6646422257029294</v>
      </c>
      <c r="J229" s="13">
        <v>17.170619533523819</v>
      </c>
      <c r="K229" s="13">
        <v>29.372742968324879</v>
      </c>
      <c r="L229" s="13">
        <v>2.177394807845757</v>
      </c>
      <c r="M229" s="13">
        <v>-18.613834832594673</v>
      </c>
      <c r="N229" s="13">
        <v>-13.380206830204019</v>
      </c>
    </row>
    <row r="230" spans="1:14">
      <c r="A230" s="2" t="s">
        <v>225</v>
      </c>
      <c r="B230" s="3" t="s">
        <v>377</v>
      </c>
      <c r="C230" s="3" t="s">
        <v>477</v>
      </c>
      <c r="D230" s="3" t="s">
        <v>379</v>
      </c>
      <c r="E230" s="12" t="s">
        <v>736</v>
      </c>
      <c r="F230" s="13">
        <v>9.9979994676713613</v>
      </c>
      <c r="G230" s="13">
        <v>20.890488887554231</v>
      </c>
      <c r="H230" s="13">
        <v>-2.0566139255835147</v>
      </c>
      <c r="I230" s="13">
        <v>23.949472114879399</v>
      </c>
      <c r="J230" s="13">
        <v>-26.317825725029113</v>
      </c>
      <c r="K230" s="13">
        <v>26.761099660166103</v>
      </c>
      <c r="L230" s="13">
        <v>-3.8788002362632792</v>
      </c>
      <c r="M230" s="13">
        <v>-12.393249310965105</v>
      </c>
      <c r="N230" s="13">
        <v>0.2225717315151691</v>
      </c>
    </row>
    <row r="231" spans="1:14">
      <c r="A231" s="2" t="s">
        <v>226</v>
      </c>
      <c r="B231" s="3" t="s">
        <v>377</v>
      </c>
      <c r="C231" s="3" t="s">
        <v>493</v>
      </c>
      <c r="D231" s="3" t="s">
        <v>379</v>
      </c>
      <c r="E231" s="12" t="s">
        <v>736</v>
      </c>
      <c r="F231" s="13">
        <v>-23.570142708584449</v>
      </c>
      <c r="G231" s="13">
        <v>17.654538901327832</v>
      </c>
      <c r="H231" s="13">
        <v>-9.9917450889296706</v>
      </c>
      <c r="I231" s="13">
        <v>19.33695974879263</v>
      </c>
      <c r="J231" s="13">
        <v>-0.93453491309210179</v>
      </c>
      <c r="K231" s="13">
        <v>21.629886833397478</v>
      </c>
      <c r="L231" s="13">
        <v>-22.120592237258531</v>
      </c>
      <c r="M231" s="13">
        <v>-21.066336088905953</v>
      </c>
      <c r="N231" s="13">
        <v>11.393134554373859</v>
      </c>
    </row>
    <row r="232" spans="1:14">
      <c r="A232" s="2" t="s">
        <v>227</v>
      </c>
      <c r="B232" s="3" t="s">
        <v>377</v>
      </c>
      <c r="C232" s="3" t="s">
        <v>508</v>
      </c>
      <c r="D232" s="3" t="s">
        <v>379</v>
      </c>
      <c r="E232" s="12" t="s">
        <v>736</v>
      </c>
      <c r="F232" s="13">
        <v>9.8050839468379536</v>
      </c>
      <c r="G232" s="13">
        <v>2.0521657800019115</v>
      </c>
      <c r="H232" s="13">
        <v>49.762128943028593</v>
      </c>
      <c r="I232" s="13">
        <v>-0.9248789564973936</v>
      </c>
      <c r="J232" s="13">
        <v>-13.130897929663728</v>
      </c>
      <c r="K232" s="13">
        <v>14.064444833205878</v>
      </c>
      <c r="L232" s="13">
        <v>8.6639188844862414</v>
      </c>
      <c r="M232" s="13">
        <v>-22.998822629546613</v>
      </c>
      <c r="N232" s="13">
        <v>-19.290994997278673</v>
      </c>
    </row>
    <row r="233" spans="1:14">
      <c r="A233" s="2" t="s">
        <v>228</v>
      </c>
      <c r="B233" s="3" t="s">
        <v>377</v>
      </c>
      <c r="C233" s="3" t="s">
        <v>595</v>
      </c>
      <c r="D233" s="3" t="s">
        <v>379</v>
      </c>
      <c r="E233" s="12" t="s">
        <v>736</v>
      </c>
      <c r="F233" s="13">
        <v>8.7972238408887182E-2</v>
      </c>
      <c r="G233" s="13">
        <v>10.049135829257951</v>
      </c>
      <c r="H233" s="13">
        <v>2.5625182299356495</v>
      </c>
      <c r="I233" s="13">
        <v>-0.68217487034746505</v>
      </c>
      <c r="J233" s="13">
        <v>-7.3367715607378496</v>
      </c>
      <c r="K233" s="13">
        <v>18.288573746250371</v>
      </c>
      <c r="L233" s="13">
        <v>7.3836941164550325</v>
      </c>
      <c r="M233" s="13">
        <v>-22.842241792538118</v>
      </c>
      <c r="N233" s="13">
        <v>13.97217891195632</v>
      </c>
    </row>
    <row r="234" spans="1:14">
      <c r="A234" s="2" t="s">
        <v>229</v>
      </c>
      <c r="B234" s="3" t="s">
        <v>377</v>
      </c>
      <c r="C234" s="3" t="s">
        <v>691</v>
      </c>
      <c r="D234" s="3" t="s">
        <v>379</v>
      </c>
      <c r="E234" s="12" t="s">
        <v>736</v>
      </c>
      <c r="F234" s="13">
        <v>20.290703104449705</v>
      </c>
      <c r="G234" s="13">
        <v>-2.3837499283390753</v>
      </c>
      <c r="H234" s="13">
        <v>14.564000873397177</v>
      </c>
      <c r="I234" s="13">
        <v>4.583205855916626</v>
      </c>
      <c r="J234" s="13">
        <v>-8.7988512804355352</v>
      </c>
      <c r="K234" s="13">
        <v>9.6070306547845394</v>
      </c>
      <c r="L234" s="13">
        <v>-2.2008144408081005</v>
      </c>
      <c r="M234" s="13">
        <v>-22.277050021766641</v>
      </c>
      <c r="N234" s="13">
        <v>31.144386578062893</v>
      </c>
    </row>
    <row r="235" spans="1:14">
      <c r="A235" s="2" t="s">
        <v>230</v>
      </c>
      <c r="B235" s="3" t="s">
        <v>377</v>
      </c>
      <c r="C235" s="3" t="s">
        <v>412</v>
      </c>
      <c r="D235" s="3" t="s">
        <v>379</v>
      </c>
      <c r="E235" s="12" t="s">
        <v>736</v>
      </c>
      <c r="F235" s="13">
        <v>28.605885222825648</v>
      </c>
      <c r="G235" s="13">
        <v>15.665401389171629</v>
      </c>
      <c r="H235" s="13">
        <v>-2.488709563613877</v>
      </c>
      <c r="I235" s="13">
        <v>1.2439214248608663</v>
      </c>
      <c r="J235" s="13">
        <v>-7.51950813649729</v>
      </c>
      <c r="K235" s="13">
        <v>29.838408523645469</v>
      </c>
      <c r="L235" s="13">
        <v>-28.289988076883642</v>
      </c>
      <c r="M235" s="13">
        <v>-7.1090715283957451</v>
      </c>
      <c r="N235" s="13">
        <v>9.2860983897987666</v>
      </c>
    </row>
    <row r="236" spans="1:14">
      <c r="A236" s="2" t="s">
        <v>231</v>
      </c>
      <c r="B236" s="3" t="s">
        <v>377</v>
      </c>
      <c r="C236" s="3" t="s">
        <v>449</v>
      </c>
      <c r="D236" s="3" t="s">
        <v>379</v>
      </c>
      <c r="E236" s="12" t="s">
        <v>736</v>
      </c>
      <c r="F236" s="13">
        <v>6.118241237049741</v>
      </c>
      <c r="G236" s="13">
        <v>13.382220154424465</v>
      </c>
      <c r="H236" s="13">
        <v>5.0314778813209333</v>
      </c>
      <c r="I236" s="13">
        <v>1.9968540157286472</v>
      </c>
      <c r="J236" s="13">
        <v>-9.5173848755242023</v>
      </c>
      <c r="K236" s="13">
        <v>24.87420051024387</v>
      </c>
      <c r="L236" s="13">
        <v>-28.627166112911244</v>
      </c>
      <c r="M236" s="13">
        <v>-9.8118828519053132</v>
      </c>
      <c r="N236" s="13">
        <v>7.7599099172457038</v>
      </c>
    </row>
    <row r="237" spans="1:14">
      <c r="A237" s="2" t="s">
        <v>232</v>
      </c>
      <c r="B237" s="3" t="s">
        <v>377</v>
      </c>
      <c r="C237" s="3" t="s">
        <v>528</v>
      </c>
      <c r="D237" s="3" t="s">
        <v>379</v>
      </c>
      <c r="E237" s="12" t="s">
        <v>736</v>
      </c>
      <c r="F237" s="13">
        <v>8.861305239996673</v>
      </c>
      <c r="G237" s="13">
        <v>-8.4601385035827583</v>
      </c>
      <c r="H237" s="13">
        <v>22.313161369970754</v>
      </c>
      <c r="I237" s="13">
        <v>2.4605018478285374</v>
      </c>
      <c r="J237" s="13">
        <v>-10.749269583767603</v>
      </c>
      <c r="K237" s="13">
        <v>28.456721939198225</v>
      </c>
      <c r="L237" s="13">
        <v>-14.710321127090928</v>
      </c>
      <c r="M237" s="13">
        <v>7.9838316255249326</v>
      </c>
      <c r="N237" s="13">
        <v>12.22350713979518</v>
      </c>
    </row>
    <row r="238" spans="1:14">
      <c r="A238" s="2" t="s">
        <v>233</v>
      </c>
      <c r="B238" s="3" t="s">
        <v>377</v>
      </c>
      <c r="C238" s="3" t="s">
        <v>550</v>
      </c>
      <c r="D238" s="3" t="s">
        <v>379</v>
      </c>
      <c r="E238" s="12" t="s">
        <v>736</v>
      </c>
      <c r="F238" s="13">
        <v>11.237146268580979</v>
      </c>
      <c r="G238" s="13">
        <v>29.577511226072467</v>
      </c>
      <c r="H238" s="13">
        <v>16.517022296227868</v>
      </c>
      <c r="I238" s="13">
        <v>-7.5646178229585272</v>
      </c>
      <c r="J238" s="13">
        <v>3.87490391619427</v>
      </c>
      <c r="K238" s="13">
        <v>24.77681987200711</v>
      </c>
      <c r="L238" s="13">
        <v>-14.458951232321802</v>
      </c>
      <c r="M238" s="13">
        <v>-17.915694160075795</v>
      </c>
      <c r="N238" s="13">
        <v>7.9642208446688869</v>
      </c>
    </row>
    <row r="239" spans="1:14">
      <c r="A239" s="2" t="s">
        <v>234</v>
      </c>
      <c r="B239" s="3" t="s">
        <v>377</v>
      </c>
      <c r="C239" s="3" t="s">
        <v>663</v>
      </c>
      <c r="D239" s="3" t="s">
        <v>379</v>
      </c>
      <c r="E239" s="12" t="s">
        <v>736</v>
      </c>
      <c r="F239" s="13">
        <v>6.0254069266364851</v>
      </c>
      <c r="G239" s="13">
        <v>-8.3061464497171578</v>
      </c>
      <c r="H239" s="13">
        <v>14.770399269358583</v>
      </c>
      <c r="I239" s="13">
        <v>5.2779262925735964</v>
      </c>
      <c r="J239" s="13">
        <v>-16.451471512984021</v>
      </c>
      <c r="K239" s="13">
        <v>26.211399386758327</v>
      </c>
      <c r="L239" s="13">
        <v>-12.813789736498737</v>
      </c>
      <c r="M239" s="13">
        <v>-24.832116319477969</v>
      </c>
      <c r="N239" s="13">
        <v>1.0600651605565461</v>
      </c>
    </row>
    <row r="240" spans="1:14">
      <c r="A240" s="2" t="s">
        <v>235</v>
      </c>
      <c r="B240" s="3" t="s">
        <v>377</v>
      </c>
      <c r="C240" s="3" t="s">
        <v>380</v>
      </c>
      <c r="D240" s="3" t="s">
        <v>379</v>
      </c>
      <c r="E240" s="12" t="s">
        <v>736</v>
      </c>
      <c r="F240" s="13">
        <v>-0.90061761136554253</v>
      </c>
      <c r="G240" s="13">
        <v>5.7028306091223575</v>
      </c>
      <c r="H240" s="13">
        <v>13.018931513132239</v>
      </c>
      <c r="I240" s="13">
        <v>-5.5743018850571957</v>
      </c>
      <c r="J240" s="13">
        <v>-3.5458599360274414</v>
      </c>
      <c r="K240" s="13">
        <v>28.297529080683077</v>
      </c>
      <c r="L240" s="13">
        <v>-16.868435381467371</v>
      </c>
      <c r="M240" s="13">
        <v>-6.1516338472296521</v>
      </c>
      <c r="N240" s="13">
        <v>19.623513366251746</v>
      </c>
    </row>
    <row r="241" spans="1:14">
      <c r="A241" s="2" t="s">
        <v>236</v>
      </c>
      <c r="B241" s="3" t="s">
        <v>377</v>
      </c>
      <c r="C241" s="3" t="s">
        <v>406</v>
      </c>
      <c r="D241" s="3" t="s">
        <v>379</v>
      </c>
      <c r="E241" s="12" t="s">
        <v>736</v>
      </c>
      <c r="F241" s="13">
        <v>59.81432016986038</v>
      </c>
      <c r="G241" s="13">
        <v>9.6642804778228459</v>
      </c>
      <c r="H241" s="13">
        <v>5.0149825301685933</v>
      </c>
      <c r="I241" s="13">
        <v>-2.9875901033756169</v>
      </c>
      <c r="J241" s="13">
        <v>-21.567902710253716</v>
      </c>
      <c r="K241" s="13">
        <v>7.5296473186204551</v>
      </c>
      <c r="L241" s="13">
        <v>-22.036286156014391</v>
      </c>
      <c r="M241" s="13">
        <v>-0.6953451910896562</v>
      </c>
      <c r="N241" s="13">
        <v>3.7560346694684812</v>
      </c>
    </row>
    <row r="242" spans="1:14">
      <c r="A242" s="2" t="s">
        <v>237</v>
      </c>
      <c r="B242" s="3" t="s">
        <v>377</v>
      </c>
      <c r="C242" s="3" t="s">
        <v>461</v>
      </c>
      <c r="D242" s="3" t="s">
        <v>379</v>
      </c>
      <c r="E242" s="12" t="s">
        <v>736</v>
      </c>
      <c r="F242" s="13">
        <v>-8.0350852610530854</v>
      </c>
      <c r="G242" s="13">
        <v>9.3519077526037986</v>
      </c>
      <c r="H242" s="13">
        <v>32.730237216140722</v>
      </c>
      <c r="I242" s="13" t="s">
        <v>354</v>
      </c>
      <c r="J242" s="13" t="s">
        <v>354</v>
      </c>
      <c r="K242" s="13">
        <v>12.074327743287446</v>
      </c>
      <c r="L242" s="13">
        <v>5.7950423173227783</v>
      </c>
      <c r="M242" s="13">
        <v>-12.375420107727358</v>
      </c>
      <c r="N242" s="13">
        <v>8.3141441309525881</v>
      </c>
    </row>
    <row r="243" spans="1:14">
      <c r="A243" s="2" t="s">
        <v>238</v>
      </c>
      <c r="B243" s="3" t="s">
        <v>377</v>
      </c>
      <c r="C243" s="3" t="s">
        <v>503</v>
      </c>
      <c r="D243" s="3" t="s">
        <v>379</v>
      </c>
      <c r="E243" s="12" t="s">
        <v>736</v>
      </c>
      <c r="F243" s="13">
        <v>10.478090137616055</v>
      </c>
      <c r="G243" s="13">
        <v>-52.914800157832822</v>
      </c>
      <c r="H243" s="13">
        <v>-44.195392876640511</v>
      </c>
      <c r="I243" s="13" t="s">
        <v>354</v>
      </c>
      <c r="J243" s="13" t="s">
        <v>354</v>
      </c>
      <c r="K243" s="13">
        <v>189.74006912601931</v>
      </c>
      <c r="L243" s="13">
        <v>-32.598173360939278</v>
      </c>
      <c r="M243" s="13">
        <v>-61.454903382361778</v>
      </c>
      <c r="N243" s="13">
        <v>327.09016399707929</v>
      </c>
    </row>
    <row r="244" spans="1:14">
      <c r="A244" s="2" t="s">
        <v>239</v>
      </c>
      <c r="B244" s="3" t="s">
        <v>377</v>
      </c>
      <c r="C244" s="3" t="s">
        <v>512</v>
      </c>
      <c r="D244" s="3" t="s">
        <v>379</v>
      </c>
      <c r="E244" s="12" t="s">
        <v>736</v>
      </c>
      <c r="F244" s="13">
        <v>4.1093391053149437</v>
      </c>
      <c r="G244" s="13">
        <v>-58.134959677557482</v>
      </c>
      <c r="H244" s="13">
        <v>72.190167575946546</v>
      </c>
      <c r="I244" s="13">
        <v>81.103075829101698</v>
      </c>
      <c r="J244" s="13">
        <v>-8.880856958411961</v>
      </c>
      <c r="K244" s="13">
        <v>4.8411217232758741</v>
      </c>
      <c r="L244" s="13">
        <v>-19.472864363156908</v>
      </c>
      <c r="M244" s="13">
        <v>-55.497890540067218</v>
      </c>
      <c r="N244" s="13">
        <v>160.78115402826961</v>
      </c>
    </row>
    <row r="245" spans="1:14">
      <c r="A245" s="2" t="s">
        <v>240</v>
      </c>
      <c r="B245" s="3" t="s">
        <v>377</v>
      </c>
      <c r="C245" s="3" t="s">
        <v>515</v>
      </c>
      <c r="D245" s="3" t="s">
        <v>379</v>
      </c>
      <c r="E245" s="12" t="s">
        <v>736</v>
      </c>
      <c r="F245" s="13">
        <v>-7.126944725498273</v>
      </c>
      <c r="G245" s="13">
        <v>408.10023337601206</v>
      </c>
      <c r="H245" s="13">
        <v>-11.475190317772052</v>
      </c>
      <c r="I245" s="13">
        <v>-72.564783595957806</v>
      </c>
      <c r="J245" s="13">
        <v>-5.0032980248924384</v>
      </c>
      <c r="K245" s="13">
        <v>-9.774604641593692</v>
      </c>
      <c r="L245" s="13">
        <v>-17.137198928464695</v>
      </c>
      <c r="M245" s="13">
        <v>-16.008137138548069</v>
      </c>
      <c r="N245" s="13">
        <v>24.024390621825951</v>
      </c>
    </row>
    <row r="246" spans="1:14">
      <c r="A246" s="2" t="s">
        <v>241</v>
      </c>
      <c r="B246" s="3" t="s">
        <v>377</v>
      </c>
      <c r="C246" s="3" t="s">
        <v>601</v>
      </c>
      <c r="D246" s="3" t="s">
        <v>379</v>
      </c>
      <c r="E246" s="12" t="s">
        <v>736</v>
      </c>
      <c r="F246" s="13">
        <v>4.5879074524811916</v>
      </c>
      <c r="G246" s="13">
        <v>4.8134817459838608</v>
      </c>
      <c r="H246" s="13">
        <v>16.059260495657163</v>
      </c>
      <c r="I246" s="13">
        <v>-1.3540083177603917</v>
      </c>
      <c r="J246" s="13">
        <v>3.7410762707520764</v>
      </c>
      <c r="K246" s="13">
        <v>11.50515884480871</v>
      </c>
      <c r="L246" s="13">
        <v>-15.730536518569693</v>
      </c>
      <c r="M246" s="13">
        <v>205.94006711761764</v>
      </c>
      <c r="N246" s="13">
        <v>-68.318985844526793</v>
      </c>
    </row>
    <row r="247" spans="1:14">
      <c r="A247" s="2" t="s">
        <v>242</v>
      </c>
      <c r="B247" s="3" t="s">
        <v>358</v>
      </c>
      <c r="C247" s="3" t="s">
        <v>402</v>
      </c>
      <c r="D247" s="3" t="s">
        <v>360</v>
      </c>
      <c r="E247" s="12" t="s">
        <v>736</v>
      </c>
      <c r="F247" s="13">
        <v>12.356936866163942</v>
      </c>
      <c r="G247" s="13">
        <v>-26.675665582314995</v>
      </c>
      <c r="H247" s="13">
        <v>-6.9872919769436432</v>
      </c>
      <c r="I247" s="13">
        <v>77.830400683163575</v>
      </c>
      <c r="J247" s="13">
        <v>16.931045872869152</v>
      </c>
      <c r="K247" s="13">
        <v>6.2776456810009484E-2</v>
      </c>
      <c r="L247" s="13">
        <v>19.838302634660174</v>
      </c>
      <c r="M247" s="13">
        <v>8.9323960508360649</v>
      </c>
      <c r="N247" s="13">
        <v>0.14021245024832088</v>
      </c>
    </row>
    <row r="248" spans="1:14">
      <c r="A248" s="2" t="s">
        <v>243</v>
      </c>
      <c r="B248" s="3" t="s">
        <v>358</v>
      </c>
      <c r="C248" s="3" t="s">
        <v>703</v>
      </c>
      <c r="D248" s="3" t="s">
        <v>368</v>
      </c>
      <c r="E248" s="12" t="s">
        <v>736</v>
      </c>
      <c r="F248" s="13">
        <v>-9.9500058767539521</v>
      </c>
      <c r="G248" s="13">
        <v>-1.5285593821711971</v>
      </c>
      <c r="H248" s="13">
        <v>-26.246385615821733</v>
      </c>
      <c r="I248" s="13">
        <v>26.321038213902764</v>
      </c>
      <c r="J248" s="13">
        <v>9.097921471086968</v>
      </c>
      <c r="K248" s="13">
        <v>66.984593760034628</v>
      </c>
      <c r="L248" s="13">
        <v>-25.277807895664356</v>
      </c>
      <c r="M248" s="13">
        <v>10.166473259250711</v>
      </c>
      <c r="N248" s="13">
        <v>-45.412991922164288</v>
      </c>
    </row>
    <row r="249" spans="1:14">
      <c r="A249" s="2" t="s">
        <v>244</v>
      </c>
      <c r="B249" s="3" t="s">
        <v>358</v>
      </c>
      <c r="C249" s="3" t="s">
        <v>594</v>
      </c>
      <c r="D249" s="3" t="s">
        <v>360</v>
      </c>
      <c r="E249" s="12" t="s">
        <v>736</v>
      </c>
      <c r="F249" s="13">
        <v>28.017287124585579</v>
      </c>
      <c r="G249" s="13">
        <v>0.72560957364222289</v>
      </c>
      <c r="H249" s="13">
        <v>21.344910529198536</v>
      </c>
      <c r="I249" s="13">
        <v>-1.011205227283233</v>
      </c>
      <c r="J249" s="13">
        <v>29.327934171402642</v>
      </c>
      <c r="K249" s="13">
        <v>-6.8969765746520491</v>
      </c>
      <c r="L249" s="13">
        <v>-17.26043383896107</v>
      </c>
      <c r="M249" s="13">
        <v>11.781770582061615</v>
      </c>
      <c r="N249" s="13">
        <v>-4.2342492528679196</v>
      </c>
    </row>
    <row r="250" spans="1:14">
      <c r="A250" s="2" t="s">
        <v>245</v>
      </c>
      <c r="B250" s="3" t="s">
        <v>358</v>
      </c>
      <c r="C250" s="3" t="s">
        <v>626</v>
      </c>
      <c r="D250" s="3" t="s">
        <v>371</v>
      </c>
      <c r="E250" s="12" t="s">
        <v>736</v>
      </c>
      <c r="F250" s="13">
        <v>155.04165224926908</v>
      </c>
      <c r="G250" s="13">
        <v>9.1367446064880209</v>
      </c>
      <c r="H250" s="13">
        <v>-11.524722527347892</v>
      </c>
      <c r="I250" s="13">
        <v>6.5626245016255176</v>
      </c>
      <c r="J250" s="13">
        <v>12.101274205412192</v>
      </c>
      <c r="K250" s="13">
        <v>5.4275373106452838</v>
      </c>
      <c r="L250" s="13">
        <v>-8.2104439467197352</v>
      </c>
      <c r="M250" s="13">
        <v>12.12683435902391</v>
      </c>
      <c r="N250" s="13">
        <v>1.884307570204349</v>
      </c>
    </row>
    <row r="251" spans="1:14">
      <c r="A251" s="2" t="s">
        <v>246</v>
      </c>
      <c r="B251" s="3" t="s">
        <v>358</v>
      </c>
      <c r="C251" s="3" t="s">
        <v>715</v>
      </c>
      <c r="D251" s="3" t="s">
        <v>371</v>
      </c>
      <c r="E251" s="12" t="s">
        <v>736</v>
      </c>
      <c r="F251" s="13">
        <v>-45.906759728606808</v>
      </c>
      <c r="G251" s="13">
        <v>-13.11314641906583</v>
      </c>
      <c r="H251" s="13">
        <v>18.74923757606863</v>
      </c>
      <c r="I251" s="13">
        <v>-18.570785509372666</v>
      </c>
      <c r="J251" s="13">
        <v>11.69189346054274</v>
      </c>
      <c r="K251" s="13">
        <v>29.448338530475521</v>
      </c>
      <c r="L251" s="13">
        <v>-22.784458222289231</v>
      </c>
      <c r="M251" s="13">
        <v>61.006456983630898</v>
      </c>
      <c r="N251" s="13">
        <v>4.0575658633720844</v>
      </c>
    </row>
    <row r="252" spans="1:14">
      <c r="A252" s="2" t="s">
        <v>247</v>
      </c>
      <c r="B252" s="3" t="s">
        <v>358</v>
      </c>
      <c r="C252" s="3" t="s">
        <v>718</v>
      </c>
      <c r="D252" s="3" t="s">
        <v>360</v>
      </c>
      <c r="E252" s="12" t="s">
        <v>736</v>
      </c>
      <c r="F252" s="13">
        <v>22.780918633350758</v>
      </c>
      <c r="G252" s="13">
        <v>-5.3776133147719829</v>
      </c>
      <c r="H252" s="13">
        <v>3.053524871307268</v>
      </c>
      <c r="I252" s="13">
        <v>3.3221959128393515</v>
      </c>
      <c r="J252" s="13">
        <v>23.725651744924235</v>
      </c>
      <c r="K252" s="13">
        <v>4.7894683473038926</v>
      </c>
      <c r="L252" s="13">
        <v>-21.197737402364091</v>
      </c>
      <c r="M252" s="13">
        <v>15.492663673971762</v>
      </c>
      <c r="N252" s="13">
        <v>-20.770500610284977</v>
      </c>
    </row>
    <row r="253" spans="1:14">
      <c r="A253" s="2" t="s">
        <v>248</v>
      </c>
      <c r="B253" s="3" t="s">
        <v>358</v>
      </c>
      <c r="C253" s="3" t="s">
        <v>556</v>
      </c>
      <c r="D253" s="3" t="s">
        <v>371</v>
      </c>
      <c r="E253" s="12" t="s">
        <v>736</v>
      </c>
      <c r="F253" s="13">
        <v>25.300656050206587</v>
      </c>
      <c r="G253" s="13">
        <v>-13.550660194136718</v>
      </c>
      <c r="H253" s="13">
        <v>22.865854059426823</v>
      </c>
      <c r="I253" s="13">
        <v>0.87617320509086782</v>
      </c>
      <c r="J253" s="13">
        <v>16.845516768174075</v>
      </c>
      <c r="K253" s="13">
        <v>3.1753173890625388</v>
      </c>
      <c r="L253" s="13">
        <v>-16.956541758433026</v>
      </c>
      <c r="M253" s="13">
        <v>34.242761971989509</v>
      </c>
      <c r="N253" s="13">
        <v>-19.17702892141898</v>
      </c>
    </row>
    <row r="254" spans="1:14">
      <c r="A254" s="2" t="s">
        <v>249</v>
      </c>
      <c r="B254" s="3" t="s">
        <v>358</v>
      </c>
      <c r="C254" s="3" t="s">
        <v>373</v>
      </c>
      <c r="D254" s="3" t="s">
        <v>374</v>
      </c>
      <c r="E254" s="12" t="s">
        <v>736</v>
      </c>
      <c r="F254" s="13">
        <v>-23.374876066253258</v>
      </c>
      <c r="G254" s="13">
        <v>3.4942665074007886</v>
      </c>
      <c r="H254" s="13">
        <v>0.79661987359385156</v>
      </c>
      <c r="I254" s="13">
        <v>-12.241359742555955</v>
      </c>
      <c r="J254" s="13">
        <v>-28.452388203025127</v>
      </c>
      <c r="K254" s="13">
        <v>52.503207335966586</v>
      </c>
      <c r="L254" s="13">
        <v>-40.557639465928766</v>
      </c>
      <c r="M254" s="13">
        <v>33.070869954571236</v>
      </c>
      <c r="N254" s="13">
        <v>7.8661630265372189</v>
      </c>
    </row>
    <row r="255" spans="1:14">
      <c r="A255" s="2" t="s">
        <v>250</v>
      </c>
      <c r="B255" s="3" t="s">
        <v>358</v>
      </c>
      <c r="C255" s="3" t="s">
        <v>436</v>
      </c>
      <c r="D255" s="3" t="s">
        <v>368</v>
      </c>
      <c r="E255" s="12" t="s">
        <v>736</v>
      </c>
      <c r="F255" s="13">
        <v>36.663622286405115</v>
      </c>
      <c r="G255" s="13">
        <v>18.789627742116462</v>
      </c>
      <c r="H255" s="13">
        <v>20.967100731908815</v>
      </c>
      <c r="I255" s="13">
        <v>-4.1290379468582765</v>
      </c>
      <c r="J255" s="13">
        <v>0.72481449063168324</v>
      </c>
      <c r="K255" s="13">
        <v>-4.8253381233479962</v>
      </c>
      <c r="L255" s="13">
        <v>-33.951109388209709</v>
      </c>
      <c r="M255" s="13">
        <v>24.951035319799843</v>
      </c>
      <c r="N255" s="13">
        <v>-30.94396619713412</v>
      </c>
    </row>
    <row r="256" spans="1:14">
      <c r="A256" s="2" t="s">
        <v>251</v>
      </c>
      <c r="B256" s="3" t="s">
        <v>358</v>
      </c>
      <c r="C256" s="3" t="s">
        <v>629</v>
      </c>
      <c r="D256" s="3" t="s">
        <v>374</v>
      </c>
      <c r="E256" s="12" t="s">
        <v>736</v>
      </c>
      <c r="F256" s="13">
        <v>17.002226667444269</v>
      </c>
      <c r="G256" s="13">
        <v>32.366675246762227</v>
      </c>
      <c r="H256" s="13">
        <v>-33.099540043963707</v>
      </c>
      <c r="I256" s="13">
        <v>13.365964776902029</v>
      </c>
      <c r="J256" s="13">
        <v>-4.5949567669410465</v>
      </c>
      <c r="K256" s="13">
        <v>19.929998580811546</v>
      </c>
      <c r="L256" s="13">
        <v>-9.786653608990262</v>
      </c>
      <c r="M256" s="13">
        <v>24.235893940314089</v>
      </c>
      <c r="N256" s="13">
        <v>-45.114095033655907</v>
      </c>
    </row>
    <row r="257" spans="1:14">
      <c r="A257" s="2" t="s">
        <v>252</v>
      </c>
      <c r="B257" s="3" t="s">
        <v>358</v>
      </c>
      <c r="C257" s="3" t="s">
        <v>723</v>
      </c>
      <c r="D257" s="3" t="s">
        <v>368</v>
      </c>
      <c r="E257" s="12" t="s">
        <v>736</v>
      </c>
      <c r="F257" s="13">
        <v>0.87622760370075492</v>
      </c>
      <c r="G257" s="13">
        <v>-0.4668284229225263</v>
      </c>
      <c r="H257" s="13">
        <v>4.4615656694538979</v>
      </c>
      <c r="I257" s="13">
        <v>6.0323107072713213</v>
      </c>
      <c r="J257" s="13">
        <v>5.8237112336140449</v>
      </c>
      <c r="K257" s="13">
        <v>-29.610534942832423</v>
      </c>
      <c r="L257" s="13">
        <v>-42.974478861162964</v>
      </c>
      <c r="M257" s="13">
        <v>21.141215114828206</v>
      </c>
      <c r="N257" s="13">
        <v>-25.619857239012667</v>
      </c>
    </row>
    <row r="258" spans="1:14">
      <c r="A258" s="2" t="s">
        <v>253</v>
      </c>
      <c r="B258" s="3" t="s">
        <v>358</v>
      </c>
      <c r="C258" s="3" t="s">
        <v>431</v>
      </c>
      <c r="D258" s="3" t="s">
        <v>368</v>
      </c>
      <c r="E258" s="12" t="s">
        <v>736</v>
      </c>
      <c r="F258" s="13">
        <v>8.775220752745124</v>
      </c>
      <c r="G258" s="13">
        <v>3.6955566100645334</v>
      </c>
      <c r="H258" s="13">
        <v>-0.99043560664774466</v>
      </c>
      <c r="I258" s="13">
        <v>34.608190749598513</v>
      </c>
      <c r="J258" s="13">
        <v>6.8220564965451285</v>
      </c>
      <c r="K258" s="13">
        <v>-10.300497398212718</v>
      </c>
      <c r="L258" s="13">
        <v>4.710865389734912</v>
      </c>
      <c r="M258" s="13">
        <v>22.35276029741712</v>
      </c>
      <c r="N258" s="13">
        <v>3.4821779808080362</v>
      </c>
    </row>
    <row r="259" spans="1:14">
      <c r="A259" s="2" t="s">
        <v>254</v>
      </c>
      <c r="B259" s="3" t="s">
        <v>358</v>
      </c>
      <c r="C259" s="3" t="s">
        <v>585</v>
      </c>
      <c r="D259" s="3" t="s">
        <v>371</v>
      </c>
      <c r="E259" s="12" t="s">
        <v>736</v>
      </c>
      <c r="F259" s="13">
        <v>-8.4743215892437096</v>
      </c>
      <c r="G259" s="13">
        <v>21.473374242592673</v>
      </c>
      <c r="H259" s="13">
        <v>22.614596917154184</v>
      </c>
      <c r="I259" s="13">
        <v>-8.7795980610315532</v>
      </c>
      <c r="J259" s="13">
        <v>16.131094783431983</v>
      </c>
      <c r="K259" s="13">
        <v>-1.259620443143018</v>
      </c>
      <c r="L259" s="13">
        <v>-11.897924696368554</v>
      </c>
      <c r="M259" s="13">
        <v>46.791112935215232</v>
      </c>
      <c r="N259" s="13">
        <v>-29.759608045889568</v>
      </c>
    </row>
    <row r="260" spans="1:14">
      <c r="A260" s="2" t="s">
        <v>255</v>
      </c>
      <c r="B260" s="3" t="s">
        <v>358</v>
      </c>
      <c r="C260" s="3" t="s">
        <v>639</v>
      </c>
      <c r="D260" s="3" t="s">
        <v>363</v>
      </c>
      <c r="E260" s="12" t="s">
        <v>736</v>
      </c>
      <c r="F260" s="13">
        <v>7.4942759516492261</v>
      </c>
      <c r="G260" s="13">
        <v>28.336788748731497</v>
      </c>
      <c r="H260" s="13">
        <v>1.3991105950691374</v>
      </c>
      <c r="I260" s="13">
        <v>-51.741464754912094</v>
      </c>
      <c r="J260" s="13">
        <v>11.752221622631062</v>
      </c>
      <c r="K260" s="13">
        <v>17.086855046938229</v>
      </c>
      <c r="L260" s="13">
        <v>-34.666608957606549</v>
      </c>
      <c r="M260" s="13">
        <v>19.581783989707731</v>
      </c>
      <c r="N260" s="13">
        <v>-9.3659896017315436</v>
      </c>
    </row>
    <row r="261" spans="1:14">
      <c r="A261" s="2" t="s">
        <v>256</v>
      </c>
      <c r="B261" s="3" t="s">
        <v>358</v>
      </c>
      <c r="C261" s="3" t="s">
        <v>687</v>
      </c>
      <c r="D261" s="3" t="s">
        <v>374</v>
      </c>
      <c r="E261" s="12" t="s">
        <v>736</v>
      </c>
      <c r="F261" s="13">
        <v>13.886850377595442</v>
      </c>
      <c r="G261" s="13">
        <v>-3.2129692933119585</v>
      </c>
      <c r="H261" s="13">
        <v>0.33524806159152526</v>
      </c>
      <c r="I261" s="13">
        <v>9.7378057680652912</v>
      </c>
      <c r="J261" s="13">
        <v>-15.687208622695071</v>
      </c>
      <c r="K261" s="13">
        <v>17.302530043464952</v>
      </c>
      <c r="L261" s="13">
        <v>-39.023879875197572</v>
      </c>
      <c r="M261" s="13">
        <v>11.350330455879236</v>
      </c>
      <c r="N261" s="13">
        <v>-6.7476635532740232</v>
      </c>
    </row>
    <row r="262" spans="1:14">
      <c r="A262" s="2" t="s">
        <v>257</v>
      </c>
      <c r="B262" s="3" t="s">
        <v>358</v>
      </c>
      <c r="C262" s="3" t="s">
        <v>708</v>
      </c>
      <c r="D262" s="3" t="s">
        <v>363</v>
      </c>
      <c r="E262" s="12" t="s">
        <v>736</v>
      </c>
      <c r="F262" s="13">
        <v>-15.132017132977852</v>
      </c>
      <c r="G262" s="13">
        <v>47.813884673851042</v>
      </c>
      <c r="H262" s="13">
        <v>19.807312325589578</v>
      </c>
      <c r="I262" s="13">
        <v>21.683819724646529</v>
      </c>
      <c r="J262" s="13">
        <v>-0.74439713997012602</v>
      </c>
      <c r="K262" s="13">
        <v>2.6327801235070196</v>
      </c>
      <c r="L262" s="13">
        <v>-36.717850488951889</v>
      </c>
      <c r="M262" s="13">
        <v>5.58283321018033</v>
      </c>
      <c r="N262" s="13">
        <v>9.7166568252423868</v>
      </c>
    </row>
    <row r="263" spans="1:14">
      <c r="A263" s="2" t="s">
        <v>258</v>
      </c>
      <c r="B263" s="3" t="s">
        <v>358</v>
      </c>
      <c r="C263" s="3" t="s">
        <v>409</v>
      </c>
      <c r="D263" s="3" t="s">
        <v>360</v>
      </c>
      <c r="E263" s="12" t="s">
        <v>736</v>
      </c>
      <c r="F263" s="13">
        <v>37.127232219252051</v>
      </c>
      <c r="G263" s="13">
        <v>-12.187731281464611</v>
      </c>
      <c r="H263" s="13">
        <v>-4.1002146796288867</v>
      </c>
      <c r="I263" s="13">
        <v>32.591052960490963</v>
      </c>
      <c r="J263" s="13">
        <v>-20.039934695258868</v>
      </c>
      <c r="K263" s="13">
        <v>13.136783558641143</v>
      </c>
      <c r="L263" s="13">
        <v>-10.345814103464896</v>
      </c>
      <c r="M263" s="13">
        <v>35.47743499615369</v>
      </c>
      <c r="N263" s="13">
        <v>-37.631245872495938</v>
      </c>
    </row>
    <row r="264" spans="1:14">
      <c r="A264" s="2" t="s">
        <v>259</v>
      </c>
      <c r="B264" s="3" t="s">
        <v>358</v>
      </c>
      <c r="C264" s="3" t="s">
        <v>472</v>
      </c>
      <c r="D264" s="3" t="s">
        <v>371</v>
      </c>
      <c r="E264" s="12" t="s">
        <v>736</v>
      </c>
      <c r="F264" s="13">
        <v>28.766275376095663</v>
      </c>
      <c r="G264" s="13">
        <v>-23.302031267691316</v>
      </c>
      <c r="H264" s="13">
        <v>11.235172072989149</v>
      </c>
      <c r="I264" s="13">
        <v>23.572202338441102</v>
      </c>
      <c r="J264" s="13">
        <v>-13.344329537863608</v>
      </c>
      <c r="K264" s="13">
        <v>29.148282461107865</v>
      </c>
      <c r="L264" s="13">
        <v>-25.826628996233651</v>
      </c>
      <c r="M264" s="13">
        <v>27.805507635192861</v>
      </c>
      <c r="N264" s="13">
        <v>-1.1623527011926116</v>
      </c>
    </row>
    <row r="265" spans="1:14">
      <c r="A265" s="2" t="s">
        <v>260</v>
      </c>
      <c r="B265" s="3" t="s">
        <v>358</v>
      </c>
      <c r="C265" s="3" t="s">
        <v>506</v>
      </c>
      <c r="D265" s="3" t="s">
        <v>371</v>
      </c>
      <c r="E265" s="12" t="s">
        <v>736</v>
      </c>
      <c r="F265" s="13">
        <v>25.298685399152948</v>
      </c>
      <c r="G265" s="13">
        <v>-4.5711572805318124</v>
      </c>
      <c r="H265" s="13">
        <v>-11.852601516287404</v>
      </c>
      <c r="I265" s="13">
        <v>23.612368823921255</v>
      </c>
      <c r="J265" s="13">
        <v>5.3563252427294694</v>
      </c>
      <c r="K265" s="13">
        <v>18.826976720328492</v>
      </c>
      <c r="L265" s="13">
        <v>-22.032204037915861</v>
      </c>
      <c r="M265" s="13">
        <v>33.866685000823814</v>
      </c>
      <c r="N265" s="13">
        <v>-2.1418423101368482</v>
      </c>
    </row>
    <row r="266" spans="1:14">
      <c r="A266" s="2" t="s">
        <v>261</v>
      </c>
      <c r="B266" s="3" t="s">
        <v>358</v>
      </c>
      <c r="C266" s="3" t="s">
        <v>535</v>
      </c>
      <c r="D266" s="3" t="s">
        <v>374</v>
      </c>
      <c r="E266" s="12" t="s">
        <v>736</v>
      </c>
      <c r="F266" s="13">
        <v>56.339143772599634</v>
      </c>
      <c r="G266" s="13">
        <v>-5.2735113430228244</v>
      </c>
      <c r="H266" s="13">
        <v>1.6896191648765782E-2</v>
      </c>
      <c r="I266" s="13">
        <v>20.94310998337324</v>
      </c>
      <c r="J266" s="13">
        <v>-10.598953450103304</v>
      </c>
      <c r="K266" s="13">
        <v>23.131488021977361</v>
      </c>
      <c r="L266" s="13">
        <v>-42.289026887751334</v>
      </c>
      <c r="M266" s="13">
        <v>31.844620374679149</v>
      </c>
      <c r="N266" s="13">
        <v>-1.5567547693664183E-2</v>
      </c>
    </row>
    <row r="267" spans="1:14">
      <c r="A267" s="2" t="s">
        <v>262</v>
      </c>
      <c r="B267" s="3" t="s">
        <v>358</v>
      </c>
      <c r="C267" s="3" t="s">
        <v>606</v>
      </c>
      <c r="D267" s="3" t="s">
        <v>374</v>
      </c>
      <c r="E267" s="12" t="s">
        <v>736</v>
      </c>
      <c r="F267" s="13">
        <v>1.0898534880526638</v>
      </c>
      <c r="G267" s="13">
        <v>11.630576793378522</v>
      </c>
      <c r="H267" s="13">
        <v>-3.9279168869686161</v>
      </c>
      <c r="I267" s="13">
        <v>18.082497459640567</v>
      </c>
      <c r="J267" s="13">
        <v>-6.2794815366201986</v>
      </c>
      <c r="K267" s="13">
        <v>45.636445536443105</v>
      </c>
      <c r="L267" s="13">
        <v>-42.059439865445611</v>
      </c>
      <c r="M267" s="13">
        <v>64.589946495532132</v>
      </c>
      <c r="N267" s="13">
        <v>-8.9849694111601028</v>
      </c>
    </row>
    <row r="268" spans="1:14">
      <c r="A268" s="2" t="s">
        <v>263</v>
      </c>
      <c r="B268" s="3" t="s">
        <v>358</v>
      </c>
      <c r="C268" s="3" t="s">
        <v>699</v>
      </c>
      <c r="D268" s="3" t="s">
        <v>363</v>
      </c>
      <c r="E268" s="12" t="s">
        <v>736</v>
      </c>
      <c r="F268" s="13">
        <v>18.180654336148699</v>
      </c>
      <c r="G268" s="13">
        <v>10.007023370487358</v>
      </c>
      <c r="H268" s="13">
        <v>-11.850028689993835</v>
      </c>
      <c r="I268" s="13">
        <v>30.507143543839614</v>
      </c>
      <c r="J268" s="13">
        <v>-7.511974527556438</v>
      </c>
      <c r="K268" s="13">
        <v>30.226836946947365</v>
      </c>
      <c r="L268" s="13">
        <v>-41.253304312967337</v>
      </c>
      <c r="M268" s="13">
        <v>41.204352100679621</v>
      </c>
      <c r="N268" s="13">
        <v>7.0868449006316752</v>
      </c>
    </row>
    <row r="269" spans="1:14">
      <c r="A269" s="2" t="s">
        <v>264</v>
      </c>
      <c r="B269" s="3" t="s">
        <v>358</v>
      </c>
      <c r="C269" s="3" t="s">
        <v>476</v>
      </c>
      <c r="D269" s="3" t="s">
        <v>379</v>
      </c>
      <c r="E269" s="12" t="s">
        <v>736</v>
      </c>
      <c r="F269" s="13">
        <v>23.553323733441584</v>
      </c>
      <c r="G269" s="13">
        <v>2.6730945816676961</v>
      </c>
      <c r="H269" s="13">
        <v>-17.078301545280866</v>
      </c>
      <c r="I269" s="13">
        <v>26.185216799148868</v>
      </c>
      <c r="J269" s="13">
        <v>46.575784388932384</v>
      </c>
      <c r="K269" s="13">
        <v>1.9924535553514262</v>
      </c>
      <c r="L269" s="13">
        <v>-27.46850644901313</v>
      </c>
      <c r="M269" s="13">
        <v>0.96339409262336984</v>
      </c>
      <c r="N269" s="13">
        <v>5.94935844127795E-2</v>
      </c>
    </row>
    <row r="270" spans="1:14">
      <c r="A270" s="2" t="s">
        <v>265</v>
      </c>
      <c r="B270" s="3" t="s">
        <v>358</v>
      </c>
      <c r="C270" s="3" t="s">
        <v>479</v>
      </c>
      <c r="D270" s="3" t="s">
        <v>379</v>
      </c>
      <c r="E270" s="12" t="s">
        <v>736</v>
      </c>
      <c r="F270" s="13">
        <v>17.985844902190319</v>
      </c>
      <c r="G270" s="13">
        <v>33.005266232230774</v>
      </c>
      <c r="H270" s="13">
        <v>-6.1267455016094878</v>
      </c>
      <c r="I270" s="13">
        <v>4.7866457386823242</v>
      </c>
      <c r="J270" s="13">
        <v>-79.345720973845019</v>
      </c>
      <c r="K270" s="13">
        <v>13.910052578622508</v>
      </c>
      <c r="L270" s="13">
        <v>-24.199034399389731</v>
      </c>
      <c r="M270" s="13">
        <v>12.62836480947788</v>
      </c>
      <c r="N270" s="13">
        <v>-18.371786338546034</v>
      </c>
    </row>
    <row r="271" spans="1:14">
      <c r="A271" s="2" t="s">
        <v>266</v>
      </c>
      <c r="B271" s="3" t="s">
        <v>358</v>
      </c>
      <c r="C271" s="3" t="s">
        <v>494</v>
      </c>
      <c r="D271" s="3" t="s">
        <v>368</v>
      </c>
      <c r="E271" s="12" t="s">
        <v>736</v>
      </c>
      <c r="F271" s="13">
        <v>23.18099714761626</v>
      </c>
      <c r="G271" s="13">
        <v>34.526271126682026</v>
      </c>
      <c r="H271" s="13">
        <v>-21.150321733523846</v>
      </c>
      <c r="I271" s="13">
        <v>20.929679772288765</v>
      </c>
      <c r="J271" s="13">
        <v>-11.27036256108024</v>
      </c>
      <c r="K271" s="13">
        <v>33.732034272938272</v>
      </c>
      <c r="L271" s="13">
        <v>-6.0374805533834248</v>
      </c>
      <c r="M271" s="13">
        <v>-2.5436647977733968</v>
      </c>
      <c r="N271" s="13">
        <v>-5.5290795215817177</v>
      </c>
    </row>
    <row r="272" spans="1:14">
      <c r="A272" s="2" t="s">
        <v>267</v>
      </c>
      <c r="B272" s="3" t="s">
        <v>358</v>
      </c>
      <c r="C272" s="3" t="s">
        <v>557</v>
      </c>
      <c r="D272" s="3" t="s">
        <v>368</v>
      </c>
      <c r="E272" s="12" t="s">
        <v>736</v>
      </c>
      <c r="F272" s="13">
        <v>3.3250054749412143</v>
      </c>
      <c r="G272" s="13">
        <v>24.981632807355012</v>
      </c>
      <c r="H272" s="13">
        <v>-26.22724040547293</v>
      </c>
      <c r="I272" s="13">
        <v>39.966017267065283</v>
      </c>
      <c r="J272" s="13">
        <v>-30.665848319774248</v>
      </c>
      <c r="K272" s="13">
        <v>1.093654887173561</v>
      </c>
      <c r="L272" s="13">
        <v>22.8200304625169</v>
      </c>
      <c r="M272" s="13">
        <v>-15.745110667866863</v>
      </c>
      <c r="N272" s="13">
        <v>12.552341740709988</v>
      </c>
    </row>
    <row r="273" spans="1:14">
      <c r="A273" s="2" t="s">
        <v>268</v>
      </c>
      <c r="B273" s="3" t="s">
        <v>358</v>
      </c>
      <c r="C273" s="3" t="s">
        <v>598</v>
      </c>
      <c r="D273" s="3" t="s">
        <v>371</v>
      </c>
      <c r="E273" s="12" t="s">
        <v>736</v>
      </c>
      <c r="F273" s="13">
        <v>-9.3681298808758289</v>
      </c>
      <c r="G273" s="13">
        <v>91.901141876937629</v>
      </c>
      <c r="H273" s="13">
        <v>-47.98655578841268</v>
      </c>
      <c r="I273" s="13">
        <v>-0.9970595912159409</v>
      </c>
      <c r="J273" s="13">
        <v>-29.070364431575907</v>
      </c>
      <c r="K273" s="13">
        <v>26.6949862880751</v>
      </c>
      <c r="L273" s="13">
        <v>-15.532356786441293</v>
      </c>
      <c r="M273" s="13">
        <v>1.2273575765723723</v>
      </c>
      <c r="N273" s="13">
        <v>-2.727246066226968</v>
      </c>
    </row>
    <row r="274" spans="1:14">
      <c r="A274" s="2" t="s">
        <v>273</v>
      </c>
      <c r="B274" s="3" t="s">
        <v>358</v>
      </c>
      <c r="C274" s="3" t="s">
        <v>609</v>
      </c>
      <c r="D274" s="3" t="s">
        <v>379</v>
      </c>
      <c r="E274" s="12" t="s">
        <v>736</v>
      </c>
      <c r="F274" s="13">
        <v>5.5935642075055876</v>
      </c>
      <c r="G274" s="13">
        <v>53.105331418312893</v>
      </c>
      <c r="H274" s="13">
        <v>1.0220604485082285</v>
      </c>
      <c r="I274" s="13">
        <v>0.52709732286001454</v>
      </c>
      <c r="J274" s="13">
        <v>9.1895931481499247</v>
      </c>
      <c r="K274" s="13">
        <v>2.8304196883447976</v>
      </c>
      <c r="L274" s="13">
        <v>5.469791971443275</v>
      </c>
      <c r="M274" s="13">
        <v>5.9117966852400476</v>
      </c>
      <c r="N274" s="13">
        <v>7.2810888303066177</v>
      </c>
    </row>
    <row r="275" spans="1:14">
      <c r="A275" s="2" t="s">
        <v>274</v>
      </c>
      <c r="B275" s="3" t="s">
        <v>358</v>
      </c>
      <c r="C275" s="3" t="s">
        <v>648</v>
      </c>
      <c r="D275" s="3" t="s">
        <v>379</v>
      </c>
      <c r="E275" s="12" t="s">
        <v>736</v>
      </c>
      <c r="F275" s="13">
        <v>-5.3068811178762827</v>
      </c>
      <c r="G275" s="13">
        <v>6.6619063628711963</v>
      </c>
      <c r="H275" s="13">
        <v>-12.273001025777067</v>
      </c>
      <c r="I275" s="13">
        <v>22.36936573028445</v>
      </c>
      <c r="J275" s="13">
        <v>2.8804865964132196</v>
      </c>
      <c r="K275" s="13">
        <v>8.9956398992171174</v>
      </c>
      <c r="L275" s="13">
        <v>-26.690495948916109</v>
      </c>
      <c r="M275" s="13">
        <v>-0.84833428172379299</v>
      </c>
      <c r="N275" s="13">
        <v>-5.177451111087918</v>
      </c>
    </row>
    <row r="276" spans="1:14">
      <c r="A276" s="2" t="s">
        <v>269</v>
      </c>
      <c r="B276" s="3" t="s">
        <v>358</v>
      </c>
      <c r="C276" s="3" t="s">
        <v>662</v>
      </c>
      <c r="D276" s="3" t="s">
        <v>371</v>
      </c>
      <c r="E276" s="12" t="s">
        <v>736</v>
      </c>
      <c r="F276" s="13">
        <v>80.685069707962057</v>
      </c>
      <c r="G276" s="13">
        <v>28.455572400920705</v>
      </c>
      <c r="H276" s="13">
        <v>-23.95693538213321</v>
      </c>
      <c r="I276" s="13">
        <v>-14.726436909862176</v>
      </c>
      <c r="J276" s="13">
        <v>-32.623722851979238</v>
      </c>
      <c r="K276" s="13">
        <v>26.763060212604469</v>
      </c>
      <c r="L276" s="13">
        <v>3.6449721713824585</v>
      </c>
      <c r="M276" s="13">
        <v>-2.8761659697379134</v>
      </c>
      <c r="N276" s="13">
        <v>54.402154018104795</v>
      </c>
    </row>
    <row r="277" spans="1:14">
      <c r="A277" s="2" t="s">
        <v>270</v>
      </c>
      <c r="B277" s="3" t="s">
        <v>358</v>
      </c>
      <c r="C277" s="3" t="s">
        <v>668</v>
      </c>
      <c r="D277" s="3" t="s">
        <v>374</v>
      </c>
      <c r="E277" s="12" t="s">
        <v>736</v>
      </c>
      <c r="F277" s="13">
        <v>15.07728464921853</v>
      </c>
      <c r="G277" s="13">
        <v>71.212621948353188</v>
      </c>
      <c r="H277" s="13">
        <v>-21.517612255136466</v>
      </c>
      <c r="I277" s="13">
        <v>-2.3551721703626551</v>
      </c>
      <c r="J277" s="13">
        <v>-11.257797854233301</v>
      </c>
      <c r="K277" s="13">
        <v>16.559703901936366</v>
      </c>
      <c r="L277" s="13">
        <v>4.9218348457367265</v>
      </c>
      <c r="M277" s="13">
        <v>-26.410141908277346</v>
      </c>
      <c r="N277" s="13">
        <v>19.524456011334347</v>
      </c>
    </row>
    <row r="278" spans="1:14">
      <c r="A278" s="2" t="s">
        <v>271</v>
      </c>
      <c r="B278" s="3" t="s">
        <v>358</v>
      </c>
      <c r="C278" s="3" t="s">
        <v>698</v>
      </c>
      <c r="D278" s="3" t="s">
        <v>374</v>
      </c>
      <c r="E278" s="12" t="s">
        <v>736</v>
      </c>
      <c r="F278" s="13">
        <v>28.681442585356461</v>
      </c>
      <c r="G278" s="13">
        <v>24.770191295352912</v>
      </c>
      <c r="H278" s="13">
        <v>-16.580550896209985</v>
      </c>
      <c r="I278" s="13">
        <v>20.395215770527226</v>
      </c>
      <c r="J278" s="13">
        <v>-18.616784712035045</v>
      </c>
      <c r="K278" s="13">
        <v>18.97345594593417</v>
      </c>
      <c r="L278" s="13">
        <v>4.4202877155685361</v>
      </c>
      <c r="M278" s="13">
        <v>-5.8554622366782114</v>
      </c>
      <c r="N278" s="13">
        <v>-10.69056663014117</v>
      </c>
    </row>
    <row r="279" spans="1:14">
      <c r="A279" s="2" t="s">
        <v>272</v>
      </c>
      <c r="B279" s="3" t="s">
        <v>358</v>
      </c>
      <c r="C279" s="3" t="s">
        <v>717</v>
      </c>
      <c r="D279" s="3" t="s">
        <v>379</v>
      </c>
      <c r="E279" s="12" t="s">
        <v>736</v>
      </c>
      <c r="F279" s="13">
        <v>9.863153773669568</v>
      </c>
      <c r="G279" s="13">
        <v>24.584972919950722</v>
      </c>
      <c r="H279" s="13">
        <v>2.0232670101524999</v>
      </c>
      <c r="I279" s="13">
        <v>13.151604078272793</v>
      </c>
      <c r="J279" s="13">
        <v>88.510507076548507</v>
      </c>
      <c r="K279" s="13">
        <v>-43.754486877363533</v>
      </c>
      <c r="L279" s="13">
        <v>-3.4828883231495853</v>
      </c>
      <c r="M279" s="13">
        <v>-7.5733004840399545</v>
      </c>
      <c r="N279" s="13">
        <v>-22.173802692494139</v>
      </c>
    </row>
    <row r="280" spans="1:14">
      <c r="A280" s="2" t="s">
        <v>275</v>
      </c>
      <c r="B280" s="3" t="s">
        <v>358</v>
      </c>
      <c r="C280" s="3" t="s">
        <v>359</v>
      </c>
      <c r="D280" s="3" t="s">
        <v>360</v>
      </c>
      <c r="E280" s="12" t="s">
        <v>736</v>
      </c>
      <c r="F280" s="13">
        <v>1.5857224725600065</v>
      </c>
      <c r="G280" s="13">
        <v>7.6773180169625492</v>
      </c>
      <c r="H280" s="13">
        <v>30.232374621829987</v>
      </c>
      <c r="I280" s="13">
        <v>10.751252040072256</v>
      </c>
      <c r="J280" s="13">
        <v>-3.9515693138552619</v>
      </c>
      <c r="K280" s="13">
        <v>39.381770607619352</v>
      </c>
      <c r="L280" s="13">
        <v>-9.9418770565003651</v>
      </c>
      <c r="M280" s="13">
        <v>-1.731254829220771</v>
      </c>
      <c r="N280" s="13">
        <v>-29.395447280536786</v>
      </c>
    </row>
    <row r="281" spans="1:14">
      <c r="A281" s="2" t="s">
        <v>276</v>
      </c>
      <c r="B281" s="3" t="s">
        <v>358</v>
      </c>
      <c r="C281" s="3" t="s">
        <v>369</v>
      </c>
      <c r="D281" s="3" t="s">
        <v>360</v>
      </c>
      <c r="E281" s="12" t="s">
        <v>736</v>
      </c>
      <c r="F281" s="13">
        <v>20.16734598998886</v>
      </c>
      <c r="G281" s="13">
        <v>6.3599958586596435</v>
      </c>
      <c r="H281" s="13">
        <v>14.418283949123294</v>
      </c>
      <c r="I281" s="13">
        <v>-3.3064003470824117</v>
      </c>
      <c r="J281" s="13">
        <v>22.385230286008579</v>
      </c>
      <c r="K281" s="13">
        <v>1.974931767711531</v>
      </c>
      <c r="L281" s="13">
        <v>-7.8919061865783595</v>
      </c>
      <c r="M281" s="13">
        <v>35.561670033159324</v>
      </c>
      <c r="N281" s="13">
        <v>-26.079173934255014</v>
      </c>
    </row>
    <row r="282" spans="1:14">
      <c r="A282" s="2" t="s">
        <v>277</v>
      </c>
      <c r="B282" s="3" t="s">
        <v>358</v>
      </c>
      <c r="C282" s="3" t="s">
        <v>435</v>
      </c>
      <c r="D282" s="3" t="s">
        <v>363</v>
      </c>
      <c r="E282" s="12" t="s">
        <v>736</v>
      </c>
      <c r="F282" s="13">
        <v>18.163812670852497</v>
      </c>
      <c r="G282" s="13">
        <v>11.771730898954017</v>
      </c>
      <c r="H282" s="13">
        <v>7.4742329002541519</v>
      </c>
      <c r="I282" s="13">
        <v>5.9574762244437496</v>
      </c>
      <c r="J282" s="13">
        <v>-0.43141535730336539</v>
      </c>
      <c r="K282" s="13">
        <v>2.9692689835098709</v>
      </c>
      <c r="L282" s="13">
        <v>-24.909466369735053</v>
      </c>
      <c r="M282" s="13">
        <v>-11.904706470210343</v>
      </c>
      <c r="N282" s="13">
        <v>42.460886153622226</v>
      </c>
    </row>
    <row r="283" spans="1:14">
      <c r="A283" s="2" t="s">
        <v>278</v>
      </c>
      <c r="B283" s="3" t="s">
        <v>358</v>
      </c>
      <c r="C283" s="3" t="s">
        <v>447</v>
      </c>
      <c r="D283" s="3" t="s">
        <v>371</v>
      </c>
      <c r="E283" s="12" t="s">
        <v>736</v>
      </c>
      <c r="F283" s="13">
        <v>6.2772093373342202</v>
      </c>
      <c r="G283" s="13">
        <v>2.8465954238256321</v>
      </c>
      <c r="H283" s="13">
        <v>-15.2116049609889</v>
      </c>
      <c r="I283" s="13">
        <v>-16.380689832625702</v>
      </c>
      <c r="J283" s="13">
        <v>23.433606642721362</v>
      </c>
      <c r="K283" s="13">
        <v>9.6904879029747537</v>
      </c>
      <c r="L283" s="13">
        <v>13.080082103331032</v>
      </c>
      <c r="M283" s="13">
        <v>6.6346233549752398</v>
      </c>
      <c r="N283" s="13">
        <v>-18.256036006887062</v>
      </c>
    </row>
    <row r="284" spans="1:14">
      <c r="A284" s="2" t="s">
        <v>279</v>
      </c>
      <c r="B284" s="3" t="s">
        <v>358</v>
      </c>
      <c r="C284" s="3" t="s">
        <v>514</v>
      </c>
      <c r="D284" s="3" t="s">
        <v>374</v>
      </c>
      <c r="E284" s="12" t="s">
        <v>736</v>
      </c>
      <c r="F284" s="13">
        <v>-0.96923117623978228</v>
      </c>
      <c r="G284" s="13">
        <v>3.3235412817738648</v>
      </c>
      <c r="H284" s="13">
        <v>15.010747005028916</v>
      </c>
      <c r="I284" s="13">
        <v>4.7693439159956448</v>
      </c>
      <c r="J284" s="13">
        <v>-3.0009864739664684</v>
      </c>
      <c r="K284" s="13">
        <v>0.51086928548800947</v>
      </c>
      <c r="L284" s="13">
        <v>23.201429540877886</v>
      </c>
      <c r="M284" s="13">
        <v>18.76534307193436</v>
      </c>
      <c r="N284" s="13">
        <v>-27.961634986134161</v>
      </c>
    </row>
    <row r="285" spans="1:14">
      <c r="A285" s="2" t="s">
        <v>280</v>
      </c>
      <c r="B285" s="3" t="s">
        <v>358</v>
      </c>
      <c r="C285" s="3" t="s">
        <v>554</v>
      </c>
      <c r="D285" s="3" t="s">
        <v>363</v>
      </c>
      <c r="E285" s="12" t="s">
        <v>736</v>
      </c>
      <c r="F285" s="13">
        <v>34.116919005371066</v>
      </c>
      <c r="G285" s="13">
        <v>-4.2093715116195929</v>
      </c>
      <c r="H285" s="13">
        <v>12.58433893201758</v>
      </c>
      <c r="I285" s="13">
        <v>11.960696052218864</v>
      </c>
      <c r="J285" s="13">
        <v>-11.382824346138229</v>
      </c>
      <c r="K285" s="13">
        <v>-7.6833728707486744</v>
      </c>
      <c r="L285" s="13">
        <v>43.295919079168435</v>
      </c>
      <c r="M285" s="13">
        <v>1.5913672080327033</v>
      </c>
      <c r="N285" s="13">
        <v>-27.983599027930595</v>
      </c>
    </row>
    <row r="286" spans="1:14">
      <c r="A286" s="2" t="s">
        <v>281</v>
      </c>
      <c r="B286" s="3" t="s">
        <v>358</v>
      </c>
      <c r="C286" s="3" t="s">
        <v>721</v>
      </c>
      <c r="D286" s="3" t="s">
        <v>360</v>
      </c>
      <c r="E286" s="12" t="s">
        <v>736</v>
      </c>
      <c r="F286" s="13">
        <v>12.463126949862538</v>
      </c>
      <c r="G286" s="13">
        <v>-7.5655908773915455</v>
      </c>
      <c r="H286" s="13">
        <v>30.528165326365979</v>
      </c>
      <c r="I286" s="13">
        <v>-4.8389898648262291</v>
      </c>
      <c r="J286" s="13">
        <v>0.58841141581684553</v>
      </c>
      <c r="K286" s="13">
        <v>8.2142940025997042</v>
      </c>
      <c r="L286" s="13">
        <v>3.2464802249616711</v>
      </c>
      <c r="M286" s="13">
        <v>20.569047411108095</v>
      </c>
      <c r="N286" s="13">
        <v>-36.140292930724108</v>
      </c>
    </row>
    <row r="287" spans="1:14">
      <c r="A287" s="2" t="s">
        <v>282</v>
      </c>
      <c r="B287" s="3" t="s">
        <v>358</v>
      </c>
      <c r="C287" s="3" t="s">
        <v>591</v>
      </c>
      <c r="D287" s="3" t="s">
        <v>360</v>
      </c>
      <c r="E287" s="12" t="s">
        <v>736</v>
      </c>
      <c r="F287" s="13">
        <v>80.32127439246274</v>
      </c>
      <c r="G287" s="13">
        <v>-39.456827604415736</v>
      </c>
      <c r="H287" s="13">
        <v>26.887598417456783</v>
      </c>
      <c r="I287" s="13">
        <v>8.0414979591379883</v>
      </c>
      <c r="J287" s="13">
        <v>14.909646514449607</v>
      </c>
      <c r="K287" s="13">
        <v>0.48521862156622109</v>
      </c>
      <c r="L287" s="13">
        <v>43.719301639806019</v>
      </c>
      <c r="M287" s="13">
        <v>-40.233120966390615</v>
      </c>
      <c r="N287" s="13">
        <v>-14.105456429065811</v>
      </c>
    </row>
    <row r="288" spans="1:14">
      <c r="A288" s="2" t="s">
        <v>283</v>
      </c>
      <c r="B288" s="3" t="s">
        <v>358</v>
      </c>
      <c r="C288" s="3" t="s">
        <v>645</v>
      </c>
      <c r="D288" s="3" t="s">
        <v>360</v>
      </c>
      <c r="E288" s="12" t="s">
        <v>736</v>
      </c>
      <c r="F288" s="13">
        <v>39.469166831090511</v>
      </c>
      <c r="G288" s="13">
        <v>-6.0939118970200186</v>
      </c>
      <c r="H288" s="13">
        <v>37.647743208385684</v>
      </c>
      <c r="I288" s="13">
        <v>-13.292254916257127</v>
      </c>
      <c r="J288" s="13">
        <v>7.8364848925802226</v>
      </c>
      <c r="K288" s="13">
        <v>7.6101552610646079</v>
      </c>
      <c r="L288" s="13">
        <v>22.62067403664577</v>
      </c>
      <c r="M288" s="13">
        <v>-8.743858679206884</v>
      </c>
      <c r="N288" s="13">
        <v>10.343592007561993</v>
      </c>
    </row>
    <row r="289" spans="1:14">
      <c r="A289" s="2" t="s">
        <v>284</v>
      </c>
      <c r="B289" s="3" t="s">
        <v>358</v>
      </c>
      <c r="C289" s="3" t="s">
        <v>385</v>
      </c>
      <c r="D289" s="3" t="s">
        <v>368</v>
      </c>
      <c r="E289" s="12" t="s">
        <v>736</v>
      </c>
      <c r="F289" s="13">
        <v>2.3388764609394563</v>
      </c>
      <c r="G289" s="13">
        <v>-11.805771108728546</v>
      </c>
      <c r="H289" s="13">
        <v>9.0349323779793753</v>
      </c>
      <c r="I289" s="13">
        <v>-3.7484194608855175</v>
      </c>
      <c r="J289" s="13">
        <v>10.025856026585192</v>
      </c>
      <c r="K289" s="13">
        <v>29.031215586510378</v>
      </c>
      <c r="L289" s="13">
        <v>-0.58180491397257872</v>
      </c>
      <c r="M289" s="13">
        <v>-33.30848397583167</v>
      </c>
      <c r="N289" s="13">
        <v>7.5231464694111381</v>
      </c>
    </row>
    <row r="290" spans="1:14">
      <c r="A290" s="2" t="s">
        <v>285</v>
      </c>
      <c r="B290" s="3" t="s">
        <v>358</v>
      </c>
      <c r="C290" s="3" t="s">
        <v>466</v>
      </c>
      <c r="D290" s="3" t="s">
        <v>374</v>
      </c>
      <c r="E290" s="12" t="s">
        <v>736</v>
      </c>
      <c r="F290" s="13">
        <v>31.375099545603756</v>
      </c>
      <c r="G290" s="13">
        <v>-33.911773225995788</v>
      </c>
      <c r="H290" s="13">
        <v>34.388155382075887</v>
      </c>
      <c r="I290" s="13">
        <v>-6.4487156666981553</v>
      </c>
      <c r="J290" s="13">
        <v>19.978492135109981</v>
      </c>
      <c r="K290" s="13">
        <v>7.3804645662887189</v>
      </c>
      <c r="L290" s="13">
        <v>9.7177203942090422</v>
      </c>
      <c r="M290" s="13">
        <v>-24.262812425459348</v>
      </c>
      <c r="N290" s="13">
        <v>-0.13247053118724508</v>
      </c>
    </row>
    <row r="291" spans="1:14">
      <c r="A291" s="2" t="s">
        <v>286</v>
      </c>
      <c r="B291" s="3" t="s">
        <v>358</v>
      </c>
      <c r="C291" s="3" t="s">
        <v>473</v>
      </c>
      <c r="D291" s="3" t="s">
        <v>368</v>
      </c>
      <c r="E291" s="12" t="s">
        <v>736</v>
      </c>
      <c r="F291" s="13">
        <v>8.3560343727059401</v>
      </c>
      <c r="G291" s="13">
        <v>-10.842429264678398</v>
      </c>
      <c r="H291" s="13">
        <v>8.473373606470874</v>
      </c>
      <c r="I291" s="13">
        <v>11.19067119515778</v>
      </c>
      <c r="J291" s="13">
        <v>18.66390460780568</v>
      </c>
      <c r="K291" s="13">
        <v>21.344320534034093</v>
      </c>
      <c r="L291" s="13">
        <v>-12.335935231536293</v>
      </c>
      <c r="M291" s="13">
        <v>-34.196499850658796</v>
      </c>
      <c r="N291" s="13">
        <v>1.5023747995316619</v>
      </c>
    </row>
    <row r="292" spans="1:14">
      <c r="A292" s="2" t="s">
        <v>287</v>
      </c>
      <c r="B292" s="3" t="s">
        <v>358</v>
      </c>
      <c r="C292" s="3" t="s">
        <v>482</v>
      </c>
      <c r="D292" s="3" t="s">
        <v>360</v>
      </c>
      <c r="E292" s="12" t="s">
        <v>736</v>
      </c>
      <c r="F292" s="13">
        <v>12.441632878434516</v>
      </c>
      <c r="G292" s="13">
        <v>-25.591248584041033</v>
      </c>
      <c r="H292" s="13">
        <v>14.613190313421375</v>
      </c>
      <c r="I292" s="13">
        <v>14.77362401666889</v>
      </c>
      <c r="J292" s="13">
        <v>6.3136936005665767</v>
      </c>
      <c r="K292" s="13">
        <v>20.364433254248645</v>
      </c>
      <c r="L292" s="13">
        <v>6.0574672496610571</v>
      </c>
      <c r="M292" s="13">
        <v>-36.161786319823719</v>
      </c>
      <c r="N292" s="13">
        <v>5.4481779944024025</v>
      </c>
    </row>
    <row r="293" spans="1:14">
      <c r="A293" s="2" t="s">
        <v>288</v>
      </c>
      <c r="B293" s="3" t="s">
        <v>358</v>
      </c>
      <c r="C293" s="3" t="s">
        <v>490</v>
      </c>
      <c r="D293" s="3" t="s">
        <v>360</v>
      </c>
      <c r="E293" s="12" t="s">
        <v>736</v>
      </c>
      <c r="F293" s="13">
        <v>13.450769963619225</v>
      </c>
      <c r="G293" s="13">
        <v>-20.905817163053847</v>
      </c>
      <c r="H293" s="13">
        <v>34.981996471924127</v>
      </c>
      <c r="I293" s="13">
        <v>-4.0508645062610418</v>
      </c>
      <c r="J293" s="13">
        <v>-1.6543417042773585</v>
      </c>
      <c r="K293" s="13">
        <v>18.159111822870024</v>
      </c>
      <c r="L293" s="13">
        <v>26.673567860078499</v>
      </c>
      <c r="M293" s="13">
        <v>-46.612206991066749</v>
      </c>
      <c r="N293" s="13">
        <v>-1.5283499101832871</v>
      </c>
    </row>
    <row r="294" spans="1:14">
      <c r="A294" s="2" t="s">
        <v>289</v>
      </c>
      <c r="B294" s="3" t="s">
        <v>358</v>
      </c>
      <c r="C294" s="3" t="s">
        <v>504</v>
      </c>
      <c r="D294" s="3" t="s">
        <v>368</v>
      </c>
      <c r="E294" s="12" t="s">
        <v>736</v>
      </c>
      <c r="F294" s="13">
        <v>-58.595958292638571</v>
      </c>
      <c r="G294" s="13">
        <v>-22.343318736106191</v>
      </c>
      <c r="H294" s="13">
        <v>11.402866166042877</v>
      </c>
      <c r="I294" s="13">
        <v>3.9154929235445128</v>
      </c>
      <c r="J294" s="13">
        <v>-12.160318947791396</v>
      </c>
      <c r="K294" s="13">
        <v>43.675951916510122</v>
      </c>
      <c r="L294" s="13">
        <v>12.96310274607386</v>
      </c>
      <c r="M294" s="13">
        <v>-24.278315340798379</v>
      </c>
      <c r="N294" s="13">
        <v>5.8313400514529308</v>
      </c>
    </row>
    <row r="295" spans="1:14">
      <c r="A295" s="2" t="s">
        <v>290</v>
      </c>
      <c r="B295" s="3" t="s">
        <v>358</v>
      </c>
      <c r="C295" s="3" t="s">
        <v>507</v>
      </c>
      <c r="D295" s="3" t="s">
        <v>360</v>
      </c>
      <c r="E295" s="12" t="s">
        <v>736</v>
      </c>
      <c r="F295" s="13">
        <v>35.699761351331688</v>
      </c>
      <c r="G295" s="13">
        <v>-9.3883911460568896</v>
      </c>
      <c r="H295" s="13">
        <v>33.058254528453922</v>
      </c>
      <c r="I295" s="13">
        <v>29.595817687674199</v>
      </c>
      <c r="J295" s="13">
        <v>-8.5480415445174547</v>
      </c>
      <c r="K295" s="13">
        <v>-4.3061126687275593</v>
      </c>
      <c r="L295" s="13">
        <v>-6.1044272635534185</v>
      </c>
      <c r="M295" s="13">
        <v>-25.185014539637478</v>
      </c>
      <c r="N295" s="13">
        <v>-6.1104402812621794</v>
      </c>
    </row>
    <row r="296" spans="1:14">
      <c r="A296" s="2" t="s">
        <v>291</v>
      </c>
      <c r="B296" s="3" t="s">
        <v>358</v>
      </c>
      <c r="C296" s="3" t="s">
        <v>558</v>
      </c>
      <c r="D296" s="3" t="s">
        <v>368</v>
      </c>
      <c r="E296" s="12" t="s">
        <v>736</v>
      </c>
      <c r="F296" s="13">
        <v>20.262916394321799</v>
      </c>
      <c r="G296" s="13">
        <v>-27.693051639324885</v>
      </c>
      <c r="H296" s="13">
        <v>18.138491372650044</v>
      </c>
      <c r="I296" s="13">
        <v>17.585526352443452</v>
      </c>
      <c r="J296" s="13">
        <v>12.850228732239193</v>
      </c>
      <c r="K296" s="13">
        <v>15.11911070747588</v>
      </c>
      <c r="L296" s="13">
        <v>21.915518698375585</v>
      </c>
      <c r="M296" s="13">
        <v>-24.947335388875612</v>
      </c>
      <c r="N296" s="13">
        <v>-5.442184681282825</v>
      </c>
    </row>
    <row r="297" spans="1:14">
      <c r="A297" s="2" t="s">
        <v>292</v>
      </c>
      <c r="B297" s="3" t="s">
        <v>358</v>
      </c>
      <c r="C297" s="3" t="s">
        <v>611</v>
      </c>
      <c r="D297" s="3" t="s">
        <v>371</v>
      </c>
      <c r="E297" s="12" t="s">
        <v>736</v>
      </c>
      <c r="F297" s="13">
        <v>28.856544294263315</v>
      </c>
      <c r="G297" s="13">
        <v>10.257922522922264</v>
      </c>
      <c r="H297" s="13">
        <v>25.706325180609074</v>
      </c>
      <c r="I297" s="13">
        <v>15.01382989208552</v>
      </c>
      <c r="J297" s="13">
        <v>-25.015796994573748</v>
      </c>
      <c r="K297" s="13">
        <v>13.355771006207862</v>
      </c>
      <c r="L297" s="13">
        <v>3.3146005027855225</v>
      </c>
      <c r="M297" s="13">
        <v>-15.021001849805335</v>
      </c>
      <c r="N297" s="13">
        <v>42.217591060998217</v>
      </c>
    </row>
    <row r="298" spans="1:14">
      <c r="A298" s="2" t="s">
        <v>293</v>
      </c>
      <c r="B298" s="3" t="s">
        <v>358</v>
      </c>
      <c r="C298" s="3" t="s">
        <v>674</v>
      </c>
      <c r="D298" s="3" t="s">
        <v>374</v>
      </c>
      <c r="E298" s="12" t="s">
        <v>736</v>
      </c>
      <c r="F298" s="13">
        <v>24.793714393568273</v>
      </c>
      <c r="G298" s="13">
        <v>-19.949342218076968</v>
      </c>
      <c r="H298" s="13">
        <v>17.31973105943246</v>
      </c>
      <c r="I298" s="13">
        <v>5.1079990795282084</v>
      </c>
      <c r="J298" s="13">
        <v>5.8449378799878327</v>
      </c>
      <c r="K298" s="13">
        <v>17.937147304043901</v>
      </c>
      <c r="L298" s="13">
        <v>4.737597261424046</v>
      </c>
      <c r="M298" s="13">
        <v>-28.184735616075919</v>
      </c>
      <c r="N298" s="13">
        <v>21.45237380187222</v>
      </c>
    </row>
    <row r="299" spans="1:14">
      <c r="A299" s="2" t="s">
        <v>294</v>
      </c>
      <c r="B299" s="3" t="s">
        <v>358</v>
      </c>
      <c r="C299" s="3" t="s">
        <v>714</v>
      </c>
      <c r="D299" s="3" t="s">
        <v>374</v>
      </c>
      <c r="E299" s="12" t="s">
        <v>736</v>
      </c>
      <c r="F299" s="13">
        <v>22.495518489083661</v>
      </c>
      <c r="G299" s="13">
        <v>-18.431130020598872</v>
      </c>
      <c r="H299" s="13">
        <v>22.038956255269191</v>
      </c>
      <c r="I299" s="13">
        <v>1.9938160400585849E-2</v>
      </c>
      <c r="J299" s="13">
        <v>10.54191165012749</v>
      </c>
      <c r="K299" s="13">
        <v>7.3815649006937933</v>
      </c>
      <c r="L299" s="13">
        <v>21.079531044187881</v>
      </c>
      <c r="M299" s="13">
        <v>-30.548169117010382</v>
      </c>
      <c r="N299" s="13">
        <v>3.6040004264648262</v>
      </c>
    </row>
    <row r="300" spans="1:14">
      <c r="A300" s="2" t="s">
        <v>295</v>
      </c>
      <c r="B300" s="3" t="s">
        <v>358</v>
      </c>
      <c r="C300" s="3" t="s">
        <v>519</v>
      </c>
      <c r="D300" s="3" t="s">
        <v>363</v>
      </c>
      <c r="E300" s="12" t="s">
        <v>736</v>
      </c>
      <c r="F300" s="13">
        <v>91.918099905961682</v>
      </c>
      <c r="G300" s="13">
        <v>-16.068948241246989</v>
      </c>
      <c r="H300" s="13">
        <v>-3.6399767083343124</v>
      </c>
      <c r="I300" s="13">
        <v>-12.631195115530385</v>
      </c>
      <c r="J300" s="13">
        <v>84.021727725055513</v>
      </c>
      <c r="K300" s="13">
        <v>-37.756467215291536</v>
      </c>
      <c r="L300" s="13">
        <v>47.371974868193647</v>
      </c>
      <c r="M300" s="13">
        <v>-40.709148814619866</v>
      </c>
      <c r="N300" s="13">
        <v>-23.958473915252444</v>
      </c>
    </row>
    <row r="301" spans="1:14">
      <c r="A301" s="2" t="s">
        <v>296</v>
      </c>
      <c r="B301" s="3" t="s">
        <v>358</v>
      </c>
      <c r="C301" s="3" t="s">
        <v>547</v>
      </c>
      <c r="D301" s="3" t="s">
        <v>371</v>
      </c>
      <c r="E301" s="12" t="s">
        <v>736</v>
      </c>
      <c r="F301" s="13">
        <v>8.5325343834973584</v>
      </c>
      <c r="G301" s="13">
        <v>-5.5268333833404117</v>
      </c>
      <c r="H301" s="13">
        <v>18.286628130438356</v>
      </c>
      <c r="I301" s="13">
        <v>12.31293005274512</v>
      </c>
      <c r="J301" s="13">
        <v>4.3823583387982916</v>
      </c>
      <c r="K301" s="13">
        <v>4.9792485665905417</v>
      </c>
      <c r="L301" s="13">
        <v>35.581110722434254</v>
      </c>
      <c r="M301" s="13">
        <v>-58.028489947793503</v>
      </c>
      <c r="N301" s="13">
        <v>31.053600730304865</v>
      </c>
    </row>
    <row r="302" spans="1:14">
      <c r="A302" s="2" t="s">
        <v>297</v>
      </c>
      <c r="B302" s="3" t="s">
        <v>358</v>
      </c>
      <c r="C302" s="3" t="s">
        <v>372</v>
      </c>
      <c r="D302" s="3" t="s">
        <v>368</v>
      </c>
      <c r="E302" s="12" t="s">
        <v>736</v>
      </c>
      <c r="F302" s="13">
        <v>10.829425235394167</v>
      </c>
      <c r="G302" s="13">
        <v>-19.952215955370331</v>
      </c>
      <c r="H302" s="13">
        <v>20.907744511466685</v>
      </c>
      <c r="I302" s="13">
        <v>16.720520373158244</v>
      </c>
      <c r="J302" s="13">
        <v>-11.829046351766308</v>
      </c>
      <c r="K302" s="13">
        <v>-7.4447486898737401</v>
      </c>
      <c r="L302" s="13">
        <v>-5.4643892420846187</v>
      </c>
      <c r="M302" s="13">
        <v>43.985153580573119</v>
      </c>
      <c r="N302" s="13">
        <v>6.7242492027447893</v>
      </c>
    </row>
    <row r="303" spans="1:14">
      <c r="A303" s="2" t="s">
        <v>298</v>
      </c>
      <c r="B303" s="3" t="s">
        <v>358</v>
      </c>
      <c r="C303" s="3" t="s">
        <v>422</v>
      </c>
      <c r="D303" s="3" t="s">
        <v>371</v>
      </c>
      <c r="E303" s="12" t="s">
        <v>736</v>
      </c>
      <c r="F303" s="13">
        <v>6.3426439526645808</v>
      </c>
      <c r="G303" s="13">
        <v>8.9110537855879866</v>
      </c>
      <c r="H303" s="13">
        <v>13.071282111734241</v>
      </c>
      <c r="I303" s="13">
        <v>1.743291180222462</v>
      </c>
      <c r="J303" s="13">
        <v>16.255716151092852</v>
      </c>
      <c r="K303" s="13">
        <v>1.8270101651331392</v>
      </c>
      <c r="L303" s="13">
        <v>-35.352229003679291</v>
      </c>
      <c r="M303" s="13">
        <v>35.864362906925493</v>
      </c>
      <c r="N303" s="13">
        <v>-10.270396025113945</v>
      </c>
    </row>
    <row r="304" spans="1:14">
      <c r="A304" s="2" t="s">
        <v>299</v>
      </c>
      <c r="B304" s="3" t="s">
        <v>358</v>
      </c>
      <c r="C304" s="3" t="s">
        <v>452</v>
      </c>
      <c r="D304" s="3" t="s">
        <v>379</v>
      </c>
      <c r="E304" s="12" t="s">
        <v>736</v>
      </c>
      <c r="F304" s="13">
        <v>11.62190004789757</v>
      </c>
      <c r="G304" s="13">
        <v>-0.94306771566615066</v>
      </c>
      <c r="H304" s="13">
        <v>15.503148561574321</v>
      </c>
      <c r="I304" s="13">
        <v>19.015028723742823</v>
      </c>
      <c r="J304" s="13">
        <v>8.2844764879116752</v>
      </c>
      <c r="K304" s="13">
        <v>59.82279434178367</v>
      </c>
      <c r="L304" s="13">
        <v>-23.021152410718219</v>
      </c>
      <c r="M304" s="13">
        <v>-22.776390481463935</v>
      </c>
      <c r="N304" s="13">
        <v>-11.002636251414714</v>
      </c>
    </row>
    <row r="305" spans="1:14">
      <c r="A305" s="2" t="s">
        <v>300</v>
      </c>
      <c r="B305" s="3" t="s">
        <v>358</v>
      </c>
      <c r="C305" s="3" t="s">
        <v>458</v>
      </c>
      <c r="D305" s="3" t="s">
        <v>374</v>
      </c>
      <c r="E305" s="12" t="s">
        <v>736</v>
      </c>
      <c r="F305" s="13">
        <v>-10.921658585133551</v>
      </c>
      <c r="G305" s="13">
        <v>-12.154177351859087</v>
      </c>
      <c r="H305" s="13">
        <v>1.5473853011648462</v>
      </c>
      <c r="I305" s="13">
        <v>-18.176723342561864</v>
      </c>
      <c r="J305" s="13">
        <v>13.256479877672737</v>
      </c>
      <c r="K305" s="13">
        <v>-13.080486719900966</v>
      </c>
      <c r="L305" s="13">
        <v>-10.58070016870332</v>
      </c>
      <c r="M305" s="13">
        <v>12.887665593776751</v>
      </c>
      <c r="N305" s="13">
        <v>-17.371451870113653</v>
      </c>
    </row>
    <row r="306" spans="1:14">
      <c r="A306" s="2" t="s">
        <v>301</v>
      </c>
      <c r="B306" s="3" t="s">
        <v>358</v>
      </c>
      <c r="C306" s="3" t="s">
        <v>491</v>
      </c>
      <c r="D306" s="3" t="s">
        <v>379</v>
      </c>
      <c r="E306" s="12" t="s">
        <v>736</v>
      </c>
      <c r="F306" s="13">
        <v>5.2845947941430262</v>
      </c>
      <c r="G306" s="13">
        <v>14.221752909069094</v>
      </c>
      <c r="H306" s="13">
        <v>-2.6014180452145834</v>
      </c>
      <c r="I306" s="13">
        <v>18.0437788535747</v>
      </c>
      <c r="J306" s="13">
        <v>19.548381041452938</v>
      </c>
      <c r="K306" s="13">
        <v>-5.1641898274914988</v>
      </c>
      <c r="L306" s="13">
        <v>-36.537461460006362</v>
      </c>
      <c r="M306" s="13">
        <v>41.233586550709674</v>
      </c>
      <c r="N306" s="13">
        <v>-22.405328900960875</v>
      </c>
    </row>
    <row r="307" spans="1:14">
      <c r="A307" s="2" t="s">
        <v>302</v>
      </c>
      <c r="B307" s="3" t="s">
        <v>358</v>
      </c>
      <c r="C307" s="3" t="s">
        <v>542</v>
      </c>
      <c r="D307" s="3" t="s">
        <v>368</v>
      </c>
      <c r="E307" s="12" t="s">
        <v>736</v>
      </c>
      <c r="F307" s="13">
        <v>3.8139060227616248</v>
      </c>
      <c r="G307" s="13">
        <v>2.2927357123953334</v>
      </c>
      <c r="H307" s="13">
        <v>14.131690495565275</v>
      </c>
      <c r="I307" s="13">
        <v>5.3963312395872221</v>
      </c>
      <c r="J307" s="13">
        <v>8.6380411222671754</v>
      </c>
      <c r="K307" s="13">
        <v>-3.3746606919484328</v>
      </c>
      <c r="L307" s="13">
        <v>-33.748764474421279</v>
      </c>
      <c r="M307" s="13">
        <v>28.41110789417403</v>
      </c>
      <c r="N307" s="13">
        <v>-7.1890368115403964</v>
      </c>
    </row>
    <row r="308" spans="1:14">
      <c r="A308" s="2" t="s">
        <v>303</v>
      </c>
      <c r="B308" s="3" t="s">
        <v>358</v>
      </c>
      <c r="C308" s="3" t="s">
        <v>622</v>
      </c>
      <c r="D308" s="3" t="s">
        <v>374</v>
      </c>
      <c r="E308" s="12" t="s">
        <v>736</v>
      </c>
      <c r="F308" s="13">
        <v>-15.048209136175434</v>
      </c>
      <c r="G308" s="13">
        <v>10.586159946670886</v>
      </c>
      <c r="H308" s="13">
        <v>30.664862165478308</v>
      </c>
      <c r="I308" s="13">
        <v>20.360310247890901</v>
      </c>
      <c r="J308" s="13">
        <v>1.8120205139300281</v>
      </c>
      <c r="K308" s="13">
        <v>3.6567836019317075</v>
      </c>
      <c r="L308" s="13">
        <v>-54.061898800200105</v>
      </c>
      <c r="M308" s="13">
        <v>48.082241295925115</v>
      </c>
      <c r="N308" s="13">
        <v>-7.7105454713685324</v>
      </c>
    </row>
    <row r="309" spans="1:14">
      <c r="A309" s="2" t="s">
        <v>304</v>
      </c>
      <c r="B309" s="3" t="s">
        <v>358</v>
      </c>
      <c r="C309" s="3" t="s">
        <v>624</v>
      </c>
      <c r="D309" s="3" t="s">
        <v>368</v>
      </c>
      <c r="E309" s="12" t="s">
        <v>736</v>
      </c>
      <c r="F309" s="13">
        <v>7.4905447489740293</v>
      </c>
      <c r="G309" s="13">
        <v>-4.9693106029197676</v>
      </c>
      <c r="H309" s="13">
        <v>0.48939648814817621</v>
      </c>
      <c r="I309" s="13">
        <v>19.683218422554024</v>
      </c>
      <c r="J309" s="13">
        <v>14.555535003101413</v>
      </c>
      <c r="K309" s="13">
        <v>-10.007143202516072</v>
      </c>
      <c r="L309" s="13">
        <v>-6.9656717387295428</v>
      </c>
      <c r="M309" s="13">
        <v>-17.399683763388797</v>
      </c>
      <c r="N309" s="13">
        <v>15.590561082821841</v>
      </c>
    </row>
    <row r="310" spans="1:14">
      <c r="A310" s="2" t="s">
        <v>305</v>
      </c>
      <c r="B310" s="3" t="s">
        <v>358</v>
      </c>
      <c r="C310" s="3" t="s">
        <v>664</v>
      </c>
      <c r="D310" s="3" t="s">
        <v>368</v>
      </c>
      <c r="E310" s="12" t="s">
        <v>736</v>
      </c>
      <c r="F310" s="13">
        <v>-1.2167089403913294</v>
      </c>
      <c r="G310" s="13">
        <v>-4.2903073030528613</v>
      </c>
      <c r="H310" s="13">
        <v>34.08864973135384</v>
      </c>
      <c r="I310" s="13">
        <v>61.395366607091816</v>
      </c>
      <c r="J310" s="13">
        <v>-33.292754490797037</v>
      </c>
      <c r="K310" s="13">
        <v>3.5149810960872969</v>
      </c>
      <c r="L310" s="13">
        <v>-10.147706613823051</v>
      </c>
      <c r="M310" s="13">
        <v>0.66143056496451658</v>
      </c>
      <c r="N310" s="13">
        <v>-16.032541782020804</v>
      </c>
    </row>
    <row r="311" spans="1:14">
      <c r="A311" s="2" t="s">
        <v>306</v>
      </c>
      <c r="B311" s="3" t="s">
        <v>358</v>
      </c>
      <c r="C311" s="3" t="s">
        <v>676</v>
      </c>
      <c r="D311" s="3" t="s">
        <v>371</v>
      </c>
      <c r="E311" s="12" t="s">
        <v>736</v>
      </c>
      <c r="F311" s="13">
        <v>10.313768654750692</v>
      </c>
      <c r="G311" s="13">
        <v>-5.0348882264126953</v>
      </c>
      <c r="H311" s="13">
        <v>16.579598332736399</v>
      </c>
      <c r="I311" s="13">
        <v>6.1268019910243812</v>
      </c>
      <c r="J311" s="13">
        <v>15.881506577288551</v>
      </c>
      <c r="K311" s="13">
        <v>2.0746026091639531</v>
      </c>
      <c r="L311" s="13">
        <v>-31.025613088158575</v>
      </c>
      <c r="M311" s="13">
        <v>40.514895517404995</v>
      </c>
      <c r="N311" s="13">
        <v>-11.090728256901921</v>
      </c>
    </row>
    <row r="312" spans="1:14">
      <c r="A312" s="2" t="s">
        <v>307</v>
      </c>
      <c r="B312" s="3" t="s">
        <v>358</v>
      </c>
      <c r="C312" s="3" t="s">
        <v>679</v>
      </c>
      <c r="D312" s="3" t="s">
        <v>374</v>
      </c>
      <c r="E312" s="12" t="s">
        <v>736</v>
      </c>
      <c r="F312" s="13">
        <v>-11.732048280771741</v>
      </c>
      <c r="G312" s="13">
        <v>23.241239109287317</v>
      </c>
      <c r="H312" s="13">
        <v>12.528482597867468</v>
      </c>
      <c r="I312" s="13">
        <v>32.209057210676342</v>
      </c>
      <c r="J312" s="13">
        <v>31.369126321644909</v>
      </c>
      <c r="K312" s="13">
        <v>-14.168985543347123</v>
      </c>
      <c r="L312" s="13">
        <v>-24.456972728975892</v>
      </c>
      <c r="M312" s="13">
        <v>7.8664893166209486</v>
      </c>
      <c r="N312" s="13">
        <v>0.25636361085061116</v>
      </c>
    </row>
    <row r="313" spans="1:14">
      <c r="A313" s="2" t="s">
        <v>308</v>
      </c>
      <c r="B313" s="3" t="s">
        <v>358</v>
      </c>
      <c r="C313" s="3" t="s">
        <v>684</v>
      </c>
      <c r="D313" s="3" t="s">
        <v>368</v>
      </c>
      <c r="E313" s="12" t="s">
        <v>736</v>
      </c>
      <c r="F313" s="13">
        <v>-7.1167048135125324</v>
      </c>
      <c r="G313" s="13">
        <v>8.2496821658370489</v>
      </c>
      <c r="H313" s="13">
        <v>7.2645125635169796</v>
      </c>
      <c r="I313" s="13">
        <v>30.124198978635363</v>
      </c>
      <c r="J313" s="13">
        <v>7.7158094559474328</v>
      </c>
      <c r="K313" s="13">
        <v>-12.690650633616771</v>
      </c>
      <c r="L313" s="13">
        <v>-33.198924716576464</v>
      </c>
      <c r="M313" s="13">
        <v>38.358084059063138</v>
      </c>
      <c r="N313" s="13">
        <v>0.7692290047017184</v>
      </c>
    </row>
    <row r="314" spans="1:14">
      <c r="A314" s="2" t="s">
        <v>309</v>
      </c>
      <c r="B314" s="3" t="s">
        <v>387</v>
      </c>
      <c r="C314" s="3" t="s">
        <v>410</v>
      </c>
      <c r="D314" s="3" t="s">
        <v>360</v>
      </c>
      <c r="E314" s="12" t="s">
        <v>736</v>
      </c>
      <c r="F314" s="13">
        <v>-3.8136529771162171</v>
      </c>
      <c r="G314" s="13">
        <v>-0.96555499892714702</v>
      </c>
      <c r="H314" s="13">
        <v>36.142646856147898</v>
      </c>
      <c r="I314" s="13">
        <v>0.85977457957629477</v>
      </c>
      <c r="J314" s="13">
        <v>-6.528789885373917</v>
      </c>
      <c r="K314" s="13">
        <v>7.5664342110011535</v>
      </c>
      <c r="L314" s="13">
        <v>0.93405336495495062</v>
      </c>
      <c r="M314" s="13">
        <v>-8.3378133596050752</v>
      </c>
      <c r="N314" s="13">
        <v>6.7573416934156905</v>
      </c>
    </row>
    <row r="315" spans="1:14">
      <c r="A315" s="2" t="s">
        <v>310</v>
      </c>
      <c r="B315" s="3" t="s">
        <v>387</v>
      </c>
      <c r="C315" s="3" t="s">
        <v>388</v>
      </c>
      <c r="D315" s="3" t="s">
        <v>368</v>
      </c>
      <c r="E315" s="12" t="s">
        <v>736</v>
      </c>
      <c r="F315" s="13">
        <v>0.33833208802702353</v>
      </c>
      <c r="G315" s="13">
        <v>-5.6804605916039783</v>
      </c>
      <c r="H315" s="13">
        <v>18.38197200817245</v>
      </c>
      <c r="I315" s="13">
        <v>-11.046802916174476</v>
      </c>
      <c r="J315" s="13">
        <v>27.090463150495015</v>
      </c>
      <c r="K315" s="13">
        <v>5.0444975711230811</v>
      </c>
      <c r="L315" s="13">
        <v>35.464944592467887</v>
      </c>
      <c r="M315" s="13">
        <v>-34.474209351000354</v>
      </c>
      <c r="N315" s="13">
        <v>15.806252564024001</v>
      </c>
    </row>
    <row r="316" spans="1:14">
      <c r="A316" s="2" t="s">
        <v>311</v>
      </c>
      <c r="B316" s="3" t="s">
        <v>387</v>
      </c>
      <c r="C316" s="3" t="s">
        <v>573</v>
      </c>
      <c r="D316" s="3" t="s">
        <v>374</v>
      </c>
      <c r="E316" s="12" t="s">
        <v>736</v>
      </c>
      <c r="F316" s="13">
        <v>20.29780705396011</v>
      </c>
      <c r="G316" s="13">
        <v>-0.59473734649177645</v>
      </c>
      <c r="H316" s="13">
        <v>25.091811949998977</v>
      </c>
      <c r="I316" s="13">
        <v>5.4021656679699417</v>
      </c>
      <c r="J316" s="13">
        <v>5.487880531299413</v>
      </c>
      <c r="K316" s="13">
        <v>1.2037267066139816</v>
      </c>
      <c r="L316" s="13">
        <v>-0.76044091705415329</v>
      </c>
      <c r="M316" s="13">
        <v>-20.321181265935898</v>
      </c>
      <c r="N316" s="13">
        <v>0.14644560859962344</v>
      </c>
    </row>
    <row r="317" spans="1:14">
      <c r="A317" s="2" t="s">
        <v>312</v>
      </c>
      <c r="B317" s="3" t="s">
        <v>387</v>
      </c>
      <c r="C317" s="3" t="s">
        <v>632</v>
      </c>
      <c r="D317" s="3" t="s">
        <v>360</v>
      </c>
      <c r="E317" s="12" t="s">
        <v>736</v>
      </c>
      <c r="F317" s="13">
        <v>3.86583074585955</v>
      </c>
      <c r="G317" s="13">
        <v>9.425324269605488</v>
      </c>
      <c r="H317" s="13">
        <v>9.0831474480909637</v>
      </c>
      <c r="I317" s="13">
        <v>23.511655422331589</v>
      </c>
      <c r="J317" s="13">
        <v>-1.3378737864008095</v>
      </c>
      <c r="K317" s="13">
        <v>-17.972572494774049</v>
      </c>
      <c r="L317" s="13">
        <v>29.287712158856174</v>
      </c>
      <c r="M317" s="13">
        <v>-18.368273392399391</v>
      </c>
      <c r="N317" s="13">
        <v>-7.6065775253925976</v>
      </c>
    </row>
    <row r="318" spans="1:14">
      <c r="A318" s="2" t="s">
        <v>313</v>
      </c>
      <c r="B318" s="3" t="s">
        <v>387</v>
      </c>
      <c r="C318" s="3" t="s">
        <v>430</v>
      </c>
      <c r="D318" s="3" t="s">
        <v>371</v>
      </c>
      <c r="E318" s="12" t="s">
        <v>736</v>
      </c>
      <c r="F318" s="13">
        <v>18.090100578982653</v>
      </c>
      <c r="G318" s="13">
        <v>11.735648553963332</v>
      </c>
      <c r="H318" s="13">
        <v>13.680095894583127</v>
      </c>
      <c r="I318" s="13">
        <v>1.2148647155123613</v>
      </c>
      <c r="J318" s="13">
        <v>46.114926809959215</v>
      </c>
      <c r="K318" s="13">
        <v>-34.098591611583018</v>
      </c>
      <c r="L318" s="13">
        <v>-31.592646760262078</v>
      </c>
      <c r="M318" s="13">
        <v>1.337859970482685</v>
      </c>
      <c r="N318" s="13">
        <v>23.969850892650072</v>
      </c>
    </row>
    <row r="319" spans="1:14">
      <c r="A319" s="2" t="s">
        <v>314</v>
      </c>
      <c r="B319" s="3" t="s">
        <v>387</v>
      </c>
      <c r="C319" s="3" t="s">
        <v>444</v>
      </c>
      <c r="D319" s="3" t="s">
        <v>363</v>
      </c>
      <c r="E319" s="12" t="s">
        <v>736</v>
      </c>
      <c r="F319" s="13">
        <v>13.586534300790612</v>
      </c>
      <c r="G319" s="13">
        <v>14.227127867263945</v>
      </c>
      <c r="H319" s="13">
        <v>35.178831548754047</v>
      </c>
      <c r="I319" s="13">
        <v>-7.526599838654187</v>
      </c>
      <c r="J319" s="13">
        <v>-4.3145601596331105</v>
      </c>
      <c r="K319" s="13">
        <v>26.291463583382651</v>
      </c>
      <c r="L319" s="13">
        <v>-40.184428480918491</v>
      </c>
      <c r="M319" s="13">
        <v>-3.8148194549654892</v>
      </c>
      <c r="N319" s="13">
        <v>10.620038372698405</v>
      </c>
    </row>
    <row r="320" spans="1:14">
      <c r="A320" s="2" t="s">
        <v>315</v>
      </c>
      <c r="B320" s="3" t="s">
        <v>387</v>
      </c>
      <c r="C320" s="3" t="s">
        <v>485</v>
      </c>
      <c r="D320" s="3" t="s">
        <v>363</v>
      </c>
      <c r="E320" s="12" t="s">
        <v>736</v>
      </c>
      <c r="F320" s="13">
        <v>1.0995382143151444</v>
      </c>
      <c r="G320" s="13">
        <v>4.8710998700464367</v>
      </c>
      <c r="H320" s="13">
        <v>39.05653683393956</v>
      </c>
      <c r="I320" s="13">
        <v>-7.5131043949760485</v>
      </c>
      <c r="J320" s="13">
        <v>9.319862652756143</v>
      </c>
      <c r="K320" s="13">
        <v>20.501688932918835</v>
      </c>
      <c r="L320" s="13">
        <v>-38.662618034889171</v>
      </c>
      <c r="M320" s="13">
        <v>-19.637402551203444</v>
      </c>
      <c r="N320" s="13">
        <v>52.665419668769239</v>
      </c>
    </row>
    <row r="321" spans="1:14">
      <c r="A321" s="2" t="s">
        <v>316</v>
      </c>
      <c r="B321" s="3" t="s">
        <v>387</v>
      </c>
      <c r="C321" s="3" t="s">
        <v>489</v>
      </c>
      <c r="D321" s="3" t="s">
        <v>371</v>
      </c>
      <c r="E321" s="12" t="s">
        <v>736</v>
      </c>
      <c r="F321" s="13">
        <v>9.6585315936348621</v>
      </c>
      <c r="G321" s="13">
        <v>15.861793470366564</v>
      </c>
      <c r="H321" s="13">
        <v>17.871542188523932</v>
      </c>
      <c r="I321" s="13">
        <v>1.5519292279361565</v>
      </c>
      <c r="J321" s="13">
        <v>11.17065006136942</v>
      </c>
      <c r="K321" s="13">
        <v>19.471716861713311</v>
      </c>
      <c r="L321" s="13">
        <v>-25.245645420143454</v>
      </c>
      <c r="M321" s="13">
        <v>5.5802443344893193</v>
      </c>
      <c r="N321" s="13">
        <v>15.268489657776479</v>
      </c>
    </row>
    <row r="322" spans="1:14">
      <c r="A322" s="2" t="s">
        <v>317</v>
      </c>
      <c r="B322" s="3" t="s">
        <v>387</v>
      </c>
      <c r="C322" s="3" t="s">
        <v>659</v>
      </c>
      <c r="D322" s="3" t="s">
        <v>374</v>
      </c>
      <c r="E322" s="12" t="s">
        <v>736</v>
      </c>
      <c r="F322" s="13">
        <v>3.5451498367048258</v>
      </c>
      <c r="G322" s="13">
        <v>19.678225580082483</v>
      </c>
      <c r="H322" s="13">
        <v>31.988174183749447</v>
      </c>
      <c r="I322" s="13">
        <v>-10.67096839022039</v>
      </c>
      <c r="J322" s="13">
        <v>-3.8728575034752284</v>
      </c>
      <c r="K322" s="13">
        <v>53.559740384657175</v>
      </c>
      <c r="L322" s="13">
        <v>-41.477148913967653</v>
      </c>
      <c r="M322" s="13">
        <v>-20.802668749593227</v>
      </c>
      <c r="N322" s="13">
        <v>131.34431883885324</v>
      </c>
    </row>
    <row r="323" spans="1:14">
      <c r="A323" s="2" t="s">
        <v>318</v>
      </c>
      <c r="B323" s="3" t="s">
        <v>387</v>
      </c>
      <c r="C323" s="3" t="s">
        <v>675</v>
      </c>
      <c r="D323" s="3" t="s">
        <v>374</v>
      </c>
      <c r="E323" s="12" t="s">
        <v>736</v>
      </c>
      <c r="F323" s="13">
        <v>14.931673377900317</v>
      </c>
      <c r="G323" s="13">
        <v>5.6108661929109926</v>
      </c>
      <c r="H323" s="13">
        <v>20.626708417608594</v>
      </c>
      <c r="I323" s="13">
        <v>12.306714357315277</v>
      </c>
      <c r="J323" s="13">
        <v>0.64540027974896774</v>
      </c>
      <c r="K323" s="13">
        <v>25.548742450665134</v>
      </c>
      <c r="L323" s="13">
        <v>-32.62928519358978</v>
      </c>
      <c r="M323" s="13">
        <v>-23.964199015623112</v>
      </c>
      <c r="N323" s="13">
        <v>10.200699090583438</v>
      </c>
    </row>
    <row r="324" spans="1:14">
      <c r="A324" s="2" t="s">
        <v>319</v>
      </c>
      <c r="B324" s="3" t="s">
        <v>387</v>
      </c>
      <c r="C324" s="3" t="s">
        <v>665</v>
      </c>
      <c r="D324" s="3" t="s">
        <v>371</v>
      </c>
      <c r="E324" s="12" t="s">
        <v>736</v>
      </c>
      <c r="F324" s="13">
        <v>-44.193935168039999</v>
      </c>
      <c r="G324" s="13">
        <v>31.430671365904299</v>
      </c>
      <c r="H324" s="13">
        <v>19.491118168807166</v>
      </c>
      <c r="I324" s="13">
        <v>-12.925375649992102</v>
      </c>
      <c r="J324" s="13">
        <v>-40.942646095726637</v>
      </c>
      <c r="K324" s="13">
        <v>122.61584471565573</v>
      </c>
      <c r="L324" s="13">
        <v>-44.762049136581226</v>
      </c>
      <c r="M324" s="13">
        <v>32.004959697929394</v>
      </c>
      <c r="N324" s="13">
        <v>33.187916063162923</v>
      </c>
    </row>
    <row r="325" spans="1:14">
      <c r="A325" s="2" t="s">
        <v>320</v>
      </c>
      <c r="B325" s="3" t="s">
        <v>387</v>
      </c>
      <c r="C325" s="3" t="s">
        <v>522</v>
      </c>
      <c r="D325" s="3" t="s">
        <v>374</v>
      </c>
      <c r="E325" s="12" t="s">
        <v>736</v>
      </c>
      <c r="F325" s="13">
        <v>-9.0944105210656687</v>
      </c>
      <c r="G325" s="13">
        <v>17.418782048359144</v>
      </c>
      <c r="H325" s="13">
        <v>10.988180316524279</v>
      </c>
      <c r="I325" s="13">
        <v>12.248586447396846</v>
      </c>
      <c r="J325" s="13">
        <v>-8.442576636775609</v>
      </c>
      <c r="K325" s="13">
        <v>15.437129305358569</v>
      </c>
      <c r="L325" s="13">
        <v>17.343678554442445</v>
      </c>
      <c r="M325" s="13">
        <v>78.444087609838917</v>
      </c>
      <c r="N325" s="13">
        <v>-38.962214986585572</v>
      </c>
    </row>
    <row r="326" spans="1:14">
      <c r="A326" s="2" t="s">
        <v>321</v>
      </c>
      <c r="B326" s="3" t="s">
        <v>387</v>
      </c>
      <c r="C326" s="3" t="s">
        <v>577</v>
      </c>
      <c r="D326" s="3" t="s">
        <v>374</v>
      </c>
      <c r="E326" s="12" t="s">
        <v>736</v>
      </c>
      <c r="F326" s="13">
        <v>-11.778796643772464</v>
      </c>
      <c r="G326" s="13">
        <v>46.160637465562274</v>
      </c>
      <c r="H326" s="13">
        <v>4.3720352019851108</v>
      </c>
      <c r="I326" s="13">
        <v>16.55347270976803</v>
      </c>
      <c r="J326" s="13">
        <v>0.44045459970275302</v>
      </c>
      <c r="K326" s="13">
        <v>32.092667344930916</v>
      </c>
      <c r="L326" s="13">
        <v>-10.161421445609561</v>
      </c>
      <c r="M326" s="13">
        <v>66.409902953873328</v>
      </c>
      <c r="N326" s="13">
        <v>-36.162906125650345</v>
      </c>
    </row>
    <row r="327" spans="1:14">
      <c r="A327" s="2" t="s">
        <v>322</v>
      </c>
      <c r="B327" s="3" t="s">
        <v>387</v>
      </c>
      <c r="C327" s="3" t="s">
        <v>615</v>
      </c>
      <c r="D327" s="3" t="s">
        <v>374</v>
      </c>
      <c r="E327" s="12" t="s">
        <v>736</v>
      </c>
      <c r="F327" s="13">
        <v>-8.5534727252629192</v>
      </c>
      <c r="G327" s="13">
        <v>101.34808324729443</v>
      </c>
      <c r="H327" s="13">
        <v>43.362220894575302</v>
      </c>
      <c r="I327" s="13">
        <v>-36.224828250744586</v>
      </c>
      <c r="J327" s="13">
        <v>3.927913283080632</v>
      </c>
      <c r="K327" s="13">
        <v>-2.1859560567321878</v>
      </c>
      <c r="L327" s="13">
        <v>-19.361675215562546</v>
      </c>
      <c r="M327" s="13">
        <v>53.233664355736806</v>
      </c>
      <c r="N327" s="13">
        <v>-8.1291282575413728</v>
      </c>
    </row>
    <row r="328" spans="1:14">
      <c r="A328" s="2" t="s">
        <v>323</v>
      </c>
      <c r="B328" s="3" t="s">
        <v>387</v>
      </c>
      <c r="C328" s="3" t="s">
        <v>710</v>
      </c>
      <c r="D328" s="3" t="s">
        <v>374</v>
      </c>
      <c r="E328" s="12" t="s">
        <v>736</v>
      </c>
      <c r="F328" s="13">
        <v>-48.566247295313694</v>
      </c>
      <c r="G328" s="13">
        <v>61.975760739958815</v>
      </c>
      <c r="H328" s="13">
        <v>1.9351044849866292</v>
      </c>
      <c r="I328" s="13">
        <v>15.473744177253684</v>
      </c>
      <c r="J328" s="13">
        <v>88.941188781583662</v>
      </c>
      <c r="K328" s="13">
        <v>-36.334750983598497</v>
      </c>
      <c r="L328" s="13">
        <v>-18.265143606267031</v>
      </c>
      <c r="M328" s="13">
        <v>56.044542690823221</v>
      </c>
      <c r="N328" s="13">
        <v>0.82337079798793633</v>
      </c>
    </row>
    <row r="329" spans="1:14">
      <c r="A329" s="2" t="s">
        <v>324</v>
      </c>
      <c r="B329" s="3" t="s">
        <v>387</v>
      </c>
      <c r="C329" s="3" t="s">
        <v>401</v>
      </c>
      <c r="D329" s="3" t="s">
        <v>360</v>
      </c>
      <c r="E329" s="12" t="s">
        <v>736</v>
      </c>
      <c r="F329" s="13">
        <v>5.2013508251679923</v>
      </c>
      <c r="G329" s="13">
        <v>3.623400379422999</v>
      </c>
      <c r="H329" s="13">
        <v>1.7167861547182732</v>
      </c>
      <c r="I329" s="13">
        <v>-15.451796044994282</v>
      </c>
      <c r="J329" s="13">
        <v>13.368396110414077</v>
      </c>
      <c r="K329" s="13">
        <v>17.628921210286087</v>
      </c>
      <c r="L329" s="13">
        <v>-9.2443008047664801</v>
      </c>
      <c r="M329" s="13">
        <v>11.030808581528168</v>
      </c>
      <c r="N329" s="13">
        <v>-17.197556892511084</v>
      </c>
    </row>
    <row r="330" spans="1:14">
      <c r="A330" s="2" t="s">
        <v>325</v>
      </c>
      <c r="B330" s="3" t="s">
        <v>387</v>
      </c>
      <c r="C330" s="3" t="s">
        <v>590</v>
      </c>
      <c r="D330" s="3" t="s">
        <v>360</v>
      </c>
      <c r="E330" s="12" t="s">
        <v>736</v>
      </c>
      <c r="F330" s="13">
        <v>14.534574111973427</v>
      </c>
      <c r="G330" s="13">
        <v>6.3192596470518776</v>
      </c>
      <c r="H330" s="13">
        <v>-7.5508659933944591</v>
      </c>
      <c r="I330" s="13">
        <v>-2.5524093559773608</v>
      </c>
      <c r="J330" s="13">
        <v>15.863044999836115</v>
      </c>
      <c r="K330" s="13">
        <v>10.363362033620325</v>
      </c>
      <c r="L330" s="13">
        <v>-9.386495943354161</v>
      </c>
      <c r="M330" s="13">
        <v>15.186069046166764</v>
      </c>
      <c r="N330" s="13">
        <v>-12.547879603984551</v>
      </c>
    </row>
    <row r="331" spans="1:14">
      <c r="A331" s="2" t="s">
        <v>326</v>
      </c>
      <c r="B331" s="3" t="s">
        <v>387</v>
      </c>
      <c r="C331" s="3" t="s">
        <v>438</v>
      </c>
      <c r="D331" s="3" t="s">
        <v>360</v>
      </c>
      <c r="E331" s="12" t="s">
        <v>736</v>
      </c>
      <c r="F331" s="13">
        <v>8.7446337084493351</v>
      </c>
      <c r="G331" s="13">
        <v>68.533171028401441</v>
      </c>
      <c r="H331" s="13">
        <v>-35.112844402988515</v>
      </c>
      <c r="I331" s="13">
        <v>-52.369626958782298</v>
      </c>
      <c r="J331" s="13">
        <v>69.093582216146615</v>
      </c>
      <c r="K331" s="13">
        <v>128.64896721837354</v>
      </c>
      <c r="L331" s="13">
        <v>-41.479437938132477</v>
      </c>
      <c r="M331" s="13">
        <v>5.1371744047534174</v>
      </c>
      <c r="N331" s="13">
        <v>-28.27208117446866</v>
      </c>
    </row>
    <row r="332" spans="1:14">
      <c r="A332" s="2" t="s">
        <v>327</v>
      </c>
      <c r="B332" s="3" t="s">
        <v>387</v>
      </c>
      <c r="C332" s="3" t="s">
        <v>465</v>
      </c>
      <c r="D332" s="3" t="s">
        <v>374</v>
      </c>
      <c r="E332" s="12" t="s">
        <v>736</v>
      </c>
      <c r="F332" s="13">
        <v>-8.2157899982689386</v>
      </c>
      <c r="G332" s="13">
        <v>-3.199708946257656</v>
      </c>
      <c r="H332" s="13">
        <v>1.2275036156377812</v>
      </c>
      <c r="I332" s="13">
        <v>8.7637490790375363</v>
      </c>
      <c r="J332" s="13">
        <v>10.510229925828302</v>
      </c>
      <c r="K332" s="13">
        <v>9.561666207370866</v>
      </c>
      <c r="L332" s="13">
        <v>7.4053106684360781</v>
      </c>
      <c r="M332" s="13">
        <v>3.0022038969214728</v>
      </c>
      <c r="N332" s="13">
        <v>-29.488338401386432</v>
      </c>
    </row>
    <row r="333" spans="1:14">
      <c r="A333" s="2" t="s">
        <v>328</v>
      </c>
      <c r="B333" s="3" t="s">
        <v>387</v>
      </c>
      <c r="C333" s="3" t="s">
        <v>565</v>
      </c>
      <c r="D333" s="3" t="s">
        <v>363</v>
      </c>
      <c r="E333" s="12" t="s">
        <v>736</v>
      </c>
      <c r="F333" s="13">
        <v>26.904313618064862</v>
      </c>
      <c r="G333" s="13">
        <v>-22.979657019917195</v>
      </c>
      <c r="H333" s="13">
        <v>-3.1101759912932696</v>
      </c>
      <c r="I333" s="13">
        <v>-0.74320065313626937</v>
      </c>
      <c r="J333" s="13">
        <v>22.154376575595585</v>
      </c>
      <c r="K333" s="13">
        <v>8.0063881980590814</v>
      </c>
      <c r="L333" s="13">
        <v>-1.7963747124981204</v>
      </c>
      <c r="M333" s="13">
        <v>10.057194304062286</v>
      </c>
      <c r="N333" s="13">
        <v>-35.675384148036002</v>
      </c>
    </row>
    <row r="334" spans="1:14">
      <c r="A334" s="2" t="s">
        <v>329</v>
      </c>
      <c r="B334" s="3" t="s">
        <v>387</v>
      </c>
      <c r="C334" s="3" t="s">
        <v>593</v>
      </c>
      <c r="D334" s="3" t="s">
        <v>363</v>
      </c>
      <c r="E334" s="12" t="s">
        <v>736</v>
      </c>
      <c r="F334" s="13">
        <v>9.9108101498893646</v>
      </c>
      <c r="G334" s="13">
        <v>-4.6249158887327519</v>
      </c>
      <c r="H334" s="13">
        <v>-3.4332602622264368</v>
      </c>
      <c r="I334" s="13">
        <v>-3.9396188369840117</v>
      </c>
      <c r="J334" s="13">
        <v>32.776697852914303</v>
      </c>
      <c r="K334" s="13">
        <v>8.2192561402230496E-2</v>
      </c>
      <c r="L334" s="13">
        <v>-3.3660060193876462</v>
      </c>
      <c r="M334" s="13">
        <v>16.729593831213528</v>
      </c>
      <c r="N334" s="13">
        <v>-32.099398629427064</v>
      </c>
    </row>
    <row r="335" spans="1:14">
      <c r="A335" s="2" t="s">
        <v>330</v>
      </c>
      <c r="B335" s="3" t="s">
        <v>387</v>
      </c>
      <c r="C335" s="3" t="s">
        <v>705</v>
      </c>
      <c r="D335" s="3" t="s">
        <v>363</v>
      </c>
      <c r="E335" s="12" t="s">
        <v>736</v>
      </c>
      <c r="F335" s="13">
        <v>14.923970142445</v>
      </c>
      <c r="G335" s="13">
        <v>-7.8948833153968527</v>
      </c>
      <c r="H335" s="13">
        <v>6.6150046054869485</v>
      </c>
      <c r="I335" s="13">
        <v>-7.8554333594389751</v>
      </c>
      <c r="J335" s="13">
        <v>26.364979859467113</v>
      </c>
      <c r="K335" s="13">
        <v>12.371479319142951</v>
      </c>
      <c r="L335" s="13">
        <v>-15.866716117524573</v>
      </c>
      <c r="M335" s="13">
        <v>16.45576840619027</v>
      </c>
      <c r="N335" s="13">
        <v>-31.688795407525426</v>
      </c>
    </row>
    <row r="336" spans="1:14">
      <c r="A336" s="2" t="s">
        <v>331</v>
      </c>
      <c r="B336" s="3" t="s">
        <v>387</v>
      </c>
      <c r="C336" s="3" t="s">
        <v>712</v>
      </c>
      <c r="D336" s="3" t="s">
        <v>371</v>
      </c>
      <c r="E336" s="12" t="s">
        <v>736</v>
      </c>
      <c r="F336" s="13">
        <v>8.2799186965703395</v>
      </c>
      <c r="G336" s="13">
        <v>-7.6694212508870843</v>
      </c>
      <c r="H336" s="13">
        <v>23.88452524379321</v>
      </c>
      <c r="I336" s="13">
        <v>-16.647003985678055</v>
      </c>
      <c r="J336" s="13">
        <v>20.095960913907618</v>
      </c>
      <c r="K336" s="13">
        <v>11.247067902957102</v>
      </c>
      <c r="L336" s="13">
        <v>-5.7821128179481649</v>
      </c>
      <c r="M336" s="13">
        <v>17.830124316651183</v>
      </c>
      <c r="N336" s="13">
        <v>-24.282801786740592</v>
      </c>
    </row>
    <row r="337" spans="1:14">
      <c r="A337" s="2" t="s">
        <v>332</v>
      </c>
      <c r="B337" s="3" t="s">
        <v>387</v>
      </c>
      <c r="C337" s="3" t="s">
        <v>549</v>
      </c>
      <c r="D337" s="3" t="s">
        <v>363</v>
      </c>
      <c r="E337" s="12" t="s">
        <v>736</v>
      </c>
      <c r="F337" s="13">
        <v>2.9498451836768256</v>
      </c>
      <c r="G337" s="13">
        <v>6.4218561812035322</v>
      </c>
      <c r="H337" s="13">
        <v>18.810093663192429</v>
      </c>
      <c r="I337" s="13">
        <v>39.562592966615924</v>
      </c>
      <c r="J337" s="13">
        <v>-18.027929341304922</v>
      </c>
      <c r="K337" s="13">
        <v>49.193394254275916</v>
      </c>
      <c r="L337" s="13">
        <v>-5.3348523453176142</v>
      </c>
      <c r="M337" s="13">
        <v>0.41260270406221922</v>
      </c>
      <c r="N337" s="13">
        <v>-11.606438759954168</v>
      </c>
    </row>
    <row r="338" spans="1:14">
      <c r="A338" s="2" t="s">
        <v>333</v>
      </c>
      <c r="B338" s="3" t="s">
        <v>387</v>
      </c>
      <c r="C338" s="3" t="s">
        <v>619</v>
      </c>
      <c r="D338" s="3" t="s">
        <v>374</v>
      </c>
      <c r="E338" s="12" t="s">
        <v>736</v>
      </c>
      <c r="F338" s="13" t="s">
        <v>354</v>
      </c>
      <c r="G338" s="13" t="s">
        <v>354</v>
      </c>
      <c r="H338" s="13">
        <v>17.981213691101139</v>
      </c>
      <c r="I338" s="13">
        <v>17.863816506974125</v>
      </c>
      <c r="J338" s="13">
        <v>27.67462549997461</v>
      </c>
      <c r="K338" s="13">
        <v>18.118349612418331</v>
      </c>
      <c r="L338" s="13">
        <v>-35.938009433814585</v>
      </c>
      <c r="M338" s="13">
        <v>35.15969542032483</v>
      </c>
      <c r="N338" s="13">
        <v>-28.232130478206983</v>
      </c>
    </row>
    <row r="339" spans="1:14">
      <c r="A339" s="2" t="s">
        <v>334</v>
      </c>
      <c r="B339" s="3" t="s">
        <v>387</v>
      </c>
      <c r="C339" s="3" t="s">
        <v>642</v>
      </c>
      <c r="D339" s="3" t="s">
        <v>374</v>
      </c>
      <c r="E339" s="12" t="s">
        <v>736</v>
      </c>
      <c r="F339" s="13">
        <v>-1.6420699745256124</v>
      </c>
      <c r="G339" s="13">
        <v>7.052933579154999</v>
      </c>
      <c r="H339" s="13">
        <v>7.1809321361818768</v>
      </c>
      <c r="I339" s="13">
        <v>19.820784176791271</v>
      </c>
      <c r="J339" s="13">
        <v>-17.048115966633461</v>
      </c>
      <c r="K339" s="13">
        <v>6.1740881999423767</v>
      </c>
      <c r="L339" s="13">
        <v>-18.770626489663201</v>
      </c>
      <c r="M339" s="13">
        <v>52.467979867916384</v>
      </c>
      <c r="N339" s="13">
        <v>-29.205191829876796</v>
      </c>
    </row>
    <row r="340" spans="1:14">
      <c r="A340" s="2" t="s">
        <v>335</v>
      </c>
      <c r="B340" s="3" t="s">
        <v>387</v>
      </c>
      <c r="C340" s="3" t="s">
        <v>669</v>
      </c>
      <c r="D340" s="3" t="s">
        <v>368</v>
      </c>
      <c r="E340" s="12" t="s">
        <v>736</v>
      </c>
      <c r="F340" s="13">
        <v>-40.105844103683282</v>
      </c>
      <c r="G340" s="13">
        <v>5.262169815242606</v>
      </c>
      <c r="H340" s="13">
        <v>73.693842719302509</v>
      </c>
      <c r="I340" s="13">
        <v>-26.227371335204563</v>
      </c>
      <c r="J340" s="13">
        <v>-17.873803861976516</v>
      </c>
      <c r="K340" s="13">
        <v>1.5242647448932658</v>
      </c>
      <c r="L340" s="13">
        <v>-22.417587119929642</v>
      </c>
      <c r="M340" s="13">
        <v>52.40541555569208</v>
      </c>
      <c r="N340" s="13">
        <v>-29.172122659954287</v>
      </c>
    </row>
    <row r="341" spans="1:14">
      <c r="A341" s="2" t="s">
        <v>336</v>
      </c>
      <c r="B341" s="3" t="s">
        <v>387</v>
      </c>
      <c r="C341" s="3" t="s">
        <v>709</v>
      </c>
      <c r="D341" s="3" t="s">
        <v>363</v>
      </c>
      <c r="E341" s="12" t="s">
        <v>736</v>
      </c>
      <c r="F341" s="13" t="s">
        <v>354</v>
      </c>
      <c r="G341" s="13" t="s">
        <v>354</v>
      </c>
      <c r="H341" s="13">
        <v>12.834751579515791</v>
      </c>
      <c r="I341" s="13">
        <v>6.6845584925572146</v>
      </c>
      <c r="J341" s="13">
        <v>-14.428697022910953</v>
      </c>
      <c r="K341" s="13">
        <v>7.6822754037481733</v>
      </c>
      <c r="L341" s="13">
        <v>-18.865960975201844</v>
      </c>
      <c r="M341" s="13">
        <v>-23.806639111514283</v>
      </c>
      <c r="N341" s="13">
        <v>31.301796206634769</v>
      </c>
    </row>
    <row r="342" spans="1:14">
      <c r="A342" s="2" t="s">
        <v>337</v>
      </c>
      <c r="B342" s="3" t="s">
        <v>387</v>
      </c>
      <c r="C342" s="3" t="s">
        <v>423</v>
      </c>
      <c r="D342" s="3" t="s">
        <v>363</v>
      </c>
      <c r="E342" s="12" t="s">
        <v>736</v>
      </c>
      <c r="F342" s="13">
        <v>-1.3271979772809468</v>
      </c>
      <c r="G342" s="13">
        <v>4.9970320332121112</v>
      </c>
      <c r="H342" s="13">
        <v>-3.3958027851603823</v>
      </c>
      <c r="I342" s="13" t="s">
        <v>354</v>
      </c>
      <c r="J342" s="13" t="s">
        <v>354</v>
      </c>
      <c r="K342" s="13">
        <v>39.141366428980803</v>
      </c>
      <c r="L342" s="13">
        <v>-16.593570651347868</v>
      </c>
      <c r="M342" s="13">
        <v>1.8694984351901744</v>
      </c>
      <c r="N342" s="13">
        <v>-14.301490028237041</v>
      </c>
    </row>
    <row r="343" spans="1:14">
      <c r="A343" s="2" t="s">
        <v>338</v>
      </c>
      <c r="B343" s="3" t="s">
        <v>387</v>
      </c>
      <c r="C343" s="3" t="s">
        <v>425</v>
      </c>
      <c r="D343" s="3" t="s">
        <v>363</v>
      </c>
      <c r="E343" s="12" t="s">
        <v>736</v>
      </c>
      <c r="F343" s="13">
        <v>-1.6690602678394197</v>
      </c>
      <c r="G343" s="13">
        <v>27.417369552346127</v>
      </c>
      <c r="H343" s="13">
        <v>-0.72253045218508705</v>
      </c>
      <c r="I343" s="13">
        <v>5.1263801097680579</v>
      </c>
      <c r="J343" s="13">
        <v>-11.226419748696401</v>
      </c>
      <c r="K343" s="13">
        <v>43.447786686738603</v>
      </c>
      <c r="L343" s="13">
        <v>-19.941518630326492</v>
      </c>
      <c r="M343" s="13">
        <v>13.865644479901848</v>
      </c>
      <c r="N343" s="13">
        <v>-12.184108096117692</v>
      </c>
    </row>
    <row r="344" spans="1:14">
      <c r="A344" s="2" t="s">
        <v>343</v>
      </c>
      <c r="B344" s="3" t="s">
        <v>387</v>
      </c>
      <c r="C344" s="3" t="s">
        <v>520</v>
      </c>
      <c r="D344" s="3" t="s">
        <v>363</v>
      </c>
      <c r="E344" s="12" t="s">
        <v>736</v>
      </c>
      <c r="F344" s="13">
        <v>-8.3219933937243287</v>
      </c>
      <c r="G344" s="13">
        <v>-18.082142418964434</v>
      </c>
      <c r="H344" s="13">
        <v>20.466461180530573</v>
      </c>
      <c r="I344" s="13" t="s">
        <v>354</v>
      </c>
      <c r="J344" s="13" t="s">
        <v>354</v>
      </c>
      <c r="K344" s="13">
        <v>46.155105247720776</v>
      </c>
      <c r="L344" s="13">
        <v>37.39446810128149</v>
      </c>
      <c r="M344" s="13">
        <v>-13.561699617077108</v>
      </c>
      <c r="N344" s="13">
        <v>-15.007259150009505</v>
      </c>
    </row>
    <row r="345" spans="1:14">
      <c r="A345" s="2" t="s">
        <v>339</v>
      </c>
      <c r="B345" s="3" t="s">
        <v>387</v>
      </c>
      <c r="C345" s="3" t="s">
        <v>524</v>
      </c>
      <c r="D345" s="3" t="s">
        <v>363</v>
      </c>
      <c r="E345" s="12" t="s">
        <v>736</v>
      </c>
      <c r="F345" s="13">
        <v>1.5303294700993288</v>
      </c>
      <c r="G345" s="13">
        <v>29.678144653716661</v>
      </c>
      <c r="H345" s="13">
        <v>0.22056984509596678</v>
      </c>
      <c r="I345" s="13">
        <v>33.501165089127753</v>
      </c>
      <c r="J345" s="13">
        <v>-24.525665337953431</v>
      </c>
      <c r="K345" s="13">
        <v>23.040429301552859</v>
      </c>
      <c r="L345" s="13">
        <v>-37.732534916370128</v>
      </c>
      <c r="M345" s="13">
        <v>19.681080438484351</v>
      </c>
      <c r="N345" s="13">
        <v>-12.802185373769678</v>
      </c>
    </row>
    <row r="346" spans="1:14">
      <c r="A346" s="2" t="s">
        <v>340</v>
      </c>
      <c r="B346" s="3" t="s">
        <v>387</v>
      </c>
      <c r="C346" s="3" t="s">
        <v>563</v>
      </c>
      <c r="D346" s="3" t="s">
        <v>363</v>
      </c>
      <c r="E346" s="12" t="s">
        <v>736</v>
      </c>
      <c r="F346" s="13">
        <v>5.3036575126165229</v>
      </c>
      <c r="G346" s="13">
        <v>17.361591501471661</v>
      </c>
      <c r="H346" s="13">
        <v>-5.0261961858400976</v>
      </c>
      <c r="I346" s="13">
        <v>9.4187373155925336</v>
      </c>
      <c r="J346" s="13">
        <v>-24.092560749419633</v>
      </c>
      <c r="K346" s="13">
        <v>66.851028652118373</v>
      </c>
      <c r="L346" s="13">
        <v>-24.799341804819477</v>
      </c>
      <c r="M346" s="13">
        <v>1.2804473609174538</v>
      </c>
      <c r="N346" s="13">
        <v>5.1235290212174336</v>
      </c>
    </row>
    <row r="347" spans="1:14">
      <c r="A347" s="2" t="s">
        <v>341</v>
      </c>
      <c r="B347" s="3" t="s">
        <v>387</v>
      </c>
      <c r="C347" s="3" t="s">
        <v>587</v>
      </c>
      <c r="D347" s="3" t="s">
        <v>363</v>
      </c>
      <c r="E347" s="12" t="s">
        <v>736</v>
      </c>
      <c r="F347" s="13">
        <v>2.9776056330155161</v>
      </c>
      <c r="G347" s="13">
        <v>24.356487269329936</v>
      </c>
      <c r="H347" s="13">
        <v>-0.66784173443637518</v>
      </c>
      <c r="I347" s="13">
        <v>-9.200030276720188</v>
      </c>
      <c r="J347" s="13">
        <v>7.9770068800554705</v>
      </c>
      <c r="K347" s="13">
        <v>38.242093073402202</v>
      </c>
      <c r="L347" s="13">
        <v>-12.162529311862457</v>
      </c>
      <c r="M347" s="13">
        <v>-15.472311303120978</v>
      </c>
      <c r="N347" s="13">
        <v>6.7029605106037895</v>
      </c>
    </row>
    <row r="348" spans="1:14">
      <c r="A348" s="2" t="s">
        <v>342</v>
      </c>
      <c r="B348" s="3" t="s">
        <v>387</v>
      </c>
      <c r="C348" s="3" t="s">
        <v>599</v>
      </c>
      <c r="D348" s="3" t="s">
        <v>363</v>
      </c>
      <c r="E348" s="12" t="s">
        <v>736</v>
      </c>
      <c r="F348" s="13">
        <v>4.0415804288937123</v>
      </c>
      <c r="G348" s="13">
        <v>10.949772086964375</v>
      </c>
      <c r="H348" s="13">
        <v>-6.5997441052600188</v>
      </c>
      <c r="I348" s="13">
        <v>30.433885635724327</v>
      </c>
      <c r="J348" s="13">
        <v>-22.563445444515214</v>
      </c>
      <c r="K348" s="13">
        <v>30.310380402250786</v>
      </c>
      <c r="L348" s="13">
        <v>-13.551145589481026</v>
      </c>
      <c r="M348" s="13">
        <v>-1.5222101760511948</v>
      </c>
      <c r="N348" s="13">
        <v>0.3497140621643639</v>
      </c>
    </row>
    <row r="349" spans="1:14">
      <c r="A349" s="2" t="s">
        <v>344</v>
      </c>
      <c r="B349" s="3" t="s">
        <v>387</v>
      </c>
      <c r="C349" s="3" t="s">
        <v>589</v>
      </c>
      <c r="D349" s="3" t="s">
        <v>371</v>
      </c>
      <c r="E349" s="12" t="s">
        <v>736</v>
      </c>
      <c r="F349" s="13">
        <v>-1.1388098302274783</v>
      </c>
      <c r="G349" s="13">
        <v>9.1224457497372953</v>
      </c>
      <c r="H349" s="13">
        <v>17.025334743026736</v>
      </c>
      <c r="I349" s="13">
        <v>6.2606258228342604</v>
      </c>
      <c r="J349" s="13">
        <v>-7.219438734959156</v>
      </c>
      <c r="K349" s="13">
        <v>25.42401052879643</v>
      </c>
      <c r="L349" s="13">
        <v>0.68017069728223434</v>
      </c>
      <c r="M349" s="13">
        <v>-42.128078918621199</v>
      </c>
      <c r="N349" s="13">
        <v>36.304174769899902</v>
      </c>
    </row>
    <row r="350" spans="1:14">
      <c r="A350" s="2" t="s">
        <v>345</v>
      </c>
      <c r="B350" s="3" t="s">
        <v>387</v>
      </c>
      <c r="C350" s="3" t="s">
        <v>680</v>
      </c>
      <c r="D350" s="3" t="s">
        <v>371</v>
      </c>
      <c r="E350" s="12" t="s">
        <v>736</v>
      </c>
      <c r="F350" s="13">
        <v>3.2767379670745682</v>
      </c>
      <c r="G350" s="13">
        <v>3.6167525440197856</v>
      </c>
      <c r="H350" s="13">
        <v>16.72874056156871</v>
      </c>
      <c r="I350" s="13">
        <v>10.972826413909894</v>
      </c>
      <c r="J350" s="13">
        <v>-7.3981232812374103</v>
      </c>
      <c r="K350" s="13">
        <v>15.429038880587276</v>
      </c>
      <c r="L350" s="13">
        <v>-30.57584734873079</v>
      </c>
      <c r="M350" s="13">
        <v>21.819567757300991</v>
      </c>
      <c r="N350" s="13">
        <v>-1.8082387182637918</v>
      </c>
    </row>
    <row r="351" spans="1:14">
      <c r="A351" s="2" t="s">
        <v>346</v>
      </c>
      <c r="B351" s="3" t="s">
        <v>387</v>
      </c>
      <c r="C351" s="3" t="s">
        <v>464</v>
      </c>
      <c r="D351" s="3" t="s">
        <v>374</v>
      </c>
      <c r="E351" s="12" t="s">
        <v>736</v>
      </c>
      <c r="F351" s="13">
        <v>29.826175623287892</v>
      </c>
      <c r="G351" s="13">
        <v>0.14172510962173665</v>
      </c>
      <c r="H351" s="13">
        <v>38.399337087021458</v>
      </c>
      <c r="I351" s="13">
        <v>9.731758201419396</v>
      </c>
      <c r="J351" s="13">
        <v>2.3312231222313846</v>
      </c>
      <c r="K351" s="13">
        <v>26.208417226254216</v>
      </c>
      <c r="L351" s="13">
        <v>-44.457278687327708</v>
      </c>
      <c r="M351" s="13">
        <v>12.651472112587619</v>
      </c>
      <c r="N351" s="13">
        <v>7.9174157417921371</v>
      </c>
    </row>
    <row r="352" spans="1:14">
      <c r="A352" s="2" t="s">
        <v>347</v>
      </c>
      <c r="B352" s="3" t="s">
        <v>387</v>
      </c>
      <c r="C352" s="3" t="s">
        <v>481</v>
      </c>
      <c r="D352" s="3" t="s">
        <v>371</v>
      </c>
      <c r="E352" s="12" t="s">
        <v>736</v>
      </c>
      <c r="F352" s="13">
        <v>-0.98624490350130967</v>
      </c>
      <c r="G352" s="13">
        <v>21.6656372356152</v>
      </c>
      <c r="H352" s="13">
        <v>15.038353475429178</v>
      </c>
      <c r="I352" s="13">
        <v>8.0195703696915199</v>
      </c>
      <c r="J352" s="13">
        <v>21.551099138221787</v>
      </c>
      <c r="K352" s="13">
        <v>2.9370063305583174</v>
      </c>
      <c r="L352" s="13">
        <v>-40.24660050599897</v>
      </c>
      <c r="M352" s="13">
        <v>3.4097044983115645</v>
      </c>
      <c r="N352" s="13">
        <v>10.818787820899441</v>
      </c>
    </row>
    <row r="353" spans="1:14">
      <c r="A353" s="2" t="s">
        <v>348</v>
      </c>
      <c r="B353" s="3" t="s">
        <v>387</v>
      </c>
      <c r="C353" s="3" t="s">
        <v>552</v>
      </c>
      <c r="D353" s="3" t="s">
        <v>363</v>
      </c>
      <c r="E353" s="12" t="s">
        <v>736</v>
      </c>
      <c r="F353" s="13">
        <v>-27.26365037597548</v>
      </c>
      <c r="G353" s="13">
        <v>3.1256597970089506</v>
      </c>
      <c r="H353" s="13">
        <v>21.240144144450859</v>
      </c>
      <c r="I353" s="13">
        <v>50.406063582108672</v>
      </c>
      <c r="J353" s="13">
        <v>3.130948351808724</v>
      </c>
      <c r="K353" s="13">
        <v>16.98285926270005</v>
      </c>
      <c r="L353" s="13">
        <v>-58.50683820828155</v>
      </c>
      <c r="M353" s="13">
        <v>-4.5261848851540405</v>
      </c>
      <c r="N353" s="13">
        <v>7.224330337453333</v>
      </c>
    </row>
    <row r="354" spans="1:14">
      <c r="A354" s="2" t="s">
        <v>349</v>
      </c>
      <c r="B354" s="3" t="s">
        <v>387</v>
      </c>
      <c r="C354" s="3" t="s">
        <v>564</v>
      </c>
      <c r="D354" s="3" t="s">
        <v>374</v>
      </c>
      <c r="E354" s="12" t="s">
        <v>736</v>
      </c>
      <c r="F354" s="13">
        <v>-8.7251453131386789</v>
      </c>
      <c r="G354" s="13">
        <v>16.321146925966676</v>
      </c>
      <c r="H354" s="13">
        <v>12.612628105486595</v>
      </c>
      <c r="I354" s="13">
        <v>26.907085228745359</v>
      </c>
      <c r="J354" s="13">
        <v>-8.5770210426331435</v>
      </c>
      <c r="K354" s="13">
        <v>14.178372789204483</v>
      </c>
      <c r="L354" s="13">
        <v>-30.490979230025289</v>
      </c>
      <c r="M354" s="13">
        <v>4.4719379851581493</v>
      </c>
      <c r="N354" s="13">
        <v>35.328224877916597</v>
      </c>
    </row>
    <row r="355" spans="1:14">
      <c r="A355" s="2" t="s">
        <v>350</v>
      </c>
      <c r="B355" s="3" t="s">
        <v>387</v>
      </c>
      <c r="C355" s="3" t="s">
        <v>633</v>
      </c>
      <c r="D355" s="3" t="s">
        <v>363</v>
      </c>
      <c r="E355" s="12" t="s">
        <v>736</v>
      </c>
      <c r="F355" s="13">
        <v>7.184778600091998</v>
      </c>
      <c r="G355" s="13">
        <v>-4.0968500523675502</v>
      </c>
      <c r="H355" s="13">
        <v>30.413565111442054</v>
      </c>
      <c r="I355" s="13">
        <v>19.452356585504347</v>
      </c>
      <c r="J355" s="13">
        <v>-9.4510031496381703</v>
      </c>
      <c r="K355" s="13">
        <v>16.350375016556949</v>
      </c>
      <c r="L355" s="13">
        <v>-35.91906452282003</v>
      </c>
      <c r="M355" s="13">
        <v>0.61650586639703431</v>
      </c>
      <c r="N355" s="13">
        <v>5.5054695532487239</v>
      </c>
    </row>
    <row r="356" spans="1:14">
      <c r="A356" s="2" t="s">
        <v>351</v>
      </c>
      <c r="B356" s="3" t="s">
        <v>387</v>
      </c>
      <c r="C356" s="3" t="s">
        <v>671</v>
      </c>
      <c r="D356" s="3" t="s">
        <v>363</v>
      </c>
      <c r="E356" s="12" t="s">
        <v>736</v>
      </c>
      <c r="F356" s="13">
        <v>5.0177896423226889</v>
      </c>
      <c r="G356" s="13">
        <v>-4.9724017813846455</v>
      </c>
      <c r="H356" s="13">
        <v>23.22028634493812</v>
      </c>
      <c r="I356" s="13">
        <v>9.0242531335758347</v>
      </c>
      <c r="J356" s="13">
        <v>-7.0981276420238366</v>
      </c>
      <c r="K356" s="13">
        <v>10.141986665513658</v>
      </c>
      <c r="L356" s="13">
        <v>-19.58468634023448</v>
      </c>
      <c r="M356" s="13">
        <v>-3.6262048927825377</v>
      </c>
      <c r="N356" s="13">
        <v>-0.85291610733513268</v>
      </c>
    </row>
    <row r="357" spans="1:14">
      <c r="A357" s="2" t="s">
        <v>352</v>
      </c>
      <c r="B357" s="3" t="s">
        <v>387</v>
      </c>
      <c r="C357" s="3" t="s">
        <v>681</v>
      </c>
      <c r="D357" s="3" t="s">
        <v>363</v>
      </c>
      <c r="E357" s="12" t="s">
        <v>736</v>
      </c>
      <c r="F357" s="13">
        <v>-17.879515955579745</v>
      </c>
      <c r="G357" s="13">
        <v>2.5933556539276372</v>
      </c>
      <c r="H357" s="13">
        <v>30.433486460845732</v>
      </c>
      <c r="I357" s="13">
        <v>14.827355189320929</v>
      </c>
      <c r="J357" s="13">
        <v>-5.5215411557708549</v>
      </c>
      <c r="K357" s="13">
        <v>24.279732061992306</v>
      </c>
      <c r="L357" s="13">
        <v>-38.745398927043858</v>
      </c>
      <c r="M357" s="13">
        <v>1.4118449246526459</v>
      </c>
      <c r="N357" s="13">
        <v>19.06436908310247</v>
      </c>
    </row>
    <row r="358" spans="1:14">
      <c r="A358" s="2" t="s">
        <v>353</v>
      </c>
      <c r="B358" s="3" t="s">
        <v>387</v>
      </c>
      <c r="C358" s="3" t="s">
        <v>704</v>
      </c>
      <c r="D358" s="3" t="s">
        <v>363</v>
      </c>
      <c r="E358" s="12" t="s">
        <v>736</v>
      </c>
      <c r="F358" s="13">
        <v>5.9415664069776728</v>
      </c>
      <c r="G358" s="13">
        <v>-3.2879897864616252</v>
      </c>
      <c r="H358" s="13">
        <v>15.23130708628489</v>
      </c>
      <c r="I358" s="13">
        <v>24.004734443206427</v>
      </c>
      <c r="J358" s="13">
        <v>-11.455182552576012</v>
      </c>
      <c r="K358" s="13">
        <v>14.51626153583803</v>
      </c>
      <c r="L358" s="13">
        <v>-28.002864106654261</v>
      </c>
      <c r="M358" s="13">
        <v>9.7094061654795713E-3</v>
      </c>
      <c r="N358" s="13">
        <v>21.293952680347228</v>
      </c>
    </row>
    <row r="359" spans="1:14">
      <c r="E359" s="12"/>
      <c r="F359" s="13"/>
      <c r="G359" s="13"/>
      <c r="H359" s="13"/>
      <c r="I359" s="13"/>
      <c r="J359" s="13"/>
      <c r="K359" s="13"/>
      <c r="L359" s="13"/>
      <c r="M359" s="13"/>
      <c r="N359" s="13"/>
    </row>
    <row r="360" spans="1:14">
      <c r="A360" s="2" t="s">
        <v>366</v>
      </c>
      <c r="E360" s="12" t="s">
        <v>736</v>
      </c>
      <c r="F360" s="13">
        <v>10.54734854701984</v>
      </c>
      <c r="G360" s="13">
        <v>7.6231206468003494</v>
      </c>
      <c r="H360" s="13">
        <v>15.961895706186443</v>
      </c>
      <c r="I360" s="13">
        <v>13.755751609177553</v>
      </c>
      <c r="J360" s="13">
        <v>-8.6097027544316891</v>
      </c>
      <c r="K360" s="13">
        <v>15.370332036470719</v>
      </c>
      <c r="L360" s="13">
        <v>-21.077108843481689</v>
      </c>
      <c r="M360" s="13">
        <v>-7.5050761034039795</v>
      </c>
      <c r="N360" s="13">
        <v>3.4920389269601038</v>
      </c>
    </row>
    <row r="361" spans="1:14">
      <c r="A361" s="2" t="s">
        <v>375</v>
      </c>
      <c r="E361" s="12" t="s">
        <v>736</v>
      </c>
      <c r="F361" s="13">
        <v>-1.8267261424763026</v>
      </c>
      <c r="G361" s="13">
        <v>11.418540537620874</v>
      </c>
      <c r="H361" s="13">
        <v>2.5860035479871541</v>
      </c>
      <c r="I361" s="13">
        <v>7.2511237949021465</v>
      </c>
      <c r="J361" s="13">
        <v>-9.255155270139964</v>
      </c>
      <c r="K361" s="13">
        <v>17.373955807981162</v>
      </c>
      <c r="L361" s="13">
        <v>-20.169258607446487</v>
      </c>
      <c r="M361" s="13">
        <v>5.4056648221814809</v>
      </c>
      <c r="N361" s="13">
        <v>10.16169555547043</v>
      </c>
    </row>
    <row r="362" spans="1:14">
      <c r="A362" s="2" t="s">
        <v>377</v>
      </c>
      <c r="E362" s="12" t="s">
        <v>736</v>
      </c>
      <c r="F362" s="13">
        <v>-1.1094150174767397</v>
      </c>
      <c r="G362" s="13">
        <v>2.9142446776605326</v>
      </c>
      <c r="H362" s="13">
        <v>12.168998875585702</v>
      </c>
      <c r="I362" s="13">
        <v>2.7368376188135488</v>
      </c>
      <c r="J362" s="13">
        <v>-4.6691359433934512</v>
      </c>
      <c r="K362" s="13">
        <v>19.90378374611133</v>
      </c>
      <c r="L362" s="13">
        <v>-12.147733450900747</v>
      </c>
      <c r="M362" s="13">
        <v>-10.162209101225772</v>
      </c>
      <c r="N362" s="13">
        <v>10.429550020121251</v>
      </c>
    </row>
    <row r="363" spans="1:14">
      <c r="A363" s="4" t="s">
        <v>364</v>
      </c>
      <c r="E363" s="12" t="s">
        <v>736</v>
      </c>
      <c r="F363" s="13">
        <v>10.140386413492266</v>
      </c>
      <c r="G363" s="13">
        <v>-9.6044702326239175</v>
      </c>
      <c r="H363" s="13">
        <v>21.108670778023132</v>
      </c>
      <c r="I363" s="13">
        <v>7.6372021027907007</v>
      </c>
      <c r="J363" s="13">
        <v>2.6820142323534477</v>
      </c>
      <c r="K363" s="13">
        <v>-13.323118688254457</v>
      </c>
      <c r="L363" s="13">
        <v>0.99099869524123962</v>
      </c>
      <c r="M363" s="13">
        <v>0.13537039969615433</v>
      </c>
      <c r="N363" s="13">
        <v>0.53063525419567148</v>
      </c>
    </row>
    <row r="364" spans="1:14">
      <c r="A364" s="4" t="s">
        <v>361</v>
      </c>
      <c r="E364" s="12" t="s">
        <v>736</v>
      </c>
      <c r="F364" s="13">
        <v>1.2082923705188531</v>
      </c>
      <c r="G364" s="13">
        <v>15.658097170266686</v>
      </c>
      <c r="H364" s="13">
        <v>7.7586192925887962</v>
      </c>
      <c r="I364" s="13">
        <v>6.1503626378383291</v>
      </c>
      <c r="J364" s="13">
        <v>5.5148617109277227</v>
      </c>
      <c r="K364" s="13">
        <v>0.47913753725241126</v>
      </c>
      <c r="L364" s="13">
        <v>-23.36609433761932</v>
      </c>
      <c r="M364" s="13">
        <v>15.211473132732625</v>
      </c>
      <c r="N364" s="13">
        <v>5.0902935721716771</v>
      </c>
    </row>
    <row r="365" spans="1:14">
      <c r="A365" s="4" t="s">
        <v>358</v>
      </c>
      <c r="E365" s="12" t="s">
        <v>736</v>
      </c>
      <c r="F365" s="13">
        <v>10.71542654825102</v>
      </c>
      <c r="G365" s="13">
        <v>1.6478509228317069</v>
      </c>
      <c r="H365" s="13">
        <v>1.0631913897334195</v>
      </c>
      <c r="I365" s="13">
        <v>4.8475077230875714</v>
      </c>
      <c r="J365" s="13">
        <v>4.0619112519797422</v>
      </c>
      <c r="K365" s="13">
        <v>6.0669179103043724</v>
      </c>
      <c r="L365" s="13">
        <v>-7.2792323951194033</v>
      </c>
      <c r="M365" s="13">
        <v>2.7479757369528341</v>
      </c>
      <c r="N365" s="13">
        <v>-8.2664970576007128</v>
      </c>
    </row>
    <row r="366" spans="1:14">
      <c r="A366" s="4" t="s">
        <v>387</v>
      </c>
      <c r="E366" s="12" t="s">
        <v>736</v>
      </c>
      <c r="F366" s="13">
        <v>-8.2938644689708347</v>
      </c>
      <c r="G366" s="13">
        <v>14.619277386405798</v>
      </c>
      <c r="H366" s="13">
        <v>15.932731107411508</v>
      </c>
      <c r="I366" s="13">
        <v>0.50751385336208932</v>
      </c>
      <c r="J366" s="13">
        <v>0.82582291836733723</v>
      </c>
      <c r="K366" s="13">
        <v>17.325848486016287</v>
      </c>
      <c r="L366" s="13">
        <v>-18.159656142500282</v>
      </c>
      <c r="M366" s="13">
        <v>4.3700601102061176</v>
      </c>
      <c r="N366" s="13">
        <v>0.24031948197549918</v>
      </c>
    </row>
    <row r="367" spans="1:14">
      <c r="A367" s="4" t="s">
        <v>392</v>
      </c>
      <c r="E367" s="12" t="s">
        <v>736</v>
      </c>
      <c r="F367" s="13">
        <v>7.0642856721416738</v>
      </c>
      <c r="G367" s="13">
        <v>-4.1661931627751656</v>
      </c>
      <c r="H367" s="13">
        <v>24.067556668981457</v>
      </c>
      <c r="I367" s="13">
        <v>-17.427678539303837</v>
      </c>
      <c r="J367" s="13">
        <v>40.34165645059965</v>
      </c>
      <c r="K367" s="13">
        <v>7.9049324133844285</v>
      </c>
      <c r="L367" s="13">
        <v>-24.754379991947101</v>
      </c>
      <c r="M367" s="13">
        <v>5.2131110754495174</v>
      </c>
      <c r="N367" s="13">
        <v>5.9452234619923088</v>
      </c>
    </row>
    <row r="368" spans="1:14">
      <c r="A368" s="4" t="s">
        <v>381</v>
      </c>
      <c r="E368" s="12" t="s">
        <v>736</v>
      </c>
      <c r="F368" s="13">
        <v>7.2213811981741056</v>
      </c>
      <c r="G368" s="13">
        <v>14.102270544800469</v>
      </c>
      <c r="H368" s="13">
        <v>10.037676686569794</v>
      </c>
      <c r="I368" s="13">
        <v>0.61761889554100879</v>
      </c>
      <c r="J368" s="13">
        <v>13.316592241963715</v>
      </c>
      <c r="K368" s="13">
        <v>13.292494669433552</v>
      </c>
      <c r="L368" s="13">
        <v>-15.878848162389433</v>
      </c>
      <c r="M368" s="13">
        <v>-4.3387481441237457</v>
      </c>
      <c r="N368" s="13">
        <v>-5.9861176423506777</v>
      </c>
    </row>
    <row r="369" spans="1:14">
      <c r="A369" s="4"/>
      <c r="E369" s="12"/>
      <c r="F369" s="13"/>
      <c r="G369" s="13"/>
      <c r="H369" s="13"/>
      <c r="I369" s="13"/>
      <c r="J369" s="13"/>
      <c r="K369" s="13"/>
      <c r="L369" s="13"/>
      <c r="M369" s="13"/>
      <c r="N369" s="13"/>
    </row>
    <row r="370" spans="1:14">
      <c r="A370" s="2" t="s">
        <v>727</v>
      </c>
      <c r="E370" s="12" t="s">
        <v>736</v>
      </c>
      <c r="F370" s="13">
        <v>2.3645214424742433</v>
      </c>
      <c r="G370" s="13">
        <v>5.4358272449804357</v>
      </c>
      <c r="H370" s="13">
        <v>10.296562772854188</v>
      </c>
      <c r="I370" s="13">
        <v>2.6684098659757489</v>
      </c>
      <c r="J370" s="13">
        <v>1.8223552681011679</v>
      </c>
      <c r="K370" s="13">
        <v>12.14087233108104</v>
      </c>
      <c r="L370" s="13">
        <v>-15.121134734972561</v>
      </c>
      <c r="M370" s="13">
        <v>-1.2625567875682757</v>
      </c>
      <c r="N370" s="13">
        <v>3.618916470867275</v>
      </c>
    </row>
    <row r="372" spans="1:14">
      <c r="E372" s="5"/>
      <c r="F372" s="5"/>
      <c r="G372" s="5"/>
      <c r="H372" s="5"/>
      <c r="I372" s="5"/>
      <c r="J372" s="5"/>
      <c r="K372" s="5"/>
      <c r="L372" s="5"/>
      <c r="M372" s="5"/>
      <c r="N372" s="5"/>
    </row>
    <row r="374" spans="1:14">
      <c r="E374" s="5"/>
      <c r="F374" s="5"/>
      <c r="G374" s="5"/>
      <c r="H374" s="5"/>
      <c r="I374" s="5"/>
      <c r="J374" s="5"/>
      <c r="K374" s="5"/>
      <c r="L374" s="5"/>
      <c r="M374" s="5"/>
      <c r="N374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4"/>
  <sheetViews>
    <sheetView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O366" sqref="O366"/>
    </sheetView>
  </sheetViews>
  <sheetFormatPr defaultRowHeight="12"/>
  <cols>
    <col min="1" max="1" width="25.875" style="2" customWidth="1"/>
    <col min="2" max="2" width="11.125" style="3" customWidth="1"/>
    <col min="3" max="3" width="10.625" style="3" customWidth="1"/>
    <col min="4" max="16384" width="9" style="3"/>
  </cols>
  <sheetData>
    <row r="1" spans="1:14">
      <c r="A1" s="11" t="s">
        <v>738</v>
      </c>
    </row>
    <row r="3" spans="1:14">
      <c r="A3" s="2" t="s">
        <v>355</v>
      </c>
      <c r="B3" s="3" t="s">
        <v>356</v>
      </c>
      <c r="C3" s="3" t="s">
        <v>357</v>
      </c>
      <c r="D3" s="3" t="s">
        <v>728</v>
      </c>
      <c r="E3" s="3">
        <v>2001</v>
      </c>
      <c r="F3" s="3">
        <v>2002</v>
      </c>
      <c r="G3" s="3">
        <v>2003</v>
      </c>
      <c r="H3" s="3">
        <v>2004</v>
      </c>
      <c r="I3" s="3">
        <v>2005</v>
      </c>
      <c r="J3" s="3">
        <v>2006</v>
      </c>
      <c r="K3" s="3">
        <v>2007</v>
      </c>
      <c r="L3" s="3">
        <v>2008</v>
      </c>
      <c r="M3" s="3">
        <v>2009</v>
      </c>
      <c r="N3" s="3">
        <v>2010</v>
      </c>
    </row>
    <row r="5" spans="1:14">
      <c r="A5" s="2" t="s">
        <v>0</v>
      </c>
      <c r="B5" s="3" t="s">
        <v>364</v>
      </c>
      <c r="C5" s="3" t="s">
        <v>505</v>
      </c>
      <c r="D5" s="3" t="s">
        <v>371</v>
      </c>
      <c r="E5" s="14" t="s">
        <v>736</v>
      </c>
      <c r="F5" s="14" t="s">
        <v>736</v>
      </c>
      <c r="G5" s="14" t="s">
        <v>736</v>
      </c>
      <c r="H5" s="14" t="s">
        <v>736</v>
      </c>
      <c r="I5" s="14" t="s">
        <v>736</v>
      </c>
      <c r="J5" s="14" t="s">
        <v>736</v>
      </c>
      <c r="K5" s="14" t="s">
        <v>736</v>
      </c>
      <c r="L5" s="14" t="s">
        <v>736</v>
      </c>
      <c r="M5" s="14" t="s">
        <v>736</v>
      </c>
      <c r="N5" s="14" t="s">
        <v>736</v>
      </c>
    </row>
    <row r="6" spans="1:14">
      <c r="A6" s="2" t="s">
        <v>1</v>
      </c>
      <c r="B6" s="3" t="s">
        <v>364</v>
      </c>
      <c r="C6" s="3" t="s">
        <v>656</v>
      </c>
      <c r="D6" s="3" t="s">
        <v>360</v>
      </c>
      <c r="E6" s="14" t="s">
        <v>736</v>
      </c>
      <c r="F6" s="14" t="s">
        <v>736</v>
      </c>
      <c r="G6" s="14" t="s">
        <v>736</v>
      </c>
      <c r="H6" s="14" t="s">
        <v>736</v>
      </c>
      <c r="I6" s="14" t="s">
        <v>736</v>
      </c>
      <c r="J6" s="14" t="s">
        <v>736</v>
      </c>
      <c r="K6" s="14" t="s">
        <v>736</v>
      </c>
      <c r="L6" s="14" t="s">
        <v>736</v>
      </c>
      <c r="M6" s="14" t="s">
        <v>736</v>
      </c>
      <c r="N6" s="14" t="s">
        <v>736</v>
      </c>
    </row>
    <row r="7" spans="1:14">
      <c r="A7" s="2" t="s">
        <v>2</v>
      </c>
      <c r="B7" s="3" t="s">
        <v>364</v>
      </c>
      <c r="C7" s="3" t="s">
        <v>555</v>
      </c>
      <c r="D7" s="3" t="s">
        <v>360</v>
      </c>
      <c r="E7" s="14" t="s">
        <v>736</v>
      </c>
      <c r="F7" s="14" t="s">
        <v>736</v>
      </c>
      <c r="G7" s="14" t="s">
        <v>736</v>
      </c>
      <c r="H7" s="14" t="s">
        <v>736</v>
      </c>
      <c r="I7" s="14" t="s">
        <v>736</v>
      </c>
      <c r="J7" s="14" t="s">
        <v>736</v>
      </c>
      <c r="K7" s="14" t="s">
        <v>736</v>
      </c>
      <c r="L7" s="14" t="s">
        <v>736</v>
      </c>
      <c r="M7" s="14" t="s">
        <v>736</v>
      </c>
      <c r="N7" s="14" t="s">
        <v>736</v>
      </c>
    </row>
    <row r="8" spans="1:14">
      <c r="A8" s="2" t="s">
        <v>3</v>
      </c>
      <c r="B8" s="3" t="s">
        <v>364</v>
      </c>
      <c r="C8" s="3" t="s">
        <v>596</v>
      </c>
      <c r="D8" s="3" t="s">
        <v>368</v>
      </c>
      <c r="E8" s="14" t="s">
        <v>736</v>
      </c>
      <c r="F8" s="14" t="s">
        <v>736</v>
      </c>
      <c r="G8" s="14" t="s">
        <v>736</v>
      </c>
      <c r="H8" s="14" t="s">
        <v>736</v>
      </c>
      <c r="I8" s="14" t="s">
        <v>736</v>
      </c>
      <c r="J8" s="14" t="s">
        <v>736</v>
      </c>
      <c r="K8" s="14" t="s">
        <v>736</v>
      </c>
      <c r="L8" s="14" t="s">
        <v>736</v>
      </c>
      <c r="M8" s="14" t="s">
        <v>736</v>
      </c>
      <c r="N8" s="14" t="s">
        <v>736</v>
      </c>
    </row>
    <row r="9" spans="1:14">
      <c r="A9" s="2" t="s">
        <v>4</v>
      </c>
      <c r="B9" s="3" t="s">
        <v>364</v>
      </c>
      <c r="C9" s="3" t="s">
        <v>451</v>
      </c>
      <c r="D9" s="3" t="s">
        <v>371</v>
      </c>
      <c r="E9" s="14" t="s">
        <v>736</v>
      </c>
      <c r="F9" s="14" t="s">
        <v>736</v>
      </c>
      <c r="G9" s="14" t="s">
        <v>736</v>
      </c>
      <c r="H9" s="14" t="s">
        <v>736</v>
      </c>
      <c r="I9" s="14" t="s">
        <v>736</v>
      </c>
      <c r="J9" s="14" t="s">
        <v>736</v>
      </c>
      <c r="K9" s="14" t="s">
        <v>736</v>
      </c>
      <c r="L9" s="14" t="s">
        <v>736</v>
      </c>
      <c r="M9" s="14" t="s">
        <v>736</v>
      </c>
      <c r="N9" s="14" t="s">
        <v>736</v>
      </c>
    </row>
    <row r="10" spans="1:14">
      <c r="A10" s="2" t="s">
        <v>9</v>
      </c>
      <c r="B10" s="3" t="s">
        <v>364</v>
      </c>
      <c r="C10" s="3" t="s">
        <v>434</v>
      </c>
      <c r="D10" s="3" t="s">
        <v>374</v>
      </c>
      <c r="E10" s="14" t="s">
        <v>736</v>
      </c>
      <c r="F10" s="14" t="s">
        <v>736</v>
      </c>
      <c r="G10" s="14" t="s">
        <v>736</v>
      </c>
      <c r="H10" s="14" t="s">
        <v>736</v>
      </c>
      <c r="I10" s="14" t="s">
        <v>736</v>
      </c>
      <c r="J10" s="14" t="s">
        <v>736</v>
      </c>
      <c r="K10" s="14" t="s">
        <v>736</v>
      </c>
      <c r="L10" s="14" t="s">
        <v>736</v>
      </c>
      <c r="M10" s="14" t="s">
        <v>736</v>
      </c>
      <c r="N10" s="14" t="s">
        <v>736</v>
      </c>
    </row>
    <row r="11" spans="1:14">
      <c r="A11" s="2" t="s">
        <v>5</v>
      </c>
      <c r="B11" s="3" t="s">
        <v>364</v>
      </c>
      <c r="C11" s="3" t="s">
        <v>456</v>
      </c>
      <c r="D11" s="3" t="s">
        <v>374</v>
      </c>
      <c r="E11" s="14" t="s">
        <v>736</v>
      </c>
      <c r="F11" s="14" t="s">
        <v>736</v>
      </c>
      <c r="G11" s="14" t="s">
        <v>736</v>
      </c>
      <c r="H11" s="14" t="s">
        <v>736</v>
      </c>
      <c r="I11" s="14" t="s">
        <v>736</v>
      </c>
      <c r="J11" s="14" t="s">
        <v>736</v>
      </c>
      <c r="K11" s="14" t="s">
        <v>736</v>
      </c>
      <c r="L11" s="14" t="s">
        <v>736</v>
      </c>
      <c r="M11" s="14" t="s">
        <v>736</v>
      </c>
      <c r="N11" s="14" t="s">
        <v>736</v>
      </c>
    </row>
    <row r="12" spans="1:14">
      <c r="A12" s="2" t="s">
        <v>10</v>
      </c>
      <c r="B12" s="3" t="s">
        <v>364</v>
      </c>
      <c r="C12" s="3" t="s">
        <v>460</v>
      </c>
      <c r="D12" s="3" t="s">
        <v>374</v>
      </c>
      <c r="E12" s="14" t="s">
        <v>736</v>
      </c>
      <c r="F12" s="14" t="s">
        <v>736</v>
      </c>
      <c r="G12" s="14" t="s">
        <v>736</v>
      </c>
      <c r="H12" s="14" t="s">
        <v>736</v>
      </c>
      <c r="I12" s="14" t="s">
        <v>736</v>
      </c>
      <c r="J12" s="14" t="s">
        <v>736</v>
      </c>
      <c r="K12" s="14" t="s">
        <v>736</v>
      </c>
      <c r="L12" s="14" t="s">
        <v>736</v>
      </c>
      <c r="M12" s="14" t="s">
        <v>736</v>
      </c>
      <c r="N12" s="14" t="s">
        <v>736</v>
      </c>
    </row>
    <row r="13" spans="1:14">
      <c r="A13" s="2" t="s">
        <v>11</v>
      </c>
      <c r="B13" s="3" t="s">
        <v>364</v>
      </c>
      <c r="C13" s="3" t="s">
        <v>462</v>
      </c>
      <c r="D13" s="3" t="s">
        <v>374</v>
      </c>
      <c r="E13" s="14" t="s">
        <v>736</v>
      </c>
      <c r="F13" s="14" t="s">
        <v>736</v>
      </c>
      <c r="G13" s="14" t="s">
        <v>736</v>
      </c>
      <c r="H13" s="14" t="s">
        <v>736</v>
      </c>
      <c r="I13" s="14" t="s">
        <v>736</v>
      </c>
      <c r="J13" s="14" t="s">
        <v>736</v>
      </c>
      <c r="K13" s="14" t="s">
        <v>736</v>
      </c>
      <c r="L13" s="14" t="s">
        <v>736</v>
      </c>
      <c r="M13" s="14" t="s">
        <v>736</v>
      </c>
      <c r="N13" s="14" t="s">
        <v>736</v>
      </c>
    </row>
    <row r="14" spans="1:14">
      <c r="A14" s="2" t="s">
        <v>6</v>
      </c>
      <c r="B14" s="3" t="s">
        <v>364</v>
      </c>
      <c r="C14" s="3" t="s">
        <v>618</v>
      </c>
      <c r="D14" s="3" t="s">
        <v>374</v>
      </c>
      <c r="E14" s="14" t="s">
        <v>736</v>
      </c>
      <c r="F14" s="14" t="s">
        <v>736</v>
      </c>
      <c r="G14" s="14" t="s">
        <v>736</v>
      </c>
      <c r="H14" s="14" t="s">
        <v>736</v>
      </c>
      <c r="I14" s="14" t="s">
        <v>736</v>
      </c>
      <c r="J14" s="14" t="s">
        <v>736</v>
      </c>
      <c r="K14" s="14" t="s">
        <v>736</v>
      </c>
      <c r="L14" s="14" t="s">
        <v>736</v>
      </c>
      <c r="M14" s="14" t="s">
        <v>736</v>
      </c>
      <c r="N14" s="14" t="s">
        <v>736</v>
      </c>
    </row>
    <row r="15" spans="1:14">
      <c r="A15" s="2" t="s">
        <v>7</v>
      </c>
      <c r="B15" s="3" t="s">
        <v>364</v>
      </c>
      <c r="C15" s="3" t="s">
        <v>670</v>
      </c>
      <c r="D15" s="3" t="s">
        <v>374</v>
      </c>
      <c r="E15" s="14" t="s">
        <v>736</v>
      </c>
      <c r="F15" s="14" t="s">
        <v>736</v>
      </c>
      <c r="G15" s="14" t="s">
        <v>736</v>
      </c>
      <c r="H15" s="14" t="s">
        <v>736</v>
      </c>
      <c r="I15" s="14" t="s">
        <v>736</v>
      </c>
      <c r="J15" s="14" t="s">
        <v>736</v>
      </c>
      <c r="K15" s="14" t="s">
        <v>736</v>
      </c>
      <c r="L15" s="14" t="s">
        <v>736</v>
      </c>
      <c r="M15" s="14" t="s">
        <v>736</v>
      </c>
      <c r="N15" s="14" t="s">
        <v>736</v>
      </c>
    </row>
    <row r="16" spans="1:14">
      <c r="A16" s="2" t="s">
        <v>8</v>
      </c>
      <c r="B16" s="3" t="s">
        <v>364</v>
      </c>
      <c r="C16" s="3" t="s">
        <v>700</v>
      </c>
      <c r="D16" s="3" t="s">
        <v>374</v>
      </c>
      <c r="E16" s="14" t="s">
        <v>736</v>
      </c>
      <c r="F16" s="14" t="s">
        <v>736</v>
      </c>
      <c r="G16" s="14" t="s">
        <v>736</v>
      </c>
      <c r="H16" s="14" t="s">
        <v>736</v>
      </c>
      <c r="I16" s="14" t="s">
        <v>736</v>
      </c>
      <c r="J16" s="14" t="s">
        <v>736</v>
      </c>
      <c r="K16" s="14" t="s">
        <v>736</v>
      </c>
      <c r="L16" s="14" t="s">
        <v>736</v>
      </c>
      <c r="M16" s="14" t="s">
        <v>736</v>
      </c>
      <c r="N16" s="14" t="s">
        <v>736</v>
      </c>
    </row>
    <row r="17" spans="1:14">
      <c r="A17" s="2" t="s">
        <v>12</v>
      </c>
      <c r="B17" s="3" t="s">
        <v>364</v>
      </c>
      <c r="C17" s="3" t="s">
        <v>365</v>
      </c>
      <c r="D17" s="3" t="s">
        <v>374</v>
      </c>
      <c r="E17" s="14" t="s">
        <v>736</v>
      </c>
      <c r="F17" s="14" t="s">
        <v>736</v>
      </c>
      <c r="G17" s="14" t="s">
        <v>736</v>
      </c>
      <c r="H17" s="14" t="s">
        <v>736</v>
      </c>
      <c r="I17" s="14" t="s">
        <v>736</v>
      </c>
      <c r="J17" s="14" t="s">
        <v>736</v>
      </c>
      <c r="K17" s="14" t="s">
        <v>736</v>
      </c>
      <c r="L17" s="14" t="s">
        <v>736</v>
      </c>
      <c r="M17" s="14" t="s">
        <v>736</v>
      </c>
      <c r="N17" s="14" t="s">
        <v>736</v>
      </c>
    </row>
    <row r="18" spans="1:14">
      <c r="A18" s="2" t="s">
        <v>13</v>
      </c>
      <c r="B18" s="3" t="s">
        <v>364</v>
      </c>
      <c r="C18" s="3" t="s">
        <v>390</v>
      </c>
      <c r="D18" s="3" t="s">
        <v>374</v>
      </c>
      <c r="E18" s="14" t="s">
        <v>736</v>
      </c>
      <c r="F18" s="14" t="s">
        <v>736</v>
      </c>
      <c r="G18" s="14" t="s">
        <v>736</v>
      </c>
      <c r="H18" s="14" t="s">
        <v>736</v>
      </c>
      <c r="I18" s="14" t="s">
        <v>736</v>
      </c>
      <c r="J18" s="14" t="s">
        <v>736</v>
      </c>
      <c r="K18" s="14" t="s">
        <v>736</v>
      </c>
      <c r="L18" s="14" t="s">
        <v>736</v>
      </c>
      <c r="M18" s="14" t="s">
        <v>736</v>
      </c>
      <c r="N18" s="14" t="s">
        <v>736</v>
      </c>
    </row>
    <row r="19" spans="1:14">
      <c r="A19" s="2" t="s">
        <v>14</v>
      </c>
      <c r="B19" s="3" t="s">
        <v>364</v>
      </c>
      <c r="C19" s="3" t="s">
        <v>397</v>
      </c>
      <c r="D19" s="3" t="s">
        <v>374</v>
      </c>
      <c r="E19" s="14" t="s">
        <v>736</v>
      </c>
      <c r="F19" s="14" t="s">
        <v>736</v>
      </c>
      <c r="G19" s="14" t="s">
        <v>736</v>
      </c>
      <c r="H19" s="14" t="s">
        <v>736</v>
      </c>
      <c r="I19" s="14" t="s">
        <v>736</v>
      </c>
      <c r="J19" s="14" t="s">
        <v>736</v>
      </c>
      <c r="K19" s="14" t="s">
        <v>736</v>
      </c>
      <c r="L19" s="14" t="s">
        <v>736</v>
      </c>
      <c r="M19" s="14" t="s">
        <v>736</v>
      </c>
      <c r="N19" s="14" t="s">
        <v>736</v>
      </c>
    </row>
    <row r="20" spans="1:14">
      <c r="A20" s="2" t="s">
        <v>15</v>
      </c>
      <c r="B20" s="3" t="s">
        <v>364</v>
      </c>
      <c r="C20" s="3" t="s">
        <v>426</v>
      </c>
      <c r="D20" s="3" t="s">
        <v>374</v>
      </c>
      <c r="E20" s="14" t="s">
        <v>736</v>
      </c>
      <c r="F20" s="14" t="s">
        <v>736</v>
      </c>
      <c r="G20" s="14" t="s">
        <v>736</v>
      </c>
      <c r="H20" s="14" t="s">
        <v>736</v>
      </c>
      <c r="I20" s="14" t="s">
        <v>736</v>
      </c>
      <c r="J20" s="14" t="s">
        <v>736</v>
      </c>
      <c r="K20" s="14" t="s">
        <v>736</v>
      </c>
      <c r="L20" s="14" t="s">
        <v>736</v>
      </c>
      <c r="M20" s="14" t="s">
        <v>736</v>
      </c>
      <c r="N20" s="14" t="s">
        <v>736</v>
      </c>
    </row>
    <row r="21" spans="1:14">
      <c r="A21" s="2" t="s">
        <v>16</v>
      </c>
      <c r="B21" s="3" t="s">
        <v>364</v>
      </c>
      <c r="C21" s="3" t="s">
        <v>685</v>
      </c>
      <c r="D21" s="3" t="s">
        <v>374</v>
      </c>
      <c r="E21" s="14" t="s">
        <v>736</v>
      </c>
      <c r="F21" s="14" t="s">
        <v>736</v>
      </c>
      <c r="G21" s="14" t="s">
        <v>736</v>
      </c>
      <c r="H21" s="14" t="s">
        <v>736</v>
      </c>
      <c r="I21" s="14" t="s">
        <v>736</v>
      </c>
      <c r="J21" s="14" t="s">
        <v>736</v>
      </c>
      <c r="K21" s="14" t="s">
        <v>736</v>
      </c>
      <c r="L21" s="14" t="s">
        <v>736</v>
      </c>
      <c r="M21" s="14" t="s">
        <v>736</v>
      </c>
      <c r="N21" s="14" t="s">
        <v>736</v>
      </c>
    </row>
    <row r="22" spans="1:14">
      <c r="A22" s="2" t="s">
        <v>17</v>
      </c>
      <c r="B22" s="3" t="s">
        <v>364</v>
      </c>
      <c r="C22" s="3" t="s">
        <v>693</v>
      </c>
      <c r="D22" s="3" t="s">
        <v>374</v>
      </c>
      <c r="E22" s="14" t="s">
        <v>736</v>
      </c>
      <c r="F22" s="14" t="s">
        <v>736</v>
      </c>
      <c r="G22" s="14" t="s">
        <v>736</v>
      </c>
      <c r="H22" s="14" t="s">
        <v>736</v>
      </c>
      <c r="I22" s="14" t="s">
        <v>736</v>
      </c>
      <c r="J22" s="14" t="s">
        <v>736</v>
      </c>
      <c r="K22" s="14" t="s">
        <v>736</v>
      </c>
      <c r="L22" s="14" t="s">
        <v>736</v>
      </c>
      <c r="M22" s="14" t="s">
        <v>736</v>
      </c>
      <c r="N22" s="14" t="s">
        <v>736</v>
      </c>
    </row>
    <row r="23" spans="1:14">
      <c r="A23" s="2" t="s">
        <v>18</v>
      </c>
      <c r="B23" s="3" t="s">
        <v>364</v>
      </c>
      <c r="C23" s="3" t="s">
        <v>487</v>
      </c>
      <c r="D23" s="3" t="s">
        <v>379</v>
      </c>
      <c r="E23" s="14" t="s">
        <v>736</v>
      </c>
      <c r="F23" s="14" t="s">
        <v>736</v>
      </c>
      <c r="G23" s="14" t="s">
        <v>736</v>
      </c>
      <c r="H23" s="14" t="s">
        <v>736</v>
      </c>
      <c r="I23" s="14" t="s">
        <v>736</v>
      </c>
      <c r="J23" s="14" t="s">
        <v>736</v>
      </c>
      <c r="K23" s="14" t="s">
        <v>736</v>
      </c>
      <c r="L23" s="14" t="s">
        <v>736</v>
      </c>
      <c r="M23" s="14" t="s">
        <v>736</v>
      </c>
      <c r="N23" s="14" t="s">
        <v>736</v>
      </c>
    </row>
    <row r="24" spans="1:14">
      <c r="A24" s="2" t="s">
        <v>19</v>
      </c>
      <c r="B24" s="3" t="s">
        <v>364</v>
      </c>
      <c r="C24" s="3" t="s">
        <v>560</v>
      </c>
      <c r="D24" s="3" t="s">
        <v>379</v>
      </c>
      <c r="E24" s="14" t="s">
        <v>736</v>
      </c>
      <c r="F24" s="14" t="s">
        <v>736</v>
      </c>
      <c r="G24" s="14" t="s">
        <v>736</v>
      </c>
      <c r="H24" s="14" t="s">
        <v>736</v>
      </c>
      <c r="I24" s="14" t="s">
        <v>736</v>
      </c>
      <c r="J24" s="14" t="s">
        <v>736</v>
      </c>
      <c r="K24" s="14" t="s">
        <v>736</v>
      </c>
      <c r="L24" s="14" t="s">
        <v>736</v>
      </c>
      <c r="M24" s="14" t="s">
        <v>736</v>
      </c>
      <c r="N24" s="14" t="s">
        <v>736</v>
      </c>
    </row>
    <row r="25" spans="1:14">
      <c r="A25" s="2" t="s">
        <v>20</v>
      </c>
      <c r="B25" s="3" t="s">
        <v>364</v>
      </c>
      <c r="C25" s="3" t="s">
        <v>574</v>
      </c>
      <c r="D25" s="3" t="s">
        <v>379</v>
      </c>
      <c r="E25" s="14" t="s">
        <v>736</v>
      </c>
      <c r="F25" s="14" t="s">
        <v>736</v>
      </c>
      <c r="G25" s="14" t="s">
        <v>736</v>
      </c>
      <c r="H25" s="14" t="s">
        <v>736</v>
      </c>
      <c r="I25" s="14" t="s">
        <v>736</v>
      </c>
      <c r="J25" s="14" t="s">
        <v>736</v>
      </c>
      <c r="K25" s="14" t="s">
        <v>736</v>
      </c>
      <c r="L25" s="14" t="s">
        <v>736</v>
      </c>
      <c r="M25" s="14" t="s">
        <v>736</v>
      </c>
      <c r="N25" s="14" t="s">
        <v>736</v>
      </c>
    </row>
    <row r="26" spans="1:14">
      <c r="A26" s="2" t="s">
        <v>21</v>
      </c>
      <c r="B26" s="3" t="s">
        <v>364</v>
      </c>
      <c r="C26" s="3" t="s">
        <v>644</v>
      </c>
      <c r="D26" s="3" t="s">
        <v>379</v>
      </c>
      <c r="E26" s="14" t="s">
        <v>736</v>
      </c>
      <c r="F26" s="14" t="s">
        <v>736</v>
      </c>
      <c r="G26" s="14" t="s">
        <v>736</v>
      </c>
      <c r="H26" s="14" t="s">
        <v>736</v>
      </c>
      <c r="I26" s="14" t="s">
        <v>736</v>
      </c>
      <c r="J26" s="14" t="s">
        <v>736</v>
      </c>
      <c r="K26" s="14" t="s">
        <v>736</v>
      </c>
      <c r="L26" s="14" t="s">
        <v>736</v>
      </c>
      <c r="M26" s="14" t="s">
        <v>736</v>
      </c>
      <c r="N26" s="14" t="s">
        <v>736</v>
      </c>
    </row>
    <row r="27" spans="1:14">
      <c r="A27" s="2" t="s">
        <v>22</v>
      </c>
      <c r="B27" s="3" t="s">
        <v>364</v>
      </c>
      <c r="C27" s="3" t="s">
        <v>661</v>
      </c>
      <c r="D27" s="3" t="s">
        <v>379</v>
      </c>
      <c r="E27" s="14" t="s">
        <v>736</v>
      </c>
      <c r="F27" s="14" t="s">
        <v>736</v>
      </c>
      <c r="G27" s="14" t="s">
        <v>736</v>
      </c>
      <c r="H27" s="14" t="s">
        <v>736</v>
      </c>
      <c r="I27" s="14" t="s">
        <v>736</v>
      </c>
      <c r="J27" s="14" t="s">
        <v>736</v>
      </c>
      <c r="K27" s="14" t="s">
        <v>736</v>
      </c>
      <c r="L27" s="14" t="s">
        <v>736</v>
      </c>
      <c r="M27" s="14" t="s">
        <v>736</v>
      </c>
      <c r="N27" s="14" t="s">
        <v>736</v>
      </c>
    </row>
    <row r="28" spans="1:14">
      <c r="A28" s="2" t="s">
        <v>23</v>
      </c>
      <c r="B28" s="3" t="s">
        <v>361</v>
      </c>
      <c r="C28" s="3" t="s">
        <v>362</v>
      </c>
      <c r="D28" s="3" t="s">
        <v>363</v>
      </c>
      <c r="E28" s="14" t="s">
        <v>736</v>
      </c>
      <c r="F28" s="14" t="s">
        <v>736</v>
      </c>
      <c r="G28" s="14" t="s">
        <v>736</v>
      </c>
      <c r="H28" s="14" t="s">
        <v>736</v>
      </c>
      <c r="I28" s="14" t="s">
        <v>736</v>
      </c>
      <c r="J28" s="14" t="s">
        <v>736</v>
      </c>
      <c r="K28" s="14" t="s">
        <v>736</v>
      </c>
      <c r="L28" s="14" t="s">
        <v>736</v>
      </c>
      <c r="M28" s="14" t="s">
        <v>736</v>
      </c>
      <c r="N28" s="14" t="s">
        <v>736</v>
      </c>
    </row>
    <row r="29" spans="1:14">
      <c r="A29" s="2" t="s">
        <v>24</v>
      </c>
      <c r="B29" s="3" t="s">
        <v>361</v>
      </c>
      <c r="C29" s="3" t="s">
        <v>383</v>
      </c>
      <c r="D29" s="3" t="s">
        <v>371</v>
      </c>
      <c r="E29" s="14" t="s">
        <v>736</v>
      </c>
      <c r="F29" s="14" t="s">
        <v>736</v>
      </c>
      <c r="G29" s="14" t="s">
        <v>736</v>
      </c>
      <c r="H29" s="14" t="s">
        <v>736</v>
      </c>
      <c r="I29" s="14" t="s">
        <v>736</v>
      </c>
      <c r="J29" s="14" t="s">
        <v>736</v>
      </c>
      <c r="K29" s="14" t="s">
        <v>736</v>
      </c>
      <c r="L29" s="14" t="s">
        <v>736</v>
      </c>
      <c r="M29" s="14" t="s">
        <v>736</v>
      </c>
      <c r="N29" s="14" t="s">
        <v>736</v>
      </c>
    </row>
    <row r="30" spans="1:14">
      <c r="A30" s="2" t="s">
        <v>25</v>
      </c>
      <c r="B30" s="3" t="s">
        <v>361</v>
      </c>
      <c r="C30" s="3" t="s">
        <v>442</v>
      </c>
      <c r="D30" s="3" t="s">
        <v>363</v>
      </c>
      <c r="E30" s="14" t="s">
        <v>736</v>
      </c>
      <c r="F30" s="14" t="s">
        <v>736</v>
      </c>
      <c r="G30" s="14" t="s">
        <v>736</v>
      </c>
      <c r="H30" s="14" t="s">
        <v>736</v>
      </c>
      <c r="I30" s="14" t="s">
        <v>736</v>
      </c>
      <c r="J30" s="14" t="s">
        <v>736</v>
      </c>
      <c r="K30" s="14" t="s">
        <v>736</v>
      </c>
      <c r="L30" s="14" t="s">
        <v>736</v>
      </c>
      <c r="M30" s="14" t="s">
        <v>736</v>
      </c>
      <c r="N30" s="14" t="s">
        <v>736</v>
      </c>
    </row>
    <row r="31" spans="1:14">
      <c r="A31" s="2" t="s">
        <v>26</v>
      </c>
      <c r="B31" s="3" t="s">
        <v>361</v>
      </c>
      <c r="C31" s="3" t="s">
        <v>424</v>
      </c>
      <c r="D31" s="3" t="s">
        <v>368</v>
      </c>
      <c r="E31" s="14" t="s">
        <v>736</v>
      </c>
      <c r="F31" s="14" t="s">
        <v>736</v>
      </c>
      <c r="G31" s="14" t="s">
        <v>736</v>
      </c>
      <c r="H31" s="14" t="s">
        <v>736</v>
      </c>
      <c r="I31" s="14" t="s">
        <v>736</v>
      </c>
      <c r="J31" s="14" t="s">
        <v>736</v>
      </c>
      <c r="K31" s="14" t="s">
        <v>736</v>
      </c>
      <c r="L31" s="14" t="s">
        <v>736</v>
      </c>
      <c r="M31" s="14" t="s">
        <v>736</v>
      </c>
      <c r="N31" s="14" t="s">
        <v>736</v>
      </c>
    </row>
    <row r="32" spans="1:14">
      <c r="A32" s="2" t="s">
        <v>27</v>
      </c>
      <c r="B32" s="3" t="s">
        <v>361</v>
      </c>
      <c r="C32" s="3" t="s">
        <v>474</v>
      </c>
      <c r="D32" s="3" t="s">
        <v>363</v>
      </c>
      <c r="E32" s="14" t="s">
        <v>736</v>
      </c>
      <c r="F32" s="14" t="s">
        <v>736</v>
      </c>
      <c r="G32" s="14" t="s">
        <v>736</v>
      </c>
      <c r="H32" s="14" t="s">
        <v>736</v>
      </c>
      <c r="I32" s="14" t="s">
        <v>736</v>
      </c>
      <c r="J32" s="14" t="s">
        <v>736</v>
      </c>
      <c r="K32" s="14" t="s">
        <v>736</v>
      </c>
      <c r="L32" s="14" t="s">
        <v>736</v>
      </c>
      <c r="M32" s="14" t="s">
        <v>736</v>
      </c>
      <c r="N32" s="14" t="s">
        <v>736</v>
      </c>
    </row>
    <row r="33" spans="1:14">
      <c r="A33" s="2" t="s">
        <v>28</v>
      </c>
      <c r="B33" s="3" t="s">
        <v>361</v>
      </c>
      <c r="C33" s="3" t="s">
        <v>636</v>
      </c>
      <c r="D33" s="3" t="s">
        <v>363</v>
      </c>
      <c r="E33" s="14" t="s">
        <v>736</v>
      </c>
      <c r="F33" s="14" t="s">
        <v>736</v>
      </c>
      <c r="G33" s="14" t="s">
        <v>736</v>
      </c>
      <c r="H33" s="14" t="s">
        <v>736</v>
      </c>
      <c r="I33" s="14" t="s">
        <v>736</v>
      </c>
      <c r="J33" s="14" t="s">
        <v>736</v>
      </c>
      <c r="K33" s="14" t="s">
        <v>736</v>
      </c>
      <c r="L33" s="14" t="s">
        <v>736</v>
      </c>
      <c r="M33" s="14" t="s">
        <v>736</v>
      </c>
      <c r="N33" s="14" t="s">
        <v>736</v>
      </c>
    </row>
    <row r="34" spans="1:14">
      <c r="A34" s="2" t="s">
        <v>29</v>
      </c>
      <c r="B34" s="3" t="s">
        <v>361</v>
      </c>
      <c r="C34" s="3" t="s">
        <v>496</v>
      </c>
      <c r="D34" s="3" t="s">
        <v>371</v>
      </c>
      <c r="E34" s="14" t="s">
        <v>736</v>
      </c>
      <c r="F34" s="14" t="s">
        <v>736</v>
      </c>
      <c r="G34" s="14" t="s">
        <v>736</v>
      </c>
      <c r="H34" s="14" t="s">
        <v>736</v>
      </c>
      <c r="I34" s="14" t="s">
        <v>736</v>
      </c>
      <c r="J34" s="14" t="s">
        <v>736</v>
      </c>
      <c r="K34" s="14" t="s">
        <v>736</v>
      </c>
      <c r="L34" s="14" t="s">
        <v>736</v>
      </c>
      <c r="M34" s="14" t="s">
        <v>736</v>
      </c>
      <c r="N34" s="14" t="s">
        <v>736</v>
      </c>
    </row>
    <row r="35" spans="1:14">
      <c r="A35" s="2" t="s">
        <v>30</v>
      </c>
      <c r="B35" s="3" t="s">
        <v>361</v>
      </c>
      <c r="C35" s="3" t="s">
        <v>694</v>
      </c>
      <c r="D35" s="3" t="s">
        <v>371</v>
      </c>
      <c r="E35" s="14" t="s">
        <v>736</v>
      </c>
      <c r="F35" s="14" t="s">
        <v>736</v>
      </c>
      <c r="G35" s="14" t="s">
        <v>736</v>
      </c>
      <c r="H35" s="14" t="s">
        <v>736</v>
      </c>
      <c r="I35" s="14" t="s">
        <v>736</v>
      </c>
      <c r="J35" s="14" t="s">
        <v>736</v>
      </c>
      <c r="K35" s="14" t="s">
        <v>736</v>
      </c>
      <c r="L35" s="14" t="s">
        <v>736</v>
      </c>
      <c r="M35" s="14" t="s">
        <v>736</v>
      </c>
      <c r="N35" s="14" t="s">
        <v>736</v>
      </c>
    </row>
    <row r="36" spans="1:14">
      <c r="A36" s="2" t="s">
        <v>31</v>
      </c>
      <c r="B36" s="3" t="s">
        <v>361</v>
      </c>
      <c r="C36" s="3" t="s">
        <v>432</v>
      </c>
      <c r="D36" s="3" t="s">
        <v>368</v>
      </c>
      <c r="E36" s="14" t="s">
        <v>736</v>
      </c>
      <c r="F36" s="14" t="s">
        <v>736</v>
      </c>
      <c r="G36" s="14" t="s">
        <v>736</v>
      </c>
      <c r="H36" s="14" t="s">
        <v>736</v>
      </c>
      <c r="I36" s="14" t="s">
        <v>736</v>
      </c>
      <c r="J36" s="14" t="s">
        <v>736</v>
      </c>
      <c r="K36" s="14" t="s">
        <v>736</v>
      </c>
      <c r="L36" s="14" t="s">
        <v>736</v>
      </c>
      <c r="M36" s="14" t="s">
        <v>736</v>
      </c>
      <c r="N36" s="14" t="s">
        <v>736</v>
      </c>
    </row>
    <row r="37" spans="1:14">
      <c r="A37" s="2" t="s">
        <v>32</v>
      </c>
      <c r="B37" s="3" t="s">
        <v>361</v>
      </c>
      <c r="C37" s="3" t="s">
        <v>441</v>
      </c>
      <c r="D37" s="3" t="s">
        <v>374</v>
      </c>
      <c r="E37" s="14" t="s">
        <v>736</v>
      </c>
      <c r="F37" s="14" t="s">
        <v>736</v>
      </c>
      <c r="G37" s="14" t="s">
        <v>736</v>
      </c>
      <c r="H37" s="14" t="s">
        <v>736</v>
      </c>
      <c r="I37" s="14" t="s">
        <v>736</v>
      </c>
      <c r="J37" s="14" t="s">
        <v>736</v>
      </c>
      <c r="K37" s="14" t="s">
        <v>736</v>
      </c>
      <c r="L37" s="14" t="s">
        <v>736</v>
      </c>
      <c r="M37" s="14" t="s">
        <v>736</v>
      </c>
      <c r="N37" s="14" t="s">
        <v>736</v>
      </c>
    </row>
    <row r="38" spans="1:14">
      <c r="A38" s="2" t="s">
        <v>33</v>
      </c>
      <c r="B38" s="3" t="s">
        <v>361</v>
      </c>
      <c r="C38" s="3" t="s">
        <v>448</v>
      </c>
      <c r="D38" s="3" t="s">
        <v>374</v>
      </c>
      <c r="E38" s="14" t="s">
        <v>736</v>
      </c>
      <c r="F38" s="14" t="s">
        <v>736</v>
      </c>
      <c r="G38" s="14" t="s">
        <v>736</v>
      </c>
      <c r="H38" s="14" t="s">
        <v>736</v>
      </c>
      <c r="I38" s="14" t="s">
        <v>736</v>
      </c>
      <c r="J38" s="14" t="s">
        <v>736</v>
      </c>
      <c r="K38" s="14" t="s">
        <v>736</v>
      </c>
      <c r="L38" s="14" t="s">
        <v>736</v>
      </c>
      <c r="M38" s="14" t="s">
        <v>736</v>
      </c>
      <c r="N38" s="14" t="s">
        <v>736</v>
      </c>
    </row>
    <row r="39" spans="1:14">
      <c r="A39" s="2" t="s">
        <v>34</v>
      </c>
      <c r="B39" s="3" t="s">
        <v>361</v>
      </c>
      <c r="C39" s="3" t="s">
        <v>475</v>
      </c>
      <c r="D39" s="3" t="s">
        <v>368</v>
      </c>
      <c r="E39" s="14" t="s">
        <v>736</v>
      </c>
      <c r="F39" s="14" t="s">
        <v>736</v>
      </c>
      <c r="G39" s="14" t="s">
        <v>736</v>
      </c>
      <c r="H39" s="14" t="s">
        <v>736</v>
      </c>
      <c r="I39" s="14" t="s">
        <v>736</v>
      </c>
      <c r="J39" s="14" t="s">
        <v>736</v>
      </c>
      <c r="K39" s="14" t="s">
        <v>736</v>
      </c>
      <c r="L39" s="14" t="s">
        <v>736</v>
      </c>
      <c r="M39" s="14" t="s">
        <v>736</v>
      </c>
      <c r="N39" s="14" t="s">
        <v>736</v>
      </c>
    </row>
    <row r="40" spans="1:14">
      <c r="A40" s="2" t="s">
        <v>35</v>
      </c>
      <c r="B40" s="3" t="s">
        <v>361</v>
      </c>
      <c r="C40" s="3" t="s">
        <v>541</v>
      </c>
      <c r="D40" s="3" t="s">
        <v>374</v>
      </c>
      <c r="E40" s="14" t="s">
        <v>736</v>
      </c>
      <c r="F40" s="14" t="s">
        <v>736</v>
      </c>
      <c r="G40" s="14" t="s">
        <v>736</v>
      </c>
      <c r="H40" s="14" t="s">
        <v>736</v>
      </c>
      <c r="I40" s="14" t="s">
        <v>736</v>
      </c>
      <c r="J40" s="14" t="s">
        <v>736</v>
      </c>
      <c r="K40" s="14" t="s">
        <v>736</v>
      </c>
      <c r="L40" s="14" t="s">
        <v>736</v>
      </c>
      <c r="M40" s="14" t="s">
        <v>736</v>
      </c>
      <c r="N40" s="14" t="s">
        <v>736</v>
      </c>
    </row>
    <row r="41" spans="1:14">
      <c r="A41" s="2" t="s">
        <v>36</v>
      </c>
      <c r="B41" s="3" t="s">
        <v>361</v>
      </c>
      <c r="C41" s="3" t="s">
        <v>688</v>
      </c>
      <c r="D41" s="3" t="s">
        <v>368</v>
      </c>
      <c r="E41" s="14" t="s">
        <v>736</v>
      </c>
      <c r="F41" s="14" t="s">
        <v>736</v>
      </c>
      <c r="G41" s="14" t="s">
        <v>736</v>
      </c>
      <c r="H41" s="14" t="s">
        <v>736</v>
      </c>
      <c r="I41" s="14" t="s">
        <v>736</v>
      </c>
      <c r="J41" s="14" t="s">
        <v>736</v>
      </c>
      <c r="K41" s="14" t="s">
        <v>736</v>
      </c>
      <c r="L41" s="14" t="s">
        <v>736</v>
      </c>
      <c r="M41" s="14" t="s">
        <v>736</v>
      </c>
      <c r="N41" s="14" t="s">
        <v>736</v>
      </c>
    </row>
    <row r="42" spans="1:14">
      <c r="A42" s="2" t="s">
        <v>37</v>
      </c>
      <c r="B42" s="3" t="s">
        <v>361</v>
      </c>
      <c r="C42" s="3" t="s">
        <v>545</v>
      </c>
      <c r="D42" s="3" t="s">
        <v>379</v>
      </c>
      <c r="E42" s="14" t="s">
        <v>736</v>
      </c>
      <c r="F42" s="14" t="s">
        <v>736</v>
      </c>
      <c r="G42" s="14" t="s">
        <v>736</v>
      </c>
      <c r="H42" s="14" t="s">
        <v>736</v>
      </c>
      <c r="I42" s="14" t="s">
        <v>736</v>
      </c>
      <c r="J42" s="14" t="s">
        <v>736</v>
      </c>
      <c r="K42" s="14" t="s">
        <v>736</v>
      </c>
      <c r="L42" s="14" t="s">
        <v>736</v>
      </c>
      <c r="M42" s="14" t="s">
        <v>736</v>
      </c>
      <c r="N42" s="14" t="s">
        <v>736</v>
      </c>
    </row>
    <row r="43" spans="1:14">
      <c r="A43" s="2" t="s">
        <v>38</v>
      </c>
      <c r="B43" s="3" t="s">
        <v>361</v>
      </c>
      <c r="C43" s="3" t="s">
        <v>614</v>
      </c>
      <c r="D43" s="3" t="s">
        <v>379</v>
      </c>
      <c r="E43" s="14" t="s">
        <v>736</v>
      </c>
      <c r="F43" s="14" t="s">
        <v>736</v>
      </c>
      <c r="G43" s="14" t="s">
        <v>736</v>
      </c>
      <c r="H43" s="14" t="s">
        <v>736</v>
      </c>
      <c r="I43" s="14" t="s">
        <v>736</v>
      </c>
      <c r="J43" s="14" t="s">
        <v>736</v>
      </c>
      <c r="K43" s="14" t="s">
        <v>736</v>
      </c>
      <c r="L43" s="14" t="s">
        <v>736</v>
      </c>
      <c r="M43" s="14" t="s">
        <v>736</v>
      </c>
      <c r="N43" s="14" t="s">
        <v>736</v>
      </c>
    </row>
    <row r="44" spans="1:14">
      <c r="A44" s="2" t="s">
        <v>39</v>
      </c>
      <c r="B44" s="3" t="s">
        <v>361</v>
      </c>
      <c r="C44" s="3" t="s">
        <v>655</v>
      </c>
      <c r="D44" s="3" t="s">
        <v>379</v>
      </c>
      <c r="E44" s="14" t="s">
        <v>736</v>
      </c>
      <c r="F44" s="14" t="s">
        <v>736</v>
      </c>
      <c r="G44" s="14" t="s">
        <v>736</v>
      </c>
      <c r="H44" s="14" t="s">
        <v>736</v>
      </c>
      <c r="I44" s="14" t="s">
        <v>736</v>
      </c>
      <c r="J44" s="14" t="s">
        <v>736</v>
      </c>
      <c r="K44" s="14" t="s">
        <v>736</v>
      </c>
      <c r="L44" s="14" t="s">
        <v>736</v>
      </c>
      <c r="M44" s="14" t="s">
        <v>736</v>
      </c>
      <c r="N44" s="14" t="s">
        <v>736</v>
      </c>
    </row>
    <row r="45" spans="1:14">
      <c r="A45" s="2" t="s">
        <v>40</v>
      </c>
      <c r="B45" s="3" t="s">
        <v>361</v>
      </c>
      <c r="C45" s="3" t="s">
        <v>666</v>
      </c>
      <c r="D45" s="3" t="s">
        <v>379</v>
      </c>
      <c r="E45" s="14" t="s">
        <v>736</v>
      </c>
      <c r="F45" s="14" t="s">
        <v>736</v>
      </c>
      <c r="G45" s="14" t="s">
        <v>736</v>
      </c>
      <c r="H45" s="14" t="s">
        <v>736</v>
      </c>
      <c r="I45" s="14" t="s">
        <v>736</v>
      </c>
      <c r="J45" s="14" t="s">
        <v>736</v>
      </c>
      <c r="K45" s="14" t="s">
        <v>736</v>
      </c>
      <c r="L45" s="14" t="s">
        <v>736</v>
      </c>
      <c r="M45" s="14" t="s">
        <v>736</v>
      </c>
      <c r="N45" s="14" t="s">
        <v>736</v>
      </c>
    </row>
    <row r="46" spans="1:14">
      <c r="A46" s="2" t="s">
        <v>41</v>
      </c>
      <c r="B46" s="3" t="s">
        <v>361</v>
      </c>
      <c r="C46" s="3" t="s">
        <v>683</v>
      </c>
      <c r="D46" s="3" t="s">
        <v>379</v>
      </c>
      <c r="E46" s="14" t="s">
        <v>736</v>
      </c>
      <c r="F46" s="14" t="s">
        <v>736</v>
      </c>
      <c r="G46" s="14" t="s">
        <v>736</v>
      </c>
      <c r="H46" s="14" t="s">
        <v>736</v>
      </c>
      <c r="I46" s="14" t="s">
        <v>736</v>
      </c>
      <c r="J46" s="14" t="s">
        <v>736</v>
      </c>
      <c r="K46" s="14" t="s">
        <v>736</v>
      </c>
      <c r="L46" s="14" t="s">
        <v>736</v>
      </c>
      <c r="M46" s="14" t="s">
        <v>736</v>
      </c>
      <c r="N46" s="14" t="s">
        <v>736</v>
      </c>
    </row>
    <row r="47" spans="1:14">
      <c r="A47" s="2" t="s">
        <v>42</v>
      </c>
      <c r="B47" s="3" t="s">
        <v>361</v>
      </c>
      <c r="C47" s="3" t="s">
        <v>399</v>
      </c>
      <c r="D47" s="3" t="s">
        <v>379</v>
      </c>
      <c r="E47" s="14" t="s">
        <v>736</v>
      </c>
      <c r="F47" s="14" t="s">
        <v>736</v>
      </c>
      <c r="G47" s="14" t="s">
        <v>736</v>
      </c>
      <c r="H47" s="14" t="s">
        <v>736</v>
      </c>
      <c r="I47" s="14" t="s">
        <v>736</v>
      </c>
      <c r="J47" s="14" t="s">
        <v>736</v>
      </c>
      <c r="K47" s="14" t="s">
        <v>736</v>
      </c>
      <c r="L47" s="14" t="s">
        <v>736</v>
      </c>
      <c r="M47" s="14" t="s">
        <v>736</v>
      </c>
      <c r="N47" s="14" t="s">
        <v>736</v>
      </c>
    </row>
    <row r="48" spans="1:14">
      <c r="A48" s="2" t="s">
        <v>43</v>
      </c>
      <c r="B48" s="3" t="s">
        <v>361</v>
      </c>
      <c r="C48" s="3" t="s">
        <v>417</v>
      </c>
      <c r="D48" s="3" t="s">
        <v>379</v>
      </c>
      <c r="E48" s="14" t="s">
        <v>736</v>
      </c>
      <c r="F48" s="14" t="s">
        <v>736</v>
      </c>
      <c r="G48" s="14" t="s">
        <v>736</v>
      </c>
      <c r="H48" s="14" t="s">
        <v>736</v>
      </c>
      <c r="I48" s="14" t="s">
        <v>736</v>
      </c>
      <c r="J48" s="14" t="s">
        <v>736</v>
      </c>
      <c r="K48" s="14" t="s">
        <v>736</v>
      </c>
      <c r="L48" s="14" t="s">
        <v>736</v>
      </c>
      <c r="M48" s="14" t="s">
        <v>736</v>
      </c>
      <c r="N48" s="14" t="s">
        <v>736</v>
      </c>
    </row>
    <row r="49" spans="1:14">
      <c r="A49" s="2" t="s">
        <v>44</v>
      </c>
      <c r="B49" s="3" t="s">
        <v>361</v>
      </c>
      <c r="C49" s="3" t="s">
        <v>583</v>
      </c>
      <c r="D49" s="3" t="s">
        <v>379</v>
      </c>
      <c r="E49" s="14" t="s">
        <v>736</v>
      </c>
      <c r="F49" s="14" t="s">
        <v>736</v>
      </c>
      <c r="G49" s="14" t="s">
        <v>736</v>
      </c>
      <c r="H49" s="14" t="s">
        <v>736</v>
      </c>
      <c r="I49" s="14" t="s">
        <v>736</v>
      </c>
      <c r="J49" s="14" t="s">
        <v>736</v>
      </c>
      <c r="K49" s="14" t="s">
        <v>736</v>
      </c>
      <c r="L49" s="14" t="s">
        <v>736</v>
      </c>
      <c r="M49" s="14" t="s">
        <v>736</v>
      </c>
      <c r="N49" s="14" t="s">
        <v>736</v>
      </c>
    </row>
    <row r="50" spans="1:14">
      <c r="A50" s="2" t="s">
        <v>45</v>
      </c>
      <c r="B50" s="3" t="s">
        <v>361</v>
      </c>
      <c r="C50" s="3" t="s">
        <v>603</v>
      </c>
      <c r="D50" s="3" t="s">
        <v>379</v>
      </c>
      <c r="E50" s="14" t="s">
        <v>736</v>
      </c>
      <c r="F50" s="14" t="s">
        <v>736</v>
      </c>
      <c r="G50" s="14" t="s">
        <v>736</v>
      </c>
      <c r="H50" s="14" t="s">
        <v>736</v>
      </c>
      <c r="I50" s="14" t="s">
        <v>736</v>
      </c>
      <c r="J50" s="14" t="s">
        <v>736</v>
      </c>
      <c r="K50" s="14" t="s">
        <v>736</v>
      </c>
      <c r="L50" s="14" t="s">
        <v>736</v>
      </c>
      <c r="M50" s="14" t="s">
        <v>736</v>
      </c>
      <c r="N50" s="14" t="s">
        <v>736</v>
      </c>
    </row>
    <row r="51" spans="1:14">
      <c r="A51" s="2" t="s">
        <v>46</v>
      </c>
      <c r="B51" s="3" t="s">
        <v>361</v>
      </c>
      <c r="C51" s="3" t="s">
        <v>713</v>
      </c>
      <c r="D51" s="3" t="s">
        <v>379</v>
      </c>
      <c r="E51" s="14" t="s">
        <v>736</v>
      </c>
      <c r="F51" s="14" t="s">
        <v>736</v>
      </c>
      <c r="G51" s="14" t="s">
        <v>736</v>
      </c>
      <c r="H51" s="14" t="s">
        <v>736</v>
      </c>
      <c r="I51" s="14" t="s">
        <v>736</v>
      </c>
      <c r="J51" s="14" t="s">
        <v>736</v>
      </c>
      <c r="K51" s="14" t="s">
        <v>736</v>
      </c>
      <c r="L51" s="14" t="s">
        <v>736</v>
      </c>
      <c r="M51" s="14" t="s">
        <v>736</v>
      </c>
      <c r="N51" s="14" t="s">
        <v>736</v>
      </c>
    </row>
    <row r="52" spans="1:14">
      <c r="A52" s="2" t="s">
        <v>47</v>
      </c>
      <c r="B52" s="3" t="s">
        <v>361</v>
      </c>
      <c r="C52" s="3" t="s">
        <v>395</v>
      </c>
      <c r="D52" s="3" t="s">
        <v>371</v>
      </c>
      <c r="E52" s="14" t="s">
        <v>736</v>
      </c>
      <c r="F52" s="14" t="s">
        <v>736</v>
      </c>
      <c r="G52" s="14" t="s">
        <v>736</v>
      </c>
      <c r="H52" s="14" t="s">
        <v>736</v>
      </c>
      <c r="I52" s="14" t="s">
        <v>736</v>
      </c>
      <c r="J52" s="14" t="s">
        <v>736</v>
      </c>
      <c r="K52" s="14" t="s">
        <v>736</v>
      </c>
      <c r="L52" s="14" t="s">
        <v>736</v>
      </c>
      <c r="M52" s="14" t="s">
        <v>736</v>
      </c>
      <c r="N52" s="14" t="s">
        <v>736</v>
      </c>
    </row>
    <row r="53" spans="1:14">
      <c r="A53" s="2" t="s">
        <v>48</v>
      </c>
      <c r="B53" s="3" t="s">
        <v>361</v>
      </c>
      <c r="C53" s="3" t="s">
        <v>396</v>
      </c>
      <c r="D53" s="3" t="s">
        <v>360</v>
      </c>
      <c r="E53" s="14" t="s">
        <v>736</v>
      </c>
      <c r="F53" s="14" t="s">
        <v>736</v>
      </c>
      <c r="G53" s="14" t="s">
        <v>736</v>
      </c>
      <c r="H53" s="14" t="s">
        <v>736</v>
      </c>
      <c r="I53" s="14" t="s">
        <v>736</v>
      </c>
      <c r="J53" s="14" t="s">
        <v>736</v>
      </c>
      <c r="K53" s="14" t="s">
        <v>736</v>
      </c>
      <c r="L53" s="14" t="s">
        <v>736</v>
      </c>
      <c r="M53" s="14" t="s">
        <v>736</v>
      </c>
      <c r="N53" s="14" t="s">
        <v>736</v>
      </c>
    </row>
    <row r="54" spans="1:14">
      <c r="A54" s="2" t="s">
        <v>49</v>
      </c>
      <c r="B54" s="3" t="s">
        <v>361</v>
      </c>
      <c r="C54" s="3" t="s">
        <v>416</v>
      </c>
      <c r="D54" s="3" t="s">
        <v>371</v>
      </c>
      <c r="E54" s="14" t="s">
        <v>736</v>
      </c>
      <c r="F54" s="14" t="s">
        <v>736</v>
      </c>
      <c r="G54" s="14" t="s">
        <v>736</v>
      </c>
      <c r="H54" s="14" t="s">
        <v>736</v>
      </c>
      <c r="I54" s="14" t="s">
        <v>736</v>
      </c>
      <c r="J54" s="14" t="s">
        <v>736</v>
      </c>
      <c r="K54" s="14" t="s">
        <v>736</v>
      </c>
      <c r="L54" s="14" t="s">
        <v>736</v>
      </c>
      <c r="M54" s="14" t="s">
        <v>736</v>
      </c>
      <c r="N54" s="14" t="s">
        <v>736</v>
      </c>
    </row>
    <row r="55" spans="1:14">
      <c r="A55" s="2" t="s">
        <v>50</v>
      </c>
      <c r="B55" s="3" t="s">
        <v>361</v>
      </c>
      <c r="C55" s="3" t="s">
        <v>437</v>
      </c>
      <c r="D55" s="3" t="s">
        <v>368</v>
      </c>
      <c r="E55" s="14" t="s">
        <v>736</v>
      </c>
      <c r="F55" s="14" t="s">
        <v>736</v>
      </c>
      <c r="G55" s="14" t="s">
        <v>736</v>
      </c>
      <c r="H55" s="14" t="s">
        <v>736</v>
      </c>
      <c r="I55" s="14" t="s">
        <v>736</v>
      </c>
      <c r="J55" s="14" t="s">
        <v>736</v>
      </c>
      <c r="K55" s="14" t="s">
        <v>736</v>
      </c>
      <c r="L55" s="14" t="s">
        <v>736</v>
      </c>
      <c r="M55" s="14" t="s">
        <v>736</v>
      </c>
      <c r="N55" s="14" t="s">
        <v>736</v>
      </c>
    </row>
    <row r="56" spans="1:14">
      <c r="A56" s="2" t="s">
        <v>51</v>
      </c>
      <c r="B56" s="3" t="s">
        <v>361</v>
      </c>
      <c r="C56" s="3" t="s">
        <v>486</v>
      </c>
      <c r="D56" s="3" t="s">
        <v>368</v>
      </c>
      <c r="E56" s="14" t="s">
        <v>736</v>
      </c>
      <c r="F56" s="14" t="s">
        <v>736</v>
      </c>
      <c r="G56" s="14" t="s">
        <v>736</v>
      </c>
      <c r="H56" s="14" t="s">
        <v>736</v>
      </c>
      <c r="I56" s="14" t="s">
        <v>736</v>
      </c>
      <c r="J56" s="14" t="s">
        <v>736</v>
      </c>
      <c r="K56" s="14" t="s">
        <v>736</v>
      </c>
      <c r="L56" s="14" t="s">
        <v>736</v>
      </c>
      <c r="M56" s="14" t="s">
        <v>736</v>
      </c>
      <c r="N56" s="14" t="s">
        <v>736</v>
      </c>
    </row>
    <row r="57" spans="1:14">
      <c r="A57" s="2" t="s">
        <v>52</v>
      </c>
      <c r="B57" s="3" t="s">
        <v>361</v>
      </c>
      <c r="C57" s="3" t="s">
        <v>517</v>
      </c>
      <c r="D57" s="3" t="s">
        <v>371</v>
      </c>
      <c r="E57" s="14" t="s">
        <v>736</v>
      </c>
      <c r="F57" s="14" t="s">
        <v>736</v>
      </c>
      <c r="G57" s="14" t="s">
        <v>736</v>
      </c>
      <c r="H57" s="14" t="s">
        <v>736</v>
      </c>
      <c r="I57" s="14" t="s">
        <v>736</v>
      </c>
      <c r="J57" s="14" t="s">
        <v>736</v>
      </c>
      <c r="K57" s="14" t="s">
        <v>736</v>
      </c>
      <c r="L57" s="14" t="s">
        <v>736</v>
      </c>
      <c r="M57" s="14" t="s">
        <v>736</v>
      </c>
      <c r="N57" s="14" t="s">
        <v>736</v>
      </c>
    </row>
    <row r="58" spans="1:14">
      <c r="A58" s="2" t="s">
        <v>53</v>
      </c>
      <c r="B58" s="3" t="s">
        <v>361</v>
      </c>
      <c r="C58" s="3" t="s">
        <v>532</v>
      </c>
      <c r="D58" s="3" t="s">
        <v>368</v>
      </c>
      <c r="E58" s="14" t="s">
        <v>736</v>
      </c>
      <c r="F58" s="14" t="s">
        <v>736</v>
      </c>
      <c r="G58" s="14" t="s">
        <v>736</v>
      </c>
      <c r="H58" s="14" t="s">
        <v>736</v>
      </c>
      <c r="I58" s="14" t="s">
        <v>736</v>
      </c>
      <c r="J58" s="14" t="s">
        <v>736</v>
      </c>
      <c r="K58" s="14" t="s">
        <v>736</v>
      </c>
      <c r="L58" s="14" t="s">
        <v>736</v>
      </c>
      <c r="M58" s="14" t="s">
        <v>736</v>
      </c>
      <c r="N58" s="14" t="s">
        <v>736</v>
      </c>
    </row>
    <row r="59" spans="1:14">
      <c r="A59" s="2" t="s">
        <v>54</v>
      </c>
      <c r="B59" s="3" t="s">
        <v>361</v>
      </c>
      <c r="C59" s="3" t="s">
        <v>586</v>
      </c>
      <c r="D59" s="3" t="s">
        <v>371</v>
      </c>
      <c r="E59" s="14" t="s">
        <v>736</v>
      </c>
      <c r="F59" s="14" t="s">
        <v>736</v>
      </c>
      <c r="G59" s="14" t="s">
        <v>736</v>
      </c>
      <c r="H59" s="14" t="s">
        <v>736</v>
      </c>
      <c r="I59" s="14" t="s">
        <v>736</v>
      </c>
      <c r="J59" s="14" t="s">
        <v>736</v>
      </c>
      <c r="K59" s="14" t="s">
        <v>736</v>
      </c>
      <c r="L59" s="14" t="s">
        <v>736</v>
      </c>
      <c r="M59" s="14" t="s">
        <v>736</v>
      </c>
      <c r="N59" s="14" t="s">
        <v>736</v>
      </c>
    </row>
    <row r="60" spans="1:14">
      <c r="A60" s="2" t="s">
        <v>55</v>
      </c>
      <c r="B60" s="3" t="s">
        <v>361</v>
      </c>
      <c r="C60" s="3" t="s">
        <v>592</v>
      </c>
      <c r="D60" s="3" t="s">
        <v>360</v>
      </c>
      <c r="E60" s="14" t="s">
        <v>736</v>
      </c>
      <c r="F60" s="14" t="s">
        <v>736</v>
      </c>
      <c r="G60" s="14" t="s">
        <v>736</v>
      </c>
      <c r="H60" s="14" t="s">
        <v>736</v>
      </c>
      <c r="I60" s="14" t="s">
        <v>736</v>
      </c>
      <c r="J60" s="14" t="s">
        <v>736</v>
      </c>
      <c r="K60" s="14" t="s">
        <v>736</v>
      </c>
      <c r="L60" s="14" t="s">
        <v>736</v>
      </c>
      <c r="M60" s="14" t="s">
        <v>736</v>
      </c>
      <c r="N60" s="14" t="s">
        <v>736</v>
      </c>
    </row>
    <row r="61" spans="1:14">
      <c r="A61" s="2" t="s">
        <v>56</v>
      </c>
      <c r="B61" s="3" t="s">
        <v>361</v>
      </c>
      <c r="C61" s="3" t="s">
        <v>600</v>
      </c>
      <c r="D61" s="3" t="s">
        <v>363</v>
      </c>
      <c r="E61" s="14" t="s">
        <v>736</v>
      </c>
      <c r="F61" s="14" t="s">
        <v>736</v>
      </c>
      <c r="G61" s="14" t="s">
        <v>736</v>
      </c>
      <c r="H61" s="14" t="s">
        <v>736</v>
      </c>
      <c r="I61" s="14" t="s">
        <v>736</v>
      </c>
      <c r="J61" s="14" t="s">
        <v>736</v>
      </c>
      <c r="K61" s="14" t="s">
        <v>736</v>
      </c>
      <c r="L61" s="14" t="s">
        <v>736</v>
      </c>
      <c r="M61" s="14" t="s">
        <v>736</v>
      </c>
      <c r="N61" s="14" t="s">
        <v>736</v>
      </c>
    </row>
    <row r="62" spans="1:14">
      <c r="A62" s="2" t="s">
        <v>57</v>
      </c>
      <c r="B62" s="3" t="s">
        <v>361</v>
      </c>
      <c r="C62" s="3" t="s">
        <v>605</v>
      </c>
      <c r="D62" s="3" t="s">
        <v>371</v>
      </c>
      <c r="E62" s="14" t="s">
        <v>736</v>
      </c>
      <c r="F62" s="14" t="s">
        <v>736</v>
      </c>
      <c r="G62" s="14" t="s">
        <v>736</v>
      </c>
      <c r="H62" s="14" t="s">
        <v>736</v>
      </c>
      <c r="I62" s="14" t="s">
        <v>736</v>
      </c>
      <c r="J62" s="14" t="s">
        <v>736</v>
      </c>
      <c r="K62" s="14" t="s">
        <v>736</v>
      </c>
      <c r="L62" s="14" t="s">
        <v>736</v>
      </c>
      <c r="M62" s="14" t="s">
        <v>736</v>
      </c>
      <c r="N62" s="14" t="s">
        <v>736</v>
      </c>
    </row>
    <row r="63" spans="1:14">
      <c r="A63" s="2" t="s">
        <v>58</v>
      </c>
      <c r="B63" s="3" t="s">
        <v>361</v>
      </c>
      <c r="C63" s="3" t="s">
        <v>640</v>
      </c>
      <c r="D63" s="3" t="s">
        <v>360</v>
      </c>
      <c r="E63" s="14" t="s">
        <v>736</v>
      </c>
      <c r="F63" s="14" t="s">
        <v>736</v>
      </c>
      <c r="G63" s="14" t="s">
        <v>736</v>
      </c>
      <c r="H63" s="14" t="s">
        <v>736</v>
      </c>
      <c r="I63" s="14" t="s">
        <v>736</v>
      </c>
      <c r="J63" s="14" t="s">
        <v>736</v>
      </c>
      <c r="K63" s="14" t="s">
        <v>736</v>
      </c>
      <c r="L63" s="14" t="s">
        <v>736</v>
      </c>
      <c r="M63" s="14" t="s">
        <v>736</v>
      </c>
      <c r="N63" s="14" t="s">
        <v>736</v>
      </c>
    </row>
    <row r="64" spans="1:14">
      <c r="A64" s="2" t="s">
        <v>59</v>
      </c>
      <c r="B64" s="3" t="s">
        <v>361</v>
      </c>
      <c r="C64" s="3" t="s">
        <v>706</v>
      </c>
      <c r="D64" s="3" t="s">
        <v>374</v>
      </c>
      <c r="E64" s="14" t="s">
        <v>736</v>
      </c>
      <c r="F64" s="14" t="s">
        <v>736</v>
      </c>
      <c r="G64" s="14" t="s">
        <v>736</v>
      </c>
      <c r="H64" s="14" t="s">
        <v>736</v>
      </c>
      <c r="I64" s="14" t="s">
        <v>736</v>
      </c>
      <c r="J64" s="14" t="s">
        <v>736</v>
      </c>
      <c r="K64" s="14" t="s">
        <v>736</v>
      </c>
      <c r="L64" s="14" t="s">
        <v>736</v>
      </c>
      <c r="M64" s="14" t="s">
        <v>736</v>
      </c>
      <c r="N64" s="14" t="s">
        <v>736</v>
      </c>
    </row>
    <row r="65" spans="1:14">
      <c r="A65" s="2" t="s">
        <v>60</v>
      </c>
      <c r="B65" s="3" t="s">
        <v>361</v>
      </c>
      <c r="C65" s="3" t="s">
        <v>724</v>
      </c>
      <c r="D65" s="3" t="s">
        <v>368</v>
      </c>
      <c r="E65" s="14" t="s">
        <v>736</v>
      </c>
      <c r="F65" s="14" t="s">
        <v>736</v>
      </c>
      <c r="G65" s="14" t="s">
        <v>736</v>
      </c>
      <c r="H65" s="14" t="s">
        <v>736</v>
      </c>
      <c r="I65" s="14" t="s">
        <v>736</v>
      </c>
      <c r="J65" s="14" t="s">
        <v>736</v>
      </c>
      <c r="K65" s="14" t="s">
        <v>736</v>
      </c>
      <c r="L65" s="14" t="s">
        <v>736</v>
      </c>
      <c r="M65" s="14" t="s">
        <v>736</v>
      </c>
      <c r="N65" s="14" t="s">
        <v>736</v>
      </c>
    </row>
    <row r="66" spans="1:14">
      <c r="A66" s="2" t="s">
        <v>61</v>
      </c>
      <c r="B66" s="3" t="s">
        <v>361</v>
      </c>
      <c r="C66" s="3" t="s">
        <v>530</v>
      </c>
      <c r="D66" s="3" t="s">
        <v>379</v>
      </c>
      <c r="E66" s="14" t="s">
        <v>736</v>
      </c>
      <c r="F66" s="14" t="s">
        <v>736</v>
      </c>
      <c r="G66" s="14" t="s">
        <v>736</v>
      </c>
      <c r="H66" s="14" t="s">
        <v>736</v>
      </c>
      <c r="I66" s="14" t="s">
        <v>736</v>
      </c>
      <c r="J66" s="14" t="s">
        <v>736</v>
      </c>
      <c r="K66" s="14" t="s">
        <v>736</v>
      </c>
      <c r="L66" s="14" t="s">
        <v>736</v>
      </c>
      <c r="M66" s="14" t="s">
        <v>736</v>
      </c>
      <c r="N66" s="14" t="s">
        <v>736</v>
      </c>
    </row>
    <row r="67" spans="1:14">
      <c r="A67" s="2" t="s">
        <v>62</v>
      </c>
      <c r="B67" s="3" t="s">
        <v>361</v>
      </c>
      <c r="C67" s="3" t="s">
        <v>651</v>
      </c>
      <c r="D67" s="3" t="s">
        <v>379</v>
      </c>
      <c r="E67" s="14" t="s">
        <v>736</v>
      </c>
      <c r="F67" s="14" t="s">
        <v>736</v>
      </c>
      <c r="G67" s="14" t="s">
        <v>736</v>
      </c>
      <c r="H67" s="14" t="s">
        <v>736</v>
      </c>
      <c r="I67" s="14" t="s">
        <v>736</v>
      </c>
      <c r="J67" s="14" t="s">
        <v>736</v>
      </c>
      <c r="K67" s="14" t="s">
        <v>736</v>
      </c>
      <c r="L67" s="14" t="s">
        <v>736</v>
      </c>
      <c r="M67" s="14" t="s">
        <v>736</v>
      </c>
      <c r="N67" s="14" t="s">
        <v>736</v>
      </c>
    </row>
    <row r="68" spans="1:14">
      <c r="A68" s="2" t="s">
        <v>63</v>
      </c>
      <c r="B68" s="3" t="s">
        <v>361</v>
      </c>
      <c r="C68" s="3" t="s">
        <v>539</v>
      </c>
      <c r="D68" s="3" t="s">
        <v>379</v>
      </c>
      <c r="E68" s="14" t="s">
        <v>736</v>
      </c>
      <c r="F68" s="14" t="s">
        <v>736</v>
      </c>
      <c r="G68" s="14" t="s">
        <v>736</v>
      </c>
      <c r="H68" s="14" t="s">
        <v>736</v>
      </c>
      <c r="I68" s="14" t="s">
        <v>736</v>
      </c>
      <c r="J68" s="14" t="s">
        <v>736</v>
      </c>
      <c r="K68" s="14" t="s">
        <v>736</v>
      </c>
      <c r="L68" s="14" t="s">
        <v>736</v>
      </c>
      <c r="M68" s="14" t="s">
        <v>736</v>
      </c>
      <c r="N68" s="14" t="s">
        <v>736</v>
      </c>
    </row>
    <row r="69" spans="1:14">
      <c r="A69" s="2" t="s">
        <v>64</v>
      </c>
      <c r="B69" s="3" t="s">
        <v>361</v>
      </c>
      <c r="C69" s="3" t="s">
        <v>620</v>
      </c>
      <c r="D69" s="3" t="s">
        <v>379</v>
      </c>
      <c r="E69" s="14" t="s">
        <v>736</v>
      </c>
      <c r="F69" s="14" t="s">
        <v>736</v>
      </c>
      <c r="G69" s="14" t="s">
        <v>736</v>
      </c>
      <c r="H69" s="14" t="s">
        <v>736</v>
      </c>
      <c r="I69" s="14" t="s">
        <v>736</v>
      </c>
      <c r="J69" s="14" t="s">
        <v>736</v>
      </c>
      <c r="K69" s="14" t="s">
        <v>736</v>
      </c>
      <c r="L69" s="14" t="s">
        <v>736</v>
      </c>
      <c r="M69" s="14" t="s">
        <v>736</v>
      </c>
      <c r="N69" s="14" t="s">
        <v>736</v>
      </c>
    </row>
    <row r="70" spans="1:14">
      <c r="A70" s="2" t="s">
        <v>65</v>
      </c>
      <c r="B70" s="3" t="s">
        <v>361</v>
      </c>
      <c r="C70" s="3" t="s">
        <v>716</v>
      </c>
      <c r="D70" s="3" t="s">
        <v>360</v>
      </c>
      <c r="E70" s="14" t="s">
        <v>736</v>
      </c>
      <c r="F70" s="14" t="s">
        <v>736</v>
      </c>
      <c r="G70" s="14" t="s">
        <v>736</v>
      </c>
      <c r="H70" s="14" t="s">
        <v>736</v>
      </c>
      <c r="I70" s="14" t="s">
        <v>736</v>
      </c>
      <c r="J70" s="14" t="s">
        <v>736</v>
      </c>
      <c r="K70" s="14" t="s">
        <v>736</v>
      </c>
      <c r="L70" s="14" t="s">
        <v>736</v>
      </c>
      <c r="M70" s="14" t="s">
        <v>736</v>
      </c>
      <c r="N70" s="14" t="s">
        <v>736</v>
      </c>
    </row>
    <row r="71" spans="1:14">
      <c r="A71" s="2" t="s">
        <v>66</v>
      </c>
      <c r="B71" s="3" t="s">
        <v>381</v>
      </c>
      <c r="C71" s="3" t="s">
        <v>527</v>
      </c>
      <c r="D71" s="3" t="s">
        <v>360</v>
      </c>
      <c r="E71" s="14" t="s">
        <v>736</v>
      </c>
      <c r="F71" s="14" t="s">
        <v>736</v>
      </c>
      <c r="G71" s="14" t="s">
        <v>736</v>
      </c>
      <c r="H71" s="14" t="s">
        <v>736</v>
      </c>
      <c r="I71" s="14" t="s">
        <v>736</v>
      </c>
      <c r="J71" s="14" t="s">
        <v>736</v>
      </c>
      <c r="K71" s="14" t="s">
        <v>736</v>
      </c>
      <c r="L71" s="14" t="s">
        <v>736</v>
      </c>
      <c r="M71" s="14" t="s">
        <v>736</v>
      </c>
      <c r="N71" s="14" t="s">
        <v>736</v>
      </c>
    </row>
    <row r="72" spans="1:14">
      <c r="A72" s="2" t="s">
        <v>67</v>
      </c>
      <c r="B72" s="3" t="s">
        <v>381</v>
      </c>
      <c r="C72" s="3" t="s">
        <v>470</v>
      </c>
      <c r="D72" s="3" t="s">
        <v>374</v>
      </c>
      <c r="E72" s="14" t="s">
        <v>736</v>
      </c>
      <c r="F72" s="14" t="s">
        <v>736</v>
      </c>
      <c r="G72" s="14" t="s">
        <v>736</v>
      </c>
      <c r="H72" s="14" t="s">
        <v>736</v>
      </c>
      <c r="I72" s="14" t="s">
        <v>736</v>
      </c>
      <c r="J72" s="14" t="s">
        <v>736</v>
      </c>
      <c r="K72" s="14" t="s">
        <v>736</v>
      </c>
      <c r="L72" s="14" t="s">
        <v>736</v>
      </c>
      <c r="M72" s="14" t="s">
        <v>736</v>
      </c>
      <c r="N72" s="14" t="s">
        <v>736</v>
      </c>
    </row>
    <row r="73" spans="1:14">
      <c r="A73" s="2" t="s">
        <v>68</v>
      </c>
      <c r="B73" s="3" t="s">
        <v>381</v>
      </c>
      <c r="C73" s="3" t="s">
        <v>567</v>
      </c>
      <c r="D73" s="3" t="s">
        <v>371</v>
      </c>
      <c r="E73" s="14" t="s">
        <v>736</v>
      </c>
      <c r="F73" s="14" t="s">
        <v>736</v>
      </c>
      <c r="G73" s="14" t="s">
        <v>736</v>
      </c>
      <c r="H73" s="14" t="s">
        <v>736</v>
      </c>
      <c r="I73" s="14" t="s">
        <v>736</v>
      </c>
      <c r="J73" s="14" t="s">
        <v>736</v>
      </c>
      <c r="K73" s="14" t="s">
        <v>736</v>
      </c>
      <c r="L73" s="14" t="s">
        <v>736</v>
      </c>
      <c r="M73" s="14" t="s">
        <v>736</v>
      </c>
      <c r="N73" s="14" t="s">
        <v>736</v>
      </c>
    </row>
    <row r="74" spans="1:14">
      <c r="A74" s="2" t="s">
        <v>69</v>
      </c>
      <c r="B74" s="3" t="s">
        <v>381</v>
      </c>
      <c r="C74" s="3" t="s">
        <v>570</v>
      </c>
      <c r="D74" s="3" t="s">
        <v>374</v>
      </c>
      <c r="E74" s="14" t="s">
        <v>736</v>
      </c>
      <c r="F74" s="14" t="s">
        <v>736</v>
      </c>
      <c r="G74" s="14" t="s">
        <v>736</v>
      </c>
      <c r="H74" s="14" t="s">
        <v>736</v>
      </c>
      <c r="I74" s="14" t="s">
        <v>736</v>
      </c>
      <c r="J74" s="14" t="s">
        <v>736</v>
      </c>
      <c r="K74" s="14" t="s">
        <v>736</v>
      </c>
      <c r="L74" s="14" t="s">
        <v>736</v>
      </c>
      <c r="M74" s="14" t="s">
        <v>736</v>
      </c>
      <c r="N74" s="14" t="s">
        <v>736</v>
      </c>
    </row>
    <row r="75" spans="1:14">
      <c r="A75" s="2" t="s">
        <v>70</v>
      </c>
      <c r="B75" s="3" t="s">
        <v>381</v>
      </c>
      <c r="C75" s="3" t="s">
        <v>726</v>
      </c>
      <c r="D75" s="3" t="s">
        <v>371</v>
      </c>
      <c r="E75" s="14" t="s">
        <v>736</v>
      </c>
      <c r="F75" s="14" t="s">
        <v>736</v>
      </c>
      <c r="G75" s="14" t="s">
        <v>736</v>
      </c>
      <c r="H75" s="14" t="s">
        <v>736</v>
      </c>
      <c r="I75" s="14" t="s">
        <v>736</v>
      </c>
      <c r="J75" s="14" t="s">
        <v>736</v>
      </c>
      <c r="K75" s="14" t="s">
        <v>736</v>
      </c>
      <c r="L75" s="14" t="s">
        <v>736</v>
      </c>
      <c r="M75" s="14" t="s">
        <v>736</v>
      </c>
      <c r="N75" s="14" t="s">
        <v>736</v>
      </c>
    </row>
    <row r="76" spans="1:14">
      <c r="A76" s="2" t="s">
        <v>71</v>
      </c>
      <c r="B76" s="3" t="s">
        <v>381</v>
      </c>
      <c r="C76" s="3" t="s">
        <v>446</v>
      </c>
      <c r="D76" s="3" t="s">
        <v>363</v>
      </c>
      <c r="E76" s="14" t="s">
        <v>736</v>
      </c>
      <c r="F76" s="14" t="s">
        <v>736</v>
      </c>
      <c r="G76" s="14" t="s">
        <v>736</v>
      </c>
      <c r="H76" s="14" t="s">
        <v>736</v>
      </c>
      <c r="I76" s="14" t="s">
        <v>736</v>
      </c>
      <c r="J76" s="14" t="s">
        <v>736</v>
      </c>
      <c r="K76" s="14" t="s">
        <v>736</v>
      </c>
      <c r="L76" s="14" t="s">
        <v>736</v>
      </c>
      <c r="M76" s="14" t="s">
        <v>736</v>
      </c>
      <c r="N76" s="14" t="s">
        <v>736</v>
      </c>
    </row>
    <row r="77" spans="1:14">
      <c r="A77" s="2" t="s">
        <v>72</v>
      </c>
      <c r="B77" s="3" t="s">
        <v>381</v>
      </c>
      <c r="C77" s="3" t="s">
        <v>497</v>
      </c>
      <c r="D77" s="3" t="s">
        <v>363</v>
      </c>
      <c r="E77" s="14" t="s">
        <v>736</v>
      </c>
      <c r="F77" s="14" t="s">
        <v>736</v>
      </c>
      <c r="G77" s="14" t="s">
        <v>736</v>
      </c>
      <c r="H77" s="14" t="s">
        <v>736</v>
      </c>
      <c r="I77" s="14" t="s">
        <v>736</v>
      </c>
      <c r="J77" s="14" t="s">
        <v>736</v>
      </c>
      <c r="K77" s="14" t="s">
        <v>736</v>
      </c>
      <c r="L77" s="14" t="s">
        <v>736</v>
      </c>
      <c r="M77" s="14" t="s">
        <v>736</v>
      </c>
      <c r="N77" s="14" t="s">
        <v>736</v>
      </c>
    </row>
    <row r="78" spans="1:14">
      <c r="A78" s="2" t="s">
        <v>73</v>
      </c>
      <c r="B78" s="3" t="s">
        <v>381</v>
      </c>
      <c r="C78" s="3" t="s">
        <v>502</v>
      </c>
      <c r="D78" s="3" t="s">
        <v>368</v>
      </c>
      <c r="E78" s="14" t="s">
        <v>736</v>
      </c>
      <c r="F78" s="14" t="s">
        <v>736</v>
      </c>
      <c r="G78" s="14" t="s">
        <v>736</v>
      </c>
      <c r="H78" s="14" t="s">
        <v>736</v>
      </c>
      <c r="I78" s="14" t="s">
        <v>736</v>
      </c>
      <c r="J78" s="14" t="s">
        <v>736</v>
      </c>
      <c r="K78" s="14" t="s">
        <v>736</v>
      </c>
      <c r="L78" s="14" t="s">
        <v>736</v>
      </c>
      <c r="M78" s="14" t="s">
        <v>736</v>
      </c>
      <c r="N78" s="14" t="s">
        <v>736</v>
      </c>
    </row>
    <row r="79" spans="1:14">
      <c r="A79" s="2" t="s">
        <v>74</v>
      </c>
      <c r="B79" s="3" t="s">
        <v>381</v>
      </c>
      <c r="C79" s="3" t="s">
        <v>602</v>
      </c>
      <c r="D79" s="3" t="s">
        <v>363</v>
      </c>
      <c r="E79" s="14" t="s">
        <v>736</v>
      </c>
      <c r="F79" s="14" t="s">
        <v>736</v>
      </c>
      <c r="G79" s="14" t="s">
        <v>736</v>
      </c>
      <c r="H79" s="14" t="s">
        <v>736</v>
      </c>
      <c r="I79" s="14" t="s">
        <v>736</v>
      </c>
      <c r="J79" s="14" t="s">
        <v>736</v>
      </c>
      <c r="K79" s="14" t="s">
        <v>736</v>
      </c>
      <c r="L79" s="14" t="s">
        <v>736</v>
      </c>
      <c r="M79" s="14" t="s">
        <v>736</v>
      </c>
      <c r="N79" s="14" t="s">
        <v>736</v>
      </c>
    </row>
    <row r="80" spans="1:14">
      <c r="A80" s="2" t="s">
        <v>75</v>
      </c>
      <c r="B80" s="3" t="s">
        <v>381</v>
      </c>
      <c r="C80" s="3" t="s">
        <v>613</v>
      </c>
      <c r="D80" s="3" t="s">
        <v>363</v>
      </c>
      <c r="E80" s="14" t="s">
        <v>736</v>
      </c>
      <c r="F80" s="14" t="s">
        <v>736</v>
      </c>
      <c r="G80" s="14" t="s">
        <v>736</v>
      </c>
      <c r="H80" s="14" t="s">
        <v>736</v>
      </c>
      <c r="I80" s="14" t="s">
        <v>736</v>
      </c>
      <c r="J80" s="14" t="s">
        <v>736</v>
      </c>
      <c r="K80" s="14" t="s">
        <v>736</v>
      </c>
      <c r="L80" s="14" t="s">
        <v>736</v>
      </c>
      <c r="M80" s="14" t="s">
        <v>736</v>
      </c>
      <c r="N80" s="14" t="s">
        <v>736</v>
      </c>
    </row>
    <row r="81" spans="1:14">
      <c r="A81" s="2" t="s">
        <v>76</v>
      </c>
      <c r="B81" s="3" t="s">
        <v>381</v>
      </c>
      <c r="C81" s="3" t="s">
        <v>617</v>
      </c>
      <c r="D81" s="3" t="s">
        <v>368</v>
      </c>
      <c r="E81" s="14" t="s">
        <v>736</v>
      </c>
      <c r="F81" s="14" t="s">
        <v>736</v>
      </c>
      <c r="G81" s="14" t="s">
        <v>736</v>
      </c>
      <c r="H81" s="14" t="s">
        <v>736</v>
      </c>
      <c r="I81" s="14" t="s">
        <v>736</v>
      </c>
      <c r="J81" s="14" t="s">
        <v>736</v>
      </c>
      <c r="K81" s="14" t="s">
        <v>736</v>
      </c>
      <c r="L81" s="14" t="s">
        <v>736</v>
      </c>
      <c r="M81" s="14" t="s">
        <v>736</v>
      </c>
      <c r="N81" s="14" t="s">
        <v>736</v>
      </c>
    </row>
    <row r="82" spans="1:14">
      <c r="A82" s="2" t="s">
        <v>77</v>
      </c>
      <c r="B82" s="3" t="s">
        <v>381</v>
      </c>
      <c r="C82" s="3" t="s">
        <v>621</v>
      </c>
      <c r="D82" s="3" t="s">
        <v>363</v>
      </c>
      <c r="E82" s="14" t="s">
        <v>736</v>
      </c>
      <c r="F82" s="14" t="s">
        <v>736</v>
      </c>
      <c r="G82" s="14" t="s">
        <v>736</v>
      </c>
      <c r="H82" s="14" t="s">
        <v>736</v>
      </c>
      <c r="I82" s="14" t="s">
        <v>736</v>
      </c>
      <c r="J82" s="14" t="s">
        <v>736</v>
      </c>
      <c r="K82" s="14" t="s">
        <v>736</v>
      </c>
      <c r="L82" s="14" t="s">
        <v>736</v>
      </c>
      <c r="M82" s="14" t="s">
        <v>736</v>
      </c>
      <c r="N82" s="14" t="s">
        <v>736</v>
      </c>
    </row>
    <row r="83" spans="1:14">
      <c r="A83" s="2" t="s">
        <v>78</v>
      </c>
      <c r="B83" s="3" t="s">
        <v>381</v>
      </c>
      <c r="C83" s="3" t="s">
        <v>382</v>
      </c>
      <c r="D83" s="3" t="s">
        <v>371</v>
      </c>
      <c r="E83" s="14" t="s">
        <v>736</v>
      </c>
      <c r="F83" s="14" t="s">
        <v>736</v>
      </c>
      <c r="G83" s="14" t="s">
        <v>736</v>
      </c>
      <c r="H83" s="14" t="s">
        <v>736</v>
      </c>
      <c r="I83" s="14" t="s">
        <v>736</v>
      </c>
      <c r="J83" s="14" t="s">
        <v>736</v>
      </c>
      <c r="K83" s="14" t="s">
        <v>736</v>
      </c>
      <c r="L83" s="14" t="s">
        <v>736</v>
      </c>
      <c r="M83" s="14" t="s">
        <v>736</v>
      </c>
      <c r="N83" s="14" t="s">
        <v>736</v>
      </c>
    </row>
    <row r="84" spans="1:14">
      <c r="A84" s="2" t="s">
        <v>79</v>
      </c>
      <c r="B84" s="3" t="s">
        <v>381</v>
      </c>
      <c r="C84" s="3" t="s">
        <v>457</v>
      </c>
      <c r="D84" s="3" t="s">
        <v>371</v>
      </c>
      <c r="E84" s="14" t="s">
        <v>736</v>
      </c>
      <c r="F84" s="14" t="s">
        <v>736</v>
      </c>
      <c r="G84" s="14" t="s">
        <v>736</v>
      </c>
      <c r="H84" s="14" t="s">
        <v>736</v>
      </c>
      <c r="I84" s="14" t="s">
        <v>736</v>
      </c>
      <c r="J84" s="14" t="s">
        <v>736</v>
      </c>
      <c r="K84" s="14" t="s">
        <v>736</v>
      </c>
      <c r="L84" s="14" t="s">
        <v>736</v>
      </c>
      <c r="M84" s="14" t="s">
        <v>736</v>
      </c>
      <c r="N84" s="14" t="s">
        <v>736</v>
      </c>
    </row>
    <row r="85" spans="1:14">
      <c r="A85" s="2" t="s">
        <v>80</v>
      </c>
      <c r="B85" s="3" t="s">
        <v>381</v>
      </c>
      <c r="C85" s="3" t="s">
        <v>607</v>
      </c>
      <c r="D85" s="3" t="s">
        <v>360</v>
      </c>
      <c r="E85" s="14" t="s">
        <v>736</v>
      </c>
      <c r="F85" s="14" t="s">
        <v>736</v>
      </c>
      <c r="G85" s="14" t="s">
        <v>736</v>
      </c>
      <c r="H85" s="14" t="s">
        <v>736</v>
      </c>
      <c r="I85" s="14" t="s">
        <v>736</v>
      </c>
      <c r="J85" s="14" t="s">
        <v>736</v>
      </c>
      <c r="K85" s="14" t="s">
        <v>736</v>
      </c>
      <c r="L85" s="14" t="s">
        <v>736</v>
      </c>
      <c r="M85" s="14" t="s">
        <v>736</v>
      </c>
      <c r="N85" s="14" t="s">
        <v>736</v>
      </c>
    </row>
    <row r="86" spans="1:14">
      <c r="A86" s="2" t="s">
        <v>81</v>
      </c>
      <c r="B86" s="3" t="s">
        <v>381</v>
      </c>
      <c r="C86" s="3" t="s">
        <v>623</v>
      </c>
      <c r="D86" s="3" t="s">
        <v>360</v>
      </c>
      <c r="E86" s="14" t="s">
        <v>736</v>
      </c>
      <c r="F86" s="14" t="s">
        <v>736</v>
      </c>
      <c r="G86" s="14" t="s">
        <v>736</v>
      </c>
      <c r="H86" s="14" t="s">
        <v>736</v>
      </c>
      <c r="I86" s="14" t="s">
        <v>736</v>
      </c>
      <c r="J86" s="14" t="s">
        <v>736</v>
      </c>
      <c r="K86" s="14" t="s">
        <v>736</v>
      </c>
      <c r="L86" s="14" t="s">
        <v>736</v>
      </c>
      <c r="M86" s="14" t="s">
        <v>736</v>
      </c>
      <c r="N86" s="14" t="s">
        <v>736</v>
      </c>
    </row>
    <row r="87" spans="1:14">
      <c r="A87" s="2" t="s">
        <v>82</v>
      </c>
      <c r="B87" s="3" t="s">
        <v>381</v>
      </c>
      <c r="C87" s="3" t="s">
        <v>403</v>
      </c>
      <c r="D87" s="3" t="s">
        <v>379</v>
      </c>
      <c r="E87" s="14" t="s">
        <v>736</v>
      </c>
      <c r="F87" s="14" t="s">
        <v>736</v>
      </c>
      <c r="G87" s="14" t="s">
        <v>736</v>
      </c>
      <c r="H87" s="14" t="s">
        <v>736</v>
      </c>
      <c r="I87" s="14" t="s">
        <v>736</v>
      </c>
      <c r="J87" s="14" t="s">
        <v>736</v>
      </c>
      <c r="K87" s="14" t="s">
        <v>736</v>
      </c>
      <c r="L87" s="14" t="s">
        <v>736</v>
      </c>
      <c r="M87" s="14" t="s">
        <v>736</v>
      </c>
      <c r="N87" s="14" t="s">
        <v>736</v>
      </c>
    </row>
    <row r="88" spans="1:14">
      <c r="A88" s="2" t="s">
        <v>83</v>
      </c>
      <c r="B88" s="3" t="s">
        <v>381</v>
      </c>
      <c r="C88" s="3" t="s">
        <v>533</v>
      </c>
      <c r="D88" s="3" t="s">
        <v>379</v>
      </c>
      <c r="E88" s="14" t="s">
        <v>736</v>
      </c>
      <c r="F88" s="14" t="s">
        <v>736</v>
      </c>
      <c r="G88" s="14" t="s">
        <v>736</v>
      </c>
      <c r="H88" s="14" t="s">
        <v>736</v>
      </c>
      <c r="I88" s="14" t="s">
        <v>736</v>
      </c>
      <c r="J88" s="14" t="s">
        <v>736</v>
      </c>
      <c r="K88" s="14" t="s">
        <v>736</v>
      </c>
      <c r="L88" s="14" t="s">
        <v>736</v>
      </c>
      <c r="M88" s="14" t="s">
        <v>736</v>
      </c>
      <c r="N88" s="14" t="s">
        <v>736</v>
      </c>
    </row>
    <row r="89" spans="1:14">
      <c r="A89" s="2" t="s">
        <v>84</v>
      </c>
      <c r="B89" s="3" t="s">
        <v>381</v>
      </c>
      <c r="C89" s="3" t="s">
        <v>418</v>
      </c>
      <c r="D89" s="3" t="s">
        <v>368</v>
      </c>
      <c r="E89" s="14" t="s">
        <v>736</v>
      </c>
      <c r="F89" s="14" t="s">
        <v>736</v>
      </c>
      <c r="G89" s="14" t="s">
        <v>736</v>
      </c>
      <c r="H89" s="14" t="s">
        <v>736</v>
      </c>
      <c r="I89" s="14" t="s">
        <v>736</v>
      </c>
      <c r="J89" s="14" t="s">
        <v>736</v>
      </c>
      <c r="K89" s="14" t="s">
        <v>736</v>
      </c>
      <c r="L89" s="14" t="s">
        <v>736</v>
      </c>
      <c r="M89" s="14" t="s">
        <v>736</v>
      </c>
      <c r="N89" s="14" t="s">
        <v>736</v>
      </c>
    </row>
    <row r="90" spans="1:14">
      <c r="A90" s="2" t="s">
        <v>85</v>
      </c>
      <c r="B90" s="3" t="s">
        <v>381</v>
      </c>
      <c r="C90" s="3" t="s">
        <v>529</v>
      </c>
      <c r="D90" s="3" t="s">
        <v>379</v>
      </c>
      <c r="E90" s="14" t="s">
        <v>736</v>
      </c>
      <c r="F90" s="14" t="s">
        <v>736</v>
      </c>
      <c r="G90" s="14" t="s">
        <v>736</v>
      </c>
      <c r="H90" s="14" t="s">
        <v>736</v>
      </c>
      <c r="I90" s="14" t="s">
        <v>736</v>
      </c>
      <c r="J90" s="14" t="s">
        <v>736</v>
      </c>
      <c r="K90" s="14" t="s">
        <v>736</v>
      </c>
      <c r="L90" s="14" t="s">
        <v>736</v>
      </c>
      <c r="M90" s="14" t="s">
        <v>736</v>
      </c>
      <c r="N90" s="14" t="s">
        <v>736</v>
      </c>
    </row>
    <row r="91" spans="1:14">
      <c r="A91" s="2" t="s">
        <v>86</v>
      </c>
      <c r="B91" s="3" t="s">
        <v>381</v>
      </c>
      <c r="C91" s="3" t="s">
        <v>689</v>
      </c>
      <c r="D91" s="3" t="s">
        <v>368</v>
      </c>
      <c r="E91" s="14" t="s">
        <v>736</v>
      </c>
      <c r="F91" s="14" t="s">
        <v>736</v>
      </c>
      <c r="G91" s="14" t="s">
        <v>736</v>
      </c>
      <c r="H91" s="14" t="s">
        <v>736</v>
      </c>
      <c r="I91" s="14" t="s">
        <v>736</v>
      </c>
      <c r="J91" s="14" t="s">
        <v>736</v>
      </c>
      <c r="K91" s="14" t="s">
        <v>736</v>
      </c>
      <c r="L91" s="14" t="s">
        <v>736</v>
      </c>
      <c r="M91" s="14" t="s">
        <v>736</v>
      </c>
      <c r="N91" s="14" t="s">
        <v>736</v>
      </c>
    </row>
    <row r="92" spans="1:14">
      <c r="A92" s="2" t="s">
        <v>87</v>
      </c>
      <c r="B92" s="3" t="s">
        <v>366</v>
      </c>
      <c r="C92" s="3" t="s">
        <v>454</v>
      </c>
      <c r="D92" s="3" t="s">
        <v>371</v>
      </c>
      <c r="E92" s="14" t="s">
        <v>736</v>
      </c>
      <c r="F92" s="14" t="s">
        <v>736</v>
      </c>
      <c r="G92" s="14" t="s">
        <v>736</v>
      </c>
      <c r="H92" s="14" t="s">
        <v>736</v>
      </c>
      <c r="I92" s="14" t="s">
        <v>736</v>
      </c>
      <c r="J92" s="14" t="s">
        <v>736</v>
      </c>
      <c r="K92" s="14" t="s">
        <v>736</v>
      </c>
      <c r="L92" s="14" t="s">
        <v>736</v>
      </c>
      <c r="M92" s="14" t="s">
        <v>736</v>
      </c>
      <c r="N92" s="14" t="s">
        <v>736</v>
      </c>
    </row>
    <row r="93" spans="1:14">
      <c r="A93" s="2" t="s">
        <v>88</v>
      </c>
      <c r="B93" s="3" t="s">
        <v>366</v>
      </c>
      <c r="C93" s="3" t="s">
        <v>398</v>
      </c>
      <c r="D93" s="3" t="s">
        <v>368</v>
      </c>
      <c r="E93" s="14" t="s">
        <v>736</v>
      </c>
      <c r="F93" s="14" t="s">
        <v>736</v>
      </c>
      <c r="G93" s="14" t="s">
        <v>736</v>
      </c>
      <c r="H93" s="14" t="s">
        <v>736</v>
      </c>
      <c r="I93" s="14" t="s">
        <v>736</v>
      </c>
      <c r="J93" s="14" t="s">
        <v>736</v>
      </c>
      <c r="K93" s="14" t="s">
        <v>736</v>
      </c>
      <c r="L93" s="14" t="s">
        <v>736</v>
      </c>
      <c r="M93" s="14" t="s">
        <v>736</v>
      </c>
      <c r="N93" s="14" t="s">
        <v>736</v>
      </c>
    </row>
    <row r="94" spans="1:14">
      <c r="A94" s="2" t="s">
        <v>89</v>
      </c>
      <c r="B94" s="3" t="s">
        <v>366</v>
      </c>
      <c r="C94" s="3" t="s">
        <v>433</v>
      </c>
      <c r="D94" s="3" t="s">
        <v>371</v>
      </c>
      <c r="E94" s="14" t="s">
        <v>736</v>
      </c>
      <c r="F94" s="14" t="s">
        <v>736</v>
      </c>
      <c r="G94" s="14" t="s">
        <v>736</v>
      </c>
      <c r="H94" s="14" t="s">
        <v>736</v>
      </c>
      <c r="I94" s="14" t="s">
        <v>736</v>
      </c>
      <c r="J94" s="14" t="s">
        <v>736</v>
      </c>
      <c r="K94" s="14" t="s">
        <v>736</v>
      </c>
      <c r="L94" s="14" t="s">
        <v>736</v>
      </c>
      <c r="M94" s="14" t="s">
        <v>736</v>
      </c>
      <c r="N94" s="14" t="s">
        <v>736</v>
      </c>
    </row>
    <row r="95" spans="1:14">
      <c r="A95" s="2" t="s">
        <v>90</v>
      </c>
      <c r="B95" s="3" t="s">
        <v>366</v>
      </c>
      <c r="C95" s="3" t="s">
        <v>566</v>
      </c>
      <c r="D95" s="3" t="s">
        <v>374</v>
      </c>
      <c r="E95" s="14" t="s">
        <v>736</v>
      </c>
      <c r="F95" s="14" t="s">
        <v>736</v>
      </c>
      <c r="G95" s="14" t="s">
        <v>736</v>
      </c>
      <c r="H95" s="14" t="s">
        <v>736</v>
      </c>
      <c r="I95" s="14" t="s">
        <v>736</v>
      </c>
      <c r="J95" s="14" t="s">
        <v>736</v>
      </c>
      <c r="K95" s="14" t="s">
        <v>736</v>
      </c>
      <c r="L95" s="14" t="s">
        <v>736</v>
      </c>
      <c r="M95" s="14" t="s">
        <v>736</v>
      </c>
      <c r="N95" s="14" t="s">
        <v>736</v>
      </c>
    </row>
    <row r="96" spans="1:14">
      <c r="A96" s="2" t="s">
        <v>91</v>
      </c>
      <c r="B96" s="3" t="s">
        <v>366</v>
      </c>
      <c r="C96" s="3" t="s">
        <v>367</v>
      </c>
      <c r="D96" s="3" t="s">
        <v>368</v>
      </c>
      <c r="E96" s="14" t="s">
        <v>736</v>
      </c>
      <c r="F96" s="14" t="s">
        <v>736</v>
      </c>
      <c r="G96" s="14" t="s">
        <v>736</v>
      </c>
      <c r="H96" s="14" t="s">
        <v>736</v>
      </c>
      <c r="I96" s="14" t="s">
        <v>736</v>
      </c>
      <c r="J96" s="14" t="s">
        <v>736</v>
      </c>
      <c r="K96" s="14" t="s">
        <v>736</v>
      </c>
      <c r="L96" s="14" t="s">
        <v>736</v>
      </c>
      <c r="M96" s="14" t="s">
        <v>736</v>
      </c>
      <c r="N96" s="14" t="s">
        <v>736</v>
      </c>
    </row>
    <row r="97" spans="1:14">
      <c r="A97" s="2" t="s">
        <v>93</v>
      </c>
      <c r="B97" s="3" t="s">
        <v>366</v>
      </c>
      <c r="C97" s="3" t="s">
        <v>455</v>
      </c>
      <c r="D97" s="3" t="s">
        <v>363</v>
      </c>
      <c r="E97" s="14" t="s">
        <v>736</v>
      </c>
      <c r="F97" s="14" t="s">
        <v>736</v>
      </c>
      <c r="G97" s="14" t="s">
        <v>736</v>
      </c>
      <c r="H97" s="14" t="s">
        <v>736</v>
      </c>
      <c r="I97" s="14" t="s">
        <v>736</v>
      </c>
      <c r="J97" s="14" t="s">
        <v>736</v>
      </c>
      <c r="K97" s="14" t="s">
        <v>736</v>
      </c>
      <c r="L97" s="14" t="s">
        <v>736</v>
      </c>
      <c r="M97" s="14" t="s">
        <v>736</v>
      </c>
      <c r="N97" s="14" t="s">
        <v>736</v>
      </c>
    </row>
    <row r="98" spans="1:14">
      <c r="A98" s="2" t="s">
        <v>94</v>
      </c>
      <c r="B98" s="3" t="s">
        <v>366</v>
      </c>
      <c r="C98" s="3" t="s">
        <v>480</v>
      </c>
      <c r="D98" s="3" t="s">
        <v>360</v>
      </c>
      <c r="E98" s="14" t="s">
        <v>736</v>
      </c>
      <c r="F98" s="14" t="s">
        <v>736</v>
      </c>
      <c r="G98" s="14" t="s">
        <v>736</v>
      </c>
      <c r="H98" s="14" t="s">
        <v>736</v>
      </c>
      <c r="I98" s="14" t="s">
        <v>736</v>
      </c>
      <c r="J98" s="14" t="s">
        <v>736</v>
      </c>
      <c r="K98" s="14" t="s">
        <v>736</v>
      </c>
      <c r="L98" s="14" t="s">
        <v>736</v>
      </c>
      <c r="M98" s="14" t="s">
        <v>736</v>
      </c>
      <c r="N98" s="14" t="s">
        <v>736</v>
      </c>
    </row>
    <row r="99" spans="1:14">
      <c r="A99" s="2" t="s">
        <v>95</v>
      </c>
      <c r="B99" s="3" t="s">
        <v>366</v>
      </c>
      <c r="C99" s="3" t="s">
        <v>511</v>
      </c>
      <c r="D99" s="3" t="s">
        <v>374</v>
      </c>
      <c r="E99" s="14" t="s">
        <v>736</v>
      </c>
      <c r="F99" s="14" t="s">
        <v>736</v>
      </c>
      <c r="G99" s="14" t="s">
        <v>736</v>
      </c>
      <c r="H99" s="14" t="s">
        <v>736</v>
      </c>
      <c r="I99" s="14" t="s">
        <v>736</v>
      </c>
      <c r="J99" s="14" t="s">
        <v>736</v>
      </c>
      <c r="K99" s="14" t="s">
        <v>736</v>
      </c>
      <c r="L99" s="14" t="s">
        <v>736</v>
      </c>
      <c r="M99" s="14" t="s">
        <v>736</v>
      </c>
      <c r="N99" s="14" t="s">
        <v>736</v>
      </c>
    </row>
    <row r="100" spans="1:14">
      <c r="A100" s="2" t="s">
        <v>92</v>
      </c>
      <c r="B100" s="3" t="s">
        <v>366</v>
      </c>
      <c r="C100" s="3" t="s">
        <v>631</v>
      </c>
      <c r="D100" s="3" t="s">
        <v>368</v>
      </c>
      <c r="E100" s="14" t="s">
        <v>736</v>
      </c>
      <c r="F100" s="14" t="s">
        <v>736</v>
      </c>
      <c r="G100" s="14" t="s">
        <v>736</v>
      </c>
      <c r="H100" s="14" t="s">
        <v>736</v>
      </c>
      <c r="I100" s="14" t="s">
        <v>736</v>
      </c>
      <c r="J100" s="14" t="s">
        <v>736</v>
      </c>
      <c r="K100" s="14" t="s">
        <v>736</v>
      </c>
      <c r="L100" s="14" t="s">
        <v>736</v>
      </c>
      <c r="M100" s="14" t="s">
        <v>736</v>
      </c>
      <c r="N100" s="14" t="s">
        <v>736</v>
      </c>
    </row>
    <row r="101" spans="1:14">
      <c r="A101" s="2" t="s">
        <v>96</v>
      </c>
      <c r="B101" s="3" t="s">
        <v>366</v>
      </c>
      <c r="C101" s="3" t="s">
        <v>580</v>
      </c>
      <c r="D101" s="3" t="s">
        <v>360</v>
      </c>
      <c r="E101" s="14" t="s">
        <v>736</v>
      </c>
      <c r="F101" s="14" t="s">
        <v>736</v>
      </c>
      <c r="G101" s="14" t="s">
        <v>736</v>
      </c>
      <c r="H101" s="14" t="s">
        <v>736</v>
      </c>
      <c r="I101" s="14" t="s">
        <v>736</v>
      </c>
      <c r="J101" s="14" t="s">
        <v>736</v>
      </c>
      <c r="K101" s="14" t="s">
        <v>736</v>
      </c>
      <c r="L101" s="14" t="s">
        <v>736</v>
      </c>
      <c r="M101" s="14" t="s">
        <v>736</v>
      </c>
      <c r="N101" s="14" t="s">
        <v>736</v>
      </c>
    </row>
    <row r="102" spans="1:14">
      <c r="A102" s="2" t="s">
        <v>97</v>
      </c>
      <c r="B102" s="3" t="s">
        <v>366</v>
      </c>
      <c r="C102" s="3" t="s">
        <v>370</v>
      </c>
      <c r="D102" s="3" t="s">
        <v>371</v>
      </c>
      <c r="E102" s="14" t="s">
        <v>736</v>
      </c>
      <c r="F102" s="14" t="s">
        <v>736</v>
      </c>
      <c r="G102" s="14" t="s">
        <v>736</v>
      </c>
      <c r="H102" s="14" t="s">
        <v>736</v>
      </c>
      <c r="I102" s="14" t="s">
        <v>736</v>
      </c>
      <c r="J102" s="14" t="s">
        <v>736</v>
      </c>
      <c r="K102" s="14" t="s">
        <v>736</v>
      </c>
      <c r="L102" s="14" t="s">
        <v>736</v>
      </c>
      <c r="M102" s="14" t="s">
        <v>736</v>
      </c>
      <c r="N102" s="14" t="s">
        <v>736</v>
      </c>
    </row>
    <row r="103" spans="1:14">
      <c r="A103" s="2" t="s">
        <v>98</v>
      </c>
      <c r="B103" s="3" t="s">
        <v>366</v>
      </c>
      <c r="C103" s="3" t="s">
        <v>386</v>
      </c>
      <c r="D103" s="3" t="s">
        <v>374</v>
      </c>
      <c r="E103" s="14" t="s">
        <v>736</v>
      </c>
      <c r="F103" s="14" t="s">
        <v>736</v>
      </c>
      <c r="G103" s="14" t="s">
        <v>736</v>
      </c>
      <c r="H103" s="14" t="s">
        <v>736</v>
      </c>
      <c r="I103" s="14" t="s">
        <v>736</v>
      </c>
      <c r="J103" s="14" t="s">
        <v>736</v>
      </c>
      <c r="K103" s="14" t="s">
        <v>736</v>
      </c>
      <c r="L103" s="14" t="s">
        <v>736</v>
      </c>
      <c r="M103" s="14" t="s">
        <v>736</v>
      </c>
      <c r="N103" s="14" t="s">
        <v>736</v>
      </c>
    </row>
    <row r="104" spans="1:14">
      <c r="A104" s="2" t="s">
        <v>99</v>
      </c>
      <c r="B104" s="3" t="s">
        <v>366</v>
      </c>
      <c r="C104" s="3" t="s">
        <v>546</v>
      </c>
      <c r="D104" s="3" t="s">
        <v>371</v>
      </c>
      <c r="E104" s="14" t="s">
        <v>736</v>
      </c>
      <c r="F104" s="14" t="s">
        <v>736</v>
      </c>
      <c r="G104" s="14" t="s">
        <v>736</v>
      </c>
      <c r="H104" s="14" t="s">
        <v>736</v>
      </c>
      <c r="I104" s="14" t="s">
        <v>736</v>
      </c>
      <c r="J104" s="14" t="s">
        <v>736</v>
      </c>
      <c r="K104" s="14" t="s">
        <v>736</v>
      </c>
      <c r="L104" s="14" t="s">
        <v>736</v>
      </c>
      <c r="M104" s="14" t="s">
        <v>736</v>
      </c>
      <c r="N104" s="14" t="s">
        <v>736</v>
      </c>
    </row>
    <row r="105" spans="1:14">
      <c r="A105" s="2" t="s">
        <v>100</v>
      </c>
      <c r="B105" s="3" t="s">
        <v>366</v>
      </c>
      <c r="C105" s="3" t="s">
        <v>559</v>
      </c>
      <c r="D105" s="3" t="s">
        <v>374</v>
      </c>
      <c r="E105" s="14" t="s">
        <v>736</v>
      </c>
      <c r="F105" s="14" t="s">
        <v>736</v>
      </c>
      <c r="G105" s="14" t="s">
        <v>736</v>
      </c>
      <c r="H105" s="14" t="s">
        <v>736</v>
      </c>
      <c r="I105" s="14" t="s">
        <v>736</v>
      </c>
      <c r="J105" s="14" t="s">
        <v>736</v>
      </c>
      <c r="K105" s="14" t="s">
        <v>736</v>
      </c>
      <c r="L105" s="14" t="s">
        <v>736</v>
      </c>
      <c r="M105" s="14" t="s">
        <v>736</v>
      </c>
      <c r="N105" s="14" t="s">
        <v>736</v>
      </c>
    </row>
    <row r="106" spans="1:14">
      <c r="A106" s="2" t="s">
        <v>101</v>
      </c>
      <c r="B106" s="3" t="s">
        <v>366</v>
      </c>
      <c r="C106" s="3" t="s">
        <v>415</v>
      </c>
      <c r="D106" s="3" t="s">
        <v>360</v>
      </c>
      <c r="E106" s="14" t="s">
        <v>736</v>
      </c>
      <c r="F106" s="14" t="s">
        <v>736</v>
      </c>
      <c r="G106" s="14" t="s">
        <v>736</v>
      </c>
      <c r="H106" s="14" t="s">
        <v>736</v>
      </c>
      <c r="I106" s="14" t="s">
        <v>736</v>
      </c>
      <c r="J106" s="14" t="s">
        <v>736</v>
      </c>
      <c r="K106" s="14" t="s">
        <v>736</v>
      </c>
      <c r="L106" s="14" t="s">
        <v>736</v>
      </c>
      <c r="M106" s="14" t="s">
        <v>736</v>
      </c>
      <c r="N106" s="14" t="s">
        <v>736</v>
      </c>
    </row>
    <row r="107" spans="1:14">
      <c r="A107" s="2" t="s">
        <v>102</v>
      </c>
      <c r="B107" s="3" t="s">
        <v>366</v>
      </c>
      <c r="C107" s="3" t="s">
        <v>488</v>
      </c>
      <c r="D107" s="3" t="s">
        <v>360</v>
      </c>
      <c r="E107" s="14" t="s">
        <v>736</v>
      </c>
      <c r="F107" s="14" t="s">
        <v>736</v>
      </c>
      <c r="G107" s="14" t="s">
        <v>736</v>
      </c>
      <c r="H107" s="14" t="s">
        <v>736</v>
      </c>
      <c r="I107" s="14" t="s">
        <v>736</v>
      </c>
      <c r="J107" s="14" t="s">
        <v>736</v>
      </c>
      <c r="K107" s="14" t="s">
        <v>736</v>
      </c>
      <c r="L107" s="14" t="s">
        <v>736</v>
      </c>
      <c r="M107" s="14" t="s">
        <v>736</v>
      </c>
      <c r="N107" s="14" t="s">
        <v>736</v>
      </c>
    </row>
    <row r="108" spans="1:14">
      <c r="A108" s="2" t="s">
        <v>103</v>
      </c>
      <c r="B108" s="3" t="s">
        <v>366</v>
      </c>
      <c r="C108" s="3" t="s">
        <v>610</v>
      </c>
      <c r="D108" s="3" t="s">
        <v>374</v>
      </c>
      <c r="E108" s="14" t="s">
        <v>736</v>
      </c>
      <c r="F108" s="14" t="s">
        <v>736</v>
      </c>
      <c r="G108" s="14" t="s">
        <v>736</v>
      </c>
      <c r="H108" s="14" t="s">
        <v>736</v>
      </c>
      <c r="I108" s="14" t="s">
        <v>736</v>
      </c>
      <c r="J108" s="14" t="s">
        <v>736</v>
      </c>
      <c r="K108" s="14" t="s">
        <v>736</v>
      </c>
      <c r="L108" s="14" t="s">
        <v>736</v>
      </c>
      <c r="M108" s="14" t="s">
        <v>736</v>
      </c>
      <c r="N108" s="14" t="s">
        <v>736</v>
      </c>
    </row>
    <row r="109" spans="1:14">
      <c r="A109" s="2" t="s">
        <v>104</v>
      </c>
      <c r="B109" s="3" t="s">
        <v>366</v>
      </c>
      <c r="C109" s="3" t="s">
        <v>534</v>
      </c>
      <c r="D109" s="3" t="s">
        <v>360</v>
      </c>
      <c r="E109" s="14" t="s">
        <v>736</v>
      </c>
      <c r="F109" s="14" t="s">
        <v>736</v>
      </c>
      <c r="G109" s="14" t="s">
        <v>736</v>
      </c>
      <c r="H109" s="14" t="s">
        <v>736</v>
      </c>
      <c r="I109" s="14" t="s">
        <v>736</v>
      </c>
      <c r="J109" s="14" t="s">
        <v>736</v>
      </c>
      <c r="K109" s="14" t="s">
        <v>736</v>
      </c>
      <c r="L109" s="14" t="s">
        <v>736</v>
      </c>
      <c r="M109" s="14" t="s">
        <v>736</v>
      </c>
      <c r="N109" s="14" t="s">
        <v>736</v>
      </c>
    </row>
    <row r="110" spans="1:14">
      <c r="A110" s="2" t="s">
        <v>105</v>
      </c>
      <c r="B110" s="3" t="s">
        <v>366</v>
      </c>
      <c r="C110" s="3" t="s">
        <v>394</v>
      </c>
      <c r="D110" s="3" t="s">
        <v>360</v>
      </c>
      <c r="E110" s="14" t="s">
        <v>736</v>
      </c>
      <c r="F110" s="14" t="s">
        <v>736</v>
      </c>
      <c r="G110" s="14" t="s">
        <v>736</v>
      </c>
      <c r="H110" s="14" t="s">
        <v>736</v>
      </c>
      <c r="I110" s="14" t="s">
        <v>736</v>
      </c>
      <c r="J110" s="14" t="s">
        <v>736</v>
      </c>
      <c r="K110" s="14" t="s">
        <v>736</v>
      </c>
      <c r="L110" s="14" t="s">
        <v>736</v>
      </c>
      <c r="M110" s="14" t="s">
        <v>736</v>
      </c>
      <c r="N110" s="14" t="s">
        <v>736</v>
      </c>
    </row>
    <row r="111" spans="1:14">
      <c r="A111" s="2" t="s">
        <v>106</v>
      </c>
      <c r="B111" s="3" t="s">
        <v>366</v>
      </c>
      <c r="C111" s="3" t="s">
        <v>428</v>
      </c>
      <c r="D111" s="3" t="s">
        <v>371</v>
      </c>
      <c r="E111" s="14" t="s">
        <v>736</v>
      </c>
      <c r="F111" s="14" t="s">
        <v>736</v>
      </c>
      <c r="G111" s="14" t="s">
        <v>736</v>
      </c>
      <c r="H111" s="14" t="s">
        <v>736</v>
      </c>
      <c r="I111" s="14" t="s">
        <v>736</v>
      </c>
      <c r="J111" s="14" t="s">
        <v>736</v>
      </c>
      <c r="K111" s="14" t="s">
        <v>736</v>
      </c>
      <c r="L111" s="14" t="s">
        <v>736</v>
      </c>
      <c r="M111" s="14" t="s">
        <v>736</v>
      </c>
      <c r="N111" s="14" t="s">
        <v>736</v>
      </c>
    </row>
    <row r="112" spans="1:14">
      <c r="A112" s="2" t="s">
        <v>107</v>
      </c>
      <c r="B112" s="3" t="s">
        <v>366</v>
      </c>
      <c r="C112" s="3" t="s">
        <v>499</v>
      </c>
      <c r="D112" s="3" t="s">
        <v>363</v>
      </c>
      <c r="E112" s="14" t="s">
        <v>736</v>
      </c>
      <c r="F112" s="14" t="s">
        <v>736</v>
      </c>
      <c r="G112" s="14" t="s">
        <v>736</v>
      </c>
      <c r="H112" s="14" t="s">
        <v>736</v>
      </c>
      <c r="I112" s="14" t="s">
        <v>736</v>
      </c>
      <c r="J112" s="14" t="s">
        <v>736</v>
      </c>
      <c r="K112" s="14" t="s">
        <v>736</v>
      </c>
      <c r="L112" s="14" t="s">
        <v>736</v>
      </c>
      <c r="M112" s="14" t="s">
        <v>736</v>
      </c>
      <c r="N112" s="14" t="s">
        <v>736</v>
      </c>
    </row>
    <row r="113" spans="1:14">
      <c r="A113" s="2" t="s">
        <v>108</v>
      </c>
      <c r="B113" s="3" t="s">
        <v>366</v>
      </c>
      <c r="C113" s="3" t="s">
        <v>513</v>
      </c>
      <c r="D113" s="3" t="s">
        <v>368</v>
      </c>
      <c r="E113" s="14" t="s">
        <v>736</v>
      </c>
      <c r="F113" s="14" t="s">
        <v>736</v>
      </c>
      <c r="G113" s="14" t="s">
        <v>736</v>
      </c>
      <c r="H113" s="14" t="s">
        <v>736</v>
      </c>
      <c r="I113" s="14" t="s">
        <v>736</v>
      </c>
      <c r="J113" s="14" t="s">
        <v>736</v>
      </c>
      <c r="K113" s="14" t="s">
        <v>736</v>
      </c>
      <c r="L113" s="14" t="s">
        <v>736</v>
      </c>
      <c r="M113" s="14" t="s">
        <v>736</v>
      </c>
      <c r="N113" s="14" t="s">
        <v>736</v>
      </c>
    </row>
    <row r="114" spans="1:14">
      <c r="A114" s="2" t="s">
        <v>109</v>
      </c>
      <c r="B114" s="3" t="s">
        <v>366</v>
      </c>
      <c r="C114" s="3" t="s">
        <v>548</v>
      </c>
      <c r="D114" s="3" t="s">
        <v>363</v>
      </c>
      <c r="E114" s="14" t="s">
        <v>736</v>
      </c>
      <c r="F114" s="14" t="s">
        <v>736</v>
      </c>
      <c r="G114" s="14" t="s">
        <v>736</v>
      </c>
      <c r="H114" s="14" t="s">
        <v>736</v>
      </c>
      <c r="I114" s="14" t="s">
        <v>736</v>
      </c>
      <c r="J114" s="14" t="s">
        <v>736</v>
      </c>
      <c r="K114" s="14" t="s">
        <v>736</v>
      </c>
      <c r="L114" s="14" t="s">
        <v>736</v>
      </c>
      <c r="M114" s="14" t="s">
        <v>736</v>
      </c>
      <c r="N114" s="14" t="s">
        <v>736</v>
      </c>
    </row>
    <row r="115" spans="1:14">
      <c r="A115" s="2" t="s">
        <v>110</v>
      </c>
      <c r="B115" s="3" t="s">
        <v>366</v>
      </c>
      <c r="C115" s="3" t="s">
        <v>576</v>
      </c>
      <c r="D115" s="3" t="s">
        <v>374</v>
      </c>
      <c r="E115" s="14" t="s">
        <v>736</v>
      </c>
      <c r="F115" s="14" t="s">
        <v>736</v>
      </c>
      <c r="G115" s="14" t="s">
        <v>736</v>
      </c>
      <c r="H115" s="14" t="s">
        <v>736</v>
      </c>
      <c r="I115" s="14" t="s">
        <v>736</v>
      </c>
      <c r="J115" s="14" t="s">
        <v>736</v>
      </c>
      <c r="K115" s="14" t="s">
        <v>736</v>
      </c>
      <c r="L115" s="14" t="s">
        <v>736</v>
      </c>
      <c r="M115" s="14" t="s">
        <v>736</v>
      </c>
      <c r="N115" s="14" t="s">
        <v>736</v>
      </c>
    </row>
    <row r="116" spans="1:14">
      <c r="A116" s="2" t="s">
        <v>111</v>
      </c>
      <c r="B116" s="3" t="s">
        <v>366</v>
      </c>
      <c r="C116" s="3" t="s">
        <v>582</v>
      </c>
      <c r="D116" s="3" t="s">
        <v>360</v>
      </c>
      <c r="E116" s="14" t="s">
        <v>736</v>
      </c>
      <c r="F116" s="14" t="s">
        <v>736</v>
      </c>
      <c r="G116" s="14" t="s">
        <v>736</v>
      </c>
      <c r="H116" s="14" t="s">
        <v>736</v>
      </c>
      <c r="I116" s="14" t="s">
        <v>736</v>
      </c>
      <c r="J116" s="14" t="s">
        <v>736</v>
      </c>
      <c r="K116" s="14" t="s">
        <v>736</v>
      </c>
      <c r="L116" s="14" t="s">
        <v>736</v>
      </c>
      <c r="M116" s="14" t="s">
        <v>736</v>
      </c>
      <c r="N116" s="14" t="s">
        <v>736</v>
      </c>
    </row>
    <row r="117" spans="1:14">
      <c r="A117" s="2" t="s">
        <v>112</v>
      </c>
      <c r="B117" s="3" t="s">
        <v>366</v>
      </c>
      <c r="C117" s="3" t="s">
        <v>612</v>
      </c>
      <c r="D117" s="3" t="s">
        <v>363</v>
      </c>
      <c r="E117" s="14" t="s">
        <v>736</v>
      </c>
      <c r="F117" s="14" t="s">
        <v>736</v>
      </c>
      <c r="G117" s="14" t="s">
        <v>736</v>
      </c>
      <c r="H117" s="14" t="s">
        <v>736</v>
      </c>
      <c r="I117" s="14" t="s">
        <v>736</v>
      </c>
      <c r="J117" s="14" t="s">
        <v>736</v>
      </c>
      <c r="K117" s="14" t="s">
        <v>736</v>
      </c>
      <c r="L117" s="14" t="s">
        <v>736</v>
      </c>
      <c r="M117" s="14" t="s">
        <v>736</v>
      </c>
      <c r="N117" s="14" t="s">
        <v>736</v>
      </c>
    </row>
    <row r="118" spans="1:14">
      <c r="A118" s="2" t="s">
        <v>113</v>
      </c>
      <c r="B118" s="3" t="s">
        <v>366</v>
      </c>
      <c r="C118" s="3" t="s">
        <v>443</v>
      </c>
      <c r="D118" s="3" t="s">
        <v>371</v>
      </c>
      <c r="E118" s="14" t="s">
        <v>736</v>
      </c>
      <c r="F118" s="14" t="s">
        <v>736</v>
      </c>
      <c r="G118" s="14" t="s">
        <v>736</v>
      </c>
      <c r="H118" s="14" t="s">
        <v>736</v>
      </c>
      <c r="I118" s="14" t="s">
        <v>736</v>
      </c>
      <c r="J118" s="14" t="s">
        <v>736</v>
      </c>
      <c r="K118" s="14" t="s">
        <v>736</v>
      </c>
      <c r="L118" s="14" t="s">
        <v>736</v>
      </c>
      <c r="M118" s="14" t="s">
        <v>736</v>
      </c>
      <c r="N118" s="14" t="s">
        <v>736</v>
      </c>
    </row>
    <row r="119" spans="1:14">
      <c r="A119" s="2" t="s">
        <v>114</v>
      </c>
      <c r="B119" s="3" t="s">
        <v>366</v>
      </c>
      <c r="C119" s="3" t="s">
        <v>453</v>
      </c>
      <c r="D119" s="3" t="s">
        <v>363</v>
      </c>
      <c r="E119" s="14" t="s">
        <v>736</v>
      </c>
      <c r="F119" s="14" t="s">
        <v>736</v>
      </c>
      <c r="G119" s="14" t="s">
        <v>736</v>
      </c>
      <c r="H119" s="14" t="s">
        <v>736</v>
      </c>
      <c r="I119" s="14" t="s">
        <v>736</v>
      </c>
      <c r="J119" s="14" t="s">
        <v>736</v>
      </c>
      <c r="K119" s="14" t="s">
        <v>736</v>
      </c>
      <c r="L119" s="14" t="s">
        <v>736</v>
      </c>
      <c r="M119" s="14" t="s">
        <v>736</v>
      </c>
      <c r="N119" s="14" t="s">
        <v>736</v>
      </c>
    </row>
    <row r="120" spans="1:14">
      <c r="A120" s="2" t="s">
        <v>115</v>
      </c>
      <c r="B120" s="3" t="s">
        <v>366</v>
      </c>
      <c r="C120" s="3" t="s">
        <v>469</v>
      </c>
      <c r="D120" s="3" t="s">
        <v>374</v>
      </c>
      <c r="E120" s="14" t="s">
        <v>736</v>
      </c>
      <c r="F120" s="14" t="s">
        <v>736</v>
      </c>
      <c r="G120" s="14" t="s">
        <v>736</v>
      </c>
      <c r="H120" s="14" t="s">
        <v>736</v>
      </c>
      <c r="I120" s="14" t="s">
        <v>736</v>
      </c>
      <c r="J120" s="14" t="s">
        <v>736</v>
      </c>
      <c r="K120" s="14" t="s">
        <v>736</v>
      </c>
      <c r="L120" s="14" t="s">
        <v>736</v>
      </c>
      <c r="M120" s="14" t="s">
        <v>736</v>
      </c>
      <c r="N120" s="14" t="s">
        <v>736</v>
      </c>
    </row>
    <row r="121" spans="1:14">
      <c r="A121" s="2" t="s">
        <v>116</v>
      </c>
      <c r="B121" s="3" t="s">
        <v>366</v>
      </c>
      <c r="C121" s="3" t="s">
        <v>525</v>
      </c>
      <c r="D121" s="3" t="s">
        <v>368</v>
      </c>
      <c r="E121" s="14" t="s">
        <v>736</v>
      </c>
      <c r="F121" s="14" t="s">
        <v>736</v>
      </c>
      <c r="G121" s="14" t="s">
        <v>736</v>
      </c>
      <c r="H121" s="14" t="s">
        <v>736</v>
      </c>
      <c r="I121" s="14" t="s">
        <v>736</v>
      </c>
      <c r="J121" s="14" t="s">
        <v>736</v>
      </c>
      <c r="K121" s="14" t="s">
        <v>736</v>
      </c>
      <c r="L121" s="14" t="s">
        <v>736</v>
      </c>
      <c r="M121" s="14" t="s">
        <v>736</v>
      </c>
      <c r="N121" s="14" t="s">
        <v>736</v>
      </c>
    </row>
    <row r="122" spans="1:14">
      <c r="A122" s="2" t="s">
        <v>117</v>
      </c>
      <c r="B122" s="3" t="s">
        <v>366</v>
      </c>
      <c r="C122" s="3" t="s">
        <v>578</v>
      </c>
      <c r="D122" s="3" t="s">
        <v>371</v>
      </c>
      <c r="E122" s="14" t="s">
        <v>736</v>
      </c>
      <c r="F122" s="14" t="s">
        <v>736</v>
      </c>
      <c r="G122" s="14" t="s">
        <v>736</v>
      </c>
      <c r="H122" s="14" t="s">
        <v>736</v>
      </c>
      <c r="I122" s="14" t="s">
        <v>736</v>
      </c>
      <c r="J122" s="14" t="s">
        <v>736</v>
      </c>
      <c r="K122" s="14" t="s">
        <v>736</v>
      </c>
      <c r="L122" s="14" t="s">
        <v>736</v>
      </c>
      <c r="M122" s="14" t="s">
        <v>736</v>
      </c>
      <c r="N122" s="14" t="s">
        <v>736</v>
      </c>
    </row>
    <row r="123" spans="1:14">
      <c r="A123" s="2" t="s">
        <v>118</v>
      </c>
      <c r="B123" s="3" t="s">
        <v>366</v>
      </c>
      <c r="C123" s="3" t="s">
        <v>638</v>
      </c>
      <c r="D123" s="3" t="s">
        <v>363</v>
      </c>
      <c r="E123" s="14" t="s">
        <v>736</v>
      </c>
      <c r="F123" s="14" t="s">
        <v>736</v>
      </c>
      <c r="G123" s="14" t="s">
        <v>736</v>
      </c>
      <c r="H123" s="14" t="s">
        <v>736</v>
      </c>
      <c r="I123" s="14" t="s">
        <v>736</v>
      </c>
      <c r="J123" s="14" t="s">
        <v>736</v>
      </c>
      <c r="K123" s="14" t="s">
        <v>736</v>
      </c>
      <c r="L123" s="14" t="s">
        <v>736</v>
      </c>
      <c r="M123" s="14" t="s">
        <v>736</v>
      </c>
      <c r="N123" s="14" t="s">
        <v>736</v>
      </c>
    </row>
    <row r="124" spans="1:14">
      <c r="A124" s="2" t="s">
        <v>119</v>
      </c>
      <c r="B124" s="3" t="s">
        <v>366</v>
      </c>
      <c r="C124" s="3" t="s">
        <v>701</v>
      </c>
      <c r="D124" s="3" t="s">
        <v>368</v>
      </c>
      <c r="E124" s="14" t="s">
        <v>736</v>
      </c>
      <c r="F124" s="14" t="s">
        <v>736</v>
      </c>
      <c r="G124" s="14" t="s">
        <v>736</v>
      </c>
      <c r="H124" s="14" t="s">
        <v>736</v>
      </c>
      <c r="I124" s="14" t="s">
        <v>736</v>
      </c>
      <c r="J124" s="14" t="s">
        <v>736</v>
      </c>
      <c r="K124" s="14" t="s">
        <v>736</v>
      </c>
      <c r="L124" s="14" t="s">
        <v>736</v>
      </c>
      <c r="M124" s="14" t="s">
        <v>736</v>
      </c>
      <c r="N124" s="14" t="s">
        <v>736</v>
      </c>
    </row>
    <row r="125" spans="1:14">
      <c r="A125" s="2" t="s">
        <v>120</v>
      </c>
      <c r="B125" s="3" t="s">
        <v>366</v>
      </c>
      <c r="C125" s="3" t="s">
        <v>400</v>
      </c>
      <c r="D125" s="3" t="s">
        <v>368</v>
      </c>
      <c r="E125" s="14" t="s">
        <v>736</v>
      </c>
      <c r="F125" s="14" t="s">
        <v>736</v>
      </c>
      <c r="G125" s="14" t="s">
        <v>736</v>
      </c>
      <c r="H125" s="14" t="s">
        <v>736</v>
      </c>
      <c r="I125" s="14" t="s">
        <v>736</v>
      </c>
      <c r="J125" s="14" t="s">
        <v>736</v>
      </c>
      <c r="K125" s="14" t="s">
        <v>736</v>
      </c>
      <c r="L125" s="14" t="s">
        <v>736</v>
      </c>
      <c r="M125" s="14" t="s">
        <v>736</v>
      </c>
      <c r="N125" s="14" t="s">
        <v>736</v>
      </c>
    </row>
    <row r="126" spans="1:14">
      <c r="A126" s="2" t="s">
        <v>121</v>
      </c>
      <c r="B126" s="3" t="s">
        <v>366</v>
      </c>
      <c r="C126" s="3" t="s">
        <v>468</v>
      </c>
      <c r="D126" s="3" t="s">
        <v>363</v>
      </c>
      <c r="E126" s="14" t="s">
        <v>736</v>
      </c>
      <c r="F126" s="14" t="s">
        <v>736</v>
      </c>
      <c r="G126" s="14" t="s">
        <v>736</v>
      </c>
      <c r="H126" s="14" t="s">
        <v>736</v>
      </c>
      <c r="I126" s="14" t="s">
        <v>736</v>
      </c>
      <c r="J126" s="14" t="s">
        <v>736</v>
      </c>
      <c r="K126" s="14" t="s">
        <v>736</v>
      </c>
      <c r="L126" s="14" t="s">
        <v>736</v>
      </c>
      <c r="M126" s="14" t="s">
        <v>736</v>
      </c>
      <c r="N126" s="14" t="s">
        <v>736</v>
      </c>
    </row>
    <row r="127" spans="1:14">
      <c r="A127" s="2" t="s">
        <v>122</v>
      </c>
      <c r="B127" s="3" t="s">
        <v>366</v>
      </c>
      <c r="C127" s="3" t="s">
        <v>538</v>
      </c>
      <c r="D127" s="3" t="s">
        <v>371</v>
      </c>
      <c r="E127" s="14" t="s">
        <v>736</v>
      </c>
      <c r="F127" s="14" t="s">
        <v>736</v>
      </c>
      <c r="G127" s="14" t="s">
        <v>736</v>
      </c>
      <c r="H127" s="14" t="s">
        <v>736</v>
      </c>
      <c r="I127" s="14" t="s">
        <v>736</v>
      </c>
      <c r="J127" s="14" t="s">
        <v>736</v>
      </c>
      <c r="K127" s="14" t="s">
        <v>736</v>
      </c>
      <c r="L127" s="14" t="s">
        <v>736</v>
      </c>
      <c r="M127" s="14" t="s">
        <v>736</v>
      </c>
      <c r="N127" s="14" t="s">
        <v>736</v>
      </c>
    </row>
    <row r="128" spans="1:14">
      <c r="A128" s="2" t="s">
        <v>123</v>
      </c>
      <c r="B128" s="3" t="s">
        <v>366</v>
      </c>
      <c r="C128" s="3" t="s">
        <v>569</v>
      </c>
      <c r="D128" s="3" t="s">
        <v>363</v>
      </c>
      <c r="E128" s="14" t="s">
        <v>736</v>
      </c>
      <c r="F128" s="14" t="s">
        <v>736</v>
      </c>
      <c r="G128" s="14" t="s">
        <v>736</v>
      </c>
      <c r="H128" s="14" t="s">
        <v>736</v>
      </c>
      <c r="I128" s="14" t="s">
        <v>736</v>
      </c>
      <c r="J128" s="14" t="s">
        <v>736</v>
      </c>
      <c r="K128" s="14" t="s">
        <v>736</v>
      </c>
      <c r="L128" s="14" t="s">
        <v>736</v>
      </c>
      <c r="M128" s="14" t="s">
        <v>736</v>
      </c>
      <c r="N128" s="14" t="s">
        <v>736</v>
      </c>
    </row>
    <row r="129" spans="1:14">
      <c r="A129" s="2" t="s">
        <v>124</v>
      </c>
      <c r="B129" s="3" t="s">
        <v>366</v>
      </c>
      <c r="C129" s="3" t="s">
        <v>634</v>
      </c>
      <c r="D129" s="3" t="s">
        <v>363</v>
      </c>
      <c r="E129" s="14" t="s">
        <v>736</v>
      </c>
      <c r="F129" s="14" t="s">
        <v>736</v>
      </c>
      <c r="G129" s="14" t="s">
        <v>736</v>
      </c>
      <c r="H129" s="14" t="s">
        <v>736</v>
      </c>
      <c r="I129" s="14" t="s">
        <v>736</v>
      </c>
      <c r="J129" s="14" t="s">
        <v>736</v>
      </c>
      <c r="K129" s="14" t="s">
        <v>736</v>
      </c>
      <c r="L129" s="14" t="s">
        <v>736</v>
      </c>
      <c r="M129" s="14" t="s">
        <v>736</v>
      </c>
      <c r="N129" s="14" t="s">
        <v>736</v>
      </c>
    </row>
    <row r="130" spans="1:14">
      <c r="A130" s="2" t="s">
        <v>125</v>
      </c>
      <c r="B130" s="3" t="s">
        <v>366</v>
      </c>
      <c r="C130" s="3" t="s">
        <v>635</v>
      </c>
      <c r="D130" s="3" t="s">
        <v>374</v>
      </c>
      <c r="E130" s="14" t="s">
        <v>736</v>
      </c>
      <c r="F130" s="14" t="s">
        <v>736</v>
      </c>
      <c r="G130" s="14" t="s">
        <v>736</v>
      </c>
      <c r="H130" s="14" t="s">
        <v>736</v>
      </c>
      <c r="I130" s="14" t="s">
        <v>736</v>
      </c>
      <c r="J130" s="14" t="s">
        <v>736</v>
      </c>
      <c r="K130" s="14" t="s">
        <v>736</v>
      </c>
      <c r="L130" s="14" t="s">
        <v>736</v>
      </c>
      <c r="M130" s="14" t="s">
        <v>736</v>
      </c>
      <c r="N130" s="14" t="s">
        <v>736</v>
      </c>
    </row>
    <row r="131" spans="1:14">
      <c r="A131" s="2" t="s">
        <v>126</v>
      </c>
      <c r="B131" s="3" t="s">
        <v>366</v>
      </c>
      <c r="C131" s="3" t="s">
        <v>707</v>
      </c>
      <c r="D131" s="3" t="s">
        <v>363</v>
      </c>
      <c r="E131" s="14" t="s">
        <v>736</v>
      </c>
      <c r="F131" s="14" t="s">
        <v>736</v>
      </c>
      <c r="G131" s="14" t="s">
        <v>736</v>
      </c>
      <c r="H131" s="14" t="s">
        <v>736</v>
      </c>
      <c r="I131" s="14" t="s">
        <v>736</v>
      </c>
      <c r="J131" s="14" t="s">
        <v>736</v>
      </c>
      <c r="K131" s="14" t="s">
        <v>736</v>
      </c>
      <c r="L131" s="14" t="s">
        <v>736</v>
      </c>
      <c r="M131" s="14" t="s">
        <v>736</v>
      </c>
      <c r="N131" s="14" t="s">
        <v>736</v>
      </c>
    </row>
    <row r="132" spans="1:14">
      <c r="A132" s="2" t="s">
        <v>127</v>
      </c>
      <c r="B132" s="3" t="s">
        <v>392</v>
      </c>
      <c r="C132" s="3" t="s">
        <v>509</v>
      </c>
      <c r="D132" s="3" t="s">
        <v>374</v>
      </c>
      <c r="E132" s="14" t="s">
        <v>736</v>
      </c>
      <c r="F132" s="14" t="s">
        <v>736</v>
      </c>
      <c r="G132" s="14" t="s">
        <v>736</v>
      </c>
      <c r="H132" s="14" t="s">
        <v>736</v>
      </c>
      <c r="I132" s="14" t="s">
        <v>736</v>
      </c>
      <c r="J132" s="14" t="s">
        <v>736</v>
      </c>
      <c r="K132" s="14" t="s">
        <v>736</v>
      </c>
      <c r="L132" s="14" t="s">
        <v>736</v>
      </c>
      <c r="M132" s="14" t="s">
        <v>736</v>
      </c>
      <c r="N132" s="14" t="s">
        <v>736</v>
      </c>
    </row>
    <row r="133" spans="1:14">
      <c r="A133" s="2" t="s">
        <v>128</v>
      </c>
      <c r="B133" s="3" t="s">
        <v>392</v>
      </c>
      <c r="C133" s="3" t="s">
        <v>413</v>
      </c>
      <c r="D133" s="3" t="s">
        <v>368</v>
      </c>
      <c r="E133" s="14" t="s">
        <v>736</v>
      </c>
      <c r="F133" s="14" t="s">
        <v>736</v>
      </c>
      <c r="G133" s="14" t="s">
        <v>736</v>
      </c>
      <c r="H133" s="14" t="s">
        <v>736</v>
      </c>
      <c r="I133" s="14" t="s">
        <v>736</v>
      </c>
      <c r="J133" s="14" t="s">
        <v>736</v>
      </c>
      <c r="K133" s="14" t="s">
        <v>736</v>
      </c>
      <c r="L133" s="14" t="s">
        <v>736</v>
      </c>
      <c r="M133" s="14" t="s">
        <v>736</v>
      </c>
      <c r="N133" s="14" t="s">
        <v>736</v>
      </c>
    </row>
    <row r="134" spans="1:14">
      <c r="A134" s="2" t="s">
        <v>129</v>
      </c>
      <c r="B134" s="3" t="s">
        <v>392</v>
      </c>
      <c r="C134" s="3" t="s">
        <v>544</v>
      </c>
      <c r="D134" s="3" t="s">
        <v>374</v>
      </c>
      <c r="E134" s="14" t="s">
        <v>736</v>
      </c>
      <c r="F134" s="14" t="s">
        <v>736</v>
      </c>
      <c r="G134" s="14" t="s">
        <v>736</v>
      </c>
      <c r="H134" s="14" t="s">
        <v>736</v>
      </c>
      <c r="I134" s="14" t="s">
        <v>736</v>
      </c>
      <c r="J134" s="14" t="s">
        <v>736</v>
      </c>
      <c r="K134" s="14" t="s">
        <v>736</v>
      </c>
      <c r="L134" s="14" t="s">
        <v>736</v>
      </c>
      <c r="M134" s="14" t="s">
        <v>736</v>
      </c>
      <c r="N134" s="14" t="s">
        <v>736</v>
      </c>
    </row>
    <row r="135" spans="1:14">
      <c r="A135" s="2" t="s">
        <v>130</v>
      </c>
      <c r="B135" s="3" t="s">
        <v>392</v>
      </c>
      <c r="C135" s="3" t="s">
        <v>597</v>
      </c>
      <c r="D135" s="3" t="s">
        <v>371</v>
      </c>
      <c r="E135" s="14" t="s">
        <v>736</v>
      </c>
      <c r="F135" s="14" t="s">
        <v>736</v>
      </c>
      <c r="G135" s="14" t="s">
        <v>736</v>
      </c>
      <c r="H135" s="14" t="s">
        <v>736</v>
      </c>
      <c r="I135" s="14" t="s">
        <v>736</v>
      </c>
      <c r="J135" s="14" t="s">
        <v>736</v>
      </c>
      <c r="K135" s="14" t="s">
        <v>736</v>
      </c>
      <c r="L135" s="14" t="s">
        <v>736</v>
      </c>
      <c r="M135" s="14" t="s">
        <v>736</v>
      </c>
      <c r="N135" s="14" t="s">
        <v>736</v>
      </c>
    </row>
    <row r="136" spans="1:14">
      <c r="A136" s="2" t="s">
        <v>131</v>
      </c>
      <c r="B136" s="3" t="s">
        <v>392</v>
      </c>
      <c r="C136" s="3" t="s">
        <v>720</v>
      </c>
      <c r="D136" s="3" t="s">
        <v>371</v>
      </c>
      <c r="E136" s="14" t="s">
        <v>736</v>
      </c>
      <c r="F136" s="14" t="s">
        <v>736</v>
      </c>
      <c r="G136" s="14" t="s">
        <v>736</v>
      </c>
      <c r="H136" s="14" t="s">
        <v>736</v>
      </c>
      <c r="I136" s="14" t="s">
        <v>736</v>
      </c>
      <c r="J136" s="14" t="s">
        <v>736</v>
      </c>
      <c r="K136" s="14" t="s">
        <v>736</v>
      </c>
      <c r="L136" s="14" t="s">
        <v>736</v>
      </c>
      <c r="M136" s="14" t="s">
        <v>736</v>
      </c>
      <c r="N136" s="14" t="s">
        <v>736</v>
      </c>
    </row>
    <row r="137" spans="1:14">
      <c r="A137" s="2" t="s">
        <v>132</v>
      </c>
      <c r="B137" s="3" t="s">
        <v>392</v>
      </c>
      <c r="C137" s="3" t="s">
        <v>722</v>
      </c>
      <c r="D137" s="3" t="s">
        <v>363</v>
      </c>
      <c r="E137" s="14" t="s">
        <v>736</v>
      </c>
      <c r="F137" s="14" t="s">
        <v>736</v>
      </c>
      <c r="G137" s="14" t="s">
        <v>736</v>
      </c>
      <c r="H137" s="14" t="s">
        <v>736</v>
      </c>
      <c r="I137" s="14" t="s">
        <v>736</v>
      </c>
      <c r="J137" s="14" t="s">
        <v>736</v>
      </c>
      <c r="K137" s="14" t="s">
        <v>736</v>
      </c>
      <c r="L137" s="14" t="s">
        <v>736</v>
      </c>
      <c r="M137" s="14" t="s">
        <v>736</v>
      </c>
      <c r="N137" s="14" t="s">
        <v>736</v>
      </c>
    </row>
    <row r="138" spans="1:14">
      <c r="A138" s="2" t="s">
        <v>133</v>
      </c>
      <c r="B138" s="3" t="s">
        <v>392</v>
      </c>
      <c r="C138" s="3" t="s">
        <v>725</v>
      </c>
      <c r="D138" s="3" t="s">
        <v>368</v>
      </c>
      <c r="E138" s="14" t="s">
        <v>736</v>
      </c>
      <c r="F138" s="14" t="s">
        <v>736</v>
      </c>
      <c r="G138" s="14" t="s">
        <v>736</v>
      </c>
      <c r="H138" s="14" t="s">
        <v>736</v>
      </c>
      <c r="I138" s="14" t="s">
        <v>736</v>
      </c>
      <c r="J138" s="14" t="s">
        <v>736</v>
      </c>
      <c r="K138" s="14" t="s">
        <v>736</v>
      </c>
      <c r="L138" s="14" t="s">
        <v>736</v>
      </c>
      <c r="M138" s="14" t="s">
        <v>736</v>
      </c>
      <c r="N138" s="14" t="s">
        <v>736</v>
      </c>
    </row>
    <row r="139" spans="1:14">
      <c r="A139" s="2" t="s">
        <v>134</v>
      </c>
      <c r="B139" s="3" t="s">
        <v>392</v>
      </c>
      <c r="C139" s="3" t="s">
        <v>575</v>
      </c>
      <c r="D139" s="3" t="s">
        <v>374</v>
      </c>
      <c r="E139" s="14" t="s">
        <v>736</v>
      </c>
      <c r="F139" s="14" t="s">
        <v>736</v>
      </c>
      <c r="G139" s="14" t="s">
        <v>736</v>
      </c>
      <c r="H139" s="14" t="s">
        <v>736</v>
      </c>
      <c r="I139" s="14" t="s">
        <v>736</v>
      </c>
      <c r="J139" s="14" t="s">
        <v>736</v>
      </c>
      <c r="K139" s="14" t="s">
        <v>736</v>
      </c>
      <c r="L139" s="14" t="s">
        <v>736</v>
      </c>
      <c r="M139" s="14" t="s">
        <v>736</v>
      </c>
      <c r="N139" s="14" t="s">
        <v>736</v>
      </c>
    </row>
    <row r="140" spans="1:14">
      <c r="A140" s="2" t="s">
        <v>135</v>
      </c>
      <c r="B140" s="3" t="s">
        <v>392</v>
      </c>
      <c r="C140" s="3" t="s">
        <v>581</v>
      </c>
      <c r="D140" s="3" t="s">
        <v>371</v>
      </c>
      <c r="E140" s="14" t="s">
        <v>736</v>
      </c>
      <c r="F140" s="14" t="s">
        <v>736</v>
      </c>
      <c r="G140" s="14" t="s">
        <v>736</v>
      </c>
      <c r="H140" s="14" t="s">
        <v>736</v>
      </c>
      <c r="I140" s="14" t="s">
        <v>736</v>
      </c>
      <c r="J140" s="14" t="s">
        <v>736</v>
      </c>
      <c r="K140" s="14" t="s">
        <v>736</v>
      </c>
      <c r="L140" s="14" t="s">
        <v>736</v>
      </c>
      <c r="M140" s="14" t="s">
        <v>736</v>
      </c>
      <c r="N140" s="14" t="s">
        <v>736</v>
      </c>
    </row>
    <row r="141" spans="1:14">
      <c r="A141" s="2" t="s">
        <v>136</v>
      </c>
      <c r="B141" s="3" t="s">
        <v>392</v>
      </c>
      <c r="C141" s="3" t="s">
        <v>608</v>
      </c>
      <c r="D141" s="3" t="s">
        <v>368</v>
      </c>
      <c r="E141" s="14" t="s">
        <v>736</v>
      </c>
      <c r="F141" s="14" t="s">
        <v>736</v>
      </c>
      <c r="G141" s="14" t="s">
        <v>736</v>
      </c>
      <c r="H141" s="14" t="s">
        <v>736</v>
      </c>
      <c r="I141" s="14" t="s">
        <v>736</v>
      </c>
      <c r="J141" s="14" t="s">
        <v>736</v>
      </c>
      <c r="K141" s="14" t="s">
        <v>736</v>
      </c>
      <c r="L141" s="14" t="s">
        <v>736</v>
      </c>
      <c r="M141" s="14" t="s">
        <v>736</v>
      </c>
      <c r="N141" s="14" t="s">
        <v>736</v>
      </c>
    </row>
    <row r="142" spans="1:14">
      <c r="A142" s="2" t="s">
        <v>137</v>
      </c>
      <c r="B142" s="3" t="s">
        <v>392</v>
      </c>
      <c r="C142" s="3" t="s">
        <v>658</v>
      </c>
      <c r="D142" s="3" t="s">
        <v>363</v>
      </c>
      <c r="E142" s="14" t="s">
        <v>736</v>
      </c>
      <c r="F142" s="14" t="s">
        <v>736</v>
      </c>
      <c r="G142" s="14" t="s">
        <v>736</v>
      </c>
      <c r="H142" s="14" t="s">
        <v>736</v>
      </c>
      <c r="I142" s="14" t="s">
        <v>736</v>
      </c>
      <c r="J142" s="14" t="s">
        <v>736</v>
      </c>
      <c r="K142" s="14" t="s">
        <v>736</v>
      </c>
      <c r="L142" s="14" t="s">
        <v>736</v>
      </c>
      <c r="M142" s="14" t="s">
        <v>736</v>
      </c>
      <c r="N142" s="14" t="s">
        <v>736</v>
      </c>
    </row>
    <row r="143" spans="1:14">
      <c r="A143" s="2" t="s">
        <v>138</v>
      </c>
      <c r="B143" s="3" t="s">
        <v>392</v>
      </c>
      <c r="C143" s="3" t="s">
        <v>695</v>
      </c>
      <c r="D143" s="3" t="s">
        <v>368</v>
      </c>
      <c r="E143" s="14" t="s">
        <v>736</v>
      </c>
      <c r="F143" s="14" t="s">
        <v>736</v>
      </c>
      <c r="G143" s="14" t="s">
        <v>736</v>
      </c>
      <c r="H143" s="14" t="s">
        <v>736</v>
      </c>
      <c r="I143" s="14" t="s">
        <v>736</v>
      </c>
      <c r="J143" s="14" t="s">
        <v>736</v>
      </c>
      <c r="K143" s="14" t="s">
        <v>736</v>
      </c>
      <c r="L143" s="14" t="s">
        <v>736</v>
      </c>
      <c r="M143" s="14" t="s">
        <v>736</v>
      </c>
      <c r="N143" s="14" t="s">
        <v>736</v>
      </c>
    </row>
    <row r="144" spans="1:14">
      <c r="A144" s="2" t="s">
        <v>139</v>
      </c>
      <c r="B144" s="3" t="s">
        <v>392</v>
      </c>
      <c r="C144" s="3" t="s">
        <v>672</v>
      </c>
      <c r="D144" s="3" t="s">
        <v>371</v>
      </c>
      <c r="E144" s="14" t="s">
        <v>736</v>
      </c>
      <c r="F144" s="14" t="s">
        <v>736</v>
      </c>
      <c r="G144" s="14" t="s">
        <v>736</v>
      </c>
      <c r="H144" s="14" t="s">
        <v>736</v>
      </c>
      <c r="I144" s="14" t="s">
        <v>736</v>
      </c>
      <c r="J144" s="14" t="s">
        <v>736</v>
      </c>
      <c r="K144" s="14" t="s">
        <v>736</v>
      </c>
      <c r="L144" s="14" t="s">
        <v>736</v>
      </c>
      <c r="M144" s="14" t="s">
        <v>736</v>
      </c>
      <c r="N144" s="14" t="s">
        <v>736</v>
      </c>
    </row>
    <row r="145" spans="1:14">
      <c r="A145" s="2" t="s">
        <v>140</v>
      </c>
      <c r="B145" s="3" t="s">
        <v>392</v>
      </c>
      <c r="C145" s="3" t="s">
        <v>408</v>
      </c>
      <c r="D145" s="3" t="s">
        <v>374</v>
      </c>
      <c r="E145" s="14" t="s">
        <v>736</v>
      </c>
      <c r="F145" s="14" t="s">
        <v>736</v>
      </c>
      <c r="G145" s="14" t="s">
        <v>736</v>
      </c>
      <c r="H145" s="14" t="s">
        <v>736</v>
      </c>
      <c r="I145" s="14" t="s">
        <v>736</v>
      </c>
      <c r="J145" s="14" t="s">
        <v>736</v>
      </c>
      <c r="K145" s="14" t="s">
        <v>736</v>
      </c>
      <c r="L145" s="14" t="s">
        <v>736</v>
      </c>
      <c r="M145" s="14" t="s">
        <v>736</v>
      </c>
      <c r="N145" s="14" t="s">
        <v>736</v>
      </c>
    </row>
    <row r="146" spans="1:14">
      <c r="A146" s="2" t="s">
        <v>141</v>
      </c>
      <c r="B146" s="3" t="s">
        <v>392</v>
      </c>
      <c r="C146" s="3" t="s">
        <v>572</v>
      </c>
      <c r="D146" s="3" t="s">
        <v>374</v>
      </c>
      <c r="E146" s="14" t="s">
        <v>736</v>
      </c>
      <c r="F146" s="14" t="s">
        <v>736</v>
      </c>
      <c r="G146" s="14" t="s">
        <v>736</v>
      </c>
      <c r="H146" s="14" t="s">
        <v>736</v>
      </c>
      <c r="I146" s="14" t="s">
        <v>736</v>
      </c>
      <c r="J146" s="14" t="s">
        <v>736</v>
      </c>
      <c r="K146" s="14" t="s">
        <v>736</v>
      </c>
      <c r="L146" s="14" t="s">
        <v>736</v>
      </c>
      <c r="M146" s="14" t="s">
        <v>736</v>
      </c>
      <c r="N146" s="14" t="s">
        <v>736</v>
      </c>
    </row>
    <row r="147" spans="1:14">
      <c r="A147" s="2" t="s">
        <v>142</v>
      </c>
      <c r="B147" s="3" t="s">
        <v>392</v>
      </c>
      <c r="C147" s="3" t="s">
        <v>584</v>
      </c>
      <c r="D147" s="3" t="s">
        <v>374</v>
      </c>
      <c r="E147" s="14" t="s">
        <v>736</v>
      </c>
      <c r="F147" s="14" t="s">
        <v>736</v>
      </c>
      <c r="G147" s="14" t="s">
        <v>736</v>
      </c>
      <c r="H147" s="14" t="s">
        <v>736</v>
      </c>
      <c r="I147" s="14" t="s">
        <v>736</v>
      </c>
      <c r="J147" s="14" t="s">
        <v>736</v>
      </c>
      <c r="K147" s="14" t="s">
        <v>736</v>
      </c>
      <c r="L147" s="14" t="s">
        <v>736</v>
      </c>
      <c r="M147" s="14" t="s">
        <v>736</v>
      </c>
      <c r="N147" s="14" t="s">
        <v>736</v>
      </c>
    </row>
    <row r="148" spans="1:14">
      <c r="A148" s="2" t="s">
        <v>143</v>
      </c>
      <c r="B148" s="3" t="s">
        <v>392</v>
      </c>
      <c r="C148" s="3" t="s">
        <v>625</v>
      </c>
      <c r="D148" s="3" t="s">
        <v>374</v>
      </c>
      <c r="E148" s="14" t="s">
        <v>736</v>
      </c>
      <c r="F148" s="14" t="s">
        <v>736</v>
      </c>
      <c r="G148" s="14" t="s">
        <v>736</v>
      </c>
      <c r="H148" s="14" t="s">
        <v>736</v>
      </c>
      <c r="I148" s="14" t="s">
        <v>736</v>
      </c>
      <c r="J148" s="14" t="s">
        <v>736</v>
      </c>
      <c r="K148" s="14" t="s">
        <v>736</v>
      </c>
      <c r="L148" s="14" t="s">
        <v>736</v>
      </c>
      <c r="M148" s="14" t="s">
        <v>736</v>
      </c>
      <c r="N148" s="14" t="s">
        <v>736</v>
      </c>
    </row>
    <row r="149" spans="1:14">
      <c r="A149" s="2" t="s">
        <v>144</v>
      </c>
      <c r="B149" s="3" t="s">
        <v>392</v>
      </c>
      <c r="C149" s="3" t="s">
        <v>641</v>
      </c>
      <c r="D149" s="3" t="s">
        <v>374</v>
      </c>
      <c r="E149" s="14" t="s">
        <v>736</v>
      </c>
      <c r="F149" s="14" t="s">
        <v>736</v>
      </c>
      <c r="G149" s="14" t="s">
        <v>736</v>
      </c>
      <c r="H149" s="14" t="s">
        <v>736</v>
      </c>
      <c r="I149" s="14" t="s">
        <v>736</v>
      </c>
      <c r="J149" s="14" t="s">
        <v>736</v>
      </c>
      <c r="K149" s="14" t="s">
        <v>736</v>
      </c>
      <c r="L149" s="14" t="s">
        <v>736</v>
      </c>
      <c r="M149" s="14" t="s">
        <v>736</v>
      </c>
      <c r="N149" s="14" t="s">
        <v>736</v>
      </c>
    </row>
    <row r="150" spans="1:14">
      <c r="A150" s="2" t="s">
        <v>145</v>
      </c>
      <c r="B150" s="3" t="s">
        <v>392</v>
      </c>
      <c r="C150" s="3" t="s">
        <v>657</v>
      </c>
      <c r="D150" s="3" t="s">
        <v>360</v>
      </c>
      <c r="E150" s="14" t="s">
        <v>736</v>
      </c>
      <c r="F150" s="14" t="s">
        <v>736</v>
      </c>
      <c r="G150" s="14" t="s">
        <v>736</v>
      </c>
      <c r="H150" s="14" t="s">
        <v>736</v>
      </c>
      <c r="I150" s="14" t="s">
        <v>736</v>
      </c>
      <c r="J150" s="14" t="s">
        <v>736</v>
      </c>
      <c r="K150" s="14" t="s">
        <v>736</v>
      </c>
      <c r="L150" s="14" t="s">
        <v>736</v>
      </c>
      <c r="M150" s="14" t="s">
        <v>736</v>
      </c>
      <c r="N150" s="14" t="s">
        <v>736</v>
      </c>
    </row>
    <row r="151" spans="1:14">
      <c r="A151" s="2" t="s">
        <v>146</v>
      </c>
      <c r="B151" s="3" t="s">
        <v>392</v>
      </c>
      <c r="C151" s="3" t="s">
        <v>421</v>
      </c>
      <c r="D151" s="3" t="s">
        <v>368</v>
      </c>
      <c r="E151" s="14" t="s">
        <v>736</v>
      </c>
      <c r="F151" s="14" t="s">
        <v>736</v>
      </c>
      <c r="G151" s="14" t="s">
        <v>736</v>
      </c>
      <c r="H151" s="14" t="s">
        <v>736</v>
      </c>
      <c r="I151" s="14" t="s">
        <v>736</v>
      </c>
      <c r="J151" s="14" t="s">
        <v>736</v>
      </c>
      <c r="K151" s="14" t="s">
        <v>736</v>
      </c>
      <c r="L151" s="14" t="s">
        <v>736</v>
      </c>
      <c r="M151" s="14" t="s">
        <v>736</v>
      </c>
      <c r="N151" s="14" t="s">
        <v>736</v>
      </c>
    </row>
    <row r="152" spans="1:14">
      <c r="A152" s="2" t="s">
        <v>147</v>
      </c>
      <c r="B152" s="3" t="s">
        <v>392</v>
      </c>
      <c r="C152" s="3" t="s">
        <v>471</v>
      </c>
      <c r="D152" s="3" t="s">
        <v>368</v>
      </c>
      <c r="E152" s="14" t="s">
        <v>736</v>
      </c>
      <c r="F152" s="14" t="s">
        <v>736</v>
      </c>
      <c r="G152" s="14" t="s">
        <v>736</v>
      </c>
      <c r="H152" s="14" t="s">
        <v>736</v>
      </c>
      <c r="I152" s="14" t="s">
        <v>736</v>
      </c>
      <c r="J152" s="14" t="s">
        <v>736</v>
      </c>
      <c r="K152" s="14" t="s">
        <v>736</v>
      </c>
      <c r="L152" s="14" t="s">
        <v>736</v>
      </c>
      <c r="M152" s="14" t="s">
        <v>736</v>
      </c>
      <c r="N152" s="14" t="s">
        <v>736</v>
      </c>
    </row>
    <row r="153" spans="1:14">
      <c r="A153" s="2" t="s">
        <v>148</v>
      </c>
      <c r="B153" s="3" t="s">
        <v>392</v>
      </c>
      <c r="C153" s="3" t="s">
        <v>537</v>
      </c>
      <c r="D153" s="3" t="s">
        <v>374</v>
      </c>
      <c r="E153" s="14" t="s">
        <v>736</v>
      </c>
      <c r="F153" s="14" t="s">
        <v>736</v>
      </c>
      <c r="G153" s="14" t="s">
        <v>736</v>
      </c>
      <c r="H153" s="14" t="s">
        <v>736</v>
      </c>
      <c r="I153" s="14" t="s">
        <v>736</v>
      </c>
      <c r="J153" s="14" t="s">
        <v>736</v>
      </c>
      <c r="K153" s="14" t="s">
        <v>736</v>
      </c>
      <c r="L153" s="14" t="s">
        <v>736</v>
      </c>
      <c r="M153" s="14" t="s">
        <v>736</v>
      </c>
      <c r="N153" s="14" t="s">
        <v>736</v>
      </c>
    </row>
    <row r="154" spans="1:14">
      <c r="A154" s="2" t="s">
        <v>149</v>
      </c>
      <c r="B154" s="3" t="s">
        <v>392</v>
      </c>
      <c r="C154" s="3" t="s">
        <v>561</v>
      </c>
      <c r="D154" s="3" t="s">
        <v>360</v>
      </c>
      <c r="E154" s="14" t="s">
        <v>736</v>
      </c>
      <c r="F154" s="14" t="s">
        <v>736</v>
      </c>
      <c r="G154" s="14" t="s">
        <v>736</v>
      </c>
      <c r="H154" s="14" t="s">
        <v>736</v>
      </c>
      <c r="I154" s="14" t="s">
        <v>736</v>
      </c>
      <c r="J154" s="14" t="s">
        <v>736</v>
      </c>
      <c r="K154" s="14" t="s">
        <v>736</v>
      </c>
      <c r="L154" s="14" t="s">
        <v>736</v>
      </c>
      <c r="M154" s="14" t="s">
        <v>736</v>
      </c>
      <c r="N154" s="14" t="s">
        <v>736</v>
      </c>
    </row>
    <row r="155" spans="1:14">
      <c r="A155" s="2" t="s">
        <v>150</v>
      </c>
      <c r="B155" s="3" t="s">
        <v>392</v>
      </c>
      <c r="C155" s="3" t="s">
        <v>643</v>
      </c>
      <c r="D155" s="3" t="s">
        <v>368</v>
      </c>
      <c r="E155" s="14" t="s">
        <v>736</v>
      </c>
      <c r="F155" s="14" t="s">
        <v>736</v>
      </c>
      <c r="G155" s="14" t="s">
        <v>736</v>
      </c>
      <c r="H155" s="14" t="s">
        <v>736</v>
      </c>
      <c r="I155" s="14" t="s">
        <v>736</v>
      </c>
      <c r="J155" s="14" t="s">
        <v>736</v>
      </c>
      <c r="K155" s="14" t="s">
        <v>736</v>
      </c>
      <c r="L155" s="14" t="s">
        <v>736</v>
      </c>
      <c r="M155" s="14" t="s">
        <v>736</v>
      </c>
      <c r="N155" s="14" t="s">
        <v>736</v>
      </c>
    </row>
    <row r="156" spans="1:14">
      <c r="A156" s="2" t="s">
        <v>151</v>
      </c>
      <c r="B156" s="3" t="s">
        <v>392</v>
      </c>
      <c r="C156" s="3" t="s">
        <v>652</v>
      </c>
      <c r="D156" s="3" t="s">
        <v>368</v>
      </c>
      <c r="E156" s="14" t="s">
        <v>736</v>
      </c>
      <c r="F156" s="14" t="s">
        <v>736</v>
      </c>
      <c r="G156" s="14" t="s">
        <v>736</v>
      </c>
      <c r="H156" s="14" t="s">
        <v>736</v>
      </c>
      <c r="I156" s="14" t="s">
        <v>736</v>
      </c>
      <c r="J156" s="14" t="s">
        <v>736</v>
      </c>
      <c r="K156" s="14" t="s">
        <v>736</v>
      </c>
      <c r="L156" s="14" t="s">
        <v>736</v>
      </c>
      <c r="M156" s="14" t="s">
        <v>736</v>
      </c>
      <c r="N156" s="14" t="s">
        <v>736</v>
      </c>
    </row>
    <row r="157" spans="1:14">
      <c r="A157" s="2" t="s">
        <v>152</v>
      </c>
      <c r="B157" s="3" t="s">
        <v>392</v>
      </c>
      <c r="C157" s="3" t="s">
        <v>653</v>
      </c>
      <c r="D157" s="3" t="s">
        <v>374</v>
      </c>
      <c r="E157" s="14" t="s">
        <v>736</v>
      </c>
      <c r="F157" s="14" t="s">
        <v>736</v>
      </c>
      <c r="G157" s="14" t="s">
        <v>736</v>
      </c>
      <c r="H157" s="14" t="s">
        <v>736</v>
      </c>
      <c r="I157" s="14" t="s">
        <v>736</v>
      </c>
      <c r="J157" s="14" t="s">
        <v>736</v>
      </c>
      <c r="K157" s="14" t="s">
        <v>736</v>
      </c>
      <c r="L157" s="14" t="s">
        <v>736</v>
      </c>
      <c r="M157" s="14" t="s">
        <v>736</v>
      </c>
      <c r="N157" s="14" t="s">
        <v>736</v>
      </c>
    </row>
    <row r="158" spans="1:14">
      <c r="A158" s="2" t="s">
        <v>153</v>
      </c>
      <c r="B158" s="3" t="s">
        <v>392</v>
      </c>
      <c r="C158" s="3" t="s">
        <v>667</v>
      </c>
      <c r="D158" s="3" t="s">
        <v>371</v>
      </c>
      <c r="E158" s="14" t="s">
        <v>736</v>
      </c>
      <c r="F158" s="14" t="s">
        <v>736</v>
      </c>
      <c r="G158" s="14" t="s">
        <v>736</v>
      </c>
      <c r="H158" s="14" t="s">
        <v>736</v>
      </c>
      <c r="I158" s="14" t="s">
        <v>736</v>
      </c>
      <c r="J158" s="14" t="s">
        <v>736</v>
      </c>
      <c r="K158" s="14" t="s">
        <v>736</v>
      </c>
      <c r="L158" s="14" t="s">
        <v>736</v>
      </c>
      <c r="M158" s="14" t="s">
        <v>736</v>
      </c>
      <c r="N158" s="14" t="s">
        <v>736</v>
      </c>
    </row>
    <row r="159" spans="1:14">
      <c r="A159" s="2" t="s">
        <v>154</v>
      </c>
      <c r="B159" s="3" t="s">
        <v>392</v>
      </c>
      <c r="C159" s="3" t="s">
        <v>393</v>
      </c>
      <c r="D159" s="3" t="s">
        <v>379</v>
      </c>
      <c r="E159" s="14" t="s">
        <v>736</v>
      </c>
      <c r="F159" s="14" t="s">
        <v>736</v>
      </c>
      <c r="G159" s="14" t="s">
        <v>736</v>
      </c>
      <c r="H159" s="14" t="s">
        <v>736</v>
      </c>
      <c r="I159" s="14" t="s">
        <v>736</v>
      </c>
      <c r="J159" s="14" t="s">
        <v>736</v>
      </c>
      <c r="K159" s="14" t="s">
        <v>736</v>
      </c>
      <c r="L159" s="14" t="s">
        <v>736</v>
      </c>
      <c r="M159" s="14" t="s">
        <v>736</v>
      </c>
      <c r="N159" s="14" t="s">
        <v>736</v>
      </c>
    </row>
    <row r="160" spans="1:14">
      <c r="A160" s="2" t="s">
        <v>155</v>
      </c>
      <c r="B160" s="3" t="s">
        <v>392</v>
      </c>
      <c r="C160" s="3" t="s">
        <v>627</v>
      </c>
      <c r="D160" s="3" t="s">
        <v>379</v>
      </c>
      <c r="E160" s="14" t="s">
        <v>736</v>
      </c>
      <c r="F160" s="14" t="s">
        <v>736</v>
      </c>
      <c r="G160" s="14" t="s">
        <v>736</v>
      </c>
      <c r="H160" s="14" t="s">
        <v>736</v>
      </c>
      <c r="I160" s="14" t="s">
        <v>736</v>
      </c>
      <c r="J160" s="14" t="s">
        <v>736</v>
      </c>
      <c r="K160" s="14" t="s">
        <v>736</v>
      </c>
      <c r="L160" s="14" t="s">
        <v>736</v>
      </c>
      <c r="M160" s="14" t="s">
        <v>736</v>
      </c>
      <c r="N160" s="14" t="s">
        <v>736</v>
      </c>
    </row>
    <row r="161" spans="1:14">
      <c r="A161" s="2" t="s">
        <v>156</v>
      </c>
      <c r="B161" s="3" t="s">
        <v>392</v>
      </c>
      <c r="C161" s="3" t="s">
        <v>445</v>
      </c>
      <c r="D161" s="3" t="s">
        <v>360</v>
      </c>
      <c r="E161" s="14" t="s">
        <v>736</v>
      </c>
      <c r="F161" s="14" t="s">
        <v>736</v>
      </c>
      <c r="G161" s="14" t="s">
        <v>736</v>
      </c>
      <c r="H161" s="14" t="s">
        <v>736</v>
      </c>
      <c r="I161" s="14" t="s">
        <v>736</v>
      </c>
      <c r="J161" s="14" t="s">
        <v>736</v>
      </c>
      <c r="K161" s="14" t="s">
        <v>736</v>
      </c>
      <c r="L161" s="14" t="s">
        <v>736</v>
      </c>
      <c r="M161" s="14" t="s">
        <v>736</v>
      </c>
      <c r="N161" s="14" t="s">
        <v>736</v>
      </c>
    </row>
    <row r="162" spans="1:14">
      <c r="A162" s="2" t="s">
        <v>157</v>
      </c>
      <c r="B162" s="3" t="s">
        <v>392</v>
      </c>
      <c r="C162" s="3" t="s">
        <v>459</v>
      </c>
      <c r="D162" s="3" t="s">
        <v>379</v>
      </c>
      <c r="E162" s="14" t="s">
        <v>736</v>
      </c>
      <c r="F162" s="14" t="s">
        <v>736</v>
      </c>
      <c r="G162" s="14" t="s">
        <v>736</v>
      </c>
      <c r="H162" s="14" t="s">
        <v>736</v>
      </c>
      <c r="I162" s="14" t="s">
        <v>736</v>
      </c>
      <c r="J162" s="14" t="s">
        <v>736</v>
      </c>
      <c r="K162" s="14" t="s">
        <v>736</v>
      </c>
      <c r="L162" s="14" t="s">
        <v>736</v>
      </c>
      <c r="M162" s="14" t="s">
        <v>736</v>
      </c>
      <c r="N162" s="14" t="s">
        <v>736</v>
      </c>
    </row>
    <row r="163" spans="1:14">
      <c r="A163" s="2" t="s">
        <v>158</v>
      </c>
      <c r="B163" s="3" t="s">
        <v>392</v>
      </c>
      <c r="C163" s="3" t="s">
        <v>616</v>
      </c>
      <c r="D163" s="3" t="s">
        <v>379</v>
      </c>
      <c r="E163" s="14" t="s">
        <v>736</v>
      </c>
      <c r="F163" s="14" t="s">
        <v>736</v>
      </c>
      <c r="G163" s="14" t="s">
        <v>736</v>
      </c>
      <c r="H163" s="14" t="s">
        <v>736</v>
      </c>
      <c r="I163" s="14" t="s">
        <v>736</v>
      </c>
      <c r="J163" s="14" t="s">
        <v>736</v>
      </c>
      <c r="K163" s="14" t="s">
        <v>736</v>
      </c>
      <c r="L163" s="14" t="s">
        <v>736</v>
      </c>
      <c r="M163" s="14" t="s">
        <v>736</v>
      </c>
      <c r="N163" s="14" t="s">
        <v>736</v>
      </c>
    </row>
    <row r="164" spans="1:14">
      <c r="A164" s="2" t="s">
        <v>159</v>
      </c>
      <c r="B164" s="3" t="s">
        <v>392</v>
      </c>
      <c r="C164" s="3" t="s">
        <v>690</v>
      </c>
      <c r="D164" s="3" t="s">
        <v>379</v>
      </c>
      <c r="E164" s="14" t="s">
        <v>736</v>
      </c>
      <c r="F164" s="14" t="s">
        <v>736</v>
      </c>
      <c r="G164" s="14" t="s">
        <v>736</v>
      </c>
      <c r="H164" s="14" t="s">
        <v>736</v>
      </c>
      <c r="I164" s="14" t="s">
        <v>736</v>
      </c>
      <c r="J164" s="14" t="s">
        <v>736</v>
      </c>
      <c r="K164" s="14" t="s">
        <v>736</v>
      </c>
      <c r="L164" s="14" t="s">
        <v>736</v>
      </c>
      <c r="M164" s="14" t="s">
        <v>736</v>
      </c>
      <c r="N164" s="14" t="s">
        <v>736</v>
      </c>
    </row>
    <row r="165" spans="1:14">
      <c r="A165" s="2" t="s">
        <v>160</v>
      </c>
      <c r="B165" s="3" t="s">
        <v>392</v>
      </c>
      <c r="C165" s="3" t="s">
        <v>719</v>
      </c>
      <c r="D165" s="3" t="s">
        <v>379</v>
      </c>
      <c r="E165" s="14" t="s">
        <v>736</v>
      </c>
      <c r="F165" s="14" t="s">
        <v>736</v>
      </c>
      <c r="G165" s="14" t="s">
        <v>736</v>
      </c>
      <c r="H165" s="14" t="s">
        <v>736</v>
      </c>
      <c r="I165" s="14" t="s">
        <v>736</v>
      </c>
      <c r="J165" s="14" t="s">
        <v>736</v>
      </c>
      <c r="K165" s="14" t="s">
        <v>736</v>
      </c>
      <c r="L165" s="14" t="s">
        <v>736</v>
      </c>
      <c r="M165" s="14" t="s">
        <v>736</v>
      </c>
      <c r="N165" s="14" t="s">
        <v>736</v>
      </c>
    </row>
    <row r="166" spans="1:14">
      <c r="A166" s="2" t="s">
        <v>161</v>
      </c>
      <c r="B166" s="3" t="s">
        <v>375</v>
      </c>
      <c r="C166" s="3" t="s">
        <v>588</v>
      </c>
      <c r="D166" s="3" t="s">
        <v>371</v>
      </c>
      <c r="E166" s="14" t="s">
        <v>736</v>
      </c>
      <c r="F166" s="14" t="s">
        <v>736</v>
      </c>
      <c r="G166" s="14" t="s">
        <v>736</v>
      </c>
      <c r="H166" s="14" t="s">
        <v>736</v>
      </c>
      <c r="I166" s="14" t="s">
        <v>736</v>
      </c>
      <c r="J166" s="14" t="s">
        <v>736</v>
      </c>
      <c r="K166" s="14" t="s">
        <v>736</v>
      </c>
      <c r="L166" s="14" t="s">
        <v>736</v>
      </c>
      <c r="M166" s="14" t="s">
        <v>736</v>
      </c>
      <c r="N166" s="14" t="s">
        <v>736</v>
      </c>
    </row>
    <row r="167" spans="1:14">
      <c r="A167" s="2" t="s">
        <v>162</v>
      </c>
      <c r="B167" s="3" t="s">
        <v>375</v>
      </c>
      <c r="C167" s="3" t="s">
        <v>419</v>
      </c>
      <c r="D167" s="3" t="s">
        <v>371</v>
      </c>
      <c r="E167" s="14" t="s">
        <v>736</v>
      </c>
      <c r="F167" s="14" t="s">
        <v>736</v>
      </c>
      <c r="G167" s="14" t="s">
        <v>736</v>
      </c>
      <c r="H167" s="14" t="s">
        <v>736</v>
      </c>
      <c r="I167" s="14" t="s">
        <v>736</v>
      </c>
      <c r="J167" s="14" t="s">
        <v>736</v>
      </c>
      <c r="K167" s="14" t="s">
        <v>736</v>
      </c>
      <c r="L167" s="14" t="s">
        <v>736</v>
      </c>
      <c r="M167" s="14" t="s">
        <v>736</v>
      </c>
      <c r="N167" s="14" t="s">
        <v>736</v>
      </c>
    </row>
    <row r="168" spans="1:14">
      <c r="A168" s="2" t="s">
        <v>163</v>
      </c>
      <c r="B168" s="3" t="s">
        <v>375</v>
      </c>
      <c r="C168" s="3" t="s">
        <v>463</v>
      </c>
      <c r="D168" s="3" t="s">
        <v>363</v>
      </c>
      <c r="E168" s="14" t="s">
        <v>736</v>
      </c>
      <c r="F168" s="14" t="s">
        <v>736</v>
      </c>
      <c r="G168" s="14" t="s">
        <v>736</v>
      </c>
      <c r="H168" s="14" t="s">
        <v>736</v>
      </c>
      <c r="I168" s="14" t="s">
        <v>736</v>
      </c>
      <c r="J168" s="14" t="s">
        <v>736</v>
      </c>
      <c r="K168" s="14" t="s">
        <v>736</v>
      </c>
      <c r="L168" s="14" t="s">
        <v>736</v>
      </c>
      <c r="M168" s="14" t="s">
        <v>736</v>
      </c>
      <c r="N168" s="14" t="s">
        <v>736</v>
      </c>
    </row>
    <row r="169" spans="1:14">
      <c r="A169" s="2" t="s">
        <v>164</v>
      </c>
      <c r="B169" s="3" t="s">
        <v>375</v>
      </c>
      <c r="C169" s="3" t="s">
        <v>483</v>
      </c>
      <c r="D169" s="3" t="s">
        <v>363</v>
      </c>
      <c r="E169" s="14" t="s">
        <v>736</v>
      </c>
      <c r="F169" s="14" t="s">
        <v>736</v>
      </c>
      <c r="G169" s="14" t="s">
        <v>736</v>
      </c>
      <c r="H169" s="14" t="s">
        <v>736</v>
      </c>
      <c r="I169" s="14" t="s">
        <v>736</v>
      </c>
      <c r="J169" s="14" t="s">
        <v>736</v>
      </c>
      <c r="K169" s="14" t="s">
        <v>736</v>
      </c>
      <c r="L169" s="14" t="s">
        <v>736</v>
      </c>
      <c r="M169" s="14" t="s">
        <v>736</v>
      </c>
      <c r="N169" s="14" t="s">
        <v>736</v>
      </c>
    </row>
    <row r="170" spans="1:14">
      <c r="A170" s="2" t="s">
        <v>165</v>
      </c>
      <c r="B170" s="3" t="s">
        <v>375</v>
      </c>
      <c r="C170" s="3" t="s">
        <v>516</v>
      </c>
      <c r="D170" s="3" t="s">
        <v>363</v>
      </c>
      <c r="E170" s="14" t="s">
        <v>736</v>
      </c>
      <c r="F170" s="14" t="s">
        <v>736</v>
      </c>
      <c r="G170" s="14" t="s">
        <v>736</v>
      </c>
      <c r="H170" s="14" t="s">
        <v>736</v>
      </c>
      <c r="I170" s="14" t="s">
        <v>736</v>
      </c>
      <c r="J170" s="14" t="s">
        <v>736</v>
      </c>
      <c r="K170" s="14" t="s">
        <v>736</v>
      </c>
      <c r="L170" s="14" t="s">
        <v>736</v>
      </c>
      <c r="M170" s="14" t="s">
        <v>736</v>
      </c>
      <c r="N170" s="14" t="s">
        <v>736</v>
      </c>
    </row>
    <row r="171" spans="1:14">
      <c r="A171" s="2" t="s">
        <v>166</v>
      </c>
      <c r="B171" s="3" t="s">
        <v>375</v>
      </c>
      <c r="C171" s="3" t="s">
        <v>630</v>
      </c>
      <c r="D171" s="3" t="s">
        <v>363</v>
      </c>
      <c r="E171" s="14" t="s">
        <v>736</v>
      </c>
      <c r="F171" s="14" t="s">
        <v>736</v>
      </c>
      <c r="G171" s="14" t="s">
        <v>736</v>
      </c>
      <c r="H171" s="14" t="s">
        <v>736</v>
      </c>
      <c r="I171" s="14" t="s">
        <v>736</v>
      </c>
      <c r="J171" s="14" t="s">
        <v>736</v>
      </c>
      <c r="K171" s="14" t="s">
        <v>736</v>
      </c>
      <c r="L171" s="14" t="s">
        <v>736</v>
      </c>
      <c r="M171" s="14" t="s">
        <v>736</v>
      </c>
      <c r="N171" s="14" t="s">
        <v>736</v>
      </c>
    </row>
    <row r="172" spans="1:14">
      <c r="A172" s="2" t="s">
        <v>167</v>
      </c>
      <c r="B172" s="3" t="s">
        <v>375</v>
      </c>
      <c r="C172" s="3" t="s">
        <v>405</v>
      </c>
      <c r="D172" s="3" t="s">
        <v>363</v>
      </c>
      <c r="E172" s="14" t="s">
        <v>736</v>
      </c>
      <c r="F172" s="14" t="s">
        <v>736</v>
      </c>
      <c r="G172" s="14" t="s">
        <v>736</v>
      </c>
      <c r="H172" s="14" t="s">
        <v>736</v>
      </c>
      <c r="I172" s="14" t="s">
        <v>736</v>
      </c>
      <c r="J172" s="14" t="s">
        <v>736</v>
      </c>
      <c r="K172" s="14" t="s">
        <v>736</v>
      </c>
      <c r="L172" s="14" t="s">
        <v>736</v>
      </c>
      <c r="M172" s="14" t="s">
        <v>736</v>
      </c>
      <c r="N172" s="14" t="s">
        <v>736</v>
      </c>
    </row>
    <row r="173" spans="1:14">
      <c r="A173" s="2" t="s">
        <v>168</v>
      </c>
      <c r="B173" s="3" t="s">
        <v>375</v>
      </c>
      <c r="C173" s="3" t="s">
        <v>411</v>
      </c>
      <c r="D173" s="3" t="s">
        <v>368</v>
      </c>
      <c r="E173" s="14" t="s">
        <v>736</v>
      </c>
      <c r="F173" s="14" t="s">
        <v>736</v>
      </c>
      <c r="G173" s="14" t="s">
        <v>736</v>
      </c>
      <c r="H173" s="14" t="s">
        <v>736</v>
      </c>
      <c r="I173" s="14" t="s">
        <v>736</v>
      </c>
      <c r="J173" s="14" t="s">
        <v>736</v>
      </c>
      <c r="K173" s="14" t="s">
        <v>736</v>
      </c>
      <c r="L173" s="14" t="s">
        <v>736</v>
      </c>
      <c r="M173" s="14" t="s">
        <v>736</v>
      </c>
      <c r="N173" s="14" t="s">
        <v>736</v>
      </c>
    </row>
    <row r="174" spans="1:14">
      <c r="A174" s="2" t="s">
        <v>169</v>
      </c>
      <c r="B174" s="3" t="s">
        <v>375</v>
      </c>
      <c r="C174" s="3" t="s">
        <v>492</v>
      </c>
      <c r="D174" s="3" t="s">
        <v>368</v>
      </c>
      <c r="E174" s="14" t="s">
        <v>736</v>
      </c>
      <c r="F174" s="14" t="s">
        <v>736</v>
      </c>
      <c r="G174" s="14" t="s">
        <v>736</v>
      </c>
      <c r="H174" s="14" t="s">
        <v>736</v>
      </c>
      <c r="I174" s="14" t="s">
        <v>736</v>
      </c>
      <c r="J174" s="14" t="s">
        <v>736</v>
      </c>
      <c r="K174" s="14" t="s">
        <v>736</v>
      </c>
      <c r="L174" s="14" t="s">
        <v>736</v>
      </c>
      <c r="M174" s="14" t="s">
        <v>736</v>
      </c>
      <c r="N174" s="14" t="s">
        <v>736</v>
      </c>
    </row>
    <row r="175" spans="1:14">
      <c r="A175" s="2" t="s">
        <v>172</v>
      </c>
      <c r="B175" s="3" t="s">
        <v>375</v>
      </c>
      <c r="C175" s="3" t="s">
        <v>526</v>
      </c>
      <c r="D175" s="3" t="s">
        <v>374</v>
      </c>
      <c r="E175" s="14" t="s">
        <v>736</v>
      </c>
      <c r="F175" s="14" t="s">
        <v>736</v>
      </c>
      <c r="G175" s="14" t="s">
        <v>736</v>
      </c>
      <c r="H175" s="14" t="s">
        <v>736</v>
      </c>
      <c r="I175" s="14" t="s">
        <v>736</v>
      </c>
      <c r="J175" s="14" t="s">
        <v>736</v>
      </c>
      <c r="K175" s="14" t="s">
        <v>736</v>
      </c>
      <c r="L175" s="14" t="s">
        <v>736</v>
      </c>
      <c r="M175" s="14" t="s">
        <v>736</v>
      </c>
      <c r="N175" s="14" t="s">
        <v>736</v>
      </c>
    </row>
    <row r="176" spans="1:14">
      <c r="A176" s="2" t="s">
        <v>170</v>
      </c>
      <c r="B176" s="3" t="s">
        <v>375</v>
      </c>
      <c r="C176" s="3" t="s">
        <v>571</v>
      </c>
      <c r="D176" s="3" t="s">
        <v>363</v>
      </c>
      <c r="E176" s="14" t="s">
        <v>736</v>
      </c>
      <c r="F176" s="14" t="s">
        <v>736</v>
      </c>
      <c r="G176" s="14" t="s">
        <v>736</v>
      </c>
      <c r="H176" s="14" t="s">
        <v>736</v>
      </c>
      <c r="I176" s="14" t="s">
        <v>736</v>
      </c>
      <c r="J176" s="14" t="s">
        <v>736</v>
      </c>
      <c r="K176" s="14" t="s">
        <v>736</v>
      </c>
      <c r="L176" s="14" t="s">
        <v>736</v>
      </c>
      <c r="M176" s="14" t="s">
        <v>736</v>
      </c>
      <c r="N176" s="14" t="s">
        <v>736</v>
      </c>
    </row>
    <row r="177" spans="1:14">
      <c r="A177" s="2" t="s">
        <v>171</v>
      </c>
      <c r="B177" s="3" t="s">
        <v>375</v>
      </c>
      <c r="C177" s="3" t="s">
        <v>579</v>
      </c>
      <c r="D177" s="3" t="s">
        <v>371</v>
      </c>
      <c r="E177" s="14" t="s">
        <v>736</v>
      </c>
      <c r="F177" s="14" t="s">
        <v>736</v>
      </c>
      <c r="G177" s="14" t="s">
        <v>736</v>
      </c>
      <c r="H177" s="14" t="s">
        <v>736</v>
      </c>
      <c r="I177" s="14" t="s">
        <v>736</v>
      </c>
      <c r="J177" s="14" t="s">
        <v>736</v>
      </c>
      <c r="K177" s="14" t="s">
        <v>736</v>
      </c>
      <c r="L177" s="14" t="s">
        <v>736</v>
      </c>
      <c r="M177" s="14" t="s">
        <v>736</v>
      </c>
      <c r="N177" s="14" t="s">
        <v>736</v>
      </c>
    </row>
    <row r="178" spans="1:14">
      <c r="A178" s="2" t="s">
        <v>173</v>
      </c>
      <c r="B178" s="3" t="s">
        <v>375</v>
      </c>
      <c r="C178" s="3" t="s">
        <v>637</v>
      </c>
      <c r="D178" s="3" t="s">
        <v>363</v>
      </c>
      <c r="E178" s="14" t="s">
        <v>736</v>
      </c>
      <c r="F178" s="14" t="s">
        <v>736</v>
      </c>
      <c r="G178" s="14" t="s">
        <v>736</v>
      </c>
      <c r="H178" s="14" t="s">
        <v>736</v>
      </c>
      <c r="I178" s="14" t="s">
        <v>736</v>
      </c>
      <c r="J178" s="14" t="s">
        <v>736</v>
      </c>
      <c r="K178" s="14" t="s">
        <v>736</v>
      </c>
      <c r="L178" s="14" t="s">
        <v>736</v>
      </c>
      <c r="M178" s="14" t="s">
        <v>736</v>
      </c>
      <c r="N178" s="14" t="s">
        <v>736</v>
      </c>
    </row>
    <row r="179" spans="1:14">
      <c r="A179" s="2" t="s">
        <v>174</v>
      </c>
      <c r="B179" s="3" t="s">
        <v>375</v>
      </c>
      <c r="C179" s="3" t="s">
        <v>376</v>
      </c>
      <c r="D179" s="3" t="s">
        <v>363</v>
      </c>
      <c r="E179" s="14" t="s">
        <v>736</v>
      </c>
      <c r="F179" s="14" t="s">
        <v>736</v>
      </c>
      <c r="G179" s="14" t="s">
        <v>736</v>
      </c>
      <c r="H179" s="14" t="s">
        <v>736</v>
      </c>
      <c r="I179" s="14" t="s">
        <v>736</v>
      </c>
      <c r="J179" s="14" t="s">
        <v>736</v>
      </c>
      <c r="K179" s="14" t="s">
        <v>736</v>
      </c>
      <c r="L179" s="14" t="s">
        <v>736</v>
      </c>
      <c r="M179" s="14" t="s">
        <v>736</v>
      </c>
      <c r="N179" s="14" t="s">
        <v>736</v>
      </c>
    </row>
    <row r="180" spans="1:14">
      <c r="A180" s="2" t="s">
        <v>175</v>
      </c>
      <c r="B180" s="3" t="s">
        <v>375</v>
      </c>
      <c r="C180" s="3" t="s">
        <v>484</v>
      </c>
      <c r="D180" s="3" t="s">
        <v>363</v>
      </c>
      <c r="E180" s="14" t="s">
        <v>736</v>
      </c>
      <c r="F180" s="14" t="s">
        <v>736</v>
      </c>
      <c r="G180" s="14" t="s">
        <v>736</v>
      </c>
      <c r="H180" s="14" t="s">
        <v>736</v>
      </c>
      <c r="I180" s="14" t="s">
        <v>736</v>
      </c>
      <c r="J180" s="14" t="s">
        <v>736</v>
      </c>
      <c r="K180" s="14" t="s">
        <v>736</v>
      </c>
      <c r="L180" s="14" t="s">
        <v>736</v>
      </c>
      <c r="M180" s="14" t="s">
        <v>736</v>
      </c>
      <c r="N180" s="14" t="s">
        <v>736</v>
      </c>
    </row>
    <row r="181" spans="1:14">
      <c r="A181" s="2" t="s">
        <v>176</v>
      </c>
      <c r="B181" s="3" t="s">
        <v>375</v>
      </c>
      <c r="C181" s="3" t="s">
        <v>518</v>
      </c>
      <c r="D181" s="3" t="s">
        <v>371</v>
      </c>
      <c r="E181" s="14" t="s">
        <v>736</v>
      </c>
      <c r="F181" s="14" t="s">
        <v>736</v>
      </c>
      <c r="G181" s="14" t="s">
        <v>736</v>
      </c>
      <c r="H181" s="14" t="s">
        <v>736</v>
      </c>
      <c r="I181" s="14" t="s">
        <v>736</v>
      </c>
      <c r="J181" s="14" t="s">
        <v>736</v>
      </c>
      <c r="K181" s="14" t="s">
        <v>736</v>
      </c>
      <c r="L181" s="14" t="s">
        <v>736</v>
      </c>
      <c r="M181" s="14" t="s">
        <v>736</v>
      </c>
      <c r="N181" s="14" t="s">
        <v>736</v>
      </c>
    </row>
    <row r="182" spans="1:14">
      <c r="A182" s="2" t="s">
        <v>179</v>
      </c>
      <c r="B182" s="3" t="s">
        <v>375</v>
      </c>
      <c r="C182" s="3" t="s">
        <v>553</v>
      </c>
      <c r="D182" s="3" t="s">
        <v>363</v>
      </c>
      <c r="E182" s="14" t="s">
        <v>736</v>
      </c>
      <c r="F182" s="14" t="s">
        <v>736</v>
      </c>
      <c r="G182" s="14" t="s">
        <v>736</v>
      </c>
      <c r="H182" s="14" t="s">
        <v>736</v>
      </c>
      <c r="I182" s="14" t="s">
        <v>736</v>
      </c>
      <c r="J182" s="14" t="s">
        <v>736</v>
      </c>
      <c r="K182" s="14" t="s">
        <v>736</v>
      </c>
      <c r="L182" s="14" t="s">
        <v>736</v>
      </c>
      <c r="M182" s="14" t="s">
        <v>736</v>
      </c>
      <c r="N182" s="14" t="s">
        <v>736</v>
      </c>
    </row>
    <row r="183" spans="1:14">
      <c r="A183" s="2" t="s">
        <v>180</v>
      </c>
      <c r="B183" s="3" t="s">
        <v>375</v>
      </c>
      <c r="C183" s="3" t="s">
        <v>650</v>
      </c>
      <c r="D183" s="3" t="s">
        <v>374</v>
      </c>
      <c r="E183" s="14" t="s">
        <v>736</v>
      </c>
      <c r="F183" s="14" t="s">
        <v>736</v>
      </c>
      <c r="G183" s="14" t="s">
        <v>736</v>
      </c>
      <c r="H183" s="14" t="s">
        <v>736</v>
      </c>
      <c r="I183" s="14" t="s">
        <v>736</v>
      </c>
      <c r="J183" s="14" t="s">
        <v>736</v>
      </c>
      <c r="K183" s="14" t="s">
        <v>736</v>
      </c>
      <c r="L183" s="14" t="s">
        <v>736</v>
      </c>
      <c r="M183" s="14" t="s">
        <v>736</v>
      </c>
      <c r="N183" s="14" t="s">
        <v>736</v>
      </c>
    </row>
    <row r="184" spans="1:14">
      <c r="A184" s="2" t="s">
        <v>177</v>
      </c>
      <c r="B184" s="3" t="s">
        <v>375</v>
      </c>
      <c r="C184" s="3" t="s">
        <v>660</v>
      </c>
      <c r="D184" s="3" t="s">
        <v>363</v>
      </c>
      <c r="E184" s="14" t="s">
        <v>736</v>
      </c>
      <c r="F184" s="14" t="s">
        <v>736</v>
      </c>
      <c r="G184" s="14" t="s">
        <v>736</v>
      </c>
      <c r="H184" s="14" t="s">
        <v>736</v>
      </c>
      <c r="I184" s="14" t="s">
        <v>736</v>
      </c>
      <c r="J184" s="14" t="s">
        <v>736</v>
      </c>
      <c r="K184" s="14" t="s">
        <v>736</v>
      </c>
      <c r="L184" s="14" t="s">
        <v>736</v>
      </c>
      <c r="M184" s="14" t="s">
        <v>736</v>
      </c>
      <c r="N184" s="14" t="s">
        <v>736</v>
      </c>
    </row>
    <row r="185" spans="1:14">
      <c r="A185" s="2" t="s">
        <v>178</v>
      </c>
      <c r="B185" s="3" t="s">
        <v>375</v>
      </c>
      <c r="C185" s="3" t="s">
        <v>697</v>
      </c>
      <c r="D185" s="3" t="s">
        <v>368</v>
      </c>
      <c r="E185" s="14" t="s">
        <v>736</v>
      </c>
      <c r="F185" s="14" t="s">
        <v>736</v>
      </c>
      <c r="G185" s="14" t="s">
        <v>736</v>
      </c>
      <c r="H185" s="14" t="s">
        <v>736</v>
      </c>
      <c r="I185" s="14" t="s">
        <v>736</v>
      </c>
      <c r="J185" s="14" t="s">
        <v>736</v>
      </c>
      <c r="K185" s="14" t="s">
        <v>736</v>
      </c>
      <c r="L185" s="14" t="s">
        <v>736</v>
      </c>
      <c r="M185" s="14" t="s">
        <v>736</v>
      </c>
      <c r="N185" s="14" t="s">
        <v>736</v>
      </c>
    </row>
    <row r="186" spans="1:14">
      <c r="A186" s="2" t="s">
        <v>181</v>
      </c>
      <c r="B186" s="3" t="s">
        <v>375</v>
      </c>
      <c r="C186" s="3" t="s">
        <v>540</v>
      </c>
      <c r="D186" s="3" t="s">
        <v>371</v>
      </c>
      <c r="E186" s="14" t="s">
        <v>736</v>
      </c>
      <c r="F186" s="14" t="s">
        <v>736</v>
      </c>
      <c r="G186" s="14" t="s">
        <v>736</v>
      </c>
      <c r="H186" s="14" t="s">
        <v>736</v>
      </c>
      <c r="I186" s="14" t="s">
        <v>736</v>
      </c>
      <c r="J186" s="14" t="s">
        <v>736</v>
      </c>
      <c r="K186" s="14" t="s">
        <v>736</v>
      </c>
      <c r="L186" s="14" t="s">
        <v>736</v>
      </c>
      <c r="M186" s="14" t="s">
        <v>736</v>
      </c>
      <c r="N186" s="14" t="s">
        <v>736</v>
      </c>
    </row>
    <row r="187" spans="1:14">
      <c r="A187" s="2" t="s">
        <v>183</v>
      </c>
      <c r="B187" s="3" t="s">
        <v>375</v>
      </c>
      <c r="C187" s="3" t="s">
        <v>389</v>
      </c>
      <c r="D187" s="3" t="s">
        <v>368</v>
      </c>
      <c r="E187" s="14" t="s">
        <v>736</v>
      </c>
      <c r="F187" s="14" t="s">
        <v>736</v>
      </c>
      <c r="G187" s="14" t="s">
        <v>736</v>
      </c>
      <c r="H187" s="14" t="s">
        <v>736</v>
      </c>
      <c r="I187" s="14" t="s">
        <v>736</v>
      </c>
      <c r="J187" s="14" t="s">
        <v>736</v>
      </c>
      <c r="K187" s="14" t="s">
        <v>736</v>
      </c>
      <c r="L187" s="14" t="s">
        <v>736</v>
      </c>
      <c r="M187" s="14" t="s">
        <v>736</v>
      </c>
      <c r="N187" s="14" t="s">
        <v>736</v>
      </c>
    </row>
    <row r="188" spans="1:14">
      <c r="A188" s="2" t="s">
        <v>182</v>
      </c>
      <c r="B188" s="3" t="s">
        <v>375</v>
      </c>
      <c r="C188" s="3" t="s">
        <v>551</v>
      </c>
      <c r="D188" s="3" t="s">
        <v>374</v>
      </c>
      <c r="E188" s="14" t="s">
        <v>736</v>
      </c>
      <c r="F188" s="14" t="s">
        <v>736</v>
      </c>
      <c r="G188" s="14" t="s">
        <v>736</v>
      </c>
      <c r="H188" s="14" t="s">
        <v>736</v>
      </c>
      <c r="I188" s="14" t="s">
        <v>736</v>
      </c>
      <c r="J188" s="14" t="s">
        <v>736</v>
      </c>
      <c r="K188" s="14" t="s">
        <v>736</v>
      </c>
      <c r="L188" s="14" t="s">
        <v>736</v>
      </c>
      <c r="M188" s="14" t="s">
        <v>736</v>
      </c>
      <c r="N188" s="14" t="s">
        <v>736</v>
      </c>
    </row>
    <row r="189" spans="1:14">
      <c r="A189" s="2" t="s">
        <v>184</v>
      </c>
      <c r="B189" s="3" t="s">
        <v>375</v>
      </c>
      <c r="C189" s="3" t="s">
        <v>628</v>
      </c>
      <c r="D189" s="3" t="s">
        <v>374</v>
      </c>
      <c r="E189" s="14" t="s">
        <v>736</v>
      </c>
      <c r="F189" s="14" t="s">
        <v>736</v>
      </c>
      <c r="G189" s="14" t="s">
        <v>736</v>
      </c>
      <c r="H189" s="14" t="s">
        <v>736</v>
      </c>
      <c r="I189" s="14" t="s">
        <v>736</v>
      </c>
      <c r="J189" s="14" t="s">
        <v>736</v>
      </c>
      <c r="K189" s="14" t="s">
        <v>736</v>
      </c>
      <c r="L189" s="14" t="s">
        <v>736</v>
      </c>
      <c r="M189" s="14" t="s">
        <v>736</v>
      </c>
      <c r="N189" s="14" t="s">
        <v>736</v>
      </c>
    </row>
    <row r="190" spans="1:14">
      <c r="A190" s="2" t="s">
        <v>185</v>
      </c>
      <c r="B190" s="3" t="s">
        <v>375</v>
      </c>
      <c r="C190" s="3" t="s">
        <v>414</v>
      </c>
      <c r="D190" s="3" t="s">
        <v>379</v>
      </c>
      <c r="E190" s="14" t="s">
        <v>736</v>
      </c>
      <c r="F190" s="14" t="s">
        <v>736</v>
      </c>
      <c r="G190" s="14" t="s">
        <v>736</v>
      </c>
      <c r="H190" s="14" t="s">
        <v>736</v>
      </c>
      <c r="I190" s="14" t="s">
        <v>736</v>
      </c>
      <c r="J190" s="14" t="s">
        <v>736</v>
      </c>
      <c r="K190" s="14" t="s">
        <v>736</v>
      </c>
      <c r="L190" s="14" t="s">
        <v>736</v>
      </c>
      <c r="M190" s="14" t="s">
        <v>736</v>
      </c>
      <c r="N190" s="14" t="s">
        <v>736</v>
      </c>
    </row>
    <row r="191" spans="1:14">
      <c r="A191" s="2" t="s">
        <v>186</v>
      </c>
      <c r="B191" s="3" t="s">
        <v>375</v>
      </c>
      <c r="C191" s="3" t="s">
        <v>450</v>
      </c>
      <c r="D191" s="3" t="s">
        <v>368</v>
      </c>
      <c r="E191" s="14" t="s">
        <v>736</v>
      </c>
      <c r="F191" s="14" t="s">
        <v>736</v>
      </c>
      <c r="G191" s="14" t="s">
        <v>736</v>
      </c>
      <c r="H191" s="14" t="s">
        <v>736</v>
      </c>
      <c r="I191" s="14" t="s">
        <v>736</v>
      </c>
      <c r="J191" s="14" t="s">
        <v>736</v>
      </c>
      <c r="K191" s="14" t="s">
        <v>736</v>
      </c>
      <c r="L191" s="14" t="s">
        <v>736</v>
      </c>
      <c r="M191" s="14" t="s">
        <v>736</v>
      </c>
      <c r="N191" s="14" t="s">
        <v>736</v>
      </c>
    </row>
    <row r="192" spans="1:14">
      <c r="A192" s="2" t="s">
        <v>187</v>
      </c>
      <c r="B192" s="3" t="s">
        <v>375</v>
      </c>
      <c r="C192" s="3" t="s">
        <v>467</v>
      </c>
      <c r="D192" s="3" t="s">
        <v>368</v>
      </c>
      <c r="E192" s="14" t="s">
        <v>736</v>
      </c>
      <c r="F192" s="14" t="s">
        <v>736</v>
      </c>
      <c r="G192" s="14" t="s">
        <v>736</v>
      </c>
      <c r="H192" s="14" t="s">
        <v>736</v>
      </c>
      <c r="I192" s="14" t="s">
        <v>736</v>
      </c>
      <c r="J192" s="14" t="s">
        <v>736</v>
      </c>
      <c r="K192" s="14" t="s">
        <v>736</v>
      </c>
      <c r="L192" s="14" t="s">
        <v>736</v>
      </c>
      <c r="M192" s="14" t="s">
        <v>736</v>
      </c>
      <c r="N192" s="14" t="s">
        <v>736</v>
      </c>
    </row>
    <row r="193" spans="1:14">
      <c r="A193" s="2" t="s">
        <v>188</v>
      </c>
      <c r="B193" s="3" t="s">
        <v>375</v>
      </c>
      <c r="C193" s="3" t="s">
        <v>510</v>
      </c>
      <c r="D193" s="3" t="s">
        <v>368</v>
      </c>
      <c r="E193" s="14" t="s">
        <v>736</v>
      </c>
      <c r="F193" s="14" t="s">
        <v>736</v>
      </c>
      <c r="G193" s="14" t="s">
        <v>736</v>
      </c>
      <c r="H193" s="14" t="s">
        <v>736</v>
      </c>
      <c r="I193" s="14" t="s">
        <v>736</v>
      </c>
      <c r="J193" s="14" t="s">
        <v>736</v>
      </c>
      <c r="K193" s="14" t="s">
        <v>736</v>
      </c>
      <c r="L193" s="14" t="s">
        <v>736</v>
      </c>
      <c r="M193" s="14" t="s">
        <v>736</v>
      </c>
      <c r="N193" s="14" t="s">
        <v>736</v>
      </c>
    </row>
    <row r="194" spans="1:14">
      <c r="A194" s="2" t="s">
        <v>189</v>
      </c>
      <c r="B194" s="3" t="s">
        <v>375</v>
      </c>
      <c r="C194" s="3" t="s">
        <v>568</v>
      </c>
      <c r="D194" s="3" t="s">
        <v>368</v>
      </c>
      <c r="E194" s="14" t="s">
        <v>736</v>
      </c>
      <c r="F194" s="14" t="s">
        <v>736</v>
      </c>
      <c r="G194" s="14" t="s">
        <v>736</v>
      </c>
      <c r="H194" s="14" t="s">
        <v>736</v>
      </c>
      <c r="I194" s="14" t="s">
        <v>736</v>
      </c>
      <c r="J194" s="14" t="s">
        <v>736</v>
      </c>
      <c r="K194" s="14" t="s">
        <v>736</v>
      </c>
      <c r="L194" s="14" t="s">
        <v>736</v>
      </c>
      <c r="M194" s="14" t="s">
        <v>736</v>
      </c>
      <c r="N194" s="14" t="s">
        <v>736</v>
      </c>
    </row>
    <row r="195" spans="1:14">
      <c r="A195" s="2" t="s">
        <v>190</v>
      </c>
      <c r="B195" s="3" t="s">
        <v>375</v>
      </c>
      <c r="C195" s="3" t="s">
        <v>649</v>
      </c>
      <c r="D195" s="3" t="s">
        <v>368</v>
      </c>
      <c r="E195" s="14" t="s">
        <v>736</v>
      </c>
      <c r="F195" s="14" t="s">
        <v>736</v>
      </c>
      <c r="G195" s="14" t="s">
        <v>736</v>
      </c>
      <c r="H195" s="14" t="s">
        <v>736</v>
      </c>
      <c r="I195" s="14" t="s">
        <v>736</v>
      </c>
      <c r="J195" s="14" t="s">
        <v>736</v>
      </c>
      <c r="K195" s="14" t="s">
        <v>736</v>
      </c>
      <c r="L195" s="14" t="s">
        <v>736</v>
      </c>
      <c r="M195" s="14" t="s">
        <v>736</v>
      </c>
      <c r="N195" s="14" t="s">
        <v>736</v>
      </c>
    </row>
    <row r="196" spans="1:14">
      <c r="A196" s="2" t="s">
        <v>191</v>
      </c>
      <c r="B196" s="3" t="s">
        <v>375</v>
      </c>
      <c r="C196" s="3" t="s">
        <v>654</v>
      </c>
      <c r="D196" s="3" t="s">
        <v>371</v>
      </c>
      <c r="E196" s="14" t="s">
        <v>736</v>
      </c>
      <c r="F196" s="14" t="s">
        <v>736</v>
      </c>
      <c r="G196" s="14" t="s">
        <v>736</v>
      </c>
      <c r="H196" s="14" t="s">
        <v>736</v>
      </c>
      <c r="I196" s="14" t="s">
        <v>736</v>
      </c>
      <c r="J196" s="14" t="s">
        <v>736</v>
      </c>
      <c r="K196" s="14" t="s">
        <v>736</v>
      </c>
      <c r="L196" s="14" t="s">
        <v>736</v>
      </c>
      <c r="M196" s="14" t="s">
        <v>736</v>
      </c>
      <c r="N196" s="14" t="s">
        <v>736</v>
      </c>
    </row>
    <row r="197" spans="1:14">
      <c r="A197" s="2" t="s">
        <v>192</v>
      </c>
      <c r="B197" s="3" t="s">
        <v>375</v>
      </c>
      <c r="C197" s="3" t="s">
        <v>677</v>
      </c>
      <c r="D197" s="3" t="s">
        <v>379</v>
      </c>
      <c r="E197" s="14" t="s">
        <v>736</v>
      </c>
      <c r="F197" s="14" t="s">
        <v>736</v>
      </c>
      <c r="G197" s="14" t="s">
        <v>736</v>
      </c>
      <c r="H197" s="14" t="s">
        <v>736</v>
      </c>
      <c r="I197" s="14" t="s">
        <v>736</v>
      </c>
      <c r="J197" s="14" t="s">
        <v>736</v>
      </c>
      <c r="K197" s="14" t="s">
        <v>736</v>
      </c>
      <c r="L197" s="14" t="s">
        <v>736</v>
      </c>
      <c r="M197" s="14" t="s">
        <v>736</v>
      </c>
      <c r="N197" s="14" t="s">
        <v>736</v>
      </c>
    </row>
    <row r="198" spans="1:14">
      <c r="A198" s="2" t="s">
        <v>193</v>
      </c>
      <c r="B198" s="3" t="s">
        <v>375</v>
      </c>
      <c r="C198" s="3" t="s">
        <v>696</v>
      </c>
      <c r="D198" s="3" t="s">
        <v>379</v>
      </c>
      <c r="E198" s="14" t="s">
        <v>736</v>
      </c>
      <c r="F198" s="14" t="s">
        <v>736</v>
      </c>
      <c r="G198" s="14" t="s">
        <v>736</v>
      </c>
      <c r="H198" s="14" t="s">
        <v>736</v>
      </c>
      <c r="I198" s="14" t="s">
        <v>736</v>
      </c>
      <c r="J198" s="14" t="s">
        <v>736</v>
      </c>
      <c r="K198" s="14" t="s">
        <v>736</v>
      </c>
      <c r="L198" s="14" t="s">
        <v>736</v>
      </c>
      <c r="M198" s="14" t="s">
        <v>736</v>
      </c>
      <c r="N198" s="14" t="s">
        <v>736</v>
      </c>
    </row>
    <row r="199" spans="1:14">
      <c r="A199" s="2" t="s">
        <v>194</v>
      </c>
      <c r="B199" s="3" t="s">
        <v>375</v>
      </c>
      <c r="C199" s="3" t="s">
        <v>702</v>
      </c>
      <c r="D199" s="3" t="s">
        <v>371</v>
      </c>
      <c r="E199" s="14" t="s">
        <v>736</v>
      </c>
      <c r="F199" s="14" t="s">
        <v>736</v>
      </c>
      <c r="G199" s="14" t="s">
        <v>736</v>
      </c>
      <c r="H199" s="14" t="s">
        <v>736</v>
      </c>
      <c r="I199" s="14" t="s">
        <v>736</v>
      </c>
      <c r="J199" s="14" t="s">
        <v>736</v>
      </c>
      <c r="K199" s="14" t="s">
        <v>736</v>
      </c>
      <c r="L199" s="14" t="s">
        <v>736</v>
      </c>
      <c r="M199" s="14" t="s">
        <v>736</v>
      </c>
      <c r="N199" s="14" t="s">
        <v>736</v>
      </c>
    </row>
    <row r="200" spans="1:14">
      <c r="A200" s="2" t="s">
        <v>195</v>
      </c>
      <c r="B200" s="3" t="s">
        <v>375</v>
      </c>
      <c r="C200" s="3" t="s">
        <v>646</v>
      </c>
      <c r="D200" s="3" t="s">
        <v>360</v>
      </c>
      <c r="E200" s="14" t="s">
        <v>736</v>
      </c>
      <c r="F200" s="14" t="s">
        <v>736</v>
      </c>
      <c r="G200" s="14" t="s">
        <v>736</v>
      </c>
      <c r="H200" s="14" t="s">
        <v>736</v>
      </c>
      <c r="I200" s="14" t="s">
        <v>736</v>
      </c>
      <c r="J200" s="14" t="s">
        <v>736</v>
      </c>
      <c r="K200" s="14" t="s">
        <v>736</v>
      </c>
      <c r="L200" s="14" t="s">
        <v>736</v>
      </c>
      <c r="M200" s="14" t="s">
        <v>736</v>
      </c>
      <c r="N200" s="14" t="s">
        <v>736</v>
      </c>
    </row>
    <row r="201" spans="1:14">
      <c r="A201" s="2" t="s">
        <v>196</v>
      </c>
      <c r="B201" s="3" t="s">
        <v>375</v>
      </c>
      <c r="C201" s="3" t="s">
        <v>678</v>
      </c>
      <c r="D201" s="3" t="s">
        <v>371</v>
      </c>
      <c r="E201" s="14" t="s">
        <v>736</v>
      </c>
      <c r="F201" s="14" t="s">
        <v>736</v>
      </c>
      <c r="G201" s="14" t="s">
        <v>736</v>
      </c>
      <c r="H201" s="14" t="s">
        <v>736</v>
      </c>
      <c r="I201" s="14" t="s">
        <v>736</v>
      </c>
      <c r="J201" s="14" t="s">
        <v>736</v>
      </c>
      <c r="K201" s="14" t="s">
        <v>736</v>
      </c>
      <c r="L201" s="14" t="s">
        <v>736</v>
      </c>
      <c r="M201" s="14" t="s">
        <v>736</v>
      </c>
      <c r="N201" s="14" t="s">
        <v>736</v>
      </c>
    </row>
    <row r="202" spans="1:14">
      <c r="A202" s="2" t="s">
        <v>197</v>
      </c>
      <c r="B202" s="3" t="s">
        <v>375</v>
      </c>
      <c r="C202" s="3" t="s">
        <v>384</v>
      </c>
      <c r="D202" s="3" t="s">
        <v>371</v>
      </c>
      <c r="E202" s="14" t="s">
        <v>736</v>
      </c>
      <c r="F202" s="14" t="s">
        <v>736</v>
      </c>
      <c r="G202" s="14" t="s">
        <v>736</v>
      </c>
      <c r="H202" s="14" t="s">
        <v>736</v>
      </c>
      <c r="I202" s="14" t="s">
        <v>736</v>
      </c>
      <c r="J202" s="14" t="s">
        <v>736</v>
      </c>
      <c r="K202" s="14" t="s">
        <v>736</v>
      </c>
      <c r="L202" s="14" t="s">
        <v>736</v>
      </c>
      <c r="M202" s="14" t="s">
        <v>736</v>
      </c>
      <c r="N202" s="14" t="s">
        <v>736</v>
      </c>
    </row>
    <row r="203" spans="1:14">
      <c r="A203" s="2" t="s">
        <v>198</v>
      </c>
      <c r="B203" s="3" t="s">
        <v>375</v>
      </c>
      <c r="C203" s="3" t="s">
        <v>404</v>
      </c>
      <c r="D203" s="3" t="s">
        <v>374</v>
      </c>
      <c r="E203" s="14" t="s">
        <v>736</v>
      </c>
      <c r="F203" s="14" t="s">
        <v>736</v>
      </c>
      <c r="G203" s="14" t="s">
        <v>736</v>
      </c>
      <c r="H203" s="14" t="s">
        <v>736</v>
      </c>
      <c r="I203" s="14" t="s">
        <v>736</v>
      </c>
      <c r="J203" s="14" t="s">
        <v>736</v>
      </c>
      <c r="K203" s="14" t="s">
        <v>736</v>
      </c>
      <c r="L203" s="14" t="s">
        <v>736</v>
      </c>
      <c r="M203" s="14" t="s">
        <v>736</v>
      </c>
      <c r="N203" s="14" t="s">
        <v>736</v>
      </c>
    </row>
    <row r="204" spans="1:14">
      <c r="A204" s="2" t="s">
        <v>199</v>
      </c>
      <c r="B204" s="3" t="s">
        <v>375</v>
      </c>
      <c r="C204" s="3" t="s">
        <v>407</v>
      </c>
      <c r="D204" s="3" t="s">
        <v>368</v>
      </c>
      <c r="E204" s="14" t="s">
        <v>736</v>
      </c>
      <c r="F204" s="14" t="s">
        <v>736</v>
      </c>
      <c r="G204" s="14" t="s">
        <v>736</v>
      </c>
      <c r="H204" s="14" t="s">
        <v>736</v>
      </c>
      <c r="I204" s="14" t="s">
        <v>736</v>
      </c>
      <c r="J204" s="14" t="s">
        <v>736</v>
      </c>
      <c r="K204" s="14" t="s">
        <v>736</v>
      </c>
      <c r="L204" s="14" t="s">
        <v>736</v>
      </c>
      <c r="M204" s="14" t="s">
        <v>736</v>
      </c>
      <c r="N204" s="14" t="s">
        <v>736</v>
      </c>
    </row>
    <row r="205" spans="1:14">
      <c r="A205" s="2" t="s">
        <v>200</v>
      </c>
      <c r="B205" s="3" t="s">
        <v>375</v>
      </c>
      <c r="C205" s="3" t="s">
        <v>427</v>
      </c>
      <c r="D205" s="3" t="s">
        <v>360</v>
      </c>
      <c r="E205" s="14" t="s">
        <v>736</v>
      </c>
      <c r="F205" s="14" t="s">
        <v>736</v>
      </c>
      <c r="G205" s="14" t="s">
        <v>736</v>
      </c>
      <c r="H205" s="14" t="s">
        <v>736</v>
      </c>
      <c r="I205" s="14" t="s">
        <v>736</v>
      </c>
      <c r="J205" s="14" t="s">
        <v>736</v>
      </c>
      <c r="K205" s="14" t="s">
        <v>736</v>
      </c>
      <c r="L205" s="14" t="s">
        <v>736</v>
      </c>
      <c r="M205" s="14" t="s">
        <v>736</v>
      </c>
      <c r="N205" s="14" t="s">
        <v>736</v>
      </c>
    </row>
    <row r="206" spans="1:14">
      <c r="A206" s="2" t="s">
        <v>201</v>
      </c>
      <c r="B206" s="3" t="s">
        <v>375</v>
      </c>
      <c r="C206" s="3" t="s">
        <v>429</v>
      </c>
      <c r="D206" s="3" t="s">
        <v>371</v>
      </c>
      <c r="E206" s="14" t="s">
        <v>736</v>
      </c>
      <c r="F206" s="14" t="s">
        <v>736</v>
      </c>
      <c r="G206" s="14" t="s">
        <v>736</v>
      </c>
      <c r="H206" s="14" t="s">
        <v>736</v>
      </c>
      <c r="I206" s="14" t="s">
        <v>736</v>
      </c>
      <c r="J206" s="14" t="s">
        <v>736</v>
      </c>
      <c r="K206" s="14" t="s">
        <v>736</v>
      </c>
      <c r="L206" s="14" t="s">
        <v>736</v>
      </c>
      <c r="M206" s="14" t="s">
        <v>736</v>
      </c>
      <c r="N206" s="14" t="s">
        <v>736</v>
      </c>
    </row>
    <row r="207" spans="1:14">
      <c r="A207" s="2" t="s">
        <v>202</v>
      </c>
      <c r="B207" s="3" t="s">
        <v>375</v>
      </c>
      <c r="C207" s="3" t="s">
        <v>440</v>
      </c>
      <c r="D207" s="3" t="s">
        <v>368</v>
      </c>
      <c r="E207" s="14" t="s">
        <v>736</v>
      </c>
      <c r="F207" s="14" t="s">
        <v>736</v>
      </c>
      <c r="G207" s="14" t="s">
        <v>736</v>
      </c>
      <c r="H207" s="14" t="s">
        <v>736</v>
      </c>
      <c r="I207" s="14" t="s">
        <v>736</v>
      </c>
      <c r="J207" s="14" t="s">
        <v>736</v>
      </c>
      <c r="K207" s="14" t="s">
        <v>736</v>
      </c>
      <c r="L207" s="14" t="s">
        <v>736</v>
      </c>
      <c r="M207" s="14" t="s">
        <v>736</v>
      </c>
      <c r="N207" s="14" t="s">
        <v>736</v>
      </c>
    </row>
    <row r="208" spans="1:14">
      <c r="A208" s="2" t="s">
        <v>203</v>
      </c>
      <c r="B208" s="3" t="s">
        <v>375</v>
      </c>
      <c r="C208" s="3" t="s">
        <v>478</v>
      </c>
      <c r="D208" s="3" t="s">
        <v>368</v>
      </c>
      <c r="E208" s="14" t="s">
        <v>736</v>
      </c>
      <c r="F208" s="14" t="s">
        <v>736</v>
      </c>
      <c r="G208" s="14" t="s">
        <v>736</v>
      </c>
      <c r="H208" s="14" t="s">
        <v>736</v>
      </c>
      <c r="I208" s="14" t="s">
        <v>736</v>
      </c>
      <c r="J208" s="14" t="s">
        <v>736</v>
      </c>
      <c r="K208" s="14" t="s">
        <v>736</v>
      </c>
      <c r="L208" s="14" t="s">
        <v>736</v>
      </c>
      <c r="M208" s="14" t="s">
        <v>736</v>
      </c>
      <c r="N208" s="14" t="s">
        <v>736</v>
      </c>
    </row>
    <row r="209" spans="1:14">
      <c r="A209" s="2" t="s">
        <v>204</v>
      </c>
      <c r="B209" s="3" t="s">
        <v>375</v>
      </c>
      <c r="C209" s="3" t="s">
        <v>501</v>
      </c>
      <c r="D209" s="3" t="s">
        <v>371</v>
      </c>
      <c r="E209" s="14" t="s">
        <v>736</v>
      </c>
      <c r="F209" s="14" t="s">
        <v>736</v>
      </c>
      <c r="G209" s="14" t="s">
        <v>736</v>
      </c>
      <c r="H209" s="14" t="s">
        <v>736</v>
      </c>
      <c r="I209" s="14" t="s">
        <v>736</v>
      </c>
      <c r="J209" s="14" t="s">
        <v>736</v>
      </c>
      <c r="K209" s="14" t="s">
        <v>736</v>
      </c>
      <c r="L209" s="14" t="s">
        <v>736</v>
      </c>
      <c r="M209" s="14" t="s">
        <v>736</v>
      </c>
      <c r="N209" s="14" t="s">
        <v>736</v>
      </c>
    </row>
    <row r="210" spans="1:14">
      <c r="A210" s="2" t="s">
        <v>205</v>
      </c>
      <c r="B210" s="3" t="s">
        <v>375</v>
      </c>
      <c r="C210" s="3" t="s">
        <v>543</v>
      </c>
      <c r="D210" s="3" t="s">
        <v>363</v>
      </c>
      <c r="E210" s="14" t="s">
        <v>736</v>
      </c>
      <c r="F210" s="14" t="s">
        <v>736</v>
      </c>
      <c r="G210" s="14" t="s">
        <v>736</v>
      </c>
      <c r="H210" s="14" t="s">
        <v>736</v>
      </c>
      <c r="I210" s="14" t="s">
        <v>736</v>
      </c>
      <c r="J210" s="14" t="s">
        <v>736</v>
      </c>
      <c r="K210" s="14" t="s">
        <v>736</v>
      </c>
      <c r="L210" s="14" t="s">
        <v>736</v>
      </c>
      <c r="M210" s="14" t="s">
        <v>736</v>
      </c>
      <c r="N210" s="14" t="s">
        <v>736</v>
      </c>
    </row>
    <row r="211" spans="1:14">
      <c r="A211" s="2" t="s">
        <v>206</v>
      </c>
      <c r="B211" s="3" t="s">
        <v>375</v>
      </c>
      <c r="C211" s="3" t="s">
        <v>604</v>
      </c>
      <c r="D211" s="3" t="s">
        <v>360</v>
      </c>
      <c r="E211" s="14" t="s">
        <v>736</v>
      </c>
      <c r="F211" s="14" t="s">
        <v>736</v>
      </c>
      <c r="G211" s="14" t="s">
        <v>736</v>
      </c>
      <c r="H211" s="14" t="s">
        <v>736</v>
      </c>
      <c r="I211" s="14" t="s">
        <v>736</v>
      </c>
      <c r="J211" s="14" t="s">
        <v>736</v>
      </c>
      <c r="K211" s="14" t="s">
        <v>736</v>
      </c>
      <c r="L211" s="14" t="s">
        <v>736</v>
      </c>
      <c r="M211" s="14" t="s">
        <v>736</v>
      </c>
      <c r="N211" s="14" t="s">
        <v>736</v>
      </c>
    </row>
    <row r="212" spans="1:14">
      <c r="A212" s="2" t="s">
        <v>207</v>
      </c>
      <c r="B212" s="3" t="s">
        <v>375</v>
      </c>
      <c r="C212" s="3" t="s">
        <v>673</v>
      </c>
      <c r="D212" s="3" t="s">
        <v>374</v>
      </c>
      <c r="E212" s="14" t="s">
        <v>736</v>
      </c>
      <c r="F212" s="14" t="s">
        <v>736</v>
      </c>
      <c r="G212" s="14" t="s">
        <v>736</v>
      </c>
      <c r="H212" s="14" t="s">
        <v>736</v>
      </c>
      <c r="I212" s="14" t="s">
        <v>736</v>
      </c>
      <c r="J212" s="14" t="s">
        <v>736</v>
      </c>
      <c r="K212" s="14" t="s">
        <v>736</v>
      </c>
      <c r="L212" s="14" t="s">
        <v>736</v>
      </c>
      <c r="M212" s="14" t="s">
        <v>736</v>
      </c>
      <c r="N212" s="14" t="s">
        <v>736</v>
      </c>
    </row>
    <row r="213" spans="1:14">
      <c r="A213" s="2" t="s">
        <v>208</v>
      </c>
      <c r="B213" s="3" t="s">
        <v>375</v>
      </c>
      <c r="C213" s="3" t="s">
        <v>686</v>
      </c>
      <c r="D213" s="3" t="s">
        <v>363</v>
      </c>
      <c r="E213" s="14" t="s">
        <v>736</v>
      </c>
      <c r="F213" s="14" t="s">
        <v>736</v>
      </c>
      <c r="G213" s="14" t="s">
        <v>736</v>
      </c>
      <c r="H213" s="14" t="s">
        <v>736</v>
      </c>
      <c r="I213" s="14" t="s">
        <v>736</v>
      </c>
      <c r="J213" s="14" t="s">
        <v>736</v>
      </c>
      <c r="K213" s="14" t="s">
        <v>736</v>
      </c>
      <c r="L213" s="14" t="s">
        <v>736</v>
      </c>
      <c r="M213" s="14" t="s">
        <v>736</v>
      </c>
      <c r="N213" s="14" t="s">
        <v>736</v>
      </c>
    </row>
    <row r="214" spans="1:14">
      <c r="A214" s="2" t="s">
        <v>210</v>
      </c>
      <c r="B214" s="3" t="s">
        <v>377</v>
      </c>
      <c r="C214" s="3" t="s">
        <v>420</v>
      </c>
      <c r="D214" s="3" t="s">
        <v>379</v>
      </c>
      <c r="E214" s="14" t="s">
        <v>736</v>
      </c>
      <c r="F214" s="14" t="s">
        <v>736</v>
      </c>
      <c r="G214" s="14" t="s">
        <v>736</v>
      </c>
      <c r="H214" s="14" t="s">
        <v>736</v>
      </c>
      <c r="I214" s="14" t="s">
        <v>736</v>
      </c>
      <c r="J214" s="14" t="s">
        <v>736</v>
      </c>
      <c r="K214" s="14" t="s">
        <v>736</v>
      </c>
      <c r="L214" s="14" t="s">
        <v>736</v>
      </c>
      <c r="M214" s="14" t="s">
        <v>736</v>
      </c>
      <c r="N214" s="14" t="s">
        <v>736</v>
      </c>
    </row>
    <row r="215" spans="1:14">
      <c r="A215" s="2" t="s">
        <v>209</v>
      </c>
      <c r="B215" s="3" t="s">
        <v>377</v>
      </c>
      <c r="C215" s="3" t="s">
        <v>439</v>
      </c>
      <c r="D215" s="3" t="s">
        <v>379</v>
      </c>
      <c r="E215" s="14" t="s">
        <v>736</v>
      </c>
      <c r="F215" s="14" t="s">
        <v>736</v>
      </c>
      <c r="G215" s="14" t="s">
        <v>736</v>
      </c>
      <c r="H215" s="14" t="s">
        <v>736</v>
      </c>
      <c r="I215" s="14" t="s">
        <v>736</v>
      </c>
      <c r="J215" s="14" t="s">
        <v>736</v>
      </c>
      <c r="K215" s="14" t="s">
        <v>736</v>
      </c>
      <c r="L215" s="14" t="s">
        <v>736</v>
      </c>
      <c r="M215" s="14" t="s">
        <v>736</v>
      </c>
      <c r="N215" s="14" t="s">
        <v>736</v>
      </c>
    </row>
    <row r="216" spans="1:14">
      <c r="A216" s="2" t="s">
        <v>211</v>
      </c>
      <c r="B216" s="3" t="s">
        <v>377</v>
      </c>
      <c r="C216" s="3" t="s">
        <v>498</v>
      </c>
      <c r="D216" s="3" t="s">
        <v>379</v>
      </c>
      <c r="E216" s="14" t="s">
        <v>736</v>
      </c>
      <c r="F216" s="14" t="s">
        <v>736</v>
      </c>
      <c r="G216" s="14" t="s">
        <v>736</v>
      </c>
      <c r="H216" s="14" t="s">
        <v>736</v>
      </c>
      <c r="I216" s="14" t="s">
        <v>736</v>
      </c>
      <c r="J216" s="14" t="s">
        <v>736</v>
      </c>
      <c r="K216" s="14" t="s">
        <v>736</v>
      </c>
      <c r="L216" s="14" t="s">
        <v>736</v>
      </c>
      <c r="M216" s="14" t="s">
        <v>736</v>
      </c>
      <c r="N216" s="14" t="s">
        <v>736</v>
      </c>
    </row>
    <row r="217" spans="1:14">
      <c r="A217" s="2" t="s">
        <v>212</v>
      </c>
      <c r="B217" s="3" t="s">
        <v>377</v>
      </c>
      <c r="C217" s="3" t="s">
        <v>523</v>
      </c>
      <c r="D217" s="3" t="s">
        <v>379</v>
      </c>
      <c r="E217" s="14" t="s">
        <v>736</v>
      </c>
      <c r="F217" s="14" t="s">
        <v>736</v>
      </c>
      <c r="G217" s="14" t="s">
        <v>736</v>
      </c>
      <c r="H217" s="14" t="s">
        <v>736</v>
      </c>
      <c r="I217" s="14" t="s">
        <v>736</v>
      </c>
      <c r="J217" s="14" t="s">
        <v>736</v>
      </c>
      <c r="K217" s="14" t="s">
        <v>736</v>
      </c>
      <c r="L217" s="14" t="s">
        <v>736</v>
      </c>
      <c r="M217" s="14" t="s">
        <v>736</v>
      </c>
      <c r="N217" s="14" t="s">
        <v>736</v>
      </c>
    </row>
    <row r="218" spans="1:14">
      <c r="A218" s="2" t="s">
        <v>213</v>
      </c>
      <c r="B218" s="3" t="s">
        <v>377</v>
      </c>
      <c r="C218" s="3" t="s">
        <v>692</v>
      </c>
      <c r="D218" s="3" t="s">
        <v>379</v>
      </c>
      <c r="E218" s="14" t="s">
        <v>736</v>
      </c>
      <c r="F218" s="14" t="s">
        <v>736</v>
      </c>
      <c r="G218" s="14" t="s">
        <v>736</v>
      </c>
      <c r="H218" s="14" t="s">
        <v>736</v>
      </c>
      <c r="I218" s="14" t="s">
        <v>736</v>
      </c>
      <c r="J218" s="14" t="s">
        <v>736</v>
      </c>
      <c r="K218" s="14" t="s">
        <v>736</v>
      </c>
      <c r="L218" s="14" t="s">
        <v>736</v>
      </c>
      <c r="M218" s="14" t="s">
        <v>736</v>
      </c>
      <c r="N218" s="14" t="s">
        <v>736</v>
      </c>
    </row>
    <row r="219" spans="1:14">
      <c r="A219" s="2" t="s">
        <v>214</v>
      </c>
      <c r="B219" s="3" t="s">
        <v>377</v>
      </c>
      <c r="C219" s="3" t="s">
        <v>711</v>
      </c>
      <c r="D219" s="3" t="s">
        <v>379</v>
      </c>
      <c r="E219" s="14" t="s">
        <v>736</v>
      </c>
      <c r="F219" s="14" t="s">
        <v>736</v>
      </c>
      <c r="G219" s="14" t="s">
        <v>736</v>
      </c>
      <c r="H219" s="14" t="s">
        <v>736</v>
      </c>
      <c r="I219" s="14" t="s">
        <v>736</v>
      </c>
      <c r="J219" s="14" t="s">
        <v>736</v>
      </c>
      <c r="K219" s="14" t="s">
        <v>736</v>
      </c>
      <c r="L219" s="14" t="s">
        <v>736</v>
      </c>
      <c r="M219" s="14" t="s">
        <v>736</v>
      </c>
      <c r="N219" s="14" t="s">
        <v>736</v>
      </c>
    </row>
    <row r="220" spans="1:14">
      <c r="A220" s="2" t="s">
        <v>215</v>
      </c>
      <c r="B220" s="3" t="s">
        <v>377</v>
      </c>
      <c r="C220" s="3" t="s">
        <v>495</v>
      </c>
      <c r="D220" s="3" t="s">
        <v>379</v>
      </c>
      <c r="E220" s="14" t="s">
        <v>736</v>
      </c>
      <c r="F220" s="14" t="s">
        <v>736</v>
      </c>
      <c r="G220" s="14" t="s">
        <v>736</v>
      </c>
      <c r="H220" s="14" t="s">
        <v>736</v>
      </c>
      <c r="I220" s="14" t="s">
        <v>736</v>
      </c>
      <c r="J220" s="14" t="s">
        <v>736</v>
      </c>
      <c r="K220" s="14" t="s">
        <v>736</v>
      </c>
      <c r="L220" s="14" t="s">
        <v>736</v>
      </c>
      <c r="M220" s="14" t="s">
        <v>736</v>
      </c>
      <c r="N220" s="14" t="s">
        <v>736</v>
      </c>
    </row>
    <row r="221" spans="1:14">
      <c r="A221" s="2" t="s">
        <v>216</v>
      </c>
      <c r="B221" s="3" t="s">
        <v>377</v>
      </c>
      <c r="C221" s="3" t="s">
        <v>500</v>
      </c>
      <c r="D221" s="3" t="s">
        <v>379</v>
      </c>
      <c r="E221" s="14" t="s">
        <v>736</v>
      </c>
      <c r="F221" s="14" t="s">
        <v>736</v>
      </c>
      <c r="G221" s="14" t="s">
        <v>736</v>
      </c>
      <c r="H221" s="14" t="s">
        <v>736</v>
      </c>
      <c r="I221" s="14" t="s">
        <v>736</v>
      </c>
      <c r="J221" s="14" t="s">
        <v>736</v>
      </c>
      <c r="K221" s="14" t="s">
        <v>736</v>
      </c>
      <c r="L221" s="14" t="s">
        <v>736</v>
      </c>
      <c r="M221" s="14" t="s">
        <v>736</v>
      </c>
      <c r="N221" s="14" t="s">
        <v>736</v>
      </c>
    </row>
    <row r="222" spans="1:14">
      <c r="A222" s="2" t="s">
        <v>217</v>
      </c>
      <c r="B222" s="3" t="s">
        <v>377</v>
      </c>
      <c r="C222" s="3" t="s">
        <v>521</v>
      </c>
      <c r="D222" s="3" t="s">
        <v>379</v>
      </c>
      <c r="E222" s="14" t="s">
        <v>736</v>
      </c>
      <c r="F222" s="14" t="s">
        <v>736</v>
      </c>
      <c r="G222" s="14" t="s">
        <v>736</v>
      </c>
      <c r="H222" s="14" t="s">
        <v>736</v>
      </c>
      <c r="I222" s="14" t="s">
        <v>736</v>
      </c>
      <c r="J222" s="14" t="s">
        <v>736</v>
      </c>
      <c r="K222" s="14" t="s">
        <v>736</v>
      </c>
      <c r="L222" s="14" t="s">
        <v>736</v>
      </c>
      <c r="M222" s="14" t="s">
        <v>736</v>
      </c>
      <c r="N222" s="14" t="s">
        <v>736</v>
      </c>
    </row>
    <row r="223" spans="1:14">
      <c r="A223" s="2" t="s">
        <v>218</v>
      </c>
      <c r="B223" s="3" t="s">
        <v>377</v>
      </c>
      <c r="C223" s="3" t="s">
        <v>531</v>
      </c>
      <c r="D223" s="3" t="s">
        <v>379</v>
      </c>
      <c r="E223" s="14" t="s">
        <v>736</v>
      </c>
      <c r="F223" s="14" t="s">
        <v>736</v>
      </c>
      <c r="G223" s="14" t="s">
        <v>736</v>
      </c>
      <c r="H223" s="14" t="s">
        <v>736</v>
      </c>
      <c r="I223" s="14" t="s">
        <v>736</v>
      </c>
      <c r="J223" s="14" t="s">
        <v>736</v>
      </c>
      <c r="K223" s="14" t="s">
        <v>736</v>
      </c>
      <c r="L223" s="14" t="s">
        <v>736</v>
      </c>
      <c r="M223" s="14" t="s">
        <v>736</v>
      </c>
      <c r="N223" s="14" t="s">
        <v>736</v>
      </c>
    </row>
    <row r="224" spans="1:14">
      <c r="A224" s="2" t="s">
        <v>220</v>
      </c>
      <c r="B224" s="3" t="s">
        <v>377</v>
      </c>
      <c r="C224" s="3" t="s">
        <v>562</v>
      </c>
      <c r="D224" s="3" t="s">
        <v>379</v>
      </c>
      <c r="E224" s="14" t="s">
        <v>736</v>
      </c>
      <c r="F224" s="14" t="s">
        <v>736</v>
      </c>
      <c r="G224" s="14" t="s">
        <v>736</v>
      </c>
      <c r="H224" s="14" t="s">
        <v>736</v>
      </c>
      <c r="I224" s="14" t="s">
        <v>736</v>
      </c>
      <c r="J224" s="14" t="s">
        <v>736</v>
      </c>
      <c r="K224" s="14" t="s">
        <v>736</v>
      </c>
      <c r="L224" s="14" t="s">
        <v>736</v>
      </c>
      <c r="M224" s="14" t="s">
        <v>736</v>
      </c>
      <c r="N224" s="14" t="s">
        <v>736</v>
      </c>
    </row>
    <row r="225" spans="1:14">
      <c r="A225" s="2" t="s">
        <v>221</v>
      </c>
      <c r="B225" s="3" t="s">
        <v>377</v>
      </c>
      <c r="C225" s="3" t="s">
        <v>647</v>
      </c>
      <c r="D225" s="3" t="s">
        <v>379</v>
      </c>
      <c r="E225" s="14" t="s">
        <v>736</v>
      </c>
      <c r="F225" s="14" t="s">
        <v>736</v>
      </c>
      <c r="G225" s="14" t="s">
        <v>736</v>
      </c>
      <c r="H225" s="14" t="s">
        <v>736</v>
      </c>
      <c r="I225" s="14" t="s">
        <v>736</v>
      </c>
      <c r="J225" s="14" t="s">
        <v>736</v>
      </c>
      <c r="K225" s="14" t="s">
        <v>736</v>
      </c>
      <c r="L225" s="14" t="s">
        <v>736</v>
      </c>
      <c r="M225" s="14" t="s">
        <v>736</v>
      </c>
      <c r="N225" s="14" t="s">
        <v>736</v>
      </c>
    </row>
    <row r="226" spans="1:14">
      <c r="A226" s="2" t="s">
        <v>219</v>
      </c>
      <c r="B226" s="3" t="s">
        <v>377</v>
      </c>
      <c r="C226" s="3" t="s">
        <v>536</v>
      </c>
      <c r="D226" s="3" t="s">
        <v>379</v>
      </c>
      <c r="E226" s="14" t="s">
        <v>736</v>
      </c>
      <c r="F226" s="14" t="s">
        <v>736</v>
      </c>
      <c r="G226" s="14" t="s">
        <v>736</v>
      </c>
      <c r="H226" s="14" t="s">
        <v>736</v>
      </c>
      <c r="I226" s="14" t="s">
        <v>736</v>
      </c>
      <c r="J226" s="14" t="s">
        <v>736</v>
      </c>
      <c r="K226" s="14" t="s">
        <v>736</v>
      </c>
      <c r="L226" s="14" t="s">
        <v>736</v>
      </c>
      <c r="M226" s="14" t="s">
        <v>736</v>
      </c>
      <c r="N226" s="14" t="s">
        <v>736</v>
      </c>
    </row>
    <row r="227" spans="1:14">
      <c r="A227" s="2" t="s">
        <v>222</v>
      </c>
      <c r="B227" s="3" t="s">
        <v>377</v>
      </c>
      <c r="C227" s="3" t="s">
        <v>682</v>
      </c>
      <c r="D227" s="3" t="s">
        <v>379</v>
      </c>
      <c r="E227" s="14" t="s">
        <v>736</v>
      </c>
      <c r="F227" s="14" t="s">
        <v>736</v>
      </c>
      <c r="G227" s="14" t="s">
        <v>736</v>
      </c>
      <c r="H227" s="14" t="s">
        <v>736</v>
      </c>
      <c r="I227" s="14" t="s">
        <v>736</v>
      </c>
      <c r="J227" s="14" t="s">
        <v>736</v>
      </c>
      <c r="K227" s="14" t="s">
        <v>736</v>
      </c>
      <c r="L227" s="14" t="s">
        <v>736</v>
      </c>
      <c r="M227" s="14" t="s">
        <v>736</v>
      </c>
      <c r="N227" s="14" t="s">
        <v>736</v>
      </c>
    </row>
    <row r="228" spans="1:14">
      <c r="A228" s="2" t="s">
        <v>223</v>
      </c>
      <c r="B228" s="3" t="s">
        <v>377</v>
      </c>
      <c r="C228" s="3" t="s">
        <v>378</v>
      </c>
      <c r="D228" s="3" t="s">
        <v>379</v>
      </c>
      <c r="E228" s="14" t="s">
        <v>736</v>
      </c>
      <c r="F228" s="14" t="s">
        <v>736</v>
      </c>
      <c r="G228" s="14" t="s">
        <v>736</v>
      </c>
      <c r="H228" s="14" t="s">
        <v>736</v>
      </c>
      <c r="I228" s="14" t="s">
        <v>736</v>
      </c>
      <c r="J228" s="14" t="s">
        <v>736</v>
      </c>
      <c r="K228" s="14" t="s">
        <v>736</v>
      </c>
      <c r="L228" s="14" t="s">
        <v>736</v>
      </c>
      <c r="M228" s="14" t="s">
        <v>736</v>
      </c>
      <c r="N228" s="14" t="s">
        <v>736</v>
      </c>
    </row>
    <row r="229" spans="1:14">
      <c r="A229" s="2" t="s">
        <v>224</v>
      </c>
      <c r="B229" s="3" t="s">
        <v>377</v>
      </c>
      <c r="C229" s="3" t="s">
        <v>391</v>
      </c>
      <c r="D229" s="3" t="s">
        <v>379</v>
      </c>
      <c r="E229" s="14" t="s">
        <v>736</v>
      </c>
      <c r="F229" s="14" t="s">
        <v>736</v>
      </c>
      <c r="G229" s="14" t="s">
        <v>736</v>
      </c>
      <c r="H229" s="14" t="s">
        <v>736</v>
      </c>
      <c r="I229" s="14" t="s">
        <v>736</v>
      </c>
      <c r="J229" s="14" t="s">
        <v>736</v>
      </c>
      <c r="K229" s="14" t="s">
        <v>736</v>
      </c>
      <c r="L229" s="14" t="s">
        <v>736</v>
      </c>
      <c r="M229" s="14" t="s">
        <v>736</v>
      </c>
      <c r="N229" s="14" t="s">
        <v>736</v>
      </c>
    </row>
    <row r="230" spans="1:14">
      <c r="A230" s="2" t="s">
        <v>225</v>
      </c>
      <c r="B230" s="3" t="s">
        <v>377</v>
      </c>
      <c r="C230" s="3" t="s">
        <v>477</v>
      </c>
      <c r="D230" s="3" t="s">
        <v>379</v>
      </c>
      <c r="E230" s="14" t="s">
        <v>736</v>
      </c>
      <c r="F230" s="14" t="s">
        <v>736</v>
      </c>
      <c r="G230" s="14" t="s">
        <v>736</v>
      </c>
      <c r="H230" s="14" t="s">
        <v>736</v>
      </c>
      <c r="I230" s="14" t="s">
        <v>736</v>
      </c>
      <c r="J230" s="14" t="s">
        <v>736</v>
      </c>
      <c r="K230" s="14" t="s">
        <v>736</v>
      </c>
      <c r="L230" s="14" t="s">
        <v>736</v>
      </c>
      <c r="M230" s="14" t="s">
        <v>736</v>
      </c>
      <c r="N230" s="14" t="s">
        <v>736</v>
      </c>
    </row>
    <row r="231" spans="1:14">
      <c r="A231" s="2" t="s">
        <v>226</v>
      </c>
      <c r="B231" s="3" t="s">
        <v>377</v>
      </c>
      <c r="C231" s="3" t="s">
        <v>493</v>
      </c>
      <c r="D231" s="3" t="s">
        <v>379</v>
      </c>
      <c r="E231" s="14" t="s">
        <v>736</v>
      </c>
      <c r="F231" s="14" t="s">
        <v>736</v>
      </c>
      <c r="G231" s="14" t="s">
        <v>736</v>
      </c>
      <c r="H231" s="14" t="s">
        <v>736</v>
      </c>
      <c r="I231" s="14" t="s">
        <v>736</v>
      </c>
      <c r="J231" s="14" t="s">
        <v>736</v>
      </c>
      <c r="K231" s="14" t="s">
        <v>736</v>
      </c>
      <c r="L231" s="14" t="s">
        <v>736</v>
      </c>
      <c r="M231" s="14" t="s">
        <v>736</v>
      </c>
      <c r="N231" s="14" t="s">
        <v>736</v>
      </c>
    </row>
    <row r="232" spans="1:14">
      <c r="A232" s="2" t="s">
        <v>227</v>
      </c>
      <c r="B232" s="3" t="s">
        <v>377</v>
      </c>
      <c r="C232" s="3" t="s">
        <v>508</v>
      </c>
      <c r="D232" s="3" t="s">
        <v>379</v>
      </c>
      <c r="E232" s="14" t="s">
        <v>736</v>
      </c>
      <c r="F232" s="14" t="s">
        <v>736</v>
      </c>
      <c r="G232" s="14" t="s">
        <v>736</v>
      </c>
      <c r="H232" s="14" t="s">
        <v>736</v>
      </c>
      <c r="I232" s="14" t="s">
        <v>736</v>
      </c>
      <c r="J232" s="14" t="s">
        <v>736</v>
      </c>
      <c r="K232" s="14" t="s">
        <v>736</v>
      </c>
      <c r="L232" s="14" t="s">
        <v>736</v>
      </c>
      <c r="M232" s="14" t="s">
        <v>736</v>
      </c>
      <c r="N232" s="14" t="s">
        <v>736</v>
      </c>
    </row>
    <row r="233" spans="1:14">
      <c r="A233" s="2" t="s">
        <v>228</v>
      </c>
      <c r="B233" s="3" t="s">
        <v>377</v>
      </c>
      <c r="C233" s="3" t="s">
        <v>595</v>
      </c>
      <c r="D233" s="3" t="s">
        <v>379</v>
      </c>
      <c r="E233" s="14" t="s">
        <v>736</v>
      </c>
      <c r="F233" s="14" t="s">
        <v>736</v>
      </c>
      <c r="G233" s="14" t="s">
        <v>736</v>
      </c>
      <c r="H233" s="14" t="s">
        <v>736</v>
      </c>
      <c r="I233" s="14" t="s">
        <v>736</v>
      </c>
      <c r="J233" s="14" t="s">
        <v>736</v>
      </c>
      <c r="K233" s="14" t="s">
        <v>736</v>
      </c>
      <c r="L233" s="14" t="s">
        <v>736</v>
      </c>
      <c r="M233" s="14" t="s">
        <v>736</v>
      </c>
      <c r="N233" s="14" t="s">
        <v>736</v>
      </c>
    </row>
    <row r="234" spans="1:14">
      <c r="A234" s="2" t="s">
        <v>229</v>
      </c>
      <c r="B234" s="3" t="s">
        <v>377</v>
      </c>
      <c r="C234" s="3" t="s">
        <v>691</v>
      </c>
      <c r="D234" s="3" t="s">
        <v>379</v>
      </c>
      <c r="E234" s="14" t="s">
        <v>736</v>
      </c>
      <c r="F234" s="14" t="s">
        <v>736</v>
      </c>
      <c r="G234" s="14" t="s">
        <v>736</v>
      </c>
      <c r="H234" s="14" t="s">
        <v>736</v>
      </c>
      <c r="I234" s="14" t="s">
        <v>736</v>
      </c>
      <c r="J234" s="14" t="s">
        <v>736</v>
      </c>
      <c r="K234" s="14" t="s">
        <v>736</v>
      </c>
      <c r="L234" s="14" t="s">
        <v>736</v>
      </c>
      <c r="M234" s="14" t="s">
        <v>736</v>
      </c>
      <c r="N234" s="14" t="s">
        <v>736</v>
      </c>
    </row>
    <row r="235" spans="1:14">
      <c r="A235" s="2" t="s">
        <v>230</v>
      </c>
      <c r="B235" s="3" t="s">
        <v>377</v>
      </c>
      <c r="C235" s="3" t="s">
        <v>412</v>
      </c>
      <c r="D235" s="3" t="s">
        <v>379</v>
      </c>
      <c r="E235" s="14" t="s">
        <v>736</v>
      </c>
      <c r="F235" s="14" t="s">
        <v>736</v>
      </c>
      <c r="G235" s="14" t="s">
        <v>736</v>
      </c>
      <c r="H235" s="14" t="s">
        <v>736</v>
      </c>
      <c r="I235" s="14" t="s">
        <v>736</v>
      </c>
      <c r="J235" s="14" t="s">
        <v>736</v>
      </c>
      <c r="K235" s="14" t="s">
        <v>736</v>
      </c>
      <c r="L235" s="14" t="s">
        <v>736</v>
      </c>
      <c r="M235" s="14" t="s">
        <v>736</v>
      </c>
      <c r="N235" s="14" t="s">
        <v>736</v>
      </c>
    </row>
    <row r="236" spans="1:14">
      <c r="A236" s="2" t="s">
        <v>231</v>
      </c>
      <c r="B236" s="3" t="s">
        <v>377</v>
      </c>
      <c r="C236" s="3" t="s">
        <v>449</v>
      </c>
      <c r="D236" s="3" t="s">
        <v>379</v>
      </c>
      <c r="E236" s="14" t="s">
        <v>736</v>
      </c>
      <c r="F236" s="14" t="s">
        <v>736</v>
      </c>
      <c r="G236" s="14" t="s">
        <v>736</v>
      </c>
      <c r="H236" s="14" t="s">
        <v>736</v>
      </c>
      <c r="I236" s="14" t="s">
        <v>736</v>
      </c>
      <c r="J236" s="14" t="s">
        <v>736</v>
      </c>
      <c r="K236" s="14" t="s">
        <v>736</v>
      </c>
      <c r="L236" s="14" t="s">
        <v>736</v>
      </c>
      <c r="M236" s="14" t="s">
        <v>736</v>
      </c>
      <c r="N236" s="14" t="s">
        <v>736</v>
      </c>
    </row>
    <row r="237" spans="1:14">
      <c r="A237" s="2" t="s">
        <v>232</v>
      </c>
      <c r="B237" s="3" t="s">
        <v>377</v>
      </c>
      <c r="C237" s="3" t="s">
        <v>528</v>
      </c>
      <c r="D237" s="3" t="s">
        <v>379</v>
      </c>
      <c r="E237" s="14" t="s">
        <v>736</v>
      </c>
      <c r="F237" s="14" t="s">
        <v>736</v>
      </c>
      <c r="G237" s="14" t="s">
        <v>736</v>
      </c>
      <c r="H237" s="14" t="s">
        <v>736</v>
      </c>
      <c r="I237" s="14" t="s">
        <v>736</v>
      </c>
      <c r="J237" s="14" t="s">
        <v>736</v>
      </c>
      <c r="K237" s="14" t="s">
        <v>736</v>
      </c>
      <c r="L237" s="14" t="s">
        <v>736</v>
      </c>
      <c r="M237" s="14" t="s">
        <v>736</v>
      </c>
      <c r="N237" s="14" t="s">
        <v>736</v>
      </c>
    </row>
    <row r="238" spans="1:14">
      <c r="A238" s="2" t="s">
        <v>233</v>
      </c>
      <c r="B238" s="3" t="s">
        <v>377</v>
      </c>
      <c r="C238" s="3" t="s">
        <v>550</v>
      </c>
      <c r="D238" s="3" t="s">
        <v>379</v>
      </c>
      <c r="E238" s="14" t="s">
        <v>736</v>
      </c>
      <c r="F238" s="14" t="s">
        <v>736</v>
      </c>
      <c r="G238" s="14" t="s">
        <v>736</v>
      </c>
      <c r="H238" s="14" t="s">
        <v>736</v>
      </c>
      <c r="I238" s="14" t="s">
        <v>736</v>
      </c>
      <c r="J238" s="14" t="s">
        <v>736</v>
      </c>
      <c r="K238" s="14" t="s">
        <v>736</v>
      </c>
      <c r="L238" s="14" t="s">
        <v>736</v>
      </c>
      <c r="M238" s="14" t="s">
        <v>736</v>
      </c>
      <c r="N238" s="14" t="s">
        <v>736</v>
      </c>
    </row>
    <row r="239" spans="1:14">
      <c r="A239" s="2" t="s">
        <v>234</v>
      </c>
      <c r="B239" s="3" t="s">
        <v>377</v>
      </c>
      <c r="C239" s="3" t="s">
        <v>663</v>
      </c>
      <c r="D239" s="3" t="s">
        <v>379</v>
      </c>
      <c r="E239" s="14" t="s">
        <v>736</v>
      </c>
      <c r="F239" s="14" t="s">
        <v>736</v>
      </c>
      <c r="G239" s="14" t="s">
        <v>736</v>
      </c>
      <c r="H239" s="14" t="s">
        <v>736</v>
      </c>
      <c r="I239" s="14" t="s">
        <v>736</v>
      </c>
      <c r="J239" s="14" t="s">
        <v>736</v>
      </c>
      <c r="K239" s="14" t="s">
        <v>736</v>
      </c>
      <c r="L239" s="14" t="s">
        <v>736</v>
      </c>
      <c r="M239" s="14" t="s">
        <v>736</v>
      </c>
      <c r="N239" s="14" t="s">
        <v>736</v>
      </c>
    </row>
    <row r="240" spans="1:14">
      <c r="A240" s="2" t="s">
        <v>235</v>
      </c>
      <c r="B240" s="3" t="s">
        <v>377</v>
      </c>
      <c r="C240" s="3" t="s">
        <v>380</v>
      </c>
      <c r="D240" s="3" t="s">
        <v>379</v>
      </c>
      <c r="E240" s="14" t="s">
        <v>736</v>
      </c>
      <c r="F240" s="14" t="s">
        <v>736</v>
      </c>
      <c r="G240" s="14" t="s">
        <v>736</v>
      </c>
      <c r="H240" s="14" t="s">
        <v>736</v>
      </c>
      <c r="I240" s="14" t="s">
        <v>736</v>
      </c>
      <c r="J240" s="14" t="s">
        <v>736</v>
      </c>
      <c r="K240" s="14" t="s">
        <v>736</v>
      </c>
      <c r="L240" s="14" t="s">
        <v>736</v>
      </c>
      <c r="M240" s="14" t="s">
        <v>736</v>
      </c>
      <c r="N240" s="14" t="s">
        <v>736</v>
      </c>
    </row>
    <row r="241" spans="1:14">
      <c r="A241" s="2" t="s">
        <v>236</v>
      </c>
      <c r="B241" s="3" t="s">
        <v>377</v>
      </c>
      <c r="C241" s="3" t="s">
        <v>406</v>
      </c>
      <c r="D241" s="3" t="s">
        <v>379</v>
      </c>
      <c r="E241" s="14" t="s">
        <v>736</v>
      </c>
      <c r="F241" s="14" t="s">
        <v>736</v>
      </c>
      <c r="G241" s="14" t="s">
        <v>736</v>
      </c>
      <c r="H241" s="14" t="s">
        <v>736</v>
      </c>
      <c r="I241" s="14" t="s">
        <v>736</v>
      </c>
      <c r="J241" s="14" t="s">
        <v>736</v>
      </c>
      <c r="K241" s="14" t="s">
        <v>736</v>
      </c>
      <c r="L241" s="14" t="s">
        <v>736</v>
      </c>
      <c r="M241" s="14" t="s">
        <v>736</v>
      </c>
      <c r="N241" s="14" t="s">
        <v>736</v>
      </c>
    </row>
    <row r="242" spans="1:14">
      <c r="A242" s="2" t="s">
        <v>237</v>
      </c>
      <c r="B242" s="3" t="s">
        <v>377</v>
      </c>
      <c r="C242" s="3" t="s">
        <v>461</v>
      </c>
      <c r="D242" s="3" t="s">
        <v>379</v>
      </c>
      <c r="E242" s="14" t="s">
        <v>736</v>
      </c>
      <c r="F242" s="14" t="s">
        <v>736</v>
      </c>
      <c r="G242" s="14" t="s">
        <v>736</v>
      </c>
      <c r="H242" s="14" t="s">
        <v>736</v>
      </c>
      <c r="I242" s="14" t="s">
        <v>736</v>
      </c>
      <c r="J242" s="14" t="s">
        <v>736</v>
      </c>
      <c r="K242" s="14" t="s">
        <v>736</v>
      </c>
      <c r="L242" s="14" t="s">
        <v>736</v>
      </c>
      <c r="M242" s="14" t="s">
        <v>736</v>
      </c>
      <c r="N242" s="14" t="s">
        <v>736</v>
      </c>
    </row>
    <row r="243" spans="1:14">
      <c r="A243" s="2" t="s">
        <v>238</v>
      </c>
      <c r="B243" s="3" t="s">
        <v>377</v>
      </c>
      <c r="C243" s="3" t="s">
        <v>503</v>
      </c>
      <c r="D243" s="3" t="s">
        <v>379</v>
      </c>
      <c r="E243" s="14" t="s">
        <v>736</v>
      </c>
      <c r="F243" s="14" t="s">
        <v>736</v>
      </c>
      <c r="G243" s="14" t="s">
        <v>736</v>
      </c>
      <c r="H243" s="14" t="s">
        <v>736</v>
      </c>
      <c r="I243" s="14" t="s">
        <v>736</v>
      </c>
      <c r="J243" s="14" t="s">
        <v>736</v>
      </c>
      <c r="K243" s="14" t="s">
        <v>736</v>
      </c>
      <c r="L243" s="14" t="s">
        <v>736</v>
      </c>
      <c r="M243" s="14" t="s">
        <v>736</v>
      </c>
      <c r="N243" s="14" t="s">
        <v>736</v>
      </c>
    </row>
    <row r="244" spans="1:14">
      <c r="A244" s="2" t="s">
        <v>239</v>
      </c>
      <c r="B244" s="3" t="s">
        <v>377</v>
      </c>
      <c r="C244" s="3" t="s">
        <v>512</v>
      </c>
      <c r="D244" s="3" t="s">
        <v>379</v>
      </c>
      <c r="E244" s="14" t="s">
        <v>736</v>
      </c>
      <c r="F244" s="14" t="s">
        <v>736</v>
      </c>
      <c r="G244" s="14" t="s">
        <v>736</v>
      </c>
      <c r="H244" s="14" t="s">
        <v>736</v>
      </c>
      <c r="I244" s="14" t="s">
        <v>736</v>
      </c>
      <c r="J244" s="14" t="s">
        <v>736</v>
      </c>
      <c r="K244" s="14" t="s">
        <v>736</v>
      </c>
      <c r="L244" s="14" t="s">
        <v>736</v>
      </c>
      <c r="M244" s="14" t="s">
        <v>736</v>
      </c>
      <c r="N244" s="14" t="s">
        <v>736</v>
      </c>
    </row>
    <row r="245" spans="1:14">
      <c r="A245" s="2" t="s">
        <v>240</v>
      </c>
      <c r="B245" s="3" t="s">
        <v>377</v>
      </c>
      <c r="C245" s="3" t="s">
        <v>515</v>
      </c>
      <c r="D245" s="3" t="s">
        <v>379</v>
      </c>
      <c r="E245" s="14" t="s">
        <v>736</v>
      </c>
      <c r="F245" s="14" t="s">
        <v>736</v>
      </c>
      <c r="G245" s="14" t="s">
        <v>736</v>
      </c>
      <c r="H245" s="14" t="s">
        <v>736</v>
      </c>
      <c r="I245" s="14" t="s">
        <v>736</v>
      </c>
      <c r="J245" s="14" t="s">
        <v>736</v>
      </c>
      <c r="K245" s="14" t="s">
        <v>736</v>
      </c>
      <c r="L245" s="14" t="s">
        <v>736</v>
      </c>
      <c r="M245" s="14" t="s">
        <v>736</v>
      </c>
      <c r="N245" s="14" t="s">
        <v>736</v>
      </c>
    </row>
    <row r="246" spans="1:14">
      <c r="A246" s="2" t="s">
        <v>241</v>
      </c>
      <c r="B246" s="3" t="s">
        <v>377</v>
      </c>
      <c r="C246" s="3" t="s">
        <v>601</v>
      </c>
      <c r="D246" s="3" t="s">
        <v>379</v>
      </c>
      <c r="E246" s="14" t="s">
        <v>736</v>
      </c>
      <c r="F246" s="14" t="s">
        <v>736</v>
      </c>
      <c r="G246" s="14" t="s">
        <v>736</v>
      </c>
      <c r="H246" s="14" t="s">
        <v>736</v>
      </c>
      <c r="I246" s="14" t="s">
        <v>736</v>
      </c>
      <c r="J246" s="14" t="s">
        <v>736</v>
      </c>
      <c r="K246" s="14" t="s">
        <v>736</v>
      </c>
      <c r="L246" s="14" t="s">
        <v>736</v>
      </c>
      <c r="M246" s="14" t="s">
        <v>736</v>
      </c>
      <c r="N246" s="14" t="s">
        <v>736</v>
      </c>
    </row>
    <row r="247" spans="1:14">
      <c r="A247" s="2" t="s">
        <v>242</v>
      </c>
      <c r="B247" s="3" t="s">
        <v>358</v>
      </c>
      <c r="C247" s="3" t="s">
        <v>402</v>
      </c>
      <c r="D247" s="3" t="s">
        <v>360</v>
      </c>
      <c r="E247" s="14" t="s">
        <v>736</v>
      </c>
      <c r="F247" s="14" t="s">
        <v>736</v>
      </c>
      <c r="G247" s="14" t="s">
        <v>736</v>
      </c>
      <c r="H247" s="14" t="s">
        <v>736</v>
      </c>
      <c r="I247" s="14" t="s">
        <v>736</v>
      </c>
      <c r="J247" s="14" t="s">
        <v>736</v>
      </c>
      <c r="K247" s="14" t="s">
        <v>736</v>
      </c>
      <c r="L247" s="14" t="s">
        <v>736</v>
      </c>
      <c r="M247" s="14" t="s">
        <v>736</v>
      </c>
      <c r="N247" s="14" t="s">
        <v>736</v>
      </c>
    </row>
    <row r="248" spans="1:14">
      <c r="A248" s="2" t="s">
        <v>243</v>
      </c>
      <c r="B248" s="3" t="s">
        <v>358</v>
      </c>
      <c r="C248" s="3" t="s">
        <v>703</v>
      </c>
      <c r="D248" s="3" t="s">
        <v>368</v>
      </c>
      <c r="E248" s="14" t="s">
        <v>736</v>
      </c>
      <c r="F248" s="14" t="s">
        <v>736</v>
      </c>
      <c r="G248" s="14" t="s">
        <v>736</v>
      </c>
      <c r="H248" s="14" t="s">
        <v>736</v>
      </c>
      <c r="I248" s="14" t="s">
        <v>736</v>
      </c>
      <c r="J248" s="14" t="s">
        <v>736</v>
      </c>
      <c r="K248" s="14" t="s">
        <v>736</v>
      </c>
      <c r="L248" s="14" t="s">
        <v>736</v>
      </c>
      <c r="M248" s="14" t="s">
        <v>736</v>
      </c>
      <c r="N248" s="14" t="s">
        <v>736</v>
      </c>
    </row>
    <row r="249" spans="1:14">
      <c r="A249" s="2" t="s">
        <v>244</v>
      </c>
      <c r="B249" s="3" t="s">
        <v>358</v>
      </c>
      <c r="C249" s="3" t="s">
        <v>594</v>
      </c>
      <c r="D249" s="3" t="s">
        <v>360</v>
      </c>
      <c r="E249" s="14" t="s">
        <v>736</v>
      </c>
      <c r="F249" s="14" t="s">
        <v>736</v>
      </c>
      <c r="G249" s="14" t="s">
        <v>736</v>
      </c>
      <c r="H249" s="14" t="s">
        <v>736</v>
      </c>
      <c r="I249" s="14" t="s">
        <v>736</v>
      </c>
      <c r="J249" s="14" t="s">
        <v>736</v>
      </c>
      <c r="K249" s="14" t="s">
        <v>736</v>
      </c>
      <c r="L249" s="14" t="s">
        <v>736</v>
      </c>
      <c r="M249" s="14" t="s">
        <v>736</v>
      </c>
      <c r="N249" s="14" t="s">
        <v>736</v>
      </c>
    </row>
    <row r="250" spans="1:14">
      <c r="A250" s="2" t="s">
        <v>245</v>
      </c>
      <c r="B250" s="3" t="s">
        <v>358</v>
      </c>
      <c r="C250" s="3" t="s">
        <v>626</v>
      </c>
      <c r="D250" s="3" t="s">
        <v>371</v>
      </c>
      <c r="E250" s="14" t="s">
        <v>736</v>
      </c>
      <c r="F250" s="14" t="s">
        <v>736</v>
      </c>
      <c r="G250" s="14" t="s">
        <v>736</v>
      </c>
      <c r="H250" s="14" t="s">
        <v>736</v>
      </c>
      <c r="I250" s="14" t="s">
        <v>736</v>
      </c>
      <c r="J250" s="14" t="s">
        <v>736</v>
      </c>
      <c r="K250" s="14" t="s">
        <v>736</v>
      </c>
      <c r="L250" s="14" t="s">
        <v>736</v>
      </c>
      <c r="M250" s="14" t="s">
        <v>736</v>
      </c>
      <c r="N250" s="14" t="s">
        <v>736</v>
      </c>
    </row>
    <row r="251" spans="1:14">
      <c r="A251" s="2" t="s">
        <v>246</v>
      </c>
      <c r="B251" s="3" t="s">
        <v>358</v>
      </c>
      <c r="C251" s="3" t="s">
        <v>715</v>
      </c>
      <c r="D251" s="3" t="s">
        <v>371</v>
      </c>
      <c r="E251" s="14" t="s">
        <v>736</v>
      </c>
      <c r="F251" s="14" t="s">
        <v>736</v>
      </c>
      <c r="G251" s="14" t="s">
        <v>736</v>
      </c>
      <c r="H251" s="14" t="s">
        <v>736</v>
      </c>
      <c r="I251" s="14" t="s">
        <v>736</v>
      </c>
      <c r="J251" s="14" t="s">
        <v>736</v>
      </c>
      <c r="K251" s="14" t="s">
        <v>736</v>
      </c>
      <c r="L251" s="14" t="s">
        <v>736</v>
      </c>
      <c r="M251" s="14" t="s">
        <v>736</v>
      </c>
      <c r="N251" s="14" t="s">
        <v>736</v>
      </c>
    </row>
    <row r="252" spans="1:14">
      <c r="A252" s="2" t="s">
        <v>247</v>
      </c>
      <c r="B252" s="3" t="s">
        <v>358</v>
      </c>
      <c r="C252" s="3" t="s">
        <v>718</v>
      </c>
      <c r="D252" s="3" t="s">
        <v>360</v>
      </c>
      <c r="E252" s="14" t="s">
        <v>736</v>
      </c>
      <c r="F252" s="14" t="s">
        <v>736</v>
      </c>
      <c r="G252" s="14" t="s">
        <v>736</v>
      </c>
      <c r="H252" s="14" t="s">
        <v>736</v>
      </c>
      <c r="I252" s="14" t="s">
        <v>736</v>
      </c>
      <c r="J252" s="14" t="s">
        <v>736</v>
      </c>
      <c r="K252" s="14" t="s">
        <v>736</v>
      </c>
      <c r="L252" s="14" t="s">
        <v>736</v>
      </c>
      <c r="M252" s="14" t="s">
        <v>736</v>
      </c>
      <c r="N252" s="14" t="s">
        <v>736</v>
      </c>
    </row>
    <row r="253" spans="1:14">
      <c r="A253" s="2" t="s">
        <v>248</v>
      </c>
      <c r="B253" s="3" t="s">
        <v>358</v>
      </c>
      <c r="C253" s="3" t="s">
        <v>556</v>
      </c>
      <c r="D253" s="3" t="s">
        <v>371</v>
      </c>
      <c r="E253" s="14" t="s">
        <v>736</v>
      </c>
      <c r="F253" s="14" t="s">
        <v>736</v>
      </c>
      <c r="G253" s="14" t="s">
        <v>736</v>
      </c>
      <c r="H253" s="14" t="s">
        <v>736</v>
      </c>
      <c r="I253" s="14" t="s">
        <v>736</v>
      </c>
      <c r="J253" s="14" t="s">
        <v>736</v>
      </c>
      <c r="K253" s="14" t="s">
        <v>736</v>
      </c>
      <c r="L253" s="14" t="s">
        <v>736</v>
      </c>
      <c r="M253" s="14" t="s">
        <v>736</v>
      </c>
      <c r="N253" s="14" t="s">
        <v>736</v>
      </c>
    </row>
    <row r="254" spans="1:14">
      <c r="A254" s="2" t="s">
        <v>249</v>
      </c>
      <c r="B254" s="3" t="s">
        <v>358</v>
      </c>
      <c r="C254" s="3" t="s">
        <v>373</v>
      </c>
      <c r="D254" s="3" t="s">
        <v>374</v>
      </c>
      <c r="E254" s="14" t="s">
        <v>736</v>
      </c>
      <c r="F254" s="14" t="s">
        <v>736</v>
      </c>
      <c r="G254" s="14" t="s">
        <v>736</v>
      </c>
      <c r="H254" s="14" t="s">
        <v>736</v>
      </c>
      <c r="I254" s="14" t="s">
        <v>736</v>
      </c>
      <c r="J254" s="14" t="s">
        <v>736</v>
      </c>
      <c r="K254" s="14" t="s">
        <v>736</v>
      </c>
      <c r="L254" s="14" t="s">
        <v>736</v>
      </c>
      <c r="M254" s="14" t="s">
        <v>736</v>
      </c>
      <c r="N254" s="14" t="s">
        <v>736</v>
      </c>
    </row>
    <row r="255" spans="1:14">
      <c r="A255" s="2" t="s">
        <v>250</v>
      </c>
      <c r="B255" s="3" t="s">
        <v>358</v>
      </c>
      <c r="C255" s="3" t="s">
        <v>436</v>
      </c>
      <c r="D255" s="3" t="s">
        <v>368</v>
      </c>
      <c r="E255" s="14" t="s">
        <v>736</v>
      </c>
      <c r="F255" s="14" t="s">
        <v>736</v>
      </c>
      <c r="G255" s="14" t="s">
        <v>736</v>
      </c>
      <c r="H255" s="14" t="s">
        <v>736</v>
      </c>
      <c r="I255" s="14" t="s">
        <v>736</v>
      </c>
      <c r="J255" s="14" t="s">
        <v>736</v>
      </c>
      <c r="K255" s="14" t="s">
        <v>736</v>
      </c>
      <c r="L255" s="14" t="s">
        <v>736</v>
      </c>
      <c r="M255" s="14" t="s">
        <v>736</v>
      </c>
      <c r="N255" s="14" t="s">
        <v>736</v>
      </c>
    </row>
    <row r="256" spans="1:14">
      <c r="A256" s="2" t="s">
        <v>251</v>
      </c>
      <c r="B256" s="3" t="s">
        <v>358</v>
      </c>
      <c r="C256" s="3" t="s">
        <v>629</v>
      </c>
      <c r="D256" s="3" t="s">
        <v>374</v>
      </c>
      <c r="E256" s="14" t="s">
        <v>736</v>
      </c>
      <c r="F256" s="14" t="s">
        <v>736</v>
      </c>
      <c r="G256" s="14" t="s">
        <v>736</v>
      </c>
      <c r="H256" s="14" t="s">
        <v>736</v>
      </c>
      <c r="I256" s="14" t="s">
        <v>736</v>
      </c>
      <c r="J256" s="14" t="s">
        <v>736</v>
      </c>
      <c r="K256" s="14" t="s">
        <v>736</v>
      </c>
      <c r="L256" s="14" t="s">
        <v>736</v>
      </c>
      <c r="M256" s="14" t="s">
        <v>736</v>
      </c>
      <c r="N256" s="14" t="s">
        <v>736</v>
      </c>
    </row>
    <row r="257" spans="1:14">
      <c r="A257" s="2" t="s">
        <v>252</v>
      </c>
      <c r="B257" s="3" t="s">
        <v>358</v>
      </c>
      <c r="C257" s="3" t="s">
        <v>723</v>
      </c>
      <c r="D257" s="3" t="s">
        <v>368</v>
      </c>
      <c r="E257" s="14" t="s">
        <v>736</v>
      </c>
      <c r="F257" s="14" t="s">
        <v>736</v>
      </c>
      <c r="G257" s="14" t="s">
        <v>736</v>
      </c>
      <c r="H257" s="14" t="s">
        <v>736</v>
      </c>
      <c r="I257" s="14" t="s">
        <v>736</v>
      </c>
      <c r="J257" s="14" t="s">
        <v>736</v>
      </c>
      <c r="K257" s="14" t="s">
        <v>736</v>
      </c>
      <c r="L257" s="14" t="s">
        <v>736</v>
      </c>
      <c r="M257" s="14" t="s">
        <v>736</v>
      </c>
      <c r="N257" s="14" t="s">
        <v>736</v>
      </c>
    </row>
    <row r="258" spans="1:14">
      <c r="A258" s="2" t="s">
        <v>253</v>
      </c>
      <c r="B258" s="3" t="s">
        <v>358</v>
      </c>
      <c r="C258" s="3" t="s">
        <v>431</v>
      </c>
      <c r="D258" s="3" t="s">
        <v>368</v>
      </c>
      <c r="E258" s="14" t="s">
        <v>736</v>
      </c>
      <c r="F258" s="14" t="s">
        <v>736</v>
      </c>
      <c r="G258" s="14" t="s">
        <v>736</v>
      </c>
      <c r="H258" s="14" t="s">
        <v>736</v>
      </c>
      <c r="I258" s="14" t="s">
        <v>736</v>
      </c>
      <c r="J258" s="14" t="s">
        <v>736</v>
      </c>
      <c r="K258" s="14" t="s">
        <v>736</v>
      </c>
      <c r="L258" s="14" t="s">
        <v>736</v>
      </c>
      <c r="M258" s="14" t="s">
        <v>736</v>
      </c>
      <c r="N258" s="14" t="s">
        <v>736</v>
      </c>
    </row>
    <row r="259" spans="1:14">
      <c r="A259" s="2" t="s">
        <v>254</v>
      </c>
      <c r="B259" s="3" t="s">
        <v>358</v>
      </c>
      <c r="C259" s="3" t="s">
        <v>585</v>
      </c>
      <c r="D259" s="3" t="s">
        <v>371</v>
      </c>
      <c r="E259" s="14" t="s">
        <v>736</v>
      </c>
      <c r="F259" s="14" t="s">
        <v>736</v>
      </c>
      <c r="G259" s="14" t="s">
        <v>736</v>
      </c>
      <c r="H259" s="14" t="s">
        <v>736</v>
      </c>
      <c r="I259" s="14" t="s">
        <v>736</v>
      </c>
      <c r="J259" s="14" t="s">
        <v>736</v>
      </c>
      <c r="K259" s="14" t="s">
        <v>736</v>
      </c>
      <c r="L259" s="14" t="s">
        <v>736</v>
      </c>
      <c r="M259" s="14" t="s">
        <v>736</v>
      </c>
      <c r="N259" s="14" t="s">
        <v>736</v>
      </c>
    </row>
    <row r="260" spans="1:14">
      <c r="A260" s="2" t="s">
        <v>255</v>
      </c>
      <c r="B260" s="3" t="s">
        <v>358</v>
      </c>
      <c r="C260" s="3" t="s">
        <v>639</v>
      </c>
      <c r="D260" s="3" t="s">
        <v>363</v>
      </c>
      <c r="E260" s="14" t="s">
        <v>736</v>
      </c>
      <c r="F260" s="14" t="s">
        <v>736</v>
      </c>
      <c r="G260" s="14" t="s">
        <v>736</v>
      </c>
      <c r="H260" s="14" t="s">
        <v>736</v>
      </c>
      <c r="I260" s="14" t="s">
        <v>736</v>
      </c>
      <c r="J260" s="14" t="s">
        <v>736</v>
      </c>
      <c r="K260" s="14" t="s">
        <v>736</v>
      </c>
      <c r="L260" s="14" t="s">
        <v>736</v>
      </c>
      <c r="M260" s="14" t="s">
        <v>736</v>
      </c>
      <c r="N260" s="14" t="s">
        <v>736</v>
      </c>
    </row>
    <row r="261" spans="1:14">
      <c r="A261" s="2" t="s">
        <v>256</v>
      </c>
      <c r="B261" s="3" t="s">
        <v>358</v>
      </c>
      <c r="C261" s="3" t="s">
        <v>687</v>
      </c>
      <c r="D261" s="3" t="s">
        <v>374</v>
      </c>
      <c r="E261" s="14" t="s">
        <v>736</v>
      </c>
      <c r="F261" s="14" t="s">
        <v>736</v>
      </c>
      <c r="G261" s="14" t="s">
        <v>736</v>
      </c>
      <c r="H261" s="14" t="s">
        <v>736</v>
      </c>
      <c r="I261" s="14" t="s">
        <v>736</v>
      </c>
      <c r="J261" s="14" t="s">
        <v>736</v>
      </c>
      <c r="K261" s="14" t="s">
        <v>736</v>
      </c>
      <c r="L261" s="14" t="s">
        <v>736</v>
      </c>
      <c r="M261" s="14" t="s">
        <v>736</v>
      </c>
      <c r="N261" s="14" t="s">
        <v>736</v>
      </c>
    </row>
    <row r="262" spans="1:14">
      <c r="A262" s="2" t="s">
        <v>257</v>
      </c>
      <c r="B262" s="3" t="s">
        <v>358</v>
      </c>
      <c r="C262" s="3" t="s">
        <v>708</v>
      </c>
      <c r="D262" s="3" t="s">
        <v>363</v>
      </c>
      <c r="E262" s="14" t="s">
        <v>736</v>
      </c>
      <c r="F262" s="14" t="s">
        <v>736</v>
      </c>
      <c r="G262" s="14" t="s">
        <v>736</v>
      </c>
      <c r="H262" s="14" t="s">
        <v>736</v>
      </c>
      <c r="I262" s="14" t="s">
        <v>736</v>
      </c>
      <c r="J262" s="14" t="s">
        <v>736</v>
      </c>
      <c r="K262" s="14" t="s">
        <v>736</v>
      </c>
      <c r="L262" s="14" t="s">
        <v>736</v>
      </c>
      <c r="M262" s="14" t="s">
        <v>736</v>
      </c>
      <c r="N262" s="14" t="s">
        <v>736</v>
      </c>
    </row>
    <row r="263" spans="1:14">
      <c r="A263" s="2" t="s">
        <v>258</v>
      </c>
      <c r="B263" s="3" t="s">
        <v>358</v>
      </c>
      <c r="C263" s="3" t="s">
        <v>409</v>
      </c>
      <c r="D263" s="3" t="s">
        <v>360</v>
      </c>
      <c r="E263" s="14" t="s">
        <v>736</v>
      </c>
      <c r="F263" s="14" t="s">
        <v>736</v>
      </c>
      <c r="G263" s="14" t="s">
        <v>736</v>
      </c>
      <c r="H263" s="14" t="s">
        <v>736</v>
      </c>
      <c r="I263" s="14" t="s">
        <v>736</v>
      </c>
      <c r="J263" s="14" t="s">
        <v>736</v>
      </c>
      <c r="K263" s="14" t="s">
        <v>736</v>
      </c>
      <c r="L263" s="14" t="s">
        <v>736</v>
      </c>
      <c r="M263" s="14" t="s">
        <v>736</v>
      </c>
      <c r="N263" s="14" t="s">
        <v>736</v>
      </c>
    </row>
    <row r="264" spans="1:14">
      <c r="A264" s="2" t="s">
        <v>259</v>
      </c>
      <c r="B264" s="3" t="s">
        <v>358</v>
      </c>
      <c r="C264" s="3" t="s">
        <v>472</v>
      </c>
      <c r="D264" s="3" t="s">
        <v>371</v>
      </c>
      <c r="E264" s="14" t="s">
        <v>736</v>
      </c>
      <c r="F264" s="14" t="s">
        <v>736</v>
      </c>
      <c r="G264" s="14" t="s">
        <v>736</v>
      </c>
      <c r="H264" s="14" t="s">
        <v>736</v>
      </c>
      <c r="I264" s="14" t="s">
        <v>736</v>
      </c>
      <c r="J264" s="14" t="s">
        <v>736</v>
      </c>
      <c r="K264" s="14" t="s">
        <v>736</v>
      </c>
      <c r="L264" s="14" t="s">
        <v>736</v>
      </c>
      <c r="M264" s="14" t="s">
        <v>736</v>
      </c>
      <c r="N264" s="14" t="s">
        <v>736</v>
      </c>
    </row>
    <row r="265" spans="1:14">
      <c r="A265" s="2" t="s">
        <v>260</v>
      </c>
      <c r="B265" s="3" t="s">
        <v>358</v>
      </c>
      <c r="C265" s="3" t="s">
        <v>506</v>
      </c>
      <c r="D265" s="3" t="s">
        <v>371</v>
      </c>
      <c r="E265" s="14" t="s">
        <v>736</v>
      </c>
      <c r="F265" s="14" t="s">
        <v>736</v>
      </c>
      <c r="G265" s="14" t="s">
        <v>736</v>
      </c>
      <c r="H265" s="14" t="s">
        <v>736</v>
      </c>
      <c r="I265" s="14" t="s">
        <v>736</v>
      </c>
      <c r="J265" s="14" t="s">
        <v>736</v>
      </c>
      <c r="K265" s="14" t="s">
        <v>736</v>
      </c>
      <c r="L265" s="14" t="s">
        <v>736</v>
      </c>
      <c r="M265" s="14" t="s">
        <v>736</v>
      </c>
      <c r="N265" s="14" t="s">
        <v>736</v>
      </c>
    </row>
    <row r="266" spans="1:14">
      <c r="A266" s="2" t="s">
        <v>261</v>
      </c>
      <c r="B266" s="3" t="s">
        <v>358</v>
      </c>
      <c r="C266" s="3" t="s">
        <v>535</v>
      </c>
      <c r="D266" s="3" t="s">
        <v>374</v>
      </c>
      <c r="E266" s="14" t="s">
        <v>736</v>
      </c>
      <c r="F266" s="14" t="s">
        <v>736</v>
      </c>
      <c r="G266" s="14" t="s">
        <v>736</v>
      </c>
      <c r="H266" s="14" t="s">
        <v>736</v>
      </c>
      <c r="I266" s="14" t="s">
        <v>736</v>
      </c>
      <c r="J266" s="14" t="s">
        <v>736</v>
      </c>
      <c r="K266" s="14" t="s">
        <v>736</v>
      </c>
      <c r="L266" s="14" t="s">
        <v>736</v>
      </c>
      <c r="M266" s="14" t="s">
        <v>736</v>
      </c>
      <c r="N266" s="14" t="s">
        <v>736</v>
      </c>
    </row>
    <row r="267" spans="1:14">
      <c r="A267" s="2" t="s">
        <v>262</v>
      </c>
      <c r="B267" s="3" t="s">
        <v>358</v>
      </c>
      <c r="C267" s="3" t="s">
        <v>606</v>
      </c>
      <c r="D267" s="3" t="s">
        <v>374</v>
      </c>
      <c r="E267" s="14" t="s">
        <v>736</v>
      </c>
      <c r="F267" s="14" t="s">
        <v>736</v>
      </c>
      <c r="G267" s="14" t="s">
        <v>736</v>
      </c>
      <c r="H267" s="14" t="s">
        <v>736</v>
      </c>
      <c r="I267" s="14" t="s">
        <v>736</v>
      </c>
      <c r="J267" s="14" t="s">
        <v>736</v>
      </c>
      <c r="K267" s="14" t="s">
        <v>736</v>
      </c>
      <c r="L267" s="14" t="s">
        <v>736</v>
      </c>
      <c r="M267" s="14" t="s">
        <v>736</v>
      </c>
      <c r="N267" s="14" t="s">
        <v>736</v>
      </c>
    </row>
    <row r="268" spans="1:14">
      <c r="A268" s="2" t="s">
        <v>263</v>
      </c>
      <c r="B268" s="3" t="s">
        <v>358</v>
      </c>
      <c r="C268" s="3" t="s">
        <v>699</v>
      </c>
      <c r="D268" s="3" t="s">
        <v>363</v>
      </c>
      <c r="E268" s="14" t="s">
        <v>736</v>
      </c>
      <c r="F268" s="14" t="s">
        <v>736</v>
      </c>
      <c r="G268" s="14" t="s">
        <v>736</v>
      </c>
      <c r="H268" s="14" t="s">
        <v>736</v>
      </c>
      <c r="I268" s="14" t="s">
        <v>736</v>
      </c>
      <c r="J268" s="14" t="s">
        <v>736</v>
      </c>
      <c r="K268" s="14" t="s">
        <v>736</v>
      </c>
      <c r="L268" s="14" t="s">
        <v>736</v>
      </c>
      <c r="M268" s="14" t="s">
        <v>736</v>
      </c>
      <c r="N268" s="14" t="s">
        <v>736</v>
      </c>
    </row>
    <row r="269" spans="1:14">
      <c r="A269" s="2" t="s">
        <v>264</v>
      </c>
      <c r="B269" s="3" t="s">
        <v>358</v>
      </c>
      <c r="C269" s="3" t="s">
        <v>476</v>
      </c>
      <c r="D269" s="3" t="s">
        <v>379</v>
      </c>
      <c r="E269" s="14" t="s">
        <v>736</v>
      </c>
      <c r="F269" s="14" t="s">
        <v>736</v>
      </c>
      <c r="G269" s="14" t="s">
        <v>736</v>
      </c>
      <c r="H269" s="14" t="s">
        <v>736</v>
      </c>
      <c r="I269" s="14" t="s">
        <v>736</v>
      </c>
      <c r="J269" s="14" t="s">
        <v>736</v>
      </c>
      <c r="K269" s="14" t="s">
        <v>736</v>
      </c>
      <c r="L269" s="14" t="s">
        <v>736</v>
      </c>
      <c r="M269" s="14" t="s">
        <v>736</v>
      </c>
      <c r="N269" s="14" t="s">
        <v>736</v>
      </c>
    </row>
    <row r="270" spans="1:14">
      <c r="A270" s="2" t="s">
        <v>265</v>
      </c>
      <c r="B270" s="3" t="s">
        <v>358</v>
      </c>
      <c r="C270" s="3" t="s">
        <v>479</v>
      </c>
      <c r="D270" s="3" t="s">
        <v>379</v>
      </c>
      <c r="E270" s="14" t="s">
        <v>736</v>
      </c>
      <c r="F270" s="14" t="s">
        <v>736</v>
      </c>
      <c r="G270" s="14" t="s">
        <v>736</v>
      </c>
      <c r="H270" s="14" t="s">
        <v>736</v>
      </c>
      <c r="I270" s="14" t="s">
        <v>736</v>
      </c>
      <c r="J270" s="14" t="s">
        <v>736</v>
      </c>
      <c r="K270" s="14" t="s">
        <v>736</v>
      </c>
      <c r="L270" s="14" t="s">
        <v>736</v>
      </c>
      <c r="M270" s="14" t="s">
        <v>736</v>
      </c>
      <c r="N270" s="14" t="s">
        <v>736</v>
      </c>
    </row>
    <row r="271" spans="1:14">
      <c r="A271" s="2" t="s">
        <v>266</v>
      </c>
      <c r="B271" s="3" t="s">
        <v>358</v>
      </c>
      <c r="C271" s="3" t="s">
        <v>494</v>
      </c>
      <c r="D271" s="3" t="s">
        <v>368</v>
      </c>
      <c r="E271" s="14" t="s">
        <v>736</v>
      </c>
      <c r="F271" s="14" t="s">
        <v>736</v>
      </c>
      <c r="G271" s="14" t="s">
        <v>736</v>
      </c>
      <c r="H271" s="14" t="s">
        <v>736</v>
      </c>
      <c r="I271" s="14" t="s">
        <v>736</v>
      </c>
      <c r="J271" s="14" t="s">
        <v>736</v>
      </c>
      <c r="K271" s="14" t="s">
        <v>736</v>
      </c>
      <c r="L271" s="14" t="s">
        <v>736</v>
      </c>
      <c r="M271" s="14" t="s">
        <v>736</v>
      </c>
      <c r="N271" s="14" t="s">
        <v>736</v>
      </c>
    </row>
    <row r="272" spans="1:14">
      <c r="A272" s="2" t="s">
        <v>267</v>
      </c>
      <c r="B272" s="3" t="s">
        <v>358</v>
      </c>
      <c r="C272" s="3" t="s">
        <v>557</v>
      </c>
      <c r="D272" s="3" t="s">
        <v>368</v>
      </c>
      <c r="E272" s="14" t="s">
        <v>736</v>
      </c>
      <c r="F272" s="14" t="s">
        <v>736</v>
      </c>
      <c r="G272" s="14" t="s">
        <v>736</v>
      </c>
      <c r="H272" s="14" t="s">
        <v>736</v>
      </c>
      <c r="I272" s="14" t="s">
        <v>736</v>
      </c>
      <c r="J272" s="14" t="s">
        <v>736</v>
      </c>
      <c r="K272" s="14" t="s">
        <v>736</v>
      </c>
      <c r="L272" s="14" t="s">
        <v>736</v>
      </c>
      <c r="M272" s="14" t="s">
        <v>736</v>
      </c>
      <c r="N272" s="14" t="s">
        <v>736</v>
      </c>
    </row>
    <row r="273" spans="1:14">
      <c r="A273" s="2" t="s">
        <v>268</v>
      </c>
      <c r="B273" s="3" t="s">
        <v>358</v>
      </c>
      <c r="C273" s="3" t="s">
        <v>598</v>
      </c>
      <c r="D273" s="3" t="s">
        <v>371</v>
      </c>
      <c r="E273" s="14" t="s">
        <v>736</v>
      </c>
      <c r="F273" s="14" t="s">
        <v>736</v>
      </c>
      <c r="G273" s="14" t="s">
        <v>736</v>
      </c>
      <c r="H273" s="14" t="s">
        <v>736</v>
      </c>
      <c r="I273" s="14" t="s">
        <v>736</v>
      </c>
      <c r="J273" s="14" t="s">
        <v>736</v>
      </c>
      <c r="K273" s="14" t="s">
        <v>736</v>
      </c>
      <c r="L273" s="14" t="s">
        <v>736</v>
      </c>
      <c r="M273" s="14" t="s">
        <v>736</v>
      </c>
      <c r="N273" s="14" t="s">
        <v>736</v>
      </c>
    </row>
    <row r="274" spans="1:14">
      <c r="A274" s="2" t="s">
        <v>273</v>
      </c>
      <c r="B274" s="3" t="s">
        <v>358</v>
      </c>
      <c r="C274" s="3" t="s">
        <v>609</v>
      </c>
      <c r="D274" s="3" t="s">
        <v>379</v>
      </c>
      <c r="E274" s="14" t="s">
        <v>736</v>
      </c>
      <c r="F274" s="14" t="s">
        <v>736</v>
      </c>
      <c r="G274" s="14" t="s">
        <v>736</v>
      </c>
      <c r="H274" s="14" t="s">
        <v>736</v>
      </c>
      <c r="I274" s="14" t="s">
        <v>736</v>
      </c>
      <c r="J274" s="14" t="s">
        <v>736</v>
      </c>
      <c r="K274" s="14" t="s">
        <v>736</v>
      </c>
      <c r="L274" s="14" t="s">
        <v>736</v>
      </c>
      <c r="M274" s="14" t="s">
        <v>736</v>
      </c>
      <c r="N274" s="14" t="s">
        <v>736</v>
      </c>
    </row>
    <row r="275" spans="1:14">
      <c r="A275" s="2" t="s">
        <v>274</v>
      </c>
      <c r="B275" s="3" t="s">
        <v>358</v>
      </c>
      <c r="C275" s="3" t="s">
        <v>648</v>
      </c>
      <c r="D275" s="3" t="s">
        <v>379</v>
      </c>
      <c r="E275" s="14" t="s">
        <v>736</v>
      </c>
      <c r="F275" s="14" t="s">
        <v>736</v>
      </c>
      <c r="G275" s="14" t="s">
        <v>736</v>
      </c>
      <c r="H275" s="14" t="s">
        <v>736</v>
      </c>
      <c r="I275" s="14" t="s">
        <v>736</v>
      </c>
      <c r="J275" s="14" t="s">
        <v>736</v>
      </c>
      <c r="K275" s="14" t="s">
        <v>736</v>
      </c>
      <c r="L275" s="14" t="s">
        <v>736</v>
      </c>
      <c r="M275" s="14" t="s">
        <v>736</v>
      </c>
      <c r="N275" s="14" t="s">
        <v>736</v>
      </c>
    </row>
    <row r="276" spans="1:14">
      <c r="A276" s="2" t="s">
        <v>269</v>
      </c>
      <c r="B276" s="3" t="s">
        <v>358</v>
      </c>
      <c r="C276" s="3" t="s">
        <v>662</v>
      </c>
      <c r="D276" s="3" t="s">
        <v>371</v>
      </c>
      <c r="E276" s="14" t="s">
        <v>736</v>
      </c>
      <c r="F276" s="14" t="s">
        <v>736</v>
      </c>
      <c r="G276" s="14" t="s">
        <v>736</v>
      </c>
      <c r="H276" s="14" t="s">
        <v>736</v>
      </c>
      <c r="I276" s="14" t="s">
        <v>736</v>
      </c>
      <c r="J276" s="14" t="s">
        <v>736</v>
      </c>
      <c r="K276" s="14" t="s">
        <v>736</v>
      </c>
      <c r="L276" s="14" t="s">
        <v>736</v>
      </c>
      <c r="M276" s="14" t="s">
        <v>736</v>
      </c>
      <c r="N276" s="14" t="s">
        <v>736</v>
      </c>
    </row>
    <row r="277" spans="1:14">
      <c r="A277" s="2" t="s">
        <v>270</v>
      </c>
      <c r="B277" s="3" t="s">
        <v>358</v>
      </c>
      <c r="C277" s="3" t="s">
        <v>668</v>
      </c>
      <c r="D277" s="3" t="s">
        <v>374</v>
      </c>
      <c r="E277" s="14" t="s">
        <v>736</v>
      </c>
      <c r="F277" s="14" t="s">
        <v>736</v>
      </c>
      <c r="G277" s="14" t="s">
        <v>736</v>
      </c>
      <c r="H277" s="14" t="s">
        <v>736</v>
      </c>
      <c r="I277" s="14" t="s">
        <v>736</v>
      </c>
      <c r="J277" s="14" t="s">
        <v>736</v>
      </c>
      <c r="K277" s="14" t="s">
        <v>736</v>
      </c>
      <c r="L277" s="14" t="s">
        <v>736</v>
      </c>
      <c r="M277" s="14" t="s">
        <v>736</v>
      </c>
      <c r="N277" s="14" t="s">
        <v>736</v>
      </c>
    </row>
    <row r="278" spans="1:14">
      <c r="A278" s="2" t="s">
        <v>271</v>
      </c>
      <c r="B278" s="3" t="s">
        <v>358</v>
      </c>
      <c r="C278" s="3" t="s">
        <v>698</v>
      </c>
      <c r="D278" s="3" t="s">
        <v>374</v>
      </c>
      <c r="E278" s="14" t="s">
        <v>736</v>
      </c>
      <c r="F278" s="14" t="s">
        <v>736</v>
      </c>
      <c r="G278" s="14" t="s">
        <v>736</v>
      </c>
      <c r="H278" s="14" t="s">
        <v>736</v>
      </c>
      <c r="I278" s="14" t="s">
        <v>736</v>
      </c>
      <c r="J278" s="14" t="s">
        <v>736</v>
      </c>
      <c r="K278" s="14" t="s">
        <v>736</v>
      </c>
      <c r="L278" s="14" t="s">
        <v>736</v>
      </c>
      <c r="M278" s="14" t="s">
        <v>736</v>
      </c>
      <c r="N278" s="14" t="s">
        <v>736</v>
      </c>
    </row>
    <row r="279" spans="1:14">
      <c r="A279" s="2" t="s">
        <v>272</v>
      </c>
      <c r="B279" s="3" t="s">
        <v>358</v>
      </c>
      <c r="C279" s="3" t="s">
        <v>717</v>
      </c>
      <c r="D279" s="3" t="s">
        <v>379</v>
      </c>
      <c r="E279" s="14" t="s">
        <v>736</v>
      </c>
      <c r="F279" s="14" t="s">
        <v>736</v>
      </c>
      <c r="G279" s="14" t="s">
        <v>736</v>
      </c>
      <c r="H279" s="14" t="s">
        <v>736</v>
      </c>
      <c r="I279" s="14" t="s">
        <v>736</v>
      </c>
      <c r="J279" s="14" t="s">
        <v>736</v>
      </c>
      <c r="K279" s="14" t="s">
        <v>736</v>
      </c>
      <c r="L279" s="14" t="s">
        <v>736</v>
      </c>
      <c r="M279" s="14" t="s">
        <v>736</v>
      </c>
      <c r="N279" s="14" t="s">
        <v>736</v>
      </c>
    </row>
    <row r="280" spans="1:14">
      <c r="A280" s="2" t="s">
        <v>275</v>
      </c>
      <c r="B280" s="3" t="s">
        <v>358</v>
      </c>
      <c r="C280" s="3" t="s">
        <v>359</v>
      </c>
      <c r="D280" s="3" t="s">
        <v>360</v>
      </c>
      <c r="E280" s="14" t="s">
        <v>736</v>
      </c>
      <c r="F280" s="14" t="s">
        <v>736</v>
      </c>
      <c r="G280" s="14" t="s">
        <v>736</v>
      </c>
      <c r="H280" s="14" t="s">
        <v>736</v>
      </c>
      <c r="I280" s="14" t="s">
        <v>736</v>
      </c>
      <c r="J280" s="14" t="s">
        <v>736</v>
      </c>
      <c r="K280" s="14" t="s">
        <v>736</v>
      </c>
      <c r="L280" s="14" t="s">
        <v>736</v>
      </c>
      <c r="M280" s="14" t="s">
        <v>736</v>
      </c>
      <c r="N280" s="14" t="s">
        <v>736</v>
      </c>
    </row>
    <row r="281" spans="1:14">
      <c r="A281" s="2" t="s">
        <v>276</v>
      </c>
      <c r="B281" s="3" t="s">
        <v>358</v>
      </c>
      <c r="C281" s="3" t="s">
        <v>369</v>
      </c>
      <c r="D281" s="3" t="s">
        <v>360</v>
      </c>
      <c r="E281" s="14" t="s">
        <v>736</v>
      </c>
      <c r="F281" s="14" t="s">
        <v>736</v>
      </c>
      <c r="G281" s="14" t="s">
        <v>736</v>
      </c>
      <c r="H281" s="14" t="s">
        <v>736</v>
      </c>
      <c r="I281" s="14" t="s">
        <v>736</v>
      </c>
      <c r="J281" s="14" t="s">
        <v>736</v>
      </c>
      <c r="K281" s="14" t="s">
        <v>736</v>
      </c>
      <c r="L281" s="14" t="s">
        <v>736</v>
      </c>
      <c r="M281" s="14" t="s">
        <v>736</v>
      </c>
      <c r="N281" s="14" t="s">
        <v>736</v>
      </c>
    </row>
    <row r="282" spans="1:14">
      <c r="A282" s="2" t="s">
        <v>277</v>
      </c>
      <c r="B282" s="3" t="s">
        <v>358</v>
      </c>
      <c r="C282" s="3" t="s">
        <v>435</v>
      </c>
      <c r="D282" s="3" t="s">
        <v>363</v>
      </c>
      <c r="E282" s="14" t="s">
        <v>736</v>
      </c>
      <c r="F282" s="14" t="s">
        <v>736</v>
      </c>
      <c r="G282" s="14" t="s">
        <v>736</v>
      </c>
      <c r="H282" s="14" t="s">
        <v>736</v>
      </c>
      <c r="I282" s="14" t="s">
        <v>736</v>
      </c>
      <c r="J282" s="14" t="s">
        <v>736</v>
      </c>
      <c r="K282" s="14" t="s">
        <v>736</v>
      </c>
      <c r="L282" s="14" t="s">
        <v>736</v>
      </c>
      <c r="M282" s="14" t="s">
        <v>736</v>
      </c>
      <c r="N282" s="14" t="s">
        <v>736</v>
      </c>
    </row>
    <row r="283" spans="1:14">
      <c r="A283" s="2" t="s">
        <v>278</v>
      </c>
      <c r="B283" s="3" t="s">
        <v>358</v>
      </c>
      <c r="C283" s="3" t="s">
        <v>447</v>
      </c>
      <c r="D283" s="3" t="s">
        <v>371</v>
      </c>
      <c r="E283" s="14" t="s">
        <v>736</v>
      </c>
      <c r="F283" s="14" t="s">
        <v>736</v>
      </c>
      <c r="G283" s="14" t="s">
        <v>736</v>
      </c>
      <c r="H283" s="14" t="s">
        <v>736</v>
      </c>
      <c r="I283" s="14" t="s">
        <v>736</v>
      </c>
      <c r="J283" s="14" t="s">
        <v>736</v>
      </c>
      <c r="K283" s="14" t="s">
        <v>736</v>
      </c>
      <c r="L283" s="14" t="s">
        <v>736</v>
      </c>
      <c r="M283" s="14" t="s">
        <v>736</v>
      </c>
      <c r="N283" s="14" t="s">
        <v>736</v>
      </c>
    </row>
    <row r="284" spans="1:14">
      <c r="A284" s="2" t="s">
        <v>279</v>
      </c>
      <c r="B284" s="3" t="s">
        <v>358</v>
      </c>
      <c r="C284" s="3" t="s">
        <v>514</v>
      </c>
      <c r="D284" s="3" t="s">
        <v>374</v>
      </c>
      <c r="E284" s="14" t="s">
        <v>736</v>
      </c>
      <c r="F284" s="14" t="s">
        <v>736</v>
      </c>
      <c r="G284" s="14" t="s">
        <v>736</v>
      </c>
      <c r="H284" s="14" t="s">
        <v>736</v>
      </c>
      <c r="I284" s="14" t="s">
        <v>736</v>
      </c>
      <c r="J284" s="14" t="s">
        <v>736</v>
      </c>
      <c r="K284" s="14" t="s">
        <v>736</v>
      </c>
      <c r="L284" s="14" t="s">
        <v>736</v>
      </c>
      <c r="M284" s="14" t="s">
        <v>736</v>
      </c>
      <c r="N284" s="14" t="s">
        <v>736</v>
      </c>
    </row>
    <row r="285" spans="1:14">
      <c r="A285" s="2" t="s">
        <v>280</v>
      </c>
      <c r="B285" s="3" t="s">
        <v>358</v>
      </c>
      <c r="C285" s="3" t="s">
        <v>554</v>
      </c>
      <c r="D285" s="3" t="s">
        <v>363</v>
      </c>
      <c r="E285" s="14" t="s">
        <v>736</v>
      </c>
      <c r="F285" s="14" t="s">
        <v>736</v>
      </c>
      <c r="G285" s="14" t="s">
        <v>736</v>
      </c>
      <c r="H285" s="14" t="s">
        <v>736</v>
      </c>
      <c r="I285" s="14" t="s">
        <v>736</v>
      </c>
      <c r="J285" s="14" t="s">
        <v>736</v>
      </c>
      <c r="K285" s="14" t="s">
        <v>736</v>
      </c>
      <c r="L285" s="14" t="s">
        <v>736</v>
      </c>
      <c r="M285" s="14" t="s">
        <v>736</v>
      </c>
      <c r="N285" s="14" t="s">
        <v>736</v>
      </c>
    </row>
    <row r="286" spans="1:14">
      <c r="A286" s="2" t="s">
        <v>281</v>
      </c>
      <c r="B286" s="3" t="s">
        <v>358</v>
      </c>
      <c r="C286" s="3" t="s">
        <v>721</v>
      </c>
      <c r="D286" s="3" t="s">
        <v>360</v>
      </c>
      <c r="E286" s="14" t="s">
        <v>736</v>
      </c>
      <c r="F286" s="14" t="s">
        <v>736</v>
      </c>
      <c r="G286" s="14" t="s">
        <v>736</v>
      </c>
      <c r="H286" s="14" t="s">
        <v>736</v>
      </c>
      <c r="I286" s="14" t="s">
        <v>736</v>
      </c>
      <c r="J286" s="14" t="s">
        <v>736</v>
      </c>
      <c r="K286" s="14" t="s">
        <v>736</v>
      </c>
      <c r="L286" s="14" t="s">
        <v>736</v>
      </c>
      <c r="M286" s="14" t="s">
        <v>736</v>
      </c>
      <c r="N286" s="14" t="s">
        <v>736</v>
      </c>
    </row>
    <row r="287" spans="1:14">
      <c r="A287" s="2" t="s">
        <v>282</v>
      </c>
      <c r="B287" s="3" t="s">
        <v>358</v>
      </c>
      <c r="C287" s="3" t="s">
        <v>591</v>
      </c>
      <c r="D287" s="3" t="s">
        <v>360</v>
      </c>
      <c r="E287" s="14" t="s">
        <v>736</v>
      </c>
      <c r="F287" s="14" t="s">
        <v>736</v>
      </c>
      <c r="G287" s="14" t="s">
        <v>736</v>
      </c>
      <c r="H287" s="14" t="s">
        <v>736</v>
      </c>
      <c r="I287" s="14" t="s">
        <v>736</v>
      </c>
      <c r="J287" s="14" t="s">
        <v>736</v>
      </c>
      <c r="K287" s="14" t="s">
        <v>736</v>
      </c>
      <c r="L287" s="14" t="s">
        <v>736</v>
      </c>
      <c r="M287" s="14" t="s">
        <v>736</v>
      </c>
      <c r="N287" s="14" t="s">
        <v>736</v>
      </c>
    </row>
    <row r="288" spans="1:14">
      <c r="A288" s="2" t="s">
        <v>283</v>
      </c>
      <c r="B288" s="3" t="s">
        <v>358</v>
      </c>
      <c r="C288" s="3" t="s">
        <v>645</v>
      </c>
      <c r="D288" s="3" t="s">
        <v>360</v>
      </c>
      <c r="E288" s="14" t="s">
        <v>736</v>
      </c>
      <c r="F288" s="14" t="s">
        <v>736</v>
      </c>
      <c r="G288" s="14" t="s">
        <v>736</v>
      </c>
      <c r="H288" s="14" t="s">
        <v>736</v>
      </c>
      <c r="I288" s="14" t="s">
        <v>736</v>
      </c>
      <c r="J288" s="14" t="s">
        <v>736</v>
      </c>
      <c r="K288" s="14" t="s">
        <v>736</v>
      </c>
      <c r="L288" s="14" t="s">
        <v>736</v>
      </c>
      <c r="M288" s="14" t="s">
        <v>736</v>
      </c>
      <c r="N288" s="14" t="s">
        <v>736</v>
      </c>
    </row>
    <row r="289" spans="1:14">
      <c r="A289" s="2" t="s">
        <v>284</v>
      </c>
      <c r="B289" s="3" t="s">
        <v>358</v>
      </c>
      <c r="C289" s="3" t="s">
        <v>385</v>
      </c>
      <c r="D289" s="3" t="s">
        <v>368</v>
      </c>
      <c r="E289" s="14" t="s">
        <v>736</v>
      </c>
      <c r="F289" s="14" t="s">
        <v>736</v>
      </c>
      <c r="G289" s="14" t="s">
        <v>736</v>
      </c>
      <c r="H289" s="14" t="s">
        <v>736</v>
      </c>
      <c r="I289" s="14" t="s">
        <v>736</v>
      </c>
      <c r="J289" s="14" t="s">
        <v>736</v>
      </c>
      <c r="K289" s="14" t="s">
        <v>736</v>
      </c>
      <c r="L289" s="14" t="s">
        <v>736</v>
      </c>
      <c r="M289" s="14" t="s">
        <v>736</v>
      </c>
      <c r="N289" s="14" t="s">
        <v>736</v>
      </c>
    </row>
    <row r="290" spans="1:14">
      <c r="A290" s="2" t="s">
        <v>285</v>
      </c>
      <c r="B290" s="3" t="s">
        <v>358</v>
      </c>
      <c r="C290" s="3" t="s">
        <v>466</v>
      </c>
      <c r="D290" s="3" t="s">
        <v>374</v>
      </c>
      <c r="E290" s="14" t="s">
        <v>736</v>
      </c>
      <c r="F290" s="14" t="s">
        <v>736</v>
      </c>
      <c r="G290" s="14" t="s">
        <v>736</v>
      </c>
      <c r="H290" s="14" t="s">
        <v>736</v>
      </c>
      <c r="I290" s="14" t="s">
        <v>736</v>
      </c>
      <c r="J290" s="14" t="s">
        <v>736</v>
      </c>
      <c r="K290" s="14" t="s">
        <v>736</v>
      </c>
      <c r="L290" s="14" t="s">
        <v>736</v>
      </c>
      <c r="M290" s="14" t="s">
        <v>736</v>
      </c>
      <c r="N290" s="14" t="s">
        <v>736</v>
      </c>
    </row>
    <row r="291" spans="1:14">
      <c r="A291" s="2" t="s">
        <v>286</v>
      </c>
      <c r="B291" s="3" t="s">
        <v>358</v>
      </c>
      <c r="C291" s="3" t="s">
        <v>473</v>
      </c>
      <c r="D291" s="3" t="s">
        <v>368</v>
      </c>
      <c r="E291" s="14" t="s">
        <v>736</v>
      </c>
      <c r="F291" s="14" t="s">
        <v>736</v>
      </c>
      <c r="G291" s="14" t="s">
        <v>736</v>
      </c>
      <c r="H291" s="14" t="s">
        <v>736</v>
      </c>
      <c r="I291" s="14" t="s">
        <v>736</v>
      </c>
      <c r="J291" s="14" t="s">
        <v>736</v>
      </c>
      <c r="K291" s="14" t="s">
        <v>736</v>
      </c>
      <c r="L291" s="14" t="s">
        <v>736</v>
      </c>
      <c r="M291" s="14" t="s">
        <v>736</v>
      </c>
      <c r="N291" s="14" t="s">
        <v>736</v>
      </c>
    </row>
    <row r="292" spans="1:14">
      <c r="A292" s="2" t="s">
        <v>287</v>
      </c>
      <c r="B292" s="3" t="s">
        <v>358</v>
      </c>
      <c r="C292" s="3" t="s">
        <v>482</v>
      </c>
      <c r="D292" s="3" t="s">
        <v>360</v>
      </c>
      <c r="E292" s="14" t="s">
        <v>736</v>
      </c>
      <c r="F292" s="14" t="s">
        <v>736</v>
      </c>
      <c r="G292" s="14" t="s">
        <v>736</v>
      </c>
      <c r="H292" s="14" t="s">
        <v>736</v>
      </c>
      <c r="I292" s="14" t="s">
        <v>736</v>
      </c>
      <c r="J292" s="14" t="s">
        <v>736</v>
      </c>
      <c r="K292" s="14" t="s">
        <v>736</v>
      </c>
      <c r="L292" s="14" t="s">
        <v>736</v>
      </c>
      <c r="M292" s="14" t="s">
        <v>736</v>
      </c>
      <c r="N292" s="14" t="s">
        <v>736</v>
      </c>
    </row>
    <row r="293" spans="1:14">
      <c r="A293" s="2" t="s">
        <v>288</v>
      </c>
      <c r="B293" s="3" t="s">
        <v>358</v>
      </c>
      <c r="C293" s="3" t="s">
        <v>490</v>
      </c>
      <c r="D293" s="3" t="s">
        <v>360</v>
      </c>
      <c r="E293" s="14" t="s">
        <v>736</v>
      </c>
      <c r="F293" s="14" t="s">
        <v>736</v>
      </c>
      <c r="G293" s="14" t="s">
        <v>736</v>
      </c>
      <c r="H293" s="14" t="s">
        <v>736</v>
      </c>
      <c r="I293" s="14" t="s">
        <v>736</v>
      </c>
      <c r="J293" s="14" t="s">
        <v>736</v>
      </c>
      <c r="K293" s="14" t="s">
        <v>736</v>
      </c>
      <c r="L293" s="14" t="s">
        <v>736</v>
      </c>
      <c r="M293" s="14" t="s">
        <v>736</v>
      </c>
      <c r="N293" s="14" t="s">
        <v>736</v>
      </c>
    </row>
    <row r="294" spans="1:14">
      <c r="A294" s="2" t="s">
        <v>289</v>
      </c>
      <c r="B294" s="3" t="s">
        <v>358</v>
      </c>
      <c r="C294" s="3" t="s">
        <v>504</v>
      </c>
      <c r="D294" s="3" t="s">
        <v>368</v>
      </c>
      <c r="E294" s="14" t="s">
        <v>736</v>
      </c>
      <c r="F294" s="14" t="s">
        <v>736</v>
      </c>
      <c r="G294" s="14" t="s">
        <v>736</v>
      </c>
      <c r="H294" s="14" t="s">
        <v>736</v>
      </c>
      <c r="I294" s="14" t="s">
        <v>736</v>
      </c>
      <c r="J294" s="14" t="s">
        <v>736</v>
      </c>
      <c r="K294" s="14" t="s">
        <v>736</v>
      </c>
      <c r="L294" s="14" t="s">
        <v>736</v>
      </c>
      <c r="M294" s="14" t="s">
        <v>736</v>
      </c>
      <c r="N294" s="14" t="s">
        <v>736</v>
      </c>
    </row>
    <row r="295" spans="1:14">
      <c r="A295" s="2" t="s">
        <v>290</v>
      </c>
      <c r="B295" s="3" t="s">
        <v>358</v>
      </c>
      <c r="C295" s="3" t="s">
        <v>507</v>
      </c>
      <c r="D295" s="3" t="s">
        <v>360</v>
      </c>
      <c r="E295" s="14" t="s">
        <v>736</v>
      </c>
      <c r="F295" s="14" t="s">
        <v>736</v>
      </c>
      <c r="G295" s="14" t="s">
        <v>736</v>
      </c>
      <c r="H295" s="14" t="s">
        <v>736</v>
      </c>
      <c r="I295" s="14" t="s">
        <v>736</v>
      </c>
      <c r="J295" s="14" t="s">
        <v>736</v>
      </c>
      <c r="K295" s="14" t="s">
        <v>736</v>
      </c>
      <c r="L295" s="14" t="s">
        <v>736</v>
      </c>
      <c r="M295" s="14" t="s">
        <v>736</v>
      </c>
      <c r="N295" s="14" t="s">
        <v>736</v>
      </c>
    </row>
    <row r="296" spans="1:14">
      <c r="A296" s="2" t="s">
        <v>291</v>
      </c>
      <c r="B296" s="3" t="s">
        <v>358</v>
      </c>
      <c r="C296" s="3" t="s">
        <v>558</v>
      </c>
      <c r="D296" s="3" t="s">
        <v>368</v>
      </c>
      <c r="E296" s="14" t="s">
        <v>736</v>
      </c>
      <c r="F296" s="14" t="s">
        <v>736</v>
      </c>
      <c r="G296" s="14" t="s">
        <v>736</v>
      </c>
      <c r="H296" s="14" t="s">
        <v>736</v>
      </c>
      <c r="I296" s="14" t="s">
        <v>736</v>
      </c>
      <c r="J296" s="14" t="s">
        <v>736</v>
      </c>
      <c r="K296" s="14" t="s">
        <v>736</v>
      </c>
      <c r="L296" s="14" t="s">
        <v>736</v>
      </c>
      <c r="M296" s="14" t="s">
        <v>736</v>
      </c>
      <c r="N296" s="14" t="s">
        <v>736</v>
      </c>
    </row>
    <row r="297" spans="1:14">
      <c r="A297" s="2" t="s">
        <v>292</v>
      </c>
      <c r="B297" s="3" t="s">
        <v>358</v>
      </c>
      <c r="C297" s="3" t="s">
        <v>611</v>
      </c>
      <c r="D297" s="3" t="s">
        <v>371</v>
      </c>
      <c r="E297" s="14" t="s">
        <v>736</v>
      </c>
      <c r="F297" s="14" t="s">
        <v>736</v>
      </c>
      <c r="G297" s="14" t="s">
        <v>736</v>
      </c>
      <c r="H297" s="14" t="s">
        <v>736</v>
      </c>
      <c r="I297" s="14" t="s">
        <v>736</v>
      </c>
      <c r="J297" s="14" t="s">
        <v>736</v>
      </c>
      <c r="K297" s="14" t="s">
        <v>736</v>
      </c>
      <c r="L297" s="14" t="s">
        <v>736</v>
      </c>
      <c r="M297" s="14" t="s">
        <v>736</v>
      </c>
      <c r="N297" s="14" t="s">
        <v>736</v>
      </c>
    </row>
    <row r="298" spans="1:14">
      <c r="A298" s="2" t="s">
        <v>293</v>
      </c>
      <c r="B298" s="3" t="s">
        <v>358</v>
      </c>
      <c r="C298" s="3" t="s">
        <v>674</v>
      </c>
      <c r="D298" s="3" t="s">
        <v>374</v>
      </c>
      <c r="E298" s="14" t="s">
        <v>736</v>
      </c>
      <c r="F298" s="14" t="s">
        <v>736</v>
      </c>
      <c r="G298" s="14" t="s">
        <v>736</v>
      </c>
      <c r="H298" s="14" t="s">
        <v>736</v>
      </c>
      <c r="I298" s="14" t="s">
        <v>736</v>
      </c>
      <c r="J298" s="14" t="s">
        <v>736</v>
      </c>
      <c r="K298" s="14" t="s">
        <v>736</v>
      </c>
      <c r="L298" s="14" t="s">
        <v>736</v>
      </c>
      <c r="M298" s="14" t="s">
        <v>736</v>
      </c>
      <c r="N298" s="14" t="s">
        <v>736</v>
      </c>
    </row>
    <row r="299" spans="1:14">
      <c r="A299" s="2" t="s">
        <v>294</v>
      </c>
      <c r="B299" s="3" t="s">
        <v>358</v>
      </c>
      <c r="C299" s="3" t="s">
        <v>714</v>
      </c>
      <c r="D299" s="3" t="s">
        <v>374</v>
      </c>
      <c r="E299" s="14" t="s">
        <v>736</v>
      </c>
      <c r="F299" s="14" t="s">
        <v>736</v>
      </c>
      <c r="G299" s="14" t="s">
        <v>736</v>
      </c>
      <c r="H299" s="14" t="s">
        <v>736</v>
      </c>
      <c r="I299" s="14" t="s">
        <v>736</v>
      </c>
      <c r="J299" s="14" t="s">
        <v>736</v>
      </c>
      <c r="K299" s="14" t="s">
        <v>736</v>
      </c>
      <c r="L299" s="14" t="s">
        <v>736</v>
      </c>
      <c r="M299" s="14" t="s">
        <v>736</v>
      </c>
      <c r="N299" s="14" t="s">
        <v>736</v>
      </c>
    </row>
    <row r="300" spans="1:14">
      <c r="A300" s="2" t="s">
        <v>295</v>
      </c>
      <c r="B300" s="3" t="s">
        <v>358</v>
      </c>
      <c r="C300" s="3" t="s">
        <v>519</v>
      </c>
      <c r="D300" s="3" t="s">
        <v>363</v>
      </c>
      <c r="E300" s="14" t="s">
        <v>736</v>
      </c>
      <c r="F300" s="14" t="s">
        <v>736</v>
      </c>
      <c r="G300" s="14" t="s">
        <v>736</v>
      </c>
      <c r="H300" s="14" t="s">
        <v>736</v>
      </c>
      <c r="I300" s="14" t="s">
        <v>736</v>
      </c>
      <c r="J300" s="14" t="s">
        <v>736</v>
      </c>
      <c r="K300" s="14" t="s">
        <v>736</v>
      </c>
      <c r="L300" s="14" t="s">
        <v>736</v>
      </c>
      <c r="M300" s="14" t="s">
        <v>736</v>
      </c>
      <c r="N300" s="14" t="s">
        <v>736</v>
      </c>
    </row>
    <row r="301" spans="1:14">
      <c r="A301" s="2" t="s">
        <v>296</v>
      </c>
      <c r="B301" s="3" t="s">
        <v>358</v>
      </c>
      <c r="C301" s="3" t="s">
        <v>547</v>
      </c>
      <c r="D301" s="3" t="s">
        <v>371</v>
      </c>
      <c r="E301" s="14" t="s">
        <v>736</v>
      </c>
      <c r="F301" s="14" t="s">
        <v>736</v>
      </c>
      <c r="G301" s="14" t="s">
        <v>736</v>
      </c>
      <c r="H301" s="14" t="s">
        <v>736</v>
      </c>
      <c r="I301" s="14" t="s">
        <v>736</v>
      </c>
      <c r="J301" s="14" t="s">
        <v>736</v>
      </c>
      <c r="K301" s="14" t="s">
        <v>736</v>
      </c>
      <c r="L301" s="14" t="s">
        <v>736</v>
      </c>
      <c r="M301" s="14" t="s">
        <v>736</v>
      </c>
      <c r="N301" s="14" t="s">
        <v>736</v>
      </c>
    </row>
    <row r="302" spans="1:14">
      <c r="A302" s="2" t="s">
        <v>297</v>
      </c>
      <c r="B302" s="3" t="s">
        <v>358</v>
      </c>
      <c r="C302" s="3" t="s">
        <v>372</v>
      </c>
      <c r="D302" s="3" t="s">
        <v>368</v>
      </c>
      <c r="E302" s="14" t="s">
        <v>736</v>
      </c>
      <c r="F302" s="14" t="s">
        <v>736</v>
      </c>
      <c r="G302" s="14" t="s">
        <v>736</v>
      </c>
      <c r="H302" s="14" t="s">
        <v>736</v>
      </c>
      <c r="I302" s="14" t="s">
        <v>736</v>
      </c>
      <c r="J302" s="14" t="s">
        <v>736</v>
      </c>
      <c r="K302" s="14" t="s">
        <v>736</v>
      </c>
      <c r="L302" s="14" t="s">
        <v>736</v>
      </c>
      <c r="M302" s="14" t="s">
        <v>736</v>
      </c>
      <c r="N302" s="14" t="s">
        <v>736</v>
      </c>
    </row>
    <row r="303" spans="1:14">
      <c r="A303" s="2" t="s">
        <v>298</v>
      </c>
      <c r="B303" s="3" t="s">
        <v>358</v>
      </c>
      <c r="C303" s="3" t="s">
        <v>422</v>
      </c>
      <c r="D303" s="3" t="s">
        <v>371</v>
      </c>
      <c r="E303" s="14" t="s">
        <v>736</v>
      </c>
      <c r="F303" s="14" t="s">
        <v>736</v>
      </c>
      <c r="G303" s="14" t="s">
        <v>736</v>
      </c>
      <c r="H303" s="14" t="s">
        <v>736</v>
      </c>
      <c r="I303" s="14" t="s">
        <v>736</v>
      </c>
      <c r="J303" s="14" t="s">
        <v>736</v>
      </c>
      <c r="K303" s="14" t="s">
        <v>736</v>
      </c>
      <c r="L303" s="14" t="s">
        <v>736</v>
      </c>
      <c r="M303" s="14" t="s">
        <v>736</v>
      </c>
      <c r="N303" s="14" t="s">
        <v>736</v>
      </c>
    </row>
    <row r="304" spans="1:14">
      <c r="A304" s="2" t="s">
        <v>299</v>
      </c>
      <c r="B304" s="3" t="s">
        <v>358</v>
      </c>
      <c r="C304" s="3" t="s">
        <v>452</v>
      </c>
      <c r="D304" s="3" t="s">
        <v>379</v>
      </c>
      <c r="E304" s="14" t="s">
        <v>736</v>
      </c>
      <c r="F304" s="14" t="s">
        <v>736</v>
      </c>
      <c r="G304" s="14" t="s">
        <v>736</v>
      </c>
      <c r="H304" s="14" t="s">
        <v>736</v>
      </c>
      <c r="I304" s="14" t="s">
        <v>736</v>
      </c>
      <c r="J304" s="14" t="s">
        <v>736</v>
      </c>
      <c r="K304" s="14" t="s">
        <v>736</v>
      </c>
      <c r="L304" s="14" t="s">
        <v>736</v>
      </c>
      <c r="M304" s="14" t="s">
        <v>736</v>
      </c>
      <c r="N304" s="14" t="s">
        <v>736</v>
      </c>
    </row>
    <row r="305" spans="1:14">
      <c r="A305" s="2" t="s">
        <v>300</v>
      </c>
      <c r="B305" s="3" t="s">
        <v>358</v>
      </c>
      <c r="C305" s="3" t="s">
        <v>458</v>
      </c>
      <c r="D305" s="3" t="s">
        <v>374</v>
      </c>
      <c r="E305" s="14" t="s">
        <v>736</v>
      </c>
      <c r="F305" s="14" t="s">
        <v>736</v>
      </c>
      <c r="G305" s="14" t="s">
        <v>736</v>
      </c>
      <c r="H305" s="14" t="s">
        <v>736</v>
      </c>
      <c r="I305" s="14" t="s">
        <v>736</v>
      </c>
      <c r="J305" s="14" t="s">
        <v>736</v>
      </c>
      <c r="K305" s="14" t="s">
        <v>736</v>
      </c>
      <c r="L305" s="14" t="s">
        <v>736</v>
      </c>
      <c r="M305" s="14" t="s">
        <v>736</v>
      </c>
      <c r="N305" s="14" t="s">
        <v>736</v>
      </c>
    </row>
    <row r="306" spans="1:14">
      <c r="A306" s="2" t="s">
        <v>301</v>
      </c>
      <c r="B306" s="3" t="s">
        <v>358</v>
      </c>
      <c r="C306" s="3" t="s">
        <v>491</v>
      </c>
      <c r="D306" s="3" t="s">
        <v>379</v>
      </c>
      <c r="E306" s="14" t="s">
        <v>736</v>
      </c>
      <c r="F306" s="14" t="s">
        <v>736</v>
      </c>
      <c r="G306" s="14" t="s">
        <v>736</v>
      </c>
      <c r="H306" s="14" t="s">
        <v>736</v>
      </c>
      <c r="I306" s="14" t="s">
        <v>736</v>
      </c>
      <c r="J306" s="14" t="s">
        <v>736</v>
      </c>
      <c r="K306" s="14" t="s">
        <v>736</v>
      </c>
      <c r="L306" s="14" t="s">
        <v>736</v>
      </c>
      <c r="M306" s="14" t="s">
        <v>736</v>
      </c>
      <c r="N306" s="14" t="s">
        <v>736</v>
      </c>
    </row>
    <row r="307" spans="1:14">
      <c r="A307" s="2" t="s">
        <v>302</v>
      </c>
      <c r="B307" s="3" t="s">
        <v>358</v>
      </c>
      <c r="C307" s="3" t="s">
        <v>542</v>
      </c>
      <c r="D307" s="3" t="s">
        <v>368</v>
      </c>
      <c r="E307" s="14" t="s">
        <v>736</v>
      </c>
      <c r="F307" s="14" t="s">
        <v>736</v>
      </c>
      <c r="G307" s="14" t="s">
        <v>736</v>
      </c>
      <c r="H307" s="14" t="s">
        <v>736</v>
      </c>
      <c r="I307" s="14" t="s">
        <v>736</v>
      </c>
      <c r="J307" s="14" t="s">
        <v>736</v>
      </c>
      <c r="K307" s="14" t="s">
        <v>736</v>
      </c>
      <c r="L307" s="14" t="s">
        <v>736</v>
      </c>
      <c r="M307" s="14" t="s">
        <v>736</v>
      </c>
      <c r="N307" s="14" t="s">
        <v>736</v>
      </c>
    </row>
    <row r="308" spans="1:14">
      <c r="A308" s="2" t="s">
        <v>303</v>
      </c>
      <c r="B308" s="3" t="s">
        <v>358</v>
      </c>
      <c r="C308" s="3" t="s">
        <v>622</v>
      </c>
      <c r="D308" s="3" t="s">
        <v>374</v>
      </c>
      <c r="E308" s="14" t="s">
        <v>736</v>
      </c>
      <c r="F308" s="14" t="s">
        <v>736</v>
      </c>
      <c r="G308" s="14" t="s">
        <v>736</v>
      </c>
      <c r="H308" s="14" t="s">
        <v>736</v>
      </c>
      <c r="I308" s="14" t="s">
        <v>736</v>
      </c>
      <c r="J308" s="14" t="s">
        <v>736</v>
      </c>
      <c r="K308" s="14" t="s">
        <v>736</v>
      </c>
      <c r="L308" s="14" t="s">
        <v>736</v>
      </c>
      <c r="M308" s="14" t="s">
        <v>736</v>
      </c>
      <c r="N308" s="14" t="s">
        <v>736</v>
      </c>
    </row>
    <row r="309" spans="1:14">
      <c r="A309" s="2" t="s">
        <v>304</v>
      </c>
      <c r="B309" s="3" t="s">
        <v>358</v>
      </c>
      <c r="C309" s="3" t="s">
        <v>624</v>
      </c>
      <c r="D309" s="3" t="s">
        <v>368</v>
      </c>
      <c r="E309" s="14" t="s">
        <v>736</v>
      </c>
      <c r="F309" s="14" t="s">
        <v>736</v>
      </c>
      <c r="G309" s="14" t="s">
        <v>736</v>
      </c>
      <c r="H309" s="14" t="s">
        <v>736</v>
      </c>
      <c r="I309" s="14" t="s">
        <v>736</v>
      </c>
      <c r="J309" s="14" t="s">
        <v>736</v>
      </c>
      <c r="K309" s="14" t="s">
        <v>736</v>
      </c>
      <c r="L309" s="14" t="s">
        <v>736</v>
      </c>
      <c r="M309" s="14" t="s">
        <v>736</v>
      </c>
      <c r="N309" s="14" t="s">
        <v>736</v>
      </c>
    </row>
    <row r="310" spans="1:14">
      <c r="A310" s="2" t="s">
        <v>305</v>
      </c>
      <c r="B310" s="3" t="s">
        <v>358</v>
      </c>
      <c r="C310" s="3" t="s">
        <v>664</v>
      </c>
      <c r="D310" s="3" t="s">
        <v>368</v>
      </c>
      <c r="E310" s="14" t="s">
        <v>736</v>
      </c>
      <c r="F310" s="14" t="s">
        <v>736</v>
      </c>
      <c r="G310" s="14" t="s">
        <v>736</v>
      </c>
      <c r="H310" s="14" t="s">
        <v>736</v>
      </c>
      <c r="I310" s="14" t="s">
        <v>736</v>
      </c>
      <c r="J310" s="14" t="s">
        <v>736</v>
      </c>
      <c r="K310" s="14" t="s">
        <v>736</v>
      </c>
      <c r="L310" s="14" t="s">
        <v>736</v>
      </c>
      <c r="M310" s="14" t="s">
        <v>736</v>
      </c>
      <c r="N310" s="14" t="s">
        <v>736</v>
      </c>
    </row>
    <row r="311" spans="1:14">
      <c r="A311" s="2" t="s">
        <v>306</v>
      </c>
      <c r="B311" s="3" t="s">
        <v>358</v>
      </c>
      <c r="C311" s="3" t="s">
        <v>676</v>
      </c>
      <c r="D311" s="3" t="s">
        <v>371</v>
      </c>
      <c r="E311" s="14" t="s">
        <v>736</v>
      </c>
      <c r="F311" s="14" t="s">
        <v>736</v>
      </c>
      <c r="G311" s="14" t="s">
        <v>736</v>
      </c>
      <c r="H311" s="14" t="s">
        <v>736</v>
      </c>
      <c r="I311" s="14" t="s">
        <v>736</v>
      </c>
      <c r="J311" s="14" t="s">
        <v>736</v>
      </c>
      <c r="K311" s="14" t="s">
        <v>736</v>
      </c>
      <c r="L311" s="14" t="s">
        <v>736</v>
      </c>
      <c r="M311" s="14" t="s">
        <v>736</v>
      </c>
      <c r="N311" s="14" t="s">
        <v>736</v>
      </c>
    </row>
    <row r="312" spans="1:14">
      <c r="A312" s="2" t="s">
        <v>307</v>
      </c>
      <c r="B312" s="3" t="s">
        <v>358</v>
      </c>
      <c r="C312" s="3" t="s">
        <v>679</v>
      </c>
      <c r="D312" s="3" t="s">
        <v>374</v>
      </c>
      <c r="E312" s="14" t="s">
        <v>736</v>
      </c>
      <c r="F312" s="14" t="s">
        <v>736</v>
      </c>
      <c r="G312" s="14" t="s">
        <v>736</v>
      </c>
      <c r="H312" s="14" t="s">
        <v>736</v>
      </c>
      <c r="I312" s="14" t="s">
        <v>736</v>
      </c>
      <c r="J312" s="14" t="s">
        <v>736</v>
      </c>
      <c r="K312" s="14" t="s">
        <v>736</v>
      </c>
      <c r="L312" s="14" t="s">
        <v>736</v>
      </c>
      <c r="M312" s="14" t="s">
        <v>736</v>
      </c>
      <c r="N312" s="14" t="s">
        <v>736</v>
      </c>
    </row>
    <row r="313" spans="1:14">
      <c r="A313" s="2" t="s">
        <v>308</v>
      </c>
      <c r="B313" s="3" t="s">
        <v>358</v>
      </c>
      <c r="C313" s="3" t="s">
        <v>684</v>
      </c>
      <c r="D313" s="3" t="s">
        <v>368</v>
      </c>
      <c r="E313" s="14" t="s">
        <v>736</v>
      </c>
      <c r="F313" s="14" t="s">
        <v>736</v>
      </c>
      <c r="G313" s="14" t="s">
        <v>736</v>
      </c>
      <c r="H313" s="14" t="s">
        <v>736</v>
      </c>
      <c r="I313" s="14" t="s">
        <v>736</v>
      </c>
      <c r="J313" s="14" t="s">
        <v>736</v>
      </c>
      <c r="K313" s="14" t="s">
        <v>736</v>
      </c>
      <c r="L313" s="14" t="s">
        <v>736</v>
      </c>
      <c r="M313" s="14" t="s">
        <v>736</v>
      </c>
      <c r="N313" s="14" t="s">
        <v>736</v>
      </c>
    </row>
    <row r="314" spans="1:14">
      <c r="A314" s="2" t="s">
        <v>309</v>
      </c>
      <c r="B314" s="3" t="s">
        <v>387</v>
      </c>
      <c r="C314" s="3" t="s">
        <v>410</v>
      </c>
      <c r="D314" s="3" t="s">
        <v>360</v>
      </c>
      <c r="E314" s="14" t="s">
        <v>736</v>
      </c>
      <c r="F314" s="14" t="s">
        <v>736</v>
      </c>
      <c r="G314" s="14" t="s">
        <v>736</v>
      </c>
      <c r="H314" s="14" t="s">
        <v>736</v>
      </c>
      <c r="I314" s="14" t="s">
        <v>736</v>
      </c>
      <c r="J314" s="14" t="s">
        <v>736</v>
      </c>
      <c r="K314" s="14" t="s">
        <v>736</v>
      </c>
      <c r="L314" s="14" t="s">
        <v>736</v>
      </c>
      <c r="M314" s="14" t="s">
        <v>736</v>
      </c>
      <c r="N314" s="14" t="s">
        <v>736</v>
      </c>
    </row>
    <row r="315" spans="1:14">
      <c r="A315" s="2" t="s">
        <v>310</v>
      </c>
      <c r="B315" s="3" t="s">
        <v>387</v>
      </c>
      <c r="C315" s="3" t="s">
        <v>388</v>
      </c>
      <c r="D315" s="3" t="s">
        <v>368</v>
      </c>
      <c r="E315" s="14" t="s">
        <v>736</v>
      </c>
      <c r="F315" s="14" t="s">
        <v>736</v>
      </c>
      <c r="G315" s="14" t="s">
        <v>736</v>
      </c>
      <c r="H315" s="14" t="s">
        <v>736</v>
      </c>
      <c r="I315" s="14" t="s">
        <v>736</v>
      </c>
      <c r="J315" s="14" t="s">
        <v>736</v>
      </c>
      <c r="K315" s="14" t="s">
        <v>736</v>
      </c>
      <c r="L315" s="14" t="s">
        <v>736</v>
      </c>
      <c r="M315" s="14" t="s">
        <v>736</v>
      </c>
      <c r="N315" s="14" t="s">
        <v>736</v>
      </c>
    </row>
    <row r="316" spans="1:14">
      <c r="A316" s="2" t="s">
        <v>311</v>
      </c>
      <c r="B316" s="3" t="s">
        <v>387</v>
      </c>
      <c r="C316" s="3" t="s">
        <v>573</v>
      </c>
      <c r="D316" s="3" t="s">
        <v>374</v>
      </c>
      <c r="E316" s="14" t="s">
        <v>736</v>
      </c>
      <c r="F316" s="14" t="s">
        <v>736</v>
      </c>
      <c r="G316" s="14" t="s">
        <v>736</v>
      </c>
      <c r="H316" s="14" t="s">
        <v>736</v>
      </c>
      <c r="I316" s="14" t="s">
        <v>736</v>
      </c>
      <c r="J316" s="14" t="s">
        <v>736</v>
      </c>
      <c r="K316" s="14" t="s">
        <v>736</v>
      </c>
      <c r="L316" s="14" t="s">
        <v>736</v>
      </c>
      <c r="M316" s="14" t="s">
        <v>736</v>
      </c>
      <c r="N316" s="14" t="s">
        <v>736</v>
      </c>
    </row>
    <row r="317" spans="1:14">
      <c r="A317" s="2" t="s">
        <v>312</v>
      </c>
      <c r="B317" s="3" t="s">
        <v>387</v>
      </c>
      <c r="C317" s="3" t="s">
        <v>632</v>
      </c>
      <c r="D317" s="3" t="s">
        <v>360</v>
      </c>
      <c r="E317" s="14" t="s">
        <v>736</v>
      </c>
      <c r="F317" s="14" t="s">
        <v>736</v>
      </c>
      <c r="G317" s="14" t="s">
        <v>736</v>
      </c>
      <c r="H317" s="14" t="s">
        <v>736</v>
      </c>
      <c r="I317" s="14" t="s">
        <v>736</v>
      </c>
      <c r="J317" s="14" t="s">
        <v>736</v>
      </c>
      <c r="K317" s="14" t="s">
        <v>736</v>
      </c>
      <c r="L317" s="14" t="s">
        <v>736</v>
      </c>
      <c r="M317" s="14" t="s">
        <v>736</v>
      </c>
      <c r="N317" s="14" t="s">
        <v>736</v>
      </c>
    </row>
    <row r="318" spans="1:14">
      <c r="A318" s="2" t="s">
        <v>313</v>
      </c>
      <c r="B318" s="3" t="s">
        <v>387</v>
      </c>
      <c r="C318" s="3" t="s">
        <v>430</v>
      </c>
      <c r="D318" s="3" t="s">
        <v>371</v>
      </c>
      <c r="E318" s="14" t="s">
        <v>736</v>
      </c>
      <c r="F318" s="14" t="s">
        <v>736</v>
      </c>
      <c r="G318" s="14" t="s">
        <v>736</v>
      </c>
      <c r="H318" s="14" t="s">
        <v>736</v>
      </c>
      <c r="I318" s="14" t="s">
        <v>736</v>
      </c>
      <c r="J318" s="14" t="s">
        <v>736</v>
      </c>
      <c r="K318" s="14" t="s">
        <v>736</v>
      </c>
      <c r="L318" s="14" t="s">
        <v>736</v>
      </c>
      <c r="M318" s="14" t="s">
        <v>736</v>
      </c>
      <c r="N318" s="14" t="s">
        <v>736</v>
      </c>
    </row>
    <row r="319" spans="1:14">
      <c r="A319" s="2" t="s">
        <v>314</v>
      </c>
      <c r="B319" s="3" t="s">
        <v>387</v>
      </c>
      <c r="C319" s="3" t="s">
        <v>444</v>
      </c>
      <c r="D319" s="3" t="s">
        <v>363</v>
      </c>
      <c r="E319" s="14" t="s">
        <v>736</v>
      </c>
      <c r="F319" s="14" t="s">
        <v>736</v>
      </c>
      <c r="G319" s="14" t="s">
        <v>736</v>
      </c>
      <c r="H319" s="14" t="s">
        <v>736</v>
      </c>
      <c r="I319" s="14" t="s">
        <v>736</v>
      </c>
      <c r="J319" s="14" t="s">
        <v>736</v>
      </c>
      <c r="K319" s="14" t="s">
        <v>736</v>
      </c>
      <c r="L319" s="14" t="s">
        <v>736</v>
      </c>
      <c r="M319" s="14" t="s">
        <v>736</v>
      </c>
      <c r="N319" s="14" t="s">
        <v>736</v>
      </c>
    </row>
    <row r="320" spans="1:14">
      <c r="A320" s="2" t="s">
        <v>315</v>
      </c>
      <c r="B320" s="3" t="s">
        <v>387</v>
      </c>
      <c r="C320" s="3" t="s">
        <v>485</v>
      </c>
      <c r="D320" s="3" t="s">
        <v>363</v>
      </c>
      <c r="E320" s="14" t="s">
        <v>736</v>
      </c>
      <c r="F320" s="14" t="s">
        <v>736</v>
      </c>
      <c r="G320" s="14" t="s">
        <v>736</v>
      </c>
      <c r="H320" s="14" t="s">
        <v>736</v>
      </c>
      <c r="I320" s="14" t="s">
        <v>736</v>
      </c>
      <c r="J320" s="14" t="s">
        <v>736</v>
      </c>
      <c r="K320" s="14" t="s">
        <v>736</v>
      </c>
      <c r="L320" s="14" t="s">
        <v>736</v>
      </c>
      <c r="M320" s="14" t="s">
        <v>736</v>
      </c>
      <c r="N320" s="14" t="s">
        <v>736</v>
      </c>
    </row>
    <row r="321" spans="1:14">
      <c r="A321" s="2" t="s">
        <v>316</v>
      </c>
      <c r="B321" s="3" t="s">
        <v>387</v>
      </c>
      <c r="C321" s="3" t="s">
        <v>489</v>
      </c>
      <c r="D321" s="3" t="s">
        <v>371</v>
      </c>
      <c r="E321" s="14" t="s">
        <v>736</v>
      </c>
      <c r="F321" s="14" t="s">
        <v>736</v>
      </c>
      <c r="G321" s="14" t="s">
        <v>736</v>
      </c>
      <c r="H321" s="14" t="s">
        <v>736</v>
      </c>
      <c r="I321" s="14" t="s">
        <v>736</v>
      </c>
      <c r="J321" s="14" t="s">
        <v>736</v>
      </c>
      <c r="K321" s="14" t="s">
        <v>736</v>
      </c>
      <c r="L321" s="14" t="s">
        <v>736</v>
      </c>
      <c r="M321" s="14" t="s">
        <v>736</v>
      </c>
      <c r="N321" s="14" t="s">
        <v>736</v>
      </c>
    </row>
    <row r="322" spans="1:14">
      <c r="A322" s="2" t="s">
        <v>317</v>
      </c>
      <c r="B322" s="3" t="s">
        <v>387</v>
      </c>
      <c r="C322" s="3" t="s">
        <v>659</v>
      </c>
      <c r="D322" s="3" t="s">
        <v>374</v>
      </c>
      <c r="E322" s="14" t="s">
        <v>736</v>
      </c>
      <c r="F322" s="14" t="s">
        <v>736</v>
      </c>
      <c r="G322" s="14" t="s">
        <v>736</v>
      </c>
      <c r="H322" s="14" t="s">
        <v>736</v>
      </c>
      <c r="I322" s="14" t="s">
        <v>736</v>
      </c>
      <c r="J322" s="14" t="s">
        <v>736</v>
      </c>
      <c r="K322" s="14" t="s">
        <v>736</v>
      </c>
      <c r="L322" s="14" t="s">
        <v>736</v>
      </c>
      <c r="M322" s="14" t="s">
        <v>736</v>
      </c>
      <c r="N322" s="14" t="s">
        <v>736</v>
      </c>
    </row>
    <row r="323" spans="1:14">
      <c r="A323" s="2" t="s">
        <v>318</v>
      </c>
      <c r="B323" s="3" t="s">
        <v>387</v>
      </c>
      <c r="C323" s="3" t="s">
        <v>675</v>
      </c>
      <c r="D323" s="3" t="s">
        <v>374</v>
      </c>
      <c r="E323" s="14" t="s">
        <v>736</v>
      </c>
      <c r="F323" s="14" t="s">
        <v>736</v>
      </c>
      <c r="G323" s="14" t="s">
        <v>736</v>
      </c>
      <c r="H323" s="14" t="s">
        <v>736</v>
      </c>
      <c r="I323" s="14" t="s">
        <v>736</v>
      </c>
      <c r="J323" s="14" t="s">
        <v>736</v>
      </c>
      <c r="K323" s="14" t="s">
        <v>736</v>
      </c>
      <c r="L323" s="14" t="s">
        <v>736</v>
      </c>
      <c r="M323" s="14" t="s">
        <v>736</v>
      </c>
      <c r="N323" s="14" t="s">
        <v>736</v>
      </c>
    </row>
    <row r="324" spans="1:14">
      <c r="A324" s="2" t="s">
        <v>319</v>
      </c>
      <c r="B324" s="3" t="s">
        <v>387</v>
      </c>
      <c r="C324" s="3" t="s">
        <v>665</v>
      </c>
      <c r="D324" s="3" t="s">
        <v>371</v>
      </c>
      <c r="E324" s="14" t="s">
        <v>736</v>
      </c>
      <c r="F324" s="14" t="s">
        <v>736</v>
      </c>
      <c r="G324" s="14" t="s">
        <v>736</v>
      </c>
      <c r="H324" s="14" t="s">
        <v>736</v>
      </c>
      <c r="I324" s="14" t="s">
        <v>736</v>
      </c>
      <c r="J324" s="14" t="s">
        <v>736</v>
      </c>
      <c r="K324" s="14" t="s">
        <v>736</v>
      </c>
      <c r="L324" s="14" t="s">
        <v>736</v>
      </c>
      <c r="M324" s="14" t="s">
        <v>736</v>
      </c>
      <c r="N324" s="14" t="s">
        <v>736</v>
      </c>
    </row>
    <row r="325" spans="1:14">
      <c r="A325" s="2" t="s">
        <v>320</v>
      </c>
      <c r="B325" s="3" t="s">
        <v>387</v>
      </c>
      <c r="C325" s="3" t="s">
        <v>522</v>
      </c>
      <c r="D325" s="3" t="s">
        <v>374</v>
      </c>
      <c r="E325" s="14" t="s">
        <v>736</v>
      </c>
      <c r="F325" s="14" t="s">
        <v>736</v>
      </c>
      <c r="G325" s="14" t="s">
        <v>736</v>
      </c>
      <c r="H325" s="14" t="s">
        <v>736</v>
      </c>
      <c r="I325" s="14" t="s">
        <v>736</v>
      </c>
      <c r="J325" s="14" t="s">
        <v>736</v>
      </c>
      <c r="K325" s="14" t="s">
        <v>736</v>
      </c>
      <c r="L325" s="14" t="s">
        <v>736</v>
      </c>
      <c r="M325" s="14" t="s">
        <v>736</v>
      </c>
      <c r="N325" s="14" t="s">
        <v>736</v>
      </c>
    </row>
    <row r="326" spans="1:14">
      <c r="A326" s="2" t="s">
        <v>321</v>
      </c>
      <c r="B326" s="3" t="s">
        <v>387</v>
      </c>
      <c r="C326" s="3" t="s">
        <v>577</v>
      </c>
      <c r="D326" s="3" t="s">
        <v>374</v>
      </c>
      <c r="E326" s="14" t="s">
        <v>736</v>
      </c>
      <c r="F326" s="14" t="s">
        <v>736</v>
      </c>
      <c r="G326" s="14" t="s">
        <v>736</v>
      </c>
      <c r="H326" s="14" t="s">
        <v>736</v>
      </c>
      <c r="I326" s="14" t="s">
        <v>736</v>
      </c>
      <c r="J326" s="14" t="s">
        <v>736</v>
      </c>
      <c r="K326" s="14" t="s">
        <v>736</v>
      </c>
      <c r="L326" s="14" t="s">
        <v>736</v>
      </c>
      <c r="M326" s="14" t="s">
        <v>736</v>
      </c>
      <c r="N326" s="14" t="s">
        <v>736</v>
      </c>
    </row>
    <row r="327" spans="1:14">
      <c r="A327" s="2" t="s">
        <v>322</v>
      </c>
      <c r="B327" s="3" t="s">
        <v>387</v>
      </c>
      <c r="C327" s="3" t="s">
        <v>615</v>
      </c>
      <c r="D327" s="3" t="s">
        <v>374</v>
      </c>
      <c r="E327" s="14" t="s">
        <v>736</v>
      </c>
      <c r="F327" s="14" t="s">
        <v>736</v>
      </c>
      <c r="G327" s="14" t="s">
        <v>736</v>
      </c>
      <c r="H327" s="14" t="s">
        <v>736</v>
      </c>
      <c r="I327" s="14" t="s">
        <v>736</v>
      </c>
      <c r="J327" s="14" t="s">
        <v>736</v>
      </c>
      <c r="K327" s="14" t="s">
        <v>736</v>
      </c>
      <c r="L327" s="14" t="s">
        <v>736</v>
      </c>
      <c r="M327" s="14" t="s">
        <v>736</v>
      </c>
      <c r="N327" s="14" t="s">
        <v>736</v>
      </c>
    </row>
    <row r="328" spans="1:14">
      <c r="A328" s="2" t="s">
        <v>323</v>
      </c>
      <c r="B328" s="3" t="s">
        <v>387</v>
      </c>
      <c r="C328" s="3" t="s">
        <v>710</v>
      </c>
      <c r="D328" s="3" t="s">
        <v>374</v>
      </c>
      <c r="E328" s="14" t="s">
        <v>736</v>
      </c>
      <c r="F328" s="14" t="s">
        <v>736</v>
      </c>
      <c r="G328" s="14" t="s">
        <v>736</v>
      </c>
      <c r="H328" s="14" t="s">
        <v>736</v>
      </c>
      <c r="I328" s="14" t="s">
        <v>736</v>
      </c>
      <c r="J328" s="14" t="s">
        <v>736</v>
      </c>
      <c r="K328" s="14" t="s">
        <v>736</v>
      </c>
      <c r="L328" s="14" t="s">
        <v>736</v>
      </c>
      <c r="M328" s="14" t="s">
        <v>736</v>
      </c>
      <c r="N328" s="14" t="s">
        <v>736</v>
      </c>
    </row>
    <row r="329" spans="1:14">
      <c r="A329" s="2" t="s">
        <v>324</v>
      </c>
      <c r="B329" s="3" t="s">
        <v>387</v>
      </c>
      <c r="C329" s="3" t="s">
        <v>401</v>
      </c>
      <c r="D329" s="3" t="s">
        <v>360</v>
      </c>
      <c r="E329" s="14" t="s">
        <v>736</v>
      </c>
      <c r="F329" s="14" t="s">
        <v>736</v>
      </c>
      <c r="G329" s="14" t="s">
        <v>736</v>
      </c>
      <c r="H329" s="14" t="s">
        <v>736</v>
      </c>
      <c r="I329" s="14" t="s">
        <v>736</v>
      </c>
      <c r="J329" s="14" t="s">
        <v>736</v>
      </c>
      <c r="K329" s="14" t="s">
        <v>736</v>
      </c>
      <c r="L329" s="14" t="s">
        <v>736</v>
      </c>
      <c r="M329" s="14" t="s">
        <v>736</v>
      </c>
      <c r="N329" s="14" t="s">
        <v>736</v>
      </c>
    </row>
    <row r="330" spans="1:14">
      <c r="A330" s="2" t="s">
        <v>325</v>
      </c>
      <c r="B330" s="3" t="s">
        <v>387</v>
      </c>
      <c r="C330" s="3" t="s">
        <v>590</v>
      </c>
      <c r="D330" s="3" t="s">
        <v>360</v>
      </c>
      <c r="E330" s="14" t="s">
        <v>736</v>
      </c>
      <c r="F330" s="14" t="s">
        <v>736</v>
      </c>
      <c r="G330" s="14" t="s">
        <v>736</v>
      </c>
      <c r="H330" s="14" t="s">
        <v>736</v>
      </c>
      <c r="I330" s="14" t="s">
        <v>736</v>
      </c>
      <c r="J330" s="14" t="s">
        <v>736</v>
      </c>
      <c r="K330" s="14" t="s">
        <v>736</v>
      </c>
      <c r="L330" s="14" t="s">
        <v>736</v>
      </c>
      <c r="M330" s="14" t="s">
        <v>736</v>
      </c>
      <c r="N330" s="14" t="s">
        <v>736</v>
      </c>
    </row>
    <row r="331" spans="1:14">
      <c r="A331" s="2" t="s">
        <v>326</v>
      </c>
      <c r="B331" s="3" t="s">
        <v>387</v>
      </c>
      <c r="C331" s="3" t="s">
        <v>438</v>
      </c>
      <c r="D331" s="3" t="s">
        <v>360</v>
      </c>
      <c r="E331" s="14" t="s">
        <v>736</v>
      </c>
      <c r="F331" s="14" t="s">
        <v>736</v>
      </c>
      <c r="G331" s="14" t="s">
        <v>736</v>
      </c>
      <c r="H331" s="14" t="s">
        <v>736</v>
      </c>
      <c r="I331" s="14" t="s">
        <v>736</v>
      </c>
      <c r="J331" s="14" t="s">
        <v>736</v>
      </c>
      <c r="K331" s="14" t="s">
        <v>736</v>
      </c>
      <c r="L331" s="14" t="s">
        <v>736</v>
      </c>
      <c r="M331" s="14" t="s">
        <v>736</v>
      </c>
      <c r="N331" s="14" t="s">
        <v>736</v>
      </c>
    </row>
    <row r="332" spans="1:14">
      <c r="A332" s="2" t="s">
        <v>327</v>
      </c>
      <c r="B332" s="3" t="s">
        <v>387</v>
      </c>
      <c r="C332" s="3" t="s">
        <v>465</v>
      </c>
      <c r="D332" s="3" t="s">
        <v>374</v>
      </c>
      <c r="E332" s="14" t="s">
        <v>736</v>
      </c>
      <c r="F332" s="14" t="s">
        <v>736</v>
      </c>
      <c r="G332" s="14" t="s">
        <v>736</v>
      </c>
      <c r="H332" s="14" t="s">
        <v>736</v>
      </c>
      <c r="I332" s="14" t="s">
        <v>736</v>
      </c>
      <c r="J332" s="14" t="s">
        <v>736</v>
      </c>
      <c r="K332" s="14" t="s">
        <v>736</v>
      </c>
      <c r="L332" s="14" t="s">
        <v>736</v>
      </c>
      <c r="M332" s="14" t="s">
        <v>736</v>
      </c>
      <c r="N332" s="14" t="s">
        <v>736</v>
      </c>
    </row>
    <row r="333" spans="1:14">
      <c r="A333" s="2" t="s">
        <v>328</v>
      </c>
      <c r="B333" s="3" t="s">
        <v>387</v>
      </c>
      <c r="C333" s="3" t="s">
        <v>565</v>
      </c>
      <c r="D333" s="3" t="s">
        <v>363</v>
      </c>
      <c r="E333" s="14" t="s">
        <v>736</v>
      </c>
      <c r="F333" s="14" t="s">
        <v>736</v>
      </c>
      <c r="G333" s="14" t="s">
        <v>736</v>
      </c>
      <c r="H333" s="14" t="s">
        <v>736</v>
      </c>
      <c r="I333" s="14" t="s">
        <v>736</v>
      </c>
      <c r="J333" s="14" t="s">
        <v>736</v>
      </c>
      <c r="K333" s="14" t="s">
        <v>736</v>
      </c>
      <c r="L333" s="14" t="s">
        <v>736</v>
      </c>
      <c r="M333" s="14" t="s">
        <v>736</v>
      </c>
      <c r="N333" s="14" t="s">
        <v>736</v>
      </c>
    </row>
    <row r="334" spans="1:14">
      <c r="A334" s="2" t="s">
        <v>329</v>
      </c>
      <c r="B334" s="3" t="s">
        <v>387</v>
      </c>
      <c r="C334" s="3" t="s">
        <v>593</v>
      </c>
      <c r="D334" s="3" t="s">
        <v>363</v>
      </c>
      <c r="E334" s="14" t="s">
        <v>736</v>
      </c>
      <c r="F334" s="14" t="s">
        <v>736</v>
      </c>
      <c r="G334" s="14" t="s">
        <v>736</v>
      </c>
      <c r="H334" s="14" t="s">
        <v>736</v>
      </c>
      <c r="I334" s="14" t="s">
        <v>736</v>
      </c>
      <c r="J334" s="14" t="s">
        <v>736</v>
      </c>
      <c r="K334" s="14" t="s">
        <v>736</v>
      </c>
      <c r="L334" s="14" t="s">
        <v>736</v>
      </c>
      <c r="M334" s="14" t="s">
        <v>736</v>
      </c>
      <c r="N334" s="14" t="s">
        <v>736</v>
      </c>
    </row>
    <row r="335" spans="1:14">
      <c r="A335" s="2" t="s">
        <v>330</v>
      </c>
      <c r="B335" s="3" t="s">
        <v>387</v>
      </c>
      <c r="C335" s="3" t="s">
        <v>705</v>
      </c>
      <c r="D335" s="3" t="s">
        <v>363</v>
      </c>
      <c r="E335" s="14" t="s">
        <v>736</v>
      </c>
      <c r="F335" s="14" t="s">
        <v>736</v>
      </c>
      <c r="G335" s="14" t="s">
        <v>736</v>
      </c>
      <c r="H335" s="14" t="s">
        <v>736</v>
      </c>
      <c r="I335" s="14" t="s">
        <v>736</v>
      </c>
      <c r="J335" s="14" t="s">
        <v>736</v>
      </c>
      <c r="K335" s="14" t="s">
        <v>736</v>
      </c>
      <c r="L335" s="14" t="s">
        <v>736</v>
      </c>
      <c r="M335" s="14" t="s">
        <v>736</v>
      </c>
      <c r="N335" s="14" t="s">
        <v>736</v>
      </c>
    </row>
    <row r="336" spans="1:14">
      <c r="A336" s="2" t="s">
        <v>331</v>
      </c>
      <c r="B336" s="3" t="s">
        <v>387</v>
      </c>
      <c r="C336" s="3" t="s">
        <v>712</v>
      </c>
      <c r="D336" s="3" t="s">
        <v>371</v>
      </c>
      <c r="E336" s="14" t="s">
        <v>736</v>
      </c>
      <c r="F336" s="14" t="s">
        <v>736</v>
      </c>
      <c r="G336" s="14" t="s">
        <v>736</v>
      </c>
      <c r="H336" s="14" t="s">
        <v>736</v>
      </c>
      <c r="I336" s="14" t="s">
        <v>736</v>
      </c>
      <c r="J336" s="14" t="s">
        <v>736</v>
      </c>
      <c r="K336" s="14" t="s">
        <v>736</v>
      </c>
      <c r="L336" s="14" t="s">
        <v>736</v>
      </c>
      <c r="M336" s="14" t="s">
        <v>736</v>
      </c>
      <c r="N336" s="14" t="s">
        <v>736</v>
      </c>
    </row>
    <row r="337" spans="1:14">
      <c r="A337" s="2" t="s">
        <v>332</v>
      </c>
      <c r="B337" s="3" t="s">
        <v>387</v>
      </c>
      <c r="C337" s="3" t="s">
        <v>549</v>
      </c>
      <c r="D337" s="3" t="s">
        <v>363</v>
      </c>
      <c r="E337" s="14" t="s">
        <v>736</v>
      </c>
      <c r="F337" s="14" t="s">
        <v>736</v>
      </c>
      <c r="G337" s="14" t="s">
        <v>736</v>
      </c>
      <c r="H337" s="14" t="s">
        <v>736</v>
      </c>
      <c r="I337" s="14" t="s">
        <v>736</v>
      </c>
      <c r="J337" s="14" t="s">
        <v>736</v>
      </c>
      <c r="K337" s="14" t="s">
        <v>736</v>
      </c>
      <c r="L337" s="14" t="s">
        <v>736</v>
      </c>
      <c r="M337" s="14" t="s">
        <v>736</v>
      </c>
      <c r="N337" s="14" t="s">
        <v>736</v>
      </c>
    </row>
    <row r="338" spans="1:14">
      <c r="A338" s="2" t="s">
        <v>333</v>
      </c>
      <c r="B338" s="3" t="s">
        <v>387</v>
      </c>
      <c r="C338" s="3" t="s">
        <v>619</v>
      </c>
      <c r="D338" s="3" t="s">
        <v>374</v>
      </c>
      <c r="E338" s="14" t="s">
        <v>736</v>
      </c>
      <c r="F338" s="14" t="s">
        <v>736</v>
      </c>
      <c r="G338" s="14" t="s">
        <v>736</v>
      </c>
      <c r="H338" s="14" t="s">
        <v>736</v>
      </c>
      <c r="I338" s="14" t="s">
        <v>736</v>
      </c>
      <c r="J338" s="14" t="s">
        <v>736</v>
      </c>
      <c r="K338" s="14" t="s">
        <v>736</v>
      </c>
      <c r="L338" s="14" t="s">
        <v>736</v>
      </c>
      <c r="M338" s="14" t="s">
        <v>736</v>
      </c>
      <c r="N338" s="14" t="s">
        <v>736</v>
      </c>
    </row>
    <row r="339" spans="1:14">
      <c r="A339" s="2" t="s">
        <v>334</v>
      </c>
      <c r="B339" s="3" t="s">
        <v>387</v>
      </c>
      <c r="C339" s="3" t="s">
        <v>642</v>
      </c>
      <c r="D339" s="3" t="s">
        <v>374</v>
      </c>
      <c r="E339" s="14" t="s">
        <v>736</v>
      </c>
      <c r="F339" s="14" t="s">
        <v>736</v>
      </c>
      <c r="G339" s="14" t="s">
        <v>736</v>
      </c>
      <c r="H339" s="14" t="s">
        <v>736</v>
      </c>
      <c r="I339" s="14" t="s">
        <v>736</v>
      </c>
      <c r="J339" s="14" t="s">
        <v>736</v>
      </c>
      <c r="K339" s="14" t="s">
        <v>736</v>
      </c>
      <c r="L339" s="14" t="s">
        <v>736</v>
      </c>
      <c r="M339" s="14" t="s">
        <v>736</v>
      </c>
      <c r="N339" s="14" t="s">
        <v>736</v>
      </c>
    </row>
    <row r="340" spans="1:14">
      <c r="A340" s="2" t="s">
        <v>335</v>
      </c>
      <c r="B340" s="3" t="s">
        <v>387</v>
      </c>
      <c r="C340" s="3" t="s">
        <v>669</v>
      </c>
      <c r="D340" s="3" t="s">
        <v>368</v>
      </c>
      <c r="E340" s="14" t="s">
        <v>736</v>
      </c>
      <c r="F340" s="14" t="s">
        <v>736</v>
      </c>
      <c r="G340" s="14" t="s">
        <v>736</v>
      </c>
      <c r="H340" s="14" t="s">
        <v>736</v>
      </c>
      <c r="I340" s="14" t="s">
        <v>736</v>
      </c>
      <c r="J340" s="14" t="s">
        <v>736</v>
      </c>
      <c r="K340" s="14" t="s">
        <v>736</v>
      </c>
      <c r="L340" s="14" t="s">
        <v>736</v>
      </c>
      <c r="M340" s="14" t="s">
        <v>736</v>
      </c>
      <c r="N340" s="14" t="s">
        <v>736</v>
      </c>
    </row>
    <row r="341" spans="1:14">
      <c r="A341" s="2" t="s">
        <v>336</v>
      </c>
      <c r="B341" s="3" t="s">
        <v>387</v>
      </c>
      <c r="C341" s="3" t="s">
        <v>709</v>
      </c>
      <c r="D341" s="3" t="s">
        <v>363</v>
      </c>
      <c r="E341" s="14" t="s">
        <v>736</v>
      </c>
      <c r="F341" s="14" t="s">
        <v>736</v>
      </c>
      <c r="G341" s="14" t="s">
        <v>736</v>
      </c>
      <c r="H341" s="14" t="s">
        <v>736</v>
      </c>
      <c r="I341" s="14" t="s">
        <v>736</v>
      </c>
      <c r="J341" s="14" t="s">
        <v>736</v>
      </c>
      <c r="K341" s="14" t="s">
        <v>736</v>
      </c>
      <c r="L341" s="14" t="s">
        <v>736</v>
      </c>
      <c r="M341" s="14" t="s">
        <v>736</v>
      </c>
      <c r="N341" s="14" t="s">
        <v>736</v>
      </c>
    </row>
    <row r="342" spans="1:14">
      <c r="A342" s="2" t="s">
        <v>337</v>
      </c>
      <c r="B342" s="3" t="s">
        <v>387</v>
      </c>
      <c r="C342" s="3" t="s">
        <v>423</v>
      </c>
      <c r="D342" s="3" t="s">
        <v>363</v>
      </c>
      <c r="E342" s="14" t="s">
        <v>736</v>
      </c>
      <c r="F342" s="14" t="s">
        <v>736</v>
      </c>
      <c r="G342" s="14" t="s">
        <v>736</v>
      </c>
      <c r="H342" s="14" t="s">
        <v>736</v>
      </c>
      <c r="I342" s="14" t="s">
        <v>736</v>
      </c>
      <c r="J342" s="14" t="s">
        <v>736</v>
      </c>
      <c r="K342" s="14" t="s">
        <v>736</v>
      </c>
      <c r="L342" s="14" t="s">
        <v>736</v>
      </c>
      <c r="M342" s="14" t="s">
        <v>736</v>
      </c>
      <c r="N342" s="14" t="s">
        <v>736</v>
      </c>
    </row>
    <row r="343" spans="1:14">
      <c r="A343" s="2" t="s">
        <v>338</v>
      </c>
      <c r="B343" s="3" t="s">
        <v>387</v>
      </c>
      <c r="C343" s="3" t="s">
        <v>425</v>
      </c>
      <c r="D343" s="3" t="s">
        <v>363</v>
      </c>
      <c r="E343" s="14" t="s">
        <v>736</v>
      </c>
      <c r="F343" s="14" t="s">
        <v>736</v>
      </c>
      <c r="G343" s="14" t="s">
        <v>736</v>
      </c>
      <c r="H343" s="14" t="s">
        <v>736</v>
      </c>
      <c r="I343" s="14" t="s">
        <v>736</v>
      </c>
      <c r="J343" s="14" t="s">
        <v>736</v>
      </c>
      <c r="K343" s="14" t="s">
        <v>736</v>
      </c>
      <c r="L343" s="14" t="s">
        <v>736</v>
      </c>
      <c r="M343" s="14" t="s">
        <v>736</v>
      </c>
      <c r="N343" s="14" t="s">
        <v>736</v>
      </c>
    </row>
    <row r="344" spans="1:14">
      <c r="A344" s="2" t="s">
        <v>343</v>
      </c>
      <c r="B344" s="3" t="s">
        <v>387</v>
      </c>
      <c r="C344" s="3" t="s">
        <v>520</v>
      </c>
      <c r="D344" s="3" t="s">
        <v>363</v>
      </c>
      <c r="E344" s="14" t="s">
        <v>736</v>
      </c>
      <c r="F344" s="14" t="s">
        <v>736</v>
      </c>
      <c r="G344" s="14" t="s">
        <v>736</v>
      </c>
      <c r="H344" s="14" t="s">
        <v>736</v>
      </c>
      <c r="I344" s="14" t="s">
        <v>736</v>
      </c>
      <c r="J344" s="14" t="s">
        <v>736</v>
      </c>
      <c r="K344" s="14" t="s">
        <v>736</v>
      </c>
      <c r="L344" s="14" t="s">
        <v>736</v>
      </c>
      <c r="M344" s="14" t="s">
        <v>736</v>
      </c>
      <c r="N344" s="14" t="s">
        <v>736</v>
      </c>
    </row>
    <row r="345" spans="1:14">
      <c r="A345" s="2" t="s">
        <v>339</v>
      </c>
      <c r="B345" s="3" t="s">
        <v>387</v>
      </c>
      <c r="C345" s="3" t="s">
        <v>524</v>
      </c>
      <c r="D345" s="3" t="s">
        <v>363</v>
      </c>
      <c r="E345" s="14" t="s">
        <v>736</v>
      </c>
      <c r="F345" s="14" t="s">
        <v>736</v>
      </c>
      <c r="G345" s="14" t="s">
        <v>736</v>
      </c>
      <c r="H345" s="14" t="s">
        <v>736</v>
      </c>
      <c r="I345" s="14" t="s">
        <v>736</v>
      </c>
      <c r="J345" s="14" t="s">
        <v>736</v>
      </c>
      <c r="K345" s="14" t="s">
        <v>736</v>
      </c>
      <c r="L345" s="14" t="s">
        <v>736</v>
      </c>
      <c r="M345" s="14" t="s">
        <v>736</v>
      </c>
      <c r="N345" s="14" t="s">
        <v>736</v>
      </c>
    </row>
    <row r="346" spans="1:14">
      <c r="A346" s="2" t="s">
        <v>340</v>
      </c>
      <c r="B346" s="3" t="s">
        <v>387</v>
      </c>
      <c r="C346" s="3" t="s">
        <v>563</v>
      </c>
      <c r="D346" s="3" t="s">
        <v>363</v>
      </c>
      <c r="E346" s="14" t="s">
        <v>736</v>
      </c>
      <c r="F346" s="14" t="s">
        <v>736</v>
      </c>
      <c r="G346" s="14" t="s">
        <v>736</v>
      </c>
      <c r="H346" s="14" t="s">
        <v>736</v>
      </c>
      <c r="I346" s="14" t="s">
        <v>736</v>
      </c>
      <c r="J346" s="14" t="s">
        <v>736</v>
      </c>
      <c r="K346" s="14" t="s">
        <v>736</v>
      </c>
      <c r="L346" s="14" t="s">
        <v>736</v>
      </c>
      <c r="M346" s="14" t="s">
        <v>736</v>
      </c>
      <c r="N346" s="14" t="s">
        <v>736</v>
      </c>
    </row>
    <row r="347" spans="1:14">
      <c r="A347" s="2" t="s">
        <v>341</v>
      </c>
      <c r="B347" s="3" t="s">
        <v>387</v>
      </c>
      <c r="C347" s="3" t="s">
        <v>587</v>
      </c>
      <c r="D347" s="3" t="s">
        <v>363</v>
      </c>
      <c r="E347" s="14" t="s">
        <v>736</v>
      </c>
      <c r="F347" s="14" t="s">
        <v>736</v>
      </c>
      <c r="G347" s="14" t="s">
        <v>736</v>
      </c>
      <c r="H347" s="14" t="s">
        <v>736</v>
      </c>
      <c r="I347" s="14" t="s">
        <v>736</v>
      </c>
      <c r="J347" s="14" t="s">
        <v>736</v>
      </c>
      <c r="K347" s="14" t="s">
        <v>736</v>
      </c>
      <c r="L347" s="14" t="s">
        <v>736</v>
      </c>
      <c r="M347" s="14" t="s">
        <v>736</v>
      </c>
      <c r="N347" s="14" t="s">
        <v>736</v>
      </c>
    </row>
    <row r="348" spans="1:14">
      <c r="A348" s="2" t="s">
        <v>342</v>
      </c>
      <c r="B348" s="3" t="s">
        <v>387</v>
      </c>
      <c r="C348" s="3" t="s">
        <v>599</v>
      </c>
      <c r="D348" s="3" t="s">
        <v>363</v>
      </c>
      <c r="E348" s="14" t="s">
        <v>736</v>
      </c>
      <c r="F348" s="14" t="s">
        <v>736</v>
      </c>
      <c r="G348" s="14" t="s">
        <v>736</v>
      </c>
      <c r="H348" s="14" t="s">
        <v>736</v>
      </c>
      <c r="I348" s="14" t="s">
        <v>736</v>
      </c>
      <c r="J348" s="14" t="s">
        <v>736</v>
      </c>
      <c r="K348" s="14" t="s">
        <v>736</v>
      </c>
      <c r="L348" s="14" t="s">
        <v>736</v>
      </c>
      <c r="M348" s="14" t="s">
        <v>736</v>
      </c>
      <c r="N348" s="14" t="s">
        <v>736</v>
      </c>
    </row>
    <row r="349" spans="1:14">
      <c r="A349" s="2" t="s">
        <v>344</v>
      </c>
      <c r="B349" s="3" t="s">
        <v>387</v>
      </c>
      <c r="C349" s="3" t="s">
        <v>589</v>
      </c>
      <c r="D349" s="3" t="s">
        <v>371</v>
      </c>
      <c r="E349" s="14" t="s">
        <v>736</v>
      </c>
      <c r="F349" s="14" t="s">
        <v>736</v>
      </c>
      <c r="G349" s="14" t="s">
        <v>736</v>
      </c>
      <c r="H349" s="14" t="s">
        <v>736</v>
      </c>
      <c r="I349" s="14" t="s">
        <v>736</v>
      </c>
      <c r="J349" s="14" t="s">
        <v>736</v>
      </c>
      <c r="K349" s="14" t="s">
        <v>736</v>
      </c>
      <c r="L349" s="14" t="s">
        <v>736</v>
      </c>
      <c r="M349" s="14" t="s">
        <v>736</v>
      </c>
      <c r="N349" s="14" t="s">
        <v>736</v>
      </c>
    </row>
    <row r="350" spans="1:14">
      <c r="A350" s="2" t="s">
        <v>345</v>
      </c>
      <c r="B350" s="3" t="s">
        <v>387</v>
      </c>
      <c r="C350" s="3" t="s">
        <v>680</v>
      </c>
      <c r="D350" s="3" t="s">
        <v>371</v>
      </c>
      <c r="E350" s="14" t="s">
        <v>736</v>
      </c>
      <c r="F350" s="14" t="s">
        <v>736</v>
      </c>
      <c r="G350" s="14" t="s">
        <v>736</v>
      </c>
      <c r="H350" s="14" t="s">
        <v>736</v>
      </c>
      <c r="I350" s="14" t="s">
        <v>736</v>
      </c>
      <c r="J350" s="14" t="s">
        <v>736</v>
      </c>
      <c r="K350" s="14" t="s">
        <v>736</v>
      </c>
      <c r="L350" s="14" t="s">
        <v>736</v>
      </c>
      <c r="M350" s="14" t="s">
        <v>736</v>
      </c>
      <c r="N350" s="14" t="s">
        <v>736</v>
      </c>
    </row>
    <row r="351" spans="1:14">
      <c r="A351" s="2" t="s">
        <v>346</v>
      </c>
      <c r="B351" s="3" t="s">
        <v>387</v>
      </c>
      <c r="C351" s="3" t="s">
        <v>464</v>
      </c>
      <c r="D351" s="3" t="s">
        <v>374</v>
      </c>
      <c r="E351" s="14" t="s">
        <v>736</v>
      </c>
      <c r="F351" s="14" t="s">
        <v>736</v>
      </c>
      <c r="G351" s="14" t="s">
        <v>736</v>
      </c>
      <c r="H351" s="14" t="s">
        <v>736</v>
      </c>
      <c r="I351" s="14" t="s">
        <v>736</v>
      </c>
      <c r="J351" s="14" t="s">
        <v>736</v>
      </c>
      <c r="K351" s="14" t="s">
        <v>736</v>
      </c>
      <c r="L351" s="14" t="s">
        <v>736</v>
      </c>
      <c r="M351" s="14" t="s">
        <v>736</v>
      </c>
      <c r="N351" s="14" t="s">
        <v>736</v>
      </c>
    </row>
    <row r="352" spans="1:14">
      <c r="A352" s="2" t="s">
        <v>347</v>
      </c>
      <c r="B352" s="3" t="s">
        <v>387</v>
      </c>
      <c r="C352" s="3" t="s">
        <v>481</v>
      </c>
      <c r="D352" s="3" t="s">
        <v>371</v>
      </c>
      <c r="E352" s="14" t="s">
        <v>736</v>
      </c>
      <c r="F352" s="14" t="s">
        <v>736</v>
      </c>
      <c r="G352" s="14" t="s">
        <v>736</v>
      </c>
      <c r="H352" s="14" t="s">
        <v>736</v>
      </c>
      <c r="I352" s="14" t="s">
        <v>736</v>
      </c>
      <c r="J352" s="14" t="s">
        <v>736</v>
      </c>
      <c r="K352" s="14" t="s">
        <v>736</v>
      </c>
      <c r="L352" s="14" t="s">
        <v>736</v>
      </c>
      <c r="M352" s="14" t="s">
        <v>736</v>
      </c>
      <c r="N352" s="14" t="s">
        <v>736</v>
      </c>
    </row>
    <row r="353" spans="1:14">
      <c r="A353" s="2" t="s">
        <v>348</v>
      </c>
      <c r="B353" s="3" t="s">
        <v>387</v>
      </c>
      <c r="C353" s="3" t="s">
        <v>552</v>
      </c>
      <c r="D353" s="3" t="s">
        <v>363</v>
      </c>
      <c r="E353" s="14" t="s">
        <v>736</v>
      </c>
      <c r="F353" s="14" t="s">
        <v>736</v>
      </c>
      <c r="G353" s="14" t="s">
        <v>736</v>
      </c>
      <c r="H353" s="14" t="s">
        <v>736</v>
      </c>
      <c r="I353" s="14" t="s">
        <v>736</v>
      </c>
      <c r="J353" s="14" t="s">
        <v>736</v>
      </c>
      <c r="K353" s="14" t="s">
        <v>736</v>
      </c>
      <c r="L353" s="14" t="s">
        <v>736</v>
      </c>
      <c r="M353" s="14" t="s">
        <v>736</v>
      </c>
      <c r="N353" s="14" t="s">
        <v>736</v>
      </c>
    </row>
    <row r="354" spans="1:14">
      <c r="A354" s="2" t="s">
        <v>349</v>
      </c>
      <c r="B354" s="3" t="s">
        <v>387</v>
      </c>
      <c r="C354" s="3" t="s">
        <v>564</v>
      </c>
      <c r="D354" s="3" t="s">
        <v>374</v>
      </c>
      <c r="E354" s="14" t="s">
        <v>736</v>
      </c>
      <c r="F354" s="14" t="s">
        <v>736</v>
      </c>
      <c r="G354" s="14" t="s">
        <v>736</v>
      </c>
      <c r="H354" s="14" t="s">
        <v>736</v>
      </c>
      <c r="I354" s="14" t="s">
        <v>736</v>
      </c>
      <c r="J354" s="14" t="s">
        <v>736</v>
      </c>
      <c r="K354" s="14" t="s">
        <v>736</v>
      </c>
      <c r="L354" s="14" t="s">
        <v>736</v>
      </c>
      <c r="M354" s="14" t="s">
        <v>736</v>
      </c>
      <c r="N354" s="14" t="s">
        <v>736</v>
      </c>
    </row>
    <row r="355" spans="1:14">
      <c r="A355" s="2" t="s">
        <v>350</v>
      </c>
      <c r="B355" s="3" t="s">
        <v>387</v>
      </c>
      <c r="C355" s="3" t="s">
        <v>633</v>
      </c>
      <c r="D355" s="3" t="s">
        <v>363</v>
      </c>
      <c r="E355" s="14" t="s">
        <v>736</v>
      </c>
      <c r="F355" s="14" t="s">
        <v>736</v>
      </c>
      <c r="G355" s="14" t="s">
        <v>736</v>
      </c>
      <c r="H355" s="14" t="s">
        <v>736</v>
      </c>
      <c r="I355" s="14" t="s">
        <v>736</v>
      </c>
      <c r="J355" s="14" t="s">
        <v>736</v>
      </c>
      <c r="K355" s="14" t="s">
        <v>736</v>
      </c>
      <c r="L355" s="14" t="s">
        <v>736</v>
      </c>
      <c r="M355" s="14" t="s">
        <v>736</v>
      </c>
      <c r="N355" s="14" t="s">
        <v>736</v>
      </c>
    </row>
    <row r="356" spans="1:14">
      <c r="A356" s="2" t="s">
        <v>351</v>
      </c>
      <c r="B356" s="3" t="s">
        <v>387</v>
      </c>
      <c r="C356" s="3" t="s">
        <v>671</v>
      </c>
      <c r="D356" s="3" t="s">
        <v>363</v>
      </c>
      <c r="E356" s="14" t="s">
        <v>736</v>
      </c>
      <c r="F356" s="14" t="s">
        <v>736</v>
      </c>
      <c r="G356" s="14" t="s">
        <v>736</v>
      </c>
      <c r="H356" s="14" t="s">
        <v>736</v>
      </c>
      <c r="I356" s="14" t="s">
        <v>736</v>
      </c>
      <c r="J356" s="14" t="s">
        <v>736</v>
      </c>
      <c r="K356" s="14" t="s">
        <v>736</v>
      </c>
      <c r="L356" s="14" t="s">
        <v>736</v>
      </c>
      <c r="M356" s="14" t="s">
        <v>736</v>
      </c>
      <c r="N356" s="14" t="s">
        <v>736</v>
      </c>
    </row>
    <row r="357" spans="1:14">
      <c r="A357" s="2" t="s">
        <v>352</v>
      </c>
      <c r="B357" s="3" t="s">
        <v>387</v>
      </c>
      <c r="C357" s="3" t="s">
        <v>681</v>
      </c>
      <c r="D357" s="3" t="s">
        <v>363</v>
      </c>
      <c r="E357" s="14" t="s">
        <v>736</v>
      </c>
      <c r="F357" s="14" t="s">
        <v>736</v>
      </c>
      <c r="G357" s="14" t="s">
        <v>736</v>
      </c>
      <c r="H357" s="14" t="s">
        <v>736</v>
      </c>
      <c r="I357" s="14" t="s">
        <v>736</v>
      </c>
      <c r="J357" s="14" t="s">
        <v>736</v>
      </c>
      <c r="K357" s="14" t="s">
        <v>736</v>
      </c>
      <c r="L357" s="14" t="s">
        <v>736</v>
      </c>
      <c r="M357" s="14" t="s">
        <v>736</v>
      </c>
      <c r="N357" s="14" t="s">
        <v>736</v>
      </c>
    </row>
    <row r="358" spans="1:14">
      <c r="A358" s="2" t="s">
        <v>353</v>
      </c>
      <c r="B358" s="3" t="s">
        <v>387</v>
      </c>
      <c r="C358" s="3" t="s">
        <v>704</v>
      </c>
      <c r="D358" s="3" t="s">
        <v>363</v>
      </c>
      <c r="E358" s="14" t="s">
        <v>736</v>
      </c>
      <c r="F358" s="14" t="s">
        <v>736</v>
      </c>
      <c r="G358" s="14" t="s">
        <v>736</v>
      </c>
      <c r="H358" s="14" t="s">
        <v>736</v>
      </c>
      <c r="I358" s="14" t="s">
        <v>736</v>
      </c>
      <c r="J358" s="14" t="s">
        <v>736</v>
      </c>
      <c r="K358" s="14" t="s">
        <v>736</v>
      </c>
      <c r="L358" s="14" t="s">
        <v>736</v>
      </c>
      <c r="M358" s="14" t="s">
        <v>736</v>
      </c>
      <c r="N358" s="14" t="s">
        <v>736</v>
      </c>
    </row>
    <row r="359" spans="1:14">
      <c r="E359" s="14" t="s">
        <v>736</v>
      </c>
      <c r="F359" s="14" t="s">
        <v>736</v>
      </c>
      <c r="G359" s="14" t="s">
        <v>736</v>
      </c>
      <c r="H359" s="14" t="s">
        <v>736</v>
      </c>
      <c r="I359" s="14" t="s">
        <v>736</v>
      </c>
      <c r="J359" s="14" t="s">
        <v>736</v>
      </c>
      <c r="K359" s="14" t="s">
        <v>736</v>
      </c>
      <c r="L359" s="14" t="s">
        <v>736</v>
      </c>
      <c r="M359" s="14" t="s">
        <v>736</v>
      </c>
      <c r="N359" s="14" t="s">
        <v>736</v>
      </c>
    </row>
    <row r="360" spans="1:14">
      <c r="A360" s="2" t="s">
        <v>366</v>
      </c>
      <c r="E360" s="14" t="s">
        <v>736</v>
      </c>
      <c r="F360" s="14" t="s">
        <v>736</v>
      </c>
      <c r="G360" s="14" t="s">
        <v>736</v>
      </c>
      <c r="H360" s="14" t="s">
        <v>736</v>
      </c>
      <c r="I360" s="14" t="s">
        <v>736</v>
      </c>
      <c r="J360" s="14" t="s">
        <v>736</v>
      </c>
      <c r="K360" s="14" t="s">
        <v>736</v>
      </c>
      <c r="L360" s="14" t="s">
        <v>736</v>
      </c>
      <c r="M360" s="14" t="s">
        <v>736</v>
      </c>
      <c r="N360" s="14" t="s">
        <v>736</v>
      </c>
    </row>
    <row r="361" spans="1:14">
      <c r="A361" s="2" t="s">
        <v>375</v>
      </c>
      <c r="E361" s="14" t="s">
        <v>736</v>
      </c>
      <c r="F361" s="14" t="s">
        <v>736</v>
      </c>
      <c r="G361" s="14" t="s">
        <v>736</v>
      </c>
      <c r="H361" s="14" t="s">
        <v>736</v>
      </c>
      <c r="I361" s="14" t="s">
        <v>736</v>
      </c>
      <c r="J361" s="14" t="s">
        <v>736</v>
      </c>
      <c r="K361" s="14" t="s">
        <v>736</v>
      </c>
      <c r="L361" s="14" t="s">
        <v>736</v>
      </c>
      <c r="M361" s="14" t="s">
        <v>736</v>
      </c>
      <c r="N361" s="14" t="s">
        <v>736</v>
      </c>
    </row>
    <row r="362" spans="1:14">
      <c r="A362" s="2" t="s">
        <v>377</v>
      </c>
      <c r="E362" s="14" t="s">
        <v>736</v>
      </c>
      <c r="F362" s="14" t="s">
        <v>736</v>
      </c>
      <c r="G362" s="14" t="s">
        <v>736</v>
      </c>
      <c r="H362" s="14" t="s">
        <v>736</v>
      </c>
      <c r="I362" s="14" t="s">
        <v>736</v>
      </c>
      <c r="J362" s="14" t="s">
        <v>736</v>
      </c>
      <c r="K362" s="14" t="s">
        <v>736</v>
      </c>
      <c r="L362" s="14" t="s">
        <v>736</v>
      </c>
      <c r="M362" s="14" t="s">
        <v>736</v>
      </c>
      <c r="N362" s="14" t="s">
        <v>736</v>
      </c>
    </row>
    <row r="363" spans="1:14">
      <c r="A363" s="4" t="s">
        <v>364</v>
      </c>
      <c r="E363" s="14" t="s">
        <v>736</v>
      </c>
      <c r="F363" s="14" t="s">
        <v>736</v>
      </c>
      <c r="G363" s="14" t="s">
        <v>736</v>
      </c>
      <c r="H363" s="14" t="s">
        <v>736</v>
      </c>
      <c r="I363" s="14" t="s">
        <v>736</v>
      </c>
      <c r="J363" s="14" t="s">
        <v>736</v>
      </c>
      <c r="K363" s="14" t="s">
        <v>736</v>
      </c>
      <c r="L363" s="14" t="s">
        <v>736</v>
      </c>
      <c r="M363" s="14" t="s">
        <v>736</v>
      </c>
      <c r="N363" s="14" t="s">
        <v>736</v>
      </c>
    </row>
    <row r="364" spans="1:14">
      <c r="A364" s="4" t="s">
        <v>361</v>
      </c>
      <c r="E364" s="14" t="s">
        <v>736</v>
      </c>
      <c r="F364" s="14" t="s">
        <v>736</v>
      </c>
      <c r="G364" s="14" t="s">
        <v>736</v>
      </c>
      <c r="H364" s="14" t="s">
        <v>736</v>
      </c>
      <c r="I364" s="14" t="s">
        <v>736</v>
      </c>
      <c r="J364" s="14" t="s">
        <v>736</v>
      </c>
      <c r="K364" s="14" t="s">
        <v>736</v>
      </c>
      <c r="L364" s="14" t="s">
        <v>736</v>
      </c>
      <c r="M364" s="14" t="s">
        <v>736</v>
      </c>
      <c r="N364" s="14" t="s">
        <v>736</v>
      </c>
    </row>
    <row r="365" spans="1:14">
      <c r="A365" s="4" t="s">
        <v>358</v>
      </c>
      <c r="E365" s="14" t="s">
        <v>736</v>
      </c>
      <c r="F365" s="14" t="s">
        <v>736</v>
      </c>
      <c r="G365" s="14" t="s">
        <v>736</v>
      </c>
      <c r="H365" s="14" t="s">
        <v>736</v>
      </c>
      <c r="I365" s="14" t="s">
        <v>736</v>
      </c>
      <c r="J365" s="14" t="s">
        <v>736</v>
      </c>
      <c r="K365" s="14" t="s">
        <v>736</v>
      </c>
      <c r="L365" s="14" t="s">
        <v>736</v>
      </c>
      <c r="M365" s="14" t="s">
        <v>736</v>
      </c>
      <c r="N365" s="14" t="s">
        <v>736</v>
      </c>
    </row>
    <row r="366" spans="1:14">
      <c r="A366" s="4" t="s">
        <v>387</v>
      </c>
      <c r="E366" s="14" t="s">
        <v>736</v>
      </c>
      <c r="F366" s="14" t="s">
        <v>736</v>
      </c>
      <c r="G366" s="14" t="s">
        <v>736</v>
      </c>
      <c r="H366" s="14" t="s">
        <v>736</v>
      </c>
      <c r="I366" s="14" t="s">
        <v>736</v>
      </c>
      <c r="J366" s="14" t="s">
        <v>736</v>
      </c>
      <c r="K366" s="14" t="s">
        <v>736</v>
      </c>
      <c r="L366" s="14" t="s">
        <v>736</v>
      </c>
      <c r="M366" s="14" t="s">
        <v>736</v>
      </c>
      <c r="N366" s="14" t="s">
        <v>736</v>
      </c>
    </row>
    <row r="367" spans="1:14">
      <c r="A367" s="4" t="s">
        <v>392</v>
      </c>
      <c r="E367" s="14" t="s">
        <v>736</v>
      </c>
      <c r="F367" s="14" t="s">
        <v>736</v>
      </c>
      <c r="G367" s="14" t="s">
        <v>736</v>
      </c>
      <c r="H367" s="14" t="s">
        <v>736</v>
      </c>
      <c r="I367" s="14" t="s">
        <v>736</v>
      </c>
      <c r="J367" s="14" t="s">
        <v>736</v>
      </c>
      <c r="K367" s="14" t="s">
        <v>736</v>
      </c>
      <c r="L367" s="14" t="s">
        <v>736</v>
      </c>
      <c r="M367" s="14" t="s">
        <v>736</v>
      </c>
      <c r="N367" s="14" t="s">
        <v>736</v>
      </c>
    </row>
    <row r="368" spans="1:14">
      <c r="A368" s="4" t="s">
        <v>381</v>
      </c>
      <c r="E368" s="14" t="s">
        <v>736</v>
      </c>
      <c r="F368" s="14" t="s">
        <v>736</v>
      </c>
      <c r="G368" s="14" t="s">
        <v>736</v>
      </c>
      <c r="H368" s="14" t="s">
        <v>736</v>
      </c>
      <c r="I368" s="14" t="s">
        <v>736</v>
      </c>
      <c r="J368" s="14" t="s">
        <v>736</v>
      </c>
      <c r="K368" s="14" t="s">
        <v>736</v>
      </c>
      <c r="L368" s="14" t="s">
        <v>736</v>
      </c>
      <c r="M368" s="14" t="s">
        <v>736</v>
      </c>
      <c r="N368" s="14" t="s">
        <v>736</v>
      </c>
    </row>
    <row r="369" spans="1:14">
      <c r="A369" s="4"/>
      <c r="E369" s="14" t="s">
        <v>736</v>
      </c>
      <c r="F369" s="14" t="s">
        <v>736</v>
      </c>
      <c r="G369" s="14" t="s">
        <v>736</v>
      </c>
      <c r="H369" s="14" t="s">
        <v>736</v>
      </c>
      <c r="I369" s="14" t="s">
        <v>736</v>
      </c>
      <c r="J369" s="14" t="s">
        <v>736</v>
      </c>
      <c r="K369" s="14" t="s">
        <v>736</v>
      </c>
      <c r="L369" s="14" t="s">
        <v>736</v>
      </c>
      <c r="M369" s="14" t="s">
        <v>736</v>
      </c>
      <c r="N369" s="14" t="s">
        <v>736</v>
      </c>
    </row>
    <row r="370" spans="1:14">
      <c r="A370" s="2" t="s">
        <v>727</v>
      </c>
      <c r="E370" s="14" t="s">
        <v>736</v>
      </c>
      <c r="F370" s="14" t="s">
        <v>736</v>
      </c>
      <c r="G370" s="14" t="s">
        <v>736</v>
      </c>
      <c r="H370" s="14" t="s">
        <v>736</v>
      </c>
      <c r="I370" s="14" t="s">
        <v>736</v>
      </c>
      <c r="J370" s="14" t="s">
        <v>736</v>
      </c>
      <c r="K370" s="14" t="s">
        <v>736</v>
      </c>
      <c r="L370" s="14" t="s">
        <v>736</v>
      </c>
      <c r="M370" s="14" t="s">
        <v>736</v>
      </c>
      <c r="N370" s="14" t="s">
        <v>736</v>
      </c>
    </row>
    <row r="372" spans="1:14">
      <c r="E372" s="14"/>
      <c r="F372" s="14"/>
      <c r="G372" s="14"/>
      <c r="H372" s="14"/>
      <c r="I372" s="14"/>
      <c r="J372" s="14"/>
      <c r="K372" s="14"/>
      <c r="L372" s="14"/>
      <c r="M372" s="14"/>
      <c r="N372" s="14"/>
    </row>
    <row r="374" spans="1:14">
      <c r="E374" s="5"/>
      <c r="F374" s="5"/>
      <c r="G374" s="5"/>
      <c r="H374" s="5"/>
      <c r="I374" s="5"/>
      <c r="J374" s="5"/>
      <c r="K374" s="5"/>
      <c r="L374" s="5"/>
      <c r="M374" s="5"/>
      <c r="N374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8"/>
  <sheetViews>
    <sheetView workbookViewId="0">
      <selection activeCell="N10" sqref="N10"/>
    </sheetView>
  </sheetViews>
  <sheetFormatPr defaultRowHeight="12.75"/>
  <cols>
    <col min="1" max="1" width="20" style="1" customWidth="1"/>
    <col min="2" max="2" width="9" style="6"/>
    <col min="3" max="16384" width="9" style="1"/>
  </cols>
  <sheetData>
    <row r="1" spans="1:11">
      <c r="A1" s="7" t="s">
        <v>755</v>
      </c>
    </row>
    <row r="3" spans="1:11">
      <c r="B3" s="6">
        <v>2001</v>
      </c>
      <c r="C3" s="6">
        <v>2002</v>
      </c>
      <c r="D3" s="6">
        <v>2003</v>
      </c>
      <c r="E3" s="6">
        <v>2004</v>
      </c>
      <c r="F3" s="6">
        <v>2005</v>
      </c>
      <c r="G3" s="6">
        <v>2006</v>
      </c>
      <c r="H3" s="6">
        <v>2007</v>
      </c>
      <c r="I3" s="6">
        <v>2008</v>
      </c>
      <c r="J3" s="6">
        <v>2009</v>
      </c>
      <c r="K3" s="6">
        <v>2010</v>
      </c>
    </row>
    <row r="4" spans="1:11">
      <c r="A4" s="6" t="s">
        <v>732</v>
      </c>
      <c r="B4" s="8">
        <v>28952.586685065733</v>
      </c>
      <c r="C4" s="8">
        <v>28516.452716524767</v>
      </c>
      <c r="D4" s="8">
        <v>30211.458695021425</v>
      </c>
      <c r="E4" s="8">
        <v>33691.413254029292</v>
      </c>
      <c r="F4" s="8">
        <v>34564.561029815472</v>
      </c>
      <c r="G4" s="8">
        <v>34684.053985961735</v>
      </c>
      <c r="H4" s="8">
        <v>39639.663716195959</v>
      </c>
      <c r="I4" s="8">
        <v>33996.503563226448</v>
      </c>
      <c r="J4" s="8">
        <v>31651.908135876984</v>
      </c>
      <c r="K4" s="8">
        <v>34753.569837853473</v>
      </c>
    </row>
    <row r="5" spans="1:11">
      <c r="A5" s="6" t="s">
        <v>733</v>
      </c>
      <c r="B5" s="8">
        <v>4748.2090499551086</v>
      </c>
      <c r="C5" s="8">
        <v>5764.2674314225887</v>
      </c>
      <c r="D5" s="8">
        <v>5524.0631097731093</v>
      </c>
      <c r="E5" s="8">
        <v>6419.1919532215097</v>
      </c>
      <c r="F5" s="8">
        <v>6441.3769624243296</v>
      </c>
      <c r="G5" s="8">
        <v>6513.4848969073182</v>
      </c>
      <c r="H5" s="8">
        <v>7306.7099738369197</v>
      </c>
      <c r="I5" s="8">
        <v>6657.1929934889313</v>
      </c>
      <c r="J5" s="8">
        <v>6719.4950899622836</v>
      </c>
      <c r="K5" s="8">
        <v>6267.7279386070704</v>
      </c>
    </row>
    <row r="6" spans="1:11">
      <c r="A6" s="6" t="s">
        <v>758</v>
      </c>
      <c r="B6" s="8">
        <v>7505.9283871900225</v>
      </c>
      <c r="C6" s="8">
        <v>7927.1173268897801</v>
      </c>
      <c r="D6" s="8">
        <v>8334.2170122618027</v>
      </c>
      <c r="E6" s="8">
        <v>8649.7747790091616</v>
      </c>
      <c r="F6" s="8">
        <v>8673.4693713468951</v>
      </c>
      <c r="G6" s="8">
        <v>8578.1806125230814</v>
      </c>
      <c r="H6" s="8">
        <v>9916.0431129554381</v>
      </c>
      <c r="I6" s="8">
        <v>8039.1039005355005</v>
      </c>
      <c r="J6" s="8">
        <v>9009.6854231405559</v>
      </c>
      <c r="K6" s="8">
        <v>9092.1594442789756</v>
      </c>
    </row>
    <row r="7" spans="1:11">
      <c r="A7" s="6" t="s">
        <v>730</v>
      </c>
      <c r="B7" s="8">
        <v>5777.1779273536622</v>
      </c>
      <c r="C7" s="8">
        <v>5866.526640523567</v>
      </c>
      <c r="D7" s="8">
        <v>6023.0803765237033</v>
      </c>
      <c r="E7" s="8">
        <v>6679.7799583432052</v>
      </c>
      <c r="F7" s="8">
        <v>6745.1370914468071</v>
      </c>
      <c r="G7" s="8">
        <v>7560.7082205726811</v>
      </c>
      <c r="H7" s="8">
        <v>8055.8739923065505</v>
      </c>
      <c r="I7" s="8">
        <v>6627.3650056806446</v>
      </c>
      <c r="J7" s="8">
        <v>7022.5622142742723</v>
      </c>
      <c r="K7" s="8">
        <v>6788.4196673836614</v>
      </c>
    </row>
    <row r="8" spans="1:11">
      <c r="A8" s="6" t="s">
        <v>734</v>
      </c>
      <c r="B8" s="8">
        <v>4799.5470000683799</v>
      </c>
      <c r="C8" s="8">
        <v>4949.3957915138553</v>
      </c>
      <c r="D8" s="8">
        <v>5362.0568362795111</v>
      </c>
      <c r="E8" s="8">
        <v>6037.085890605752</v>
      </c>
      <c r="F8" s="8">
        <v>6345.6827168763602</v>
      </c>
      <c r="G8" s="8">
        <v>6473.8867292867935</v>
      </c>
      <c r="H8" s="8">
        <v>6833.6062144548678</v>
      </c>
      <c r="I8" s="8">
        <v>6084.9325914921164</v>
      </c>
      <c r="J8" s="8">
        <v>6439.7733150440936</v>
      </c>
      <c r="K8" s="8">
        <v>6070.0004514059165</v>
      </c>
    </row>
    <row r="9" spans="1:11">
      <c r="A9" s="6" t="s">
        <v>735</v>
      </c>
      <c r="B9" s="8">
        <v>3971.6581512699754</v>
      </c>
      <c r="C9" s="8">
        <v>4049.6887590681481</v>
      </c>
      <c r="D9" s="8">
        <v>4720.9867083163981</v>
      </c>
      <c r="E9" s="8">
        <v>4894.6623839099066</v>
      </c>
      <c r="F9" s="8">
        <v>5372.7555943643038</v>
      </c>
      <c r="G9" s="8">
        <v>5574.4755573050261</v>
      </c>
      <c r="H9" s="8">
        <v>6056.8117642059669</v>
      </c>
      <c r="I9" s="8">
        <v>4638.0510302797957</v>
      </c>
      <c r="J9" s="8">
        <v>4365.8926449125001</v>
      </c>
      <c r="K9" s="8">
        <v>4597.3101907367673</v>
      </c>
    </row>
    <row r="11" spans="1:11">
      <c r="A11" s="6" t="s">
        <v>729</v>
      </c>
      <c r="B11" s="8">
        <v>41206.724122210857</v>
      </c>
      <c r="C11" s="8">
        <v>42207.837474837143</v>
      </c>
      <c r="D11" s="8">
        <v>44069.738817056335</v>
      </c>
      <c r="E11" s="8">
        <v>48760.379986259963</v>
      </c>
      <c r="F11" s="8">
        <v>49679.407363586695</v>
      </c>
      <c r="G11" s="8">
        <v>49775.719495392128</v>
      </c>
      <c r="H11" s="8">
        <v>56862.416802988315</v>
      </c>
      <c r="I11" s="8">
        <v>48692.80045725088</v>
      </c>
      <c r="J11" s="8">
        <v>47381.088648979821</v>
      </c>
      <c r="K11" s="8">
        <v>50113.457220739518</v>
      </c>
    </row>
    <row r="12" spans="1:11">
      <c r="A12" s="21" t="s">
        <v>759</v>
      </c>
      <c r="B12" s="8">
        <v>20912.902842541131</v>
      </c>
      <c r="C12" s="8">
        <v>22139.158896063956</v>
      </c>
      <c r="D12" s="8">
        <v>23416.209840924457</v>
      </c>
      <c r="E12" s="8">
        <v>25593.523301253827</v>
      </c>
      <c r="F12" s="8">
        <v>25878.511429728689</v>
      </c>
      <c r="G12" s="8">
        <v>27086.11974843156</v>
      </c>
      <c r="H12" s="8">
        <v>29656.72818953449</v>
      </c>
      <c r="I12" s="8">
        <v>24791.986380041479</v>
      </c>
      <c r="J12" s="8">
        <v>25909.125275191647</v>
      </c>
      <c r="K12" s="8">
        <v>26402.064686579994</v>
      </c>
    </row>
    <row r="13" spans="1:11">
      <c r="A13" s="6" t="s">
        <v>730</v>
      </c>
      <c r="B13" s="8">
        <v>5777.1779273536622</v>
      </c>
      <c r="C13" s="8">
        <v>5866.526640523567</v>
      </c>
      <c r="D13" s="8">
        <v>6023.0803765237033</v>
      </c>
      <c r="E13" s="8">
        <v>6679.7799583432052</v>
      </c>
      <c r="F13" s="8">
        <v>6745.1370914468071</v>
      </c>
      <c r="G13" s="8">
        <v>7560.7082205726811</v>
      </c>
      <c r="H13" s="8">
        <v>8055.8739923065505</v>
      </c>
      <c r="I13" s="8">
        <v>6627.3650056806446</v>
      </c>
      <c r="J13" s="8">
        <v>7022.5622142742723</v>
      </c>
      <c r="K13" s="8">
        <v>6788.4196673836614</v>
      </c>
    </row>
    <row r="14" spans="1:11">
      <c r="A14" s="6" t="s">
        <v>731</v>
      </c>
      <c r="B14" s="8">
        <v>8771.2051513383558</v>
      </c>
      <c r="C14" s="8">
        <v>8999.0845505820034</v>
      </c>
      <c r="D14" s="8">
        <v>10083.043544595908</v>
      </c>
      <c r="E14" s="8">
        <v>10931.748274515659</v>
      </c>
      <c r="F14" s="8">
        <v>11718.438311240665</v>
      </c>
      <c r="G14" s="8">
        <v>12048.362286591821</v>
      </c>
      <c r="H14" s="8">
        <v>12890.417978660835</v>
      </c>
      <c r="I14" s="8">
        <v>10722.983621771913</v>
      </c>
      <c r="J14" s="8">
        <v>10805.665959956594</v>
      </c>
      <c r="K14" s="8">
        <v>10667.310642142684</v>
      </c>
    </row>
    <row r="15" spans="1:11">
      <c r="A15" s="6"/>
    </row>
    <row r="16" spans="1:11">
      <c r="A16" s="6" t="s">
        <v>727</v>
      </c>
      <c r="B16" s="8">
        <v>55755.107200902879</v>
      </c>
      <c r="C16" s="8">
        <v>57073.448665942713</v>
      </c>
      <c r="D16" s="8">
        <v>60175.862738175943</v>
      </c>
      <c r="E16" s="8">
        <v>66371.908219118821</v>
      </c>
      <c r="F16" s="8">
        <v>68142.982766274174</v>
      </c>
      <c r="G16" s="8">
        <v>69384.79000255662</v>
      </c>
      <c r="H16" s="8">
        <v>77808.708773955703</v>
      </c>
      <c r="I16" s="8">
        <v>66043.149084703429</v>
      </c>
      <c r="J16" s="8">
        <v>65209.316823210684</v>
      </c>
      <c r="K16" s="8">
        <v>67569.187530265874</v>
      </c>
    </row>
    <row r="17" spans="1:22">
      <c r="A17" s="6"/>
    </row>
    <row r="18" spans="1:22">
      <c r="A18" s="6" t="s">
        <v>377</v>
      </c>
      <c r="B18" s="8">
        <v>20293.82127966973</v>
      </c>
      <c r="C18" s="8">
        <v>20068.678578773182</v>
      </c>
      <c r="D18" s="8">
        <v>20653.528976131878</v>
      </c>
      <c r="E18" s="8">
        <v>23166.856685006132</v>
      </c>
      <c r="F18" s="8">
        <v>23800.895933858003</v>
      </c>
      <c r="G18" s="8">
        <v>22689.599746960568</v>
      </c>
      <c r="H18" s="8">
        <v>27205.688613453825</v>
      </c>
      <c r="I18" s="8">
        <v>23900.814077209398</v>
      </c>
      <c r="J18" s="8">
        <v>21471.963373788174</v>
      </c>
      <c r="K18" s="8">
        <v>23711.392534159528</v>
      </c>
    </row>
    <row r="21" spans="1:22">
      <c r="A21" s="7" t="s">
        <v>739</v>
      </c>
      <c r="B21" s="1"/>
    </row>
    <row r="22" spans="1:22">
      <c r="B22" s="1"/>
    </row>
    <row r="23" spans="1:22">
      <c r="B23" s="6">
        <v>2001</v>
      </c>
      <c r="C23" s="6">
        <v>2002</v>
      </c>
      <c r="D23" s="6">
        <v>2003</v>
      </c>
      <c r="E23" s="6">
        <v>2004</v>
      </c>
      <c r="F23" s="6">
        <v>2005</v>
      </c>
      <c r="G23" s="6">
        <v>2006</v>
      </c>
      <c r="H23" s="6">
        <v>2007</v>
      </c>
      <c r="I23" s="6">
        <v>2008</v>
      </c>
      <c r="J23" s="6">
        <v>2009</v>
      </c>
      <c r="K23" s="6">
        <v>2010</v>
      </c>
      <c r="L23" s="6"/>
    </row>
    <row r="24" spans="1:22">
      <c r="A24" s="6" t="s">
        <v>732</v>
      </c>
      <c r="B24" s="10" t="s">
        <v>736</v>
      </c>
      <c r="C24" s="9">
        <v>-1.5063730687867298</v>
      </c>
      <c r="D24" s="9">
        <v>5.9439580208180329</v>
      </c>
      <c r="E24" s="9">
        <v>11.518657851437441</v>
      </c>
      <c r="F24" s="9">
        <v>2.5916032942956484</v>
      </c>
      <c r="G24" s="9">
        <v>0.34570945669811248</v>
      </c>
      <c r="H24" s="9">
        <v>14.287861886733278</v>
      </c>
      <c r="I24" s="9">
        <v>-14.236145375430695</v>
      </c>
      <c r="J24" s="9">
        <v>-6.8965781230678678</v>
      </c>
      <c r="K24" s="9">
        <v>9.7992882092969182</v>
      </c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>
      <c r="A25" s="6" t="s">
        <v>733</v>
      </c>
      <c r="B25" s="10" t="s">
        <v>736</v>
      </c>
      <c r="C25" s="9">
        <v>21.398771005608662</v>
      </c>
      <c r="D25" s="9">
        <v>-4.1671266038084864</v>
      </c>
      <c r="E25" s="9">
        <v>16.204174819522766</v>
      </c>
      <c r="F25" s="9">
        <v>0.34560439015514466</v>
      </c>
      <c r="G25" s="9">
        <v>1.1194490697195554</v>
      </c>
      <c r="H25" s="9">
        <v>12.178197838552352</v>
      </c>
      <c r="I25" s="9">
        <v>-8.889322043350683</v>
      </c>
      <c r="J25" s="9">
        <v>0.93586135379110424</v>
      </c>
      <c r="K25" s="9">
        <v>-6.7232306193670919</v>
      </c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>
      <c r="A26" s="6" t="s">
        <v>758</v>
      </c>
      <c r="B26" s="10" t="s">
        <v>736</v>
      </c>
      <c r="C26" s="9">
        <v>5.6114169756612533</v>
      </c>
      <c r="D26" s="9">
        <v>5.1355324840606249</v>
      </c>
      <c r="E26" s="9">
        <v>3.7862916970255345</v>
      </c>
      <c r="F26" s="9">
        <v>0.27393305540433238</v>
      </c>
      <c r="G26" s="9">
        <v>-1.0986233391058435</v>
      </c>
      <c r="H26" s="9">
        <v>15.596110187738921</v>
      </c>
      <c r="I26" s="9">
        <v>-18.928308308459169</v>
      </c>
      <c r="J26" s="9">
        <v>12.073255111684807</v>
      </c>
      <c r="K26" s="9">
        <v>0.91539290513510418</v>
      </c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>
      <c r="A27" s="6" t="s">
        <v>730</v>
      </c>
      <c r="B27" s="10" t="s">
        <v>736</v>
      </c>
      <c r="C27" s="9">
        <v>1.5465806020420108</v>
      </c>
      <c r="D27" s="9">
        <v>2.6685932851429888</v>
      </c>
      <c r="E27" s="9">
        <v>10.903051939654244</v>
      </c>
      <c r="F27" s="9">
        <v>0.97843242608566783</v>
      </c>
      <c r="G27" s="9">
        <v>12.091246153618762</v>
      </c>
      <c r="H27" s="9">
        <v>6.5491982667248445</v>
      </c>
      <c r="I27" s="9">
        <v>-17.732514038702035</v>
      </c>
      <c r="J27" s="9">
        <v>5.9631121607891551</v>
      </c>
      <c r="K27" s="9">
        <v>-3.3341469928836744</v>
      </c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>
      <c r="A28" s="6" t="s">
        <v>734</v>
      </c>
      <c r="B28" s="10" t="s">
        <v>736</v>
      </c>
      <c r="C28" s="9">
        <v>3.122144474121018</v>
      </c>
      <c r="D28" s="9">
        <v>8.3376044702910406</v>
      </c>
      <c r="E28" s="9">
        <v>12.588994763334382</v>
      </c>
      <c r="F28" s="9">
        <v>5.1116852047908186</v>
      </c>
      <c r="G28" s="9">
        <v>2.0203344246864741</v>
      </c>
      <c r="H28" s="9">
        <v>5.55646862866418</v>
      </c>
      <c r="I28" s="9">
        <v>-10.955761854979446</v>
      </c>
      <c r="J28" s="9">
        <v>5.8314651512838722</v>
      </c>
      <c r="K28" s="9">
        <v>-5.7420167690428343</v>
      </c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>
      <c r="A29" s="6" t="s">
        <v>735</v>
      </c>
      <c r="B29" s="10" t="s">
        <v>736</v>
      </c>
      <c r="C29" s="9">
        <v>1.9646859026178169</v>
      </c>
      <c r="D29" s="9">
        <v>16.576531906188226</v>
      </c>
      <c r="E29" s="9">
        <v>3.6788003509428386</v>
      </c>
      <c r="F29" s="9">
        <v>9.7676442817796989</v>
      </c>
      <c r="G29" s="9">
        <v>3.7544972853839438</v>
      </c>
      <c r="H29" s="9">
        <v>8.6525844797878371</v>
      </c>
      <c r="I29" s="9">
        <v>-23.424217049482095</v>
      </c>
      <c r="J29" s="9">
        <v>-5.8679471957184877</v>
      </c>
      <c r="K29" s="9">
        <v>5.30057801796693</v>
      </c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>
      <c r="A30" s="6"/>
      <c r="B30" s="10"/>
      <c r="C30" s="9"/>
      <c r="D30" s="9"/>
      <c r="E30" s="9"/>
      <c r="F30" s="9"/>
      <c r="G30" s="9"/>
      <c r="H30" s="9"/>
      <c r="I30" s="9"/>
      <c r="J30" s="9"/>
      <c r="K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>
      <c r="A31" s="6" t="s">
        <v>729</v>
      </c>
      <c r="B31" s="10" t="s">
        <v>736</v>
      </c>
      <c r="C31" s="9">
        <v>2.4294902687657918</v>
      </c>
      <c r="D31" s="9">
        <v>4.4112692182564386</v>
      </c>
      <c r="E31" s="9">
        <v>10.643678168086176</v>
      </c>
      <c r="F31" s="9">
        <v>1.884783050471929</v>
      </c>
      <c r="G31" s="9">
        <v>0.19386731226594367</v>
      </c>
      <c r="H31" s="9">
        <v>14.237257400673473</v>
      </c>
      <c r="I31" s="9">
        <v>-14.367339281484945</v>
      </c>
      <c r="J31" s="9">
        <v>-2.6938516494294795</v>
      </c>
      <c r="K31" s="9">
        <v>5.7667914555579385</v>
      </c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>
      <c r="A32" s="21" t="s">
        <v>759</v>
      </c>
      <c r="B32" s="10" t="s">
        <v>736</v>
      </c>
      <c r="C32" s="9">
        <v>5.8636338664012202</v>
      </c>
      <c r="D32" s="9">
        <v>5.7682902537347145</v>
      </c>
      <c r="E32" s="9">
        <v>9.2983171705443244</v>
      </c>
      <c r="F32" s="9">
        <v>1.1135165921485439</v>
      </c>
      <c r="G32" s="9">
        <v>4.6664520174664839</v>
      </c>
      <c r="H32" s="9">
        <v>9.4905009096099189</v>
      </c>
      <c r="I32" s="9">
        <v>-16.403501351877779</v>
      </c>
      <c r="J32" s="9">
        <v>4.5060483578254411</v>
      </c>
      <c r="K32" s="9">
        <v>1.9025706431715983</v>
      </c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>
      <c r="A33" s="6" t="s">
        <v>730</v>
      </c>
      <c r="B33" s="10" t="s">
        <v>736</v>
      </c>
      <c r="C33" s="9">
        <v>1.5465806020420108</v>
      </c>
      <c r="D33" s="9">
        <v>2.6685932851429888</v>
      </c>
      <c r="E33" s="9">
        <v>10.903051939654244</v>
      </c>
      <c r="F33" s="9">
        <v>0.97843242608566783</v>
      </c>
      <c r="G33" s="9">
        <v>12.091246153618762</v>
      </c>
      <c r="H33" s="9">
        <v>6.5491982667248445</v>
      </c>
      <c r="I33" s="9">
        <v>-17.732514038702035</v>
      </c>
      <c r="J33" s="9">
        <v>5.9631121607891551</v>
      </c>
      <c r="K33" s="9">
        <v>-3.3341469928836744</v>
      </c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>
      <c r="A34" s="6" t="s">
        <v>731</v>
      </c>
      <c r="B34" s="10" t="s">
        <v>736</v>
      </c>
      <c r="C34" s="9">
        <v>2.5980397825819432</v>
      </c>
      <c r="D34" s="9">
        <v>12.045214020617264</v>
      </c>
      <c r="E34" s="9">
        <v>8.417148316042141</v>
      </c>
      <c r="F34" s="9">
        <v>7.1963789960198472</v>
      </c>
      <c r="G34" s="9">
        <v>2.8154261394599156</v>
      </c>
      <c r="H34" s="9">
        <v>6.9889639109383968</v>
      </c>
      <c r="I34" s="9">
        <v>-16.814306258159778</v>
      </c>
      <c r="J34" s="9">
        <v>0.77107586005076811</v>
      </c>
      <c r="K34" s="9">
        <v>-1.2803960285893041</v>
      </c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>
      <c r="A35" s="6"/>
      <c r="B35" s="10"/>
      <c r="C35" s="9"/>
      <c r="D35" s="9"/>
      <c r="E35" s="9"/>
      <c r="F35" s="9"/>
      <c r="G35" s="9"/>
      <c r="H35" s="9"/>
      <c r="I35" s="9"/>
      <c r="J35" s="9"/>
      <c r="K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>
      <c r="A36" s="6" t="s">
        <v>727</v>
      </c>
      <c r="B36" s="10" t="s">
        <v>736</v>
      </c>
      <c r="C36" s="9">
        <v>2.3645214424742163</v>
      </c>
      <c r="D36" s="9">
        <v>5.4358272449804232</v>
      </c>
      <c r="E36" s="9">
        <v>10.296562772854227</v>
      </c>
      <c r="F36" s="9">
        <v>2.66840986597576</v>
      </c>
      <c r="G36" s="9">
        <v>1.8223552681011452</v>
      </c>
      <c r="H36" s="9">
        <v>12.14087233108104</v>
      </c>
      <c r="I36" s="9">
        <v>-15.12113473497258</v>
      </c>
      <c r="J36" s="9">
        <v>-1.2625567875682535</v>
      </c>
      <c r="K36" s="9">
        <v>3.6189164708672519</v>
      </c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6"/>
      <c r="B37" s="10"/>
      <c r="C37" s="9"/>
      <c r="D37" s="9"/>
      <c r="E37" s="9"/>
      <c r="F37" s="9"/>
      <c r="G37" s="9"/>
      <c r="H37" s="9"/>
      <c r="I37" s="9"/>
      <c r="J37" s="9"/>
      <c r="K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>
      <c r="A38" s="6" t="s">
        <v>377</v>
      </c>
      <c r="B38" s="10" t="s">
        <v>736</v>
      </c>
      <c r="C38" s="9">
        <v>-1.1094150174767397</v>
      </c>
      <c r="D38" s="9">
        <v>2.9142446776605326</v>
      </c>
      <c r="E38" s="9">
        <v>12.168998875585702</v>
      </c>
      <c r="F38" s="9">
        <v>2.7368376188135488</v>
      </c>
      <c r="G38" s="9">
        <v>-4.6691359433934512</v>
      </c>
      <c r="H38" s="9">
        <v>19.90378374611133</v>
      </c>
      <c r="I38" s="9">
        <v>-12.147733450900747</v>
      </c>
      <c r="J38" s="9">
        <v>-10.162209101225772</v>
      </c>
      <c r="K38" s="9">
        <v>10.429550020121251</v>
      </c>
      <c r="M38" s="9"/>
      <c r="N38" s="9"/>
      <c r="O38" s="9"/>
      <c r="P38" s="9"/>
      <c r="Q38" s="9"/>
      <c r="R38" s="9"/>
      <c r="S38" s="9"/>
      <c r="T38" s="9"/>
      <c r="U38" s="9"/>
      <c r="V38" s="9"/>
    </row>
    <row r="41" spans="1:22">
      <c r="A41" s="7" t="s">
        <v>740</v>
      </c>
    </row>
    <row r="43" spans="1:22">
      <c r="B43" s="6">
        <v>2001</v>
      </c>
      <c r="C43" s="6">
        <v>2002</v>
      </c>
      <c r="D43" s="6">
        <v>2003</v>
      </c>
      <c r="E43" s="6">
        <v>2004</v>
      </c>
      <c r="F43" s="6">
        <v>2005</v>
      </c>
      <c r="G43" s="6">
        <v>2006</v>
      </c>
      <c r="H43" s="6">
        <v>2007</v>
      </c>
      <c r="I43" s="6">
        <v>2008</v>
      </c>
      <c r="J43" s="6">
        <v>2009</v>
      </c>
      <c r="K43" s="6">
        <v>2010</v>
      </c>
    </row>
    <row r="44" spans="1:22">
      <c r="A44" s="6" t="s">
        <v>732</v>
      </c>
      <c r="B44" s="15">
        <v>9.318944756078114</v>
      </c>
      <c r="C44" s="15">
        <v>8.8129433455637791</v>
      </c>
      <c r="D44" s="15">
        <v>8.7387198575717484</v>
      </c>
      <c r="E44" s="15">
        <v>9.2716033073601842</v>
      </c>
      <c r="F44" s="15">
        <v>8.9524648757067222</v>
      </c>
      <c r="G44" s="15">
        <v>8.5754208321896446</v>
      </c>
      <c r="H44" s="15">
        <v>9.2041597435607017</v>
      </c>
      <c r="I44" s="15">
        <v>7.6406908250945857</v>
      </c>
      <c r="J44" s="15">
        <v>7.1297977728421351</v>
      </c>
      <c r="K44" s="15">
        <v>7.6196465626344994</v>
      </c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>
      <c r="A45" s="6" t="s">
        <v>733</v>
      </c>
      <c r="B45" s="15">
        <v>5.0344494597185863</v>
      </c>
      <c r="C45" s="15">
        <v>5.6868868545113909</v>
      </c>
      <c r="D45" s="15">
        <v>5.093772103154512</v>
      </c>
      <c r="E45" s="15">
        <v>5.6595579346588512</v>
      </c>
      <c r="F45" s="15">
        <v>5.5043926411502149</v>
      </c>
      <c r="G45" s="15">
        <v>5.3626272146830889</v>
      </c>
      <c r="H45" s="15">
        <v>5.6831159237923625</v>
      </c>
      <c r="I45" s="15">
        <v>4.9746258552764644</v>
      </c>
      <c r="J45" s="15">
        <v>5.1655024976912589</v>
      </c>
      <c r="K45" s="15">
        <v>4.6422533444686778</v>
      </c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>
      <c r="A46" s="6" t="s">
        <v>758</v>
      </c>
      <c r="B46" s="15">
        <v>6.6142035045819005</v>
      </c>
      <c r="C46" s="15">
        <v>6.5948420740555793</v>
      </c>
      <c r="D46" s="15">
        <v>6.5192598068744081</v>
      </c>
      <c r="E46" s="15">
        <v>6.3536396850141896</v>
      </c>
      <c r="F46" s="15">
        <v>6.1487459773306137</v>
      </c>
      <c r="G46" s="15">
        <v>5.82585106298861</v>
      </c>
      <c r="H46" s="15">
        <v>6.3380151476804185</v>
      </c>
      <c r="I46" s="15">
        <v>5.0704843020066184</v>
      </c>
      <c r="J46" s="15">
        <v>5.8443886763256865</v>
      </c>
      <c r="K46" s="15">
        <v>5.6743278891540934</v>
      </c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>
      <c r="A47" s="6" t="s">
        <v>730</v>
      </c>
      <c r="B47" s="15">
        <v>5.9430966403977887</v>
      </c>
      <c r="C47" s="15">
        <v>5.8077900427984854</v>
      </c>
      <c r="D47" s="15">
        <v>5.6436071198199373</v>
      </c>
      <c r="E47" s="15">
        <v>5.9572985878391247</v>
      </c>
      <c r="F47" s="15">
        <v>5.7390941711341288</v>
      </c>
      <c r="G47" s="15">
        <v>6.0281781869490825</v>
      </c>
      <c r="H47" s="15">
        <v>6.0265365802030058</v>
      </c>
      <c r="I47" s="15">
        <v>4.8972424494661881</v>
      </c>
      <c r="J47" s="15">
        <v>5.308672228063811</v>
      </c>
      <c r="K47" s="15">
        <v>4.9403371656471098</v>
      </c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>
      <c r="A48" s="6" t="s">
        <v>734</v>
      </c>
      <c r="B48" s="15">
        <v>5.6585544272632262</v>
      </c>
      <c r="C48" s="15">
        <v>5.4451947447666242</v>
      </c>
      <c r="D48" s="15">
        <v>5.5698574284375431</v>
      </c>
      <c r="E48" s="15">
        <v>5.8284699561862521</v>
      </c>
      <c r="F48" s="15">
        <v>5.7962114920901922</v>
      </c>
      <c r="G48" s="15">
        <v>5.6656515148742619</v>
      </c>
      <c r="H48" s="15">
        <v>5.7360591303641515</v>
      </c>
      <c r="I48" s="15">
        <v>5.143322794770409</v>
      </c>
      <c r="J48" s="15">
        <v>5.6245231911987519</v>
      </c>
      <c r="K48" s="15">
        <v>5.1318747987726168</v>
      </c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>
      <c r="A49" s="6" t="s">
        <v>735</v>
      </c>
      <c r="B49" s="15">
        <v>6.5449387419498626</v>
      </c>
      <c r="C49" s="15">
        <v>6.4000613772065176</v>
      </c>
      <c r="D49" s="15">
        <v>6.843394799573689</v>
      </c>
      <c r="E49" s="15">
        <v>6.7572961628243791</v>
      </c>
      <c r="F49" s="15">
        <v>7.0659409287155306</v>
      </c>
      <c r="G49" s="15">
        <v>6.5962563348334582</v>
      </c>
      <c r="H49" s="15">
        <v>6.8493413022078746</v>
      </c>
      <c r="I49" s="15">
        <v>5.1868833859846211</v>
      </c>
      <c r="J49" s="15">
        <v>4.9209955855975558</v>
      </c>
      <c r="K49" s="15">
        <v>4.9609561092666388</v>
      </c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>
      <c r="A50" s="6"/>
      <c r="B50" s="15"/>
      <c r="C50" s="15"/>
      <c r="D50" s="15"/>
      <c r="E50" s="15"/>
      <c r="F50" s="15"/>
      <c r="G50" s="15"/>
      <c r="H50" s="15"/>
      <c r="I50" s="15"/>
      <c r="J50" s="15"/>
      <c r="K50" s="15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>
      <c r="A51" s="6" t="s">
        <v>729</v>
      </c>
      <c r="B51" s="15">
        <v>7.9475772073455691</v>
      </c>
      <c r="C51" s="15">
        <v>7.742609110578047</v>
      </c>
      <c r="D51" s="15">
        <v>7.5720313047578145</v>
      </c>
      <c r="E51" s="15">
        <v>7.9551136090946928</v>
      </c>
      <c r="F51" s="15">
        <v>7.7121201558120136</v>
      </c>
      <c r="G51" s="15">
        <v>7.394304009148529</v>
      </c>
      <c r="H51" s="15">
        <v>7.945080950734658</v>
      </c>
      <c r="I51" s="15">
        <v>6.6041129464899688</v>
      </c>
      <c r="J51" s="15">
        <v>6.5067644916630414</v>
      </c>
      <c r="K51" s="15">
        <v>6.6697641304594963</v>
      </c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>
      <c r="A52" s="21" t="s">
        <v>759</v>
      </c>
      <c r="B52" s="15">
        <v>6.0783324226839577</v>
      </c>
      <c r="C52" s="15">
        <v>6.1146895295146741</v>
      </c>
      <c r="D52" s="15">
        <v>6.081250679862972</v>
      </c>
      <c r="E52" s="15">
        <v>6.3374642552490066</v>
      </c>
      <c r="F52" s="15">
        <v>6.1791734857170706</v>
      </c>
      <c r="G52" s="15">
        <v>6.2264650211081012</v>
      </c>
      <c r="H52" s="15">
        <v>6.4588620912770942</v>
      </c>
      <c r="I52" s="15">
        <v>5.291031387025301</v>
      </c>
      <c r="J52" s="15">
        <v>5.6631347298024091</v>
      </c>
      <c r="K52" s="15">
        <v>5.5680263880769045</v>
      </c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>
      <c r="A53" s="6" t="s">
        <v>730</v>
      </c>
      <c r="B53" s="15">
        <v>5.9430966403977887</v>
      </c>
      <c r="C53" s="15">
        <v>5.8077900427984854</v>
      </c>
      <c r="D53" s="15">
        <v>5.6436071198199373</v>
      </c>
      <c r="E53" s="15">
        <v>5.9572985878391247</v>
      </c>
      <c r="F53" s="15">
        <v>5.7390941711341288</v>
      </c>
      <c r="G53" s="15">
        <v>6.0281781869490825</v>
      </c>
      <c r="H53" s="15">
        <v>6.0265365802030058</v>
      </c>
      <c r="I53" s="15">
        <v>4.8972424494661881</v>
      </c>
      <c r="J53" s="15">
        <v>5.308672228063811</v>
      </c>
      <c r="K53" s="15">
        <v>4.9403371656471098</v>
      </c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>
      <c r="A54" s="6" t="s">
        <v>731</v>
      </c>
      <c r="B54" s="15">
        <v>6.0282283020931287</v>
      </c>
      <c r="C54" s="15">
        <v>5.8370980064643492</v>
      </c>
      <c r="D54" s="15">
        <v>6.1014974503630457</v>
      </c>
      <c r="E54" s="15">
        <v>6.2107097128632454</v>
      </c>
      <c r="F54" s="15">
        <v>6.3166316167426029</v>
      </c>
      <c r="G54" s="15">
        <v>6.0613000421641487</v>
      </c>
      <c r="H54" s="15">
        <v>6.210355717994779</v>
      </c>
      <c r="I54" s="15">
        <v>5.1620740953454467</v>
      </c>
      <c r="J54" s="15">
        <v>5.317375662142303</v>
      </c>
      <c r="K54" s="15">
        <v>5.0567906930152002</v>
      </c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>
      <c r="A55" s="6"/>
      <c r="B55" s="15"/>
      <c r="C55" s="15"/>
      <c r="D55" s="15"/>
      <c r="E55" s="15"/>
      <c r="F55" s="15"/>
      <c r="G55" s="15"/>
      <c r="H55" s="15"/>
      <c r="I55" s="15"/>
      <c r="J55" s="15"/>
      <c r="K55" s="15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>
      <c r="A56" s="6" t="s">
        <v>727</v>
      </c>
      <c r="B56" s="15">
        <v>7.3247100864043349</v>
      </c>
      <c r="C56" s="15">
        <v>7.1313374624296957</v>
      </c>
      <c r="D56" s="15">
        <v>7.0464694664989755</v>
      </c>
      <c r="E56" s="15">
        <v>7.365768441538191</v>
      </c>
      <c r="F56" s="15">
        <v>7.1939974627092091</v>
      </c>
      <c r="G56" s="15">
        <v>6.9568380959909817</v>
      </c>
      <c r="H56" s="15">
        <v>7.3617655638458279</v>
      </c>
      <c r="I56" s="15">
        <v>6.1130404154802696</v>
      </c>
      <c r="J56" s="15">
        <v>6.1305331977548416</v>
      </c>
      <c r="K56" s="15">
        <v>6.1442676785324393</v>
      </c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>
      <c r="A57" s="6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>
      <c r="A58" s="6" t="s">
        <v>377</v>
      </c>
      <c r="B58" s="15">
        <v>11.634697594765504</v>
      </c>
      <c r="C58" s="15">
        <v>10.96217803857126</v>
      </c>
      <c r="D58" s="15">
        <v>10.486633211373324</v>
      </c>
      <c r="E58" s="15">
        <v>11.079372299726991</v>
      </c>
      <c r="F58" s="15">
        <v>10.560762446746923</v>
      </c>
      <c r="G58" s="15">
        <v>9.5275606020485508</v>
      </c>
      <c r="H58" s="15">
        <v>10.605265900071659</v>
      </c>
      <c r="I58" s="15">
        <v>8.8935247213740194</v>
      </c>
      <c r="J58" s="15">
        <v>7.9326885453097891</v>
      </c>
      <c r="K58" s="15">
        <v>8.5545106191498395</v>
      </c>
      <c r="M58" s="9"/>
      <c r="N58" s="9"/>
      <c r="O58" s="9"/>
      <c r="P58" s="9"/>
      <c r="Q58" s="9"/>
      <c r="R58" s="9"/>
      <c r="S58" s="9"/>
      <c r="T58" s="9"/>
      <c r="U58" s="9"/>
      <c r="V58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96"/>
  <sheetViews>
    <sheetView tabSelected="1" zoomScaleNormal="100" workbookViewId="0">
      <pane xSplit="4" ySplit="8" topLeftCell="E9" activePane="bottomRight" state="frozen"/>
      <selection pane="topRight" activeCell="D1" sqref="D1"/>
      <selection pane="bottomLeft" activeCell="A9" sqref="A9"/>
      <selection pane="bottomRight" activeCell="B397" sqref="B397"/>
    </sheetView>
  </sheetViews>
  <sheetFormatPr defaultRowHeight="11.25"/>
  <cols>
    <col min="1" max="1" width="9" style="23"/>
    <col min="2" max="2" width="20.75" style="22" customWidth="1"/>
    <col min="3" max="3" width="17.75" style="23" customWidth="1"/>
    <col min="4" max="4" width="11.875" style="23" customWidth="1"/>
    <col min="5" max="14" width="6.875" style="23" customWidth="1"/>
    <col min="15" max="27" width="9" style="23"/>
    <col min="28" max="29" width="9" style="23" hidden="1" customWidth="1"/>
    <col min="30" max="16384" width="9" style="23"/>
  </cols>
  <sheetData>
    <row r="1" spans="1:29" ht="15">
      <c r="A1" s="22" t="s">
        <v>1117</v>
      </c>
      <c r="AB1" s="23" t="s">
        <v>757</v>
      </c>
    </row>
    <row r="2" spans="1:29">
      <c r="A2" s="23" t="s">
        <v>741</v>
      </c>
      <c r="B2" s="23"/>
      <c r="AB2" s="23" t="s">
        <v>747</v>
      </c>
    </row>
    <row r="3" spans="1:29">
      <c r="A3" s="23" t="s">
        <v>1118</v>
      </c>
      <c r="B3" s="23"/>
      <c r="AB3" s="23" t="s">
        <v>760</v>
      </c>
    </row>
    <row r="4" spans="1:29" ht="12" thickBot="1">
      <c r="A4" s="23" t="s">
        <v>752</v>
      </c>
      <c r="B4" s="23"/>
    </row>
    <row r="5" spans="1:29">
      <c r="C5" s="38" t="s">
        <v>746</v>
      </c>
      <c r="D5" s="39"/>
      <c r="AB5" s="23" t="s">
        <v>754</v>
      </c>
    </row>
    <row r="6" spans="1:29" ht="12" thickBot="1">
      <c r="C6" s="40" t="s">
        <v>757</v>
      </c>
      <c r="D6" s="41"/>
      <c r="AB6" s="23" t="s">
        <v>748</v>
      </c>
    </row>
    <row r="7" spans="1:29">
      <c r="AB7" s="23" t="s">
        <v>749</v>
      </c>
    </row>
    <row r="8" spans="1:29" ht="22.5">
      <c r="A8" s="24" t="s">
        <v>1119</v>
      </c>
      <c r="B8" s="24" t="s">
        <v>743</v>
      </c>
      <c r="C8" s="25" t="s">
        <v>356</v>
      </c>
      <c r="D8" s="25" t="s">
        <v>742</v>
      </c>
      <c r="E8" s="26">
        <v>2001</v>
      </c>
      <c r="F8" s="26">
        <v>2002</v>
      </c>
      <c r="G8" s="26">
        <v>2003</v>
      </c>
      <c r="H8" s="26">
        <v>2004</v>
      </c>
      <c r="I8" s="26">
        <v>2005</v>
      </c>
      <c r="J8" s="26">
        <v>2006</v>
      </c>
      <c r="K8" s="26">
        <v>2007</v>
      </c>
      <c r="L8" s="26">
        <v>2008</v>
      </c>
      <c r="M8" s="26">
        <v>2009</v>
      </c>
      <c r="N8" s="26">
        <v>2010</v>
      </c>
      <c r="AB8" s="23" t="s">
        <v>753</v>
      </c>
    </row>
    <row r="9" spans="1:29" ht="7.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AB9" s="23" t="s">
        <v>750</v>
      </c>
    </row>
    <row r="10" spans="1:29">
      <c r="A10" s="23" t="s">
        <v>1120</v>
      </c>
      <c r="B10" s="29" t="s">
        <v>727</v>
      </c>
      <c r="C10" s="19"/>
      <c r="D10" s="19"/>
      <c r="E10" s="16">
        <f ca="1">VLOOKUP($B10,INDIRECT($AC$12),2,0)</f>
        <v>55755.107200902879</v>
      </c>
      <c r="F10" s="17">
        <f ca="1">VLOOKUP($B10,INDIRECT($AC$12),3,0)</f>
        <v>57073.448665942713</v>
      </c>
      <c r="G10" s="17">
        <f ca="1">VLOOKUP($B10,INDIRECT($AC$12),4,0)</f>
        <v>60175.862738175943</v>
      </c>
      <c r="H10" s="17">
        <f ca="1">VLOOKUP($B10,INDIRECT($AC$12),5,0)</f>
        <v>66371.908219118821</v>
      </c>
      <c r="I10" s="17">
        <f ca="1">VLOOKUP($B10,INDIRECT($AC$12),6,0)</f>
        <v>68142.982766274174</v>
      </c>
      <c r="J10" s="17">
        <f ca="1">VLOOKUP($B10,INDIRECT($AC$12),7,0)</f>
        <v>69384.79000255662</v>
      </c>
      <c r="K10" s="17">
        <f ca="1">VLOOKUP($B10,INDIRECT($AC$12),8,0)</f>
        <v>77808.708773955703</v>
      </c>
      <c r="L10" s="17">
        <f ca="1">VLOOKUP($B10,INDIRECT($AC$12),9,0)</f>
        <v>66043.149084703429</v>
      </c>
      <c r="M10" s="17">
        <f ca="1">VLOOKUP($B10,INDIRECT($AC$12),10,0)</f>
        <v>65209.316823210684</v>
      </c>
      <c r="N10" s="17">
        <f ca="1">VLOOKUP($B10,INDIRECT($AC$12),11,0)</f>
        <v>67569.187530265874</v>
      </c>
      <c r="AB10" s="23" t="s">
        <v>751</v>
      </c>
    </row>
    <row r="11" spans="1:29" ht="8.25" customHeight="1">
      <c r="B11" s="29"/>
      <c r="C11" s="19"/>
      <c r="D11" s="19"/>
      <c r="E11" s="16"/>
      <c r="F11" s="17"/>
      <c r="G11" s="17"/>
      <c r="H11" s="17"/>
      <c r="I11" s="17"/>
      <c r="J11" s="17"/>
      <c r="K11" s="17"/>
      <c r="L11" s="17"/>
      <c r="M11" s="17"/>
      <c r="N11" s="17"/>
    </row>
    <row r="12" spans="1:29">
      <c r="B12" s="29" t="s">
        <v>729</v>
      </c>
      <c r="C12" s="19"/>
      <c r="D12" s="19"/>
      <c r="E12" s="16">
        <f t="shared" ref="E12:E23" ca="1" si="0">VLOOKUP($B12,INDIRECT($AC$12),2,0)</f>
        <v>41206.724122210857</v>
      </c>
      <c r="F12" s="17">
        <f t="shared" ref="F12:F23" ca="1" si="1">VLOOKUP($B12,INDIRECT($AC$12),3,0)</f>
        <v>42207.837474837143</v>
      </c>
      <c r="G12" s="17">
        <f t="shared" ref="G12:G23" ca="1" si="2">VLOOKUP($B12,INDIRECT($AC$12),4,0)</f>
        <v>44069.738817056335</v>
      </c>
      <c r="H12" s="17">
        <f t="shared" ref="H12:H23" ca="1" si="3">VLOOKUP($B12,INDIRECT($AC$12),5,0)</f>
        <v>48760.379986259963</v>
      </c>
      <c r="I12" s="17">
        <f t="shared" ref="I12:I23" ca="1" si="4">VLOOKUP($B12,INDIRECT($AC$12),6,0)</f>
        <v>49679.407363586695</v>
      </c>
      <c r="J12" s="17">
        <f t="shared" ref="J12:J23" ca="1" si="5">VLOOKUP($B12,INDIRECT($AC$12),7,0)</f>
        <v>49775.719495392128</v>
      </c>
      <c r="K12" s="17">
        <f t="shared" ref="K12:K23" ca="1" si="6">VLOOKUP($B12,INDIRECT($AC$12),8,0)</f>
        <v>56862.416802988315</v>
      </c>
      <c r="L12" s="17">
        <f t="shared" ref="L12:L23" ca="1" si="7">VLOOKUP($B12,INDIRECT($AC$12),9,0)</f>
        <v>48692.80045725088</v>
      </c>
      <c r="M12" s="17">
        <f t="shared" ref="M12:M23" ca="1" si="8">VLOOKUP($B12,INDIRECT($AC$12),10,0)</f>
        <v>47381.088648979821</v>
      </c>
      <c r="N12" s="17">
        <f t="shared" ref="N12:N23" ca="1" si="9">VLOOKUP($B12,INDIRECT($AC$12),11,0)</f>
        <v>50113.457220739518</v>
      </c>
      <c r="AB12" s="23" t="str">
        <f>IF($C$6="GVA - £ millions",$AB$5,IF($C$6="GVA - % change on previous year",$AB$6,IF($C$6="GVA - % share of tourism in all industries3",$AB$7)))</f>
        <v>mln</v>
      </c>
      <c r="AC12" s="23" t="str">
        <f>IF($C$6="GVA - £ millions",$AB$8,IF($C$6="GVA - % change on previous year",$AB$9,IF($C$6="GVA - % share of tourism in all industries3",$AB$10)))</f>
        <v>class_mln</v>
      </c>
    </row>
    <row r="13" spans="1:29">
      <c r="B13" s="30" t="s">
        <v>759</v>
      </c>
      <c r="C13" s="19"/>
      <c r="D13" s="19"/>
      <c r="E13" s="16">
        <f t="shared" ca="1" si="0"/>
        <v>20912.902842541131</v>
      </c>
      <c r="F13" s="17">
        <f t="shared" ca="1" si="1"/>
        <v>22139.158896063956</v>
      </c>
      <c r="G13" s="17">
        <f t="shared" ca="1" si="2"/>
        <v>23416.209840924457</v>
      </c>
      <c r="H13" s="17">
        <f t="shared" ca="1" si="3"/>
        <v>25593.523301253827</v>
      </c>
      <c r="I13" s="17">
        <f t="shared" ca="1" si="4"/>
        <v>25878.511429728689</v>
      </c>
      <c r="J13" s="17">
        <f t="shared" ca="1" si="5"/>
        <v>27086.11974843156</v>
      </c>
      <c r="K13" s="17">
        <f t="shared" ca="1" si="6"/>
        <v>29656.72818953449</v>
      </c>
      <c r="L13" s="17">
        <f t="shared" ca="1" si="7"/>
        <v>24791.986380041479</v>
      </c>
      <c r="M13" s="17">
        <f t="shared" ca="1" si="8"/>
        <v>25909.125275191647</v>
      </c>
      <c r="N13" s="17">
        <f t="shared" ca="1" si="9"/>
        <v>26402.064686579994</v>
      </c>
    </row>
    <row r="14" spans="1:29">
      <c r="B14" s="29" t="s">
        <v>730</v>
      </c>
      <c r="C14" s="19"/>
      <c r="D14" s="19"/>
      <c r="E14" s="16">
        <f t="shared" ca="1" si="0"/>
        <v>5777.1779273536622</v>
      </c>
      <c r="F14" s="17">
        <f t="shared" ca="1" si="1"/>
        <v>5866.526640523567</v>
      </c>
      <c r="G14" s="17">
        <f t="shared" ca="1" si="2"/>
        <v>6023.0803765237033</v>
      </c>
      <c r="H14" s="17">
        <f t="shared" ca="1" si="3"/>
        <v>6679.7799583432052</v>
      </c>
      <c r="I14" s="17">
        <f t="shared" ca="1" si="4"/>
        <v>6745.1370914468071</v>
      </c>
      <c r="J14" s="17">
        <f t="shared" ca="1" si="5"/>
        <v>7560.7082205726811</v>
      </c>
      <c r="K14" s="17">
        <f t="shared" ca="1" si="6"/>
        <v>8055.8739923065505</v>
      </c>
      <c r="L14" s="17">
        <f t="shared" ca="1" si="7"/>
        <v>6627.3650056806446</v>
      </c>
      <c r="M14" s="17">
        <f t="shared" ca="1" si="8"/>
        <v>7022.5622142742723</v>
      </c>
      <c r="N14" s="17">
        <f t="shared" ca="1" si="9"/>
        <v>6788.4196673836614</v>
      </c>
    </row>
    <row r="15" spans="1:29" ht="11.25" customHeight="1">
      <c r="B15" s="29" t="s">
        <v>731</v>
      </c>
      <c r="C15" s="19"/>
      <c r="D15" s="19"/>
      <c r="E15" s="16">
        <f t="shared" ca="1" si="0"/>
        <v>8771.2051513383558</v>
      </c>
      <c r="F15" s="17">
        <f t="shared" ca="1" si="1"/>
        <v>8999.0845505820034</v>
      </c>
      <c r="G15" s="17">
        <f t="shared" ca="1" si="2"/>
        <v>10083.043544595908</v>
      </c>
      <c r="H15" s="17">
        <f t="shared" ca="1" si="3"/>
        <v>10931.748274515659</v>
      </c>
      <c r="I15" s="17">
        <f t="shared" ca="1" si="4"/>
        <v>11718.438311240665</v>
      </c>
      <c r="J15" s="17">
        <f t="shared" ca="1" si="5"/>
        <v>12048.362286591821</v>
      </c>
      <c r="K15" s="17">
        <f t="shared" ca="1" si="6"/>
        <v>12890.417978660835</v>
      </c>
      <c r="L15" s="17">
        <f t="shared" ca="1" si="7"/>
        <v>10722.983621771913</v>
      </c>
      <c r="M15" s="17">
        <f t="shared" ca="1" si="8"/>
        <v>10805.665959956594</v>
      </c>
      <c r="N15" s="17">
        <f t="shared" ca="1" si="9"/>
        <v>10667.310642142684</v>
      </c>
    </row>
    <row r="16" spans="1:29" ht="6.75" customHeight="1">
      <c r="B16" s="29"/>
      <c r="C16" s="19"/>
      <c r="D16" s="19"/>
      <c r="E16" s="16"/>
      <c r="F16" s="17"/>
      <c r="G16" s="17"/>
      <c r="H16" s="17"/>
      <c r="I16" s="17"/>
      <c r="J16" s="17"/>
      <c r="K16" s="17"/>
      <c r="L16" s="17"/>
      <c r="M16" s="17"/>
      <c r="N16" s="17"/>
    </row>
    <row r="17" spans="1:14">
      <c r="B17" s="29" t="s">
        <v>732</v>
      </c>
      <c r="C17" s="19"/>
      <c r="D17" s="19"/>
      <c r="E17" s="16">
        <f t="shared" ca="1" si="0"/>
        <v>28952.586685065733</v>
      </c>
      <c r="F17" s="17">
        <f t="shared" ca="1" si="1"/>
        <v>28516.452716524767</v>
      </c>
      <c r="G17" s="17">
        <f t="shared" ca="1" si="2"/>
        <v>30211.458695021425</v>
      </c>
      <c r="H17" s="17">
        <f t="shared" ca="1" si="3"/>
        <v>33691.413254029292</v>
      </c>
      <c r="I17" s="17">
        <f t="shared" ca="1" si="4"/>
        <v>34564.561029815472</v>
      </c>
      <c r="J17" s="17">
        <f t="shared" ca="1" si="5"/>
        <v>34684.053985961735</v>
      </c>
      <c r="K17" s="17">
        <f t="shared" ca="1" si="6"/>
        <v>39639.663716195959</v>
      </c>
      <c r="L17" s="17">
        <f t="shared" ca="1" si="7"/>
        <v>33996.503563226448</v>
      </c>
      <c r="M17" s="17">
        <f t="shared" ca="1" si="8"/>
        <v>31651.908135876984</v>
      </c>
      <c r="N17" s="17">
        <f t="shared" ca="1" si="9"/>
        <v>34753.569837853473</v>
      </c>
    </row>
    <row r="18" spans="1:14">
      <c r="A18" s="23" t="s">
        <v>1121</v>
      </c>
      <c r="B18" s="30" t="s">
        <v>377</v>
      </c>
      <c r="C18" s="19"/>
      <c r="D18" s="19"/>
      <c r="E18" s="16">
        <f t="shared" ca="1" si="0"/>
        <v>20293.82127966973</v>
      </c>
      <c r="F18" s="17">
        <f t="shared" ca="1" si="1"/>
        <v>20068.678578773182</v>
      </c>
      <c r="G18" s="17">
        <f t="shared" ca="1" si="2"/>
        <v>20653.528976131878</v>
      </c>
      <c r="H18" s="17">
        <f t="shared" ca="1" si="3"/>
        <v>23166.856685006132</v>
      </c>
      <c r="I18" s="17">
        <f t="shared" ca="1" si="4"/>
        <v>23800.895933858003</v>
      </c>
      <c r="J18" s="17">
        <f t="shared" ca="1" si="5"/>
        <v>22689.599746960568</v>
      </c>
      <c r="K18" s="17">
        <f t="shared" ca="1" si="6"/>
        <v>27205.688613453825</v>
      </c>
      <c r="L18" s="17">
        <f t="shared" ca="1" si="7"/>
        <v>23900.814077209398</v>
      </c>
      <c r="M18" s="17">
        <f t="shared" ca="1" si="8"/>
        <v>21471.963373788174</v>
      </c>
      <c r="N18" s="17">
        <f t="shared" ca="1" si="9"/>
        <v>23711.392534159528</v>
      </c>
    </row>
    <row r="19" spans="1:14">
      <c r="B19" s="29" t="s">
        <v>733</v>
      </c>
      <c r="C19" s="19"/>
      <c r="D19" s="19"/>
      <c r="E19" s="16">
        <f t="shared" ca="1" si="0"/>
        <v>4748.2090499551086</v>
      </c>
      <c r="F19" s="17">
        <f t="shared" ca="1" si="1"/>
        <v>5764.2674314225887</v>
      </c>
      <c r="G19" s="17">
        <f t="shared" ca="1" si="2"/>
        <v>5524.0631097731093</v>
      </c>
      <c r="H19" s="17">
        <f t="shared" ca="1" si="3"/>
        <v>6419.1919532215097</v>
      </c>
      <c r="I19" s="17">
        <f t="shared" ca="1" si="4"/>
        <v>6441.3769624243296</v>
      </c>
      <c r="J19" s="17">
        <f t="shared" ca="1" si="5"/>
        <v>6513.4848969073182</v>
      </c>
      <c r="K19" s="17">
        <f t="shared" ca="1" si="6"/>
        <v>7306.7099738369197</v>
      </c>
      <c r="L19" s="17">
        <f t="shared" ca="1" si="7"/>
        <v>6657.1929934889313</v>
      </c>
      <c r="M19" s="17">
        <f t="shared" ca="1" si="8"/>
        <v>6719.4950899622836</v>
      </c>
      <c r="N19" s="17">
        <f t="shared" ca="1" si="9"/>
        <v>6267.7279386070704</v>
      </c>
    </row>
    <row r="20" spans="1:14">
      <c r="B20" s="29" t="s">
        <v>758</v>
      </c>
      <c r="C20" s="19"/>
      <c r="D20" s="19"/>
      <c r="E20" s="16">
        <f t="shared" ca="1" si="0"/>
        <v>7505.9283871900225</v>
      </c>
      <c r="F20" s="17">
        <f t="shared" ca="1" si="1"/>
        <v>7927.1173268897801</v>
      </c>
      <c r="G20" s="17">
        <f t="shared" ca="1" si="2"/>
        <v>8334.2170122618027</v>
      </c>
      <c r="H20" s="17">
        <f t="shared" ca="1" si="3"/>
        <v>8649.7747790091616</v>
      </c>
      <c r="I20" s="17">
        <f t="shared" ca="1" si="4"/>
        <v>8673.4693713468951</v>
      </c>
      <c r="J20" s="17">
        <f t="shared" ca="1" si="5"/>
        <v>8578.1806125230814</v>
      </c>
      <c r="K20" s="17">
        <f t="shared" ca="1" si="6"/>
        <v>9916.0431129554381</v>
      </c>
      <c r="L20" s="17">
        <f t="shared" ca="1" si="7"/>
        <v>8039.1039005355005</v>
      </c>
      <c r="M20" s="17">
        <f t="shared" ca="1" si="8"/>
        <v>9009.6854231405559</v>
      </c>
      <c r="N20" s="17">
        <f t="shared" ca="1" si="9"/>
        <v>9092.1594442789756</v>
      </c>
    </row>
    <row r="21" spans="1:14">
      <c r="B21" s="29" t="s">
        <v>730</v>
      </c>
      <c r="C21" s="19"/>
      <c r="D21" s="19"/>
      <c r="E21" s="16">
        <f t="shared" ca="1" si="0"/>
        <v>5777.1779273536622</v>
      </c>
      <c r="F21" s="17">
        <f t="shared" ca="1" si="1"/>
        <v>5866.526640523567</v>
      </c>
      <c r="G21" s="17">
        <f t="shared" ca="1" si="2"/>
        <v>6023.0803765237033</v>
      </c>
      <c r="H21" s="17">
        <f t="shared" ca="1" si="3"/>
        <v>6679.7799583432052</v>
      </c>
      <c r="I21" s="17">
        <f t="shared" ca="1" si="4"/>
        <v>6745.1370914468071</v>
      </c>
      <c r="J21" s="17">
        <f t="shared" ca="1" si="5"/>
        <v>7560.7082205726811</v>
      </c>
      <c r="K21" s="17">
        <f t="shared" ca="1" si="6"/>
        <v>8055.8739923065505</v>
      </c>
      <c r="L21" s="17">
        <f t="shared" ca="1" si="7"/>
        <v>6627.3650056806446</v>
      </c>
      <c r="M21" s="17">
        <f t="shared" ca="1" si="8"/>
        <v>7022.5622142742723</v>
      </c>
      <c r="N21" s="17">
        <f t="shared" ca="1" si="9"/>
        <v>6788.4196673836614</v>
      </c>
    </row>
    <row r="22" spans="1:14">
      <c r="B22" s="29" t="s">
        <v>734</v>
      </c>
      <c r="C22" s="19"/>
      <c r="D22" s="19"/>
      <c r="E22" s="16">
        <f t="shared" ca="1" si="0"/>
        <v>4799.5470000683799</v>
      </c>
      <c r="F22" s="17">
        <f t="shared" ca="1" si="1"/>
        <v>4949.3957915138553</v>
      </c>
      <c r="G22" s="17">
        <f t="shared" ca="1" si="2"/>
        <v>5362.0568362795111</v>
      </c>
      <c r="H22" s="17">
        <f t="shared" ca="1" si="3"/>
        <v>6037.085890605752</v>
      </c>
      <c r="I22" s="17">
        <f t="shared" ca="1" si="4"/>
        <v>6345.6827168763602</v>
      </c>
      <c r="J22" s="17">
        <f t="shared" ca="1" si="5"/>
        <v>6473.8867292867935</v>
      </c>
      <c r="K22" s="17">
        <f t="shared" ca="1" si="6"/>
        <v>6833.6062144548678</v>
      </c>
      <c r="L22" s="17">
        <f t="shared" ca="1" si="7"/>
        <v>6084.9325914921164</v>
      </c>
      <c r="M22" s="17">
        <f t="shared" ca="1" si="8"/>
        <v>6439.7733150440936</v>
      </c>
      <c r="N22" s="17">
        <f t="shared" ca="1" si="9"/>
        <v>6070.0004514059165</v>
      </c>
    </row>
    <row r="23" spans="1:14" ht="12" customHeight="1">
      <c r="B23" s="29" t="s">
        <v>735</v>
      </c>
      <c r="C23" s="19"/>
      <c r="D23" s="19"/>
      <c r="E23" s="16">
        <f t="shared" ca="1" si="0"/>
        <v>3971.6581512699754</v>
      </c>
      <c r="F23" s="17">
        <f t="shared" ca="1" si="1"/>
        <v>4049.6887590681481</v>
      </c>
      <c r="G23" s="17">
        <f t="shared" ca="1" si="2"/>
        <v>4720.9867083163981</v>
      </c>
      <c r="H23" s="17">
        <f t="shared" ca="1" si="3"/>
        <v>4894.6623839099066</v>
      </c>
      <c r="I23" s="17">
        <f t="shared" ca="1" si="4"/>
        <v>5372.7555943643038</v>
      </c>
      <c r="J23" s="17">
        <f t="shared" ca="1" si="5"/>
        <v>5574.4755573050261</v>
      </c>
      <c r="K23" s="17">
        <f t="shared" ca="1" si="6"/>
        <v>6056.8117642059669</v>
      </c>
      <c r="L23" s="17">
        <f t="shared" ca="1" si="7"/>
        <v>4638.0510302797957</v>
      </c>
      <c r="M23" s="17">
        <f t="shared" ca="1" si="8"/>
        <v>4365.8926449125001</v>
      </c>
      <c r="N23" s="17">
        <f t="shared" ca="1" si="9"/>
        <v>4597.3101907367673</v>
      </c>
    </row>
    <row r="24" spans="1:14" ht="8.25" customHeight="1"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>
      <c r="A25" s="23" t="s">
        <v>1122</v>
      </c>
      <c r="B25" s="29" t="s">
        <v>366</v>
      </c>
      <c r="C25" s="19"/>
      <c r="D25" s="19"/>
      <c r="E25" s="16">
        <f ca="1">VLOOKUP($B25,INDIRECT($AB$12),5,0)</f>
        <v>2431.9273842756356</v>
      </c>
      <c r="F25" s="16">
        <f ca="1">VLOOKUP($B25,INDIRECT($AB$12),6,0)</f>
        <v>2688.4312419056096</v>
      </c>
      <c r="G25" s="16">
        <f ca="1">VLOOKUP($B25,INDIRECT($AB$12),7,0)</f>
        <v>2893.3735989823472</v>
      </c>
      <c r="H25" s="16">
        <f ca="1">VLOOKUP($B25,INDIRECT($AB$12),8,0)</f>
        <v>3355.2108752422428</v>
      </c>
      <c r="I25" s="16">
        <f ca="1">VLOOKUP($B25,INDIRECT($AB$12),9,0)</f>
        <v>3816.7453492046775</v>
      </c>
      <c r="J25" s="16">
        <f ca="1">VLOOKUP($B25,INDIRECT($AB$12),10,0)</f>
        <v>3488.1349197445593</v>
      </c>
      <c r="K25" s="16">
        <f ca="1">VLOOKUP($B25,INDIRECT($AB$12),11,0)</f>
        <v>4024.2728387893794</v>
      </c>
      <c r="L25" s="16">
        <f ca="1">VLOOKUP($B25,INDIRECT($AB$12),12,0)</f>
        <v>3176.0724723990711</v>
      </c>
      <c r="M25" s="16">
        <f ca="1">VLOOKUP($B25,INDIRECT($AB$12),13,0)</f>
        <v>2937.7058162462567</v>
      </c>
      <c r="N25" s="16">
        <f ca="1">VLOOKUP($B25,INDIRECT($AB$12),14,0)</f>
        <v>3040.2916469091469</v>
      </c>
    </row>
    <row r="26" spans="1:14">
      <c r="A26" s="23" t="s">
        <v>1123</v>
      </c>
      <c r="B26" s="29" t="s">
        <v>375</v>
      </c>
      <c r="C26" s="19"/>
      <c r="D26" s="19"/>
      <c r="E26" s="16">
        <f t="shared" ref="E26:E89" ca="1" si="10">VLOOKUP($B26,INDIRECT($AB$12),5,0)</f>
        <v>4880.430737244782</v>
      </c>
      <c r="F26" s="16">
        <f t="shared" ref="F26:F89" ca="1" si="11">VLOOKUP($B26,INDIRECT($AB$12),6,0)</f>
        <v>4791.2786331020825</v>
      </c>
      <c r="G26" s="16">
        <f t="shared" ref="G26:G89" ca="1" si="12">VLOOKUP($B26,INDIRECT($AB$12),7,0)</f>
        <v>5338.372726093211</v>
      </c>
      <c r="H26" s="16">
        <f t="shared" ref="H26:H89" ca="1" si="13">VLOOKUP($B26,INDIRECT($AB$12),8,0)</f>
        <v>5476.42323419476</v>
      </c>
      <c r="I26" s="16">
        <f t="shared" ref="I26:I89" ca="1" si="14">VLOOKUP($B26,INDIRECT($AB$12),9,0)</f>
        <v>5873.5254624390063</v>
      </c>
      <c r="J26" s="16">
        <f t="shared" ref="J26:J89" ca="1" si="15">VLOOKUP($B26,INDIRECT($AB$12),10,0)</f>
        <v>5329.92156105907</v>
      </c>
      <c r="K26" s="16">
        <f t="shared" ref="K26:K89" ca="1" si="16">VLOOKUP($B26,INDIRECT($AB$12),11,0)</f>
        <v>6255.9397776775322</v>
      </c>
      <c r="L26" s="16">
        <f t="shared" ref="L26:L89" ca="1" si="17">VLOOKUP($B26,INDIRECT($AB$12),12,0)</f>
        <v>4994.1631055916378</v>
      </c>
      <c r="M26" s="16">
        <f t="shared" ref="M26:M89" ca="1" si="18">VLOOKUP($B26,INDIRECT($AB$12),13,0)</f>
        <v>5264.1308237529711</v>
      </c>
      <c r="N26" s="16">
        <f t="shared" ref="N26:N89" ca="1" si="19">VLOOKUP($B26,INDIRECT($AB$12),14,0)</f>
        <v>5799.0557717044258</v>
      </c>
    </row>
    <row r="27" spans="1:14">
      <c r="A27" s="23" t="s">
        <v>1121</v>
      </c>
      <c r="B27" s="29" t="s">
        <v>377</v>
      </c>
      <c r="C27" s="19"/>
      <c r="D27" s="19"/>
      <c r="E27" s="16">
        <f t="shared" ca="1" si="10"/>
        <v>20293.82127966973</v>
      </c>
      <c r="F27" s="16">
        <f t="shared" ca="1" si="11"/>
        <v>20068.678578773182</v>
      </c>
      <c r="G27" s="16">
        <f t="shared" ca="1" si="12"/>
        <v>20653.528976131878</v>
      </c>
      <c r="H27" s="16">
        <f t="shared" ca="1" si="13"/>
        <v>23166.856685006132</v>
      </c>
      <c r="I27" s="16">
        <f t="shared" ca="1" si="14"/>
        <v>23800.895933858003</v>
      </c>
      <c r="J27" s="16">
        <f t="shared" ca="1" si="15"/>
        <v>22689.599746960568</v>
      </c>
      <c r="K27" s="16">
        <f t="shared" ca="1" si="16"/>
        <v>27205.688613453825</v>
      </c>
      <c r="L27" s="16">
        <f t="shared" ca="1" si="17"/>
        <v>23900.814077209398</v>
      </c>
      <c r="M27" s="16">
        <f t="shared" ca="1" si="18"/>
        <v>21471.963373788174</v>
      </c>
      <c r="N27" s="16">
        <f t="shared" ca="1" si="19"/>
        <v>23711.392534159528</v>
      </c>
    </row>
    <row r="28" spans="1:14">
      <c r="A28" s="23" t="s">
        <v>1124</v>
      </c>
      <c r="B28" s="31" t="s">
        <v>364</v>
      </c>
      <c r="C28" s="19"/>
      <c r="D28" s="19"/>
      <c r="E28" s="16">
        <f t="shared" ca="1" si="10"/>
        <v>1694.4676332091417</v>
      </c>
      <c r="F28" s="16">
        <f t="shared" ca="1" si="11"/>
        <v>1866.2931988681055</v>
      </c>
      <c r="G28" s="16">
        <f t="shared" ca="1" si="12"/>
        <v>1687.0456241293336</v>
      </c>
      <c r="H28" s="16">
        <f t="shared" ca="1" si="13"/>
        <v>2043.15853080184</v>
      </c>
      <c r="I28" s="16">
        <f t="shared" ca="1" si="14"/>
        <v>2199.1986770795857</v>
      </c>
      <c r="J28" s="16">
        <f t="shared" ca="1" si="15"/>
        <v>2258.1814985965889</v>
      </c>
      <c r="K28" s="16">
        <f t="shared" ca="1" si="16"/>
        <v>1957.3212973423624</v>
      </c>
      <c r="L28" s="16">
        <f t="shared" ca="1" si="17"/>
        <v>1976.718325860704</v>
      </c>
      <c r="M28" s="16">
        <f t="shared" ca="1" si="18"/>
        <v>1979.3942173592889</v>
      </c>
      <c r="N28" s="16">
        <f t="shared" ca="1" si="19"/>
        <v>1989.8975808961077</v>
      </c>
    </row>
    <row r="29" spans="1:14">
      <c r="A29" s="23" t="s">
        <v>1125</v>
      </c>
      <c r="B29" s="31" t="s">
        <v>361</v>
      </c>
      <c r="C29" s="19"/>
      <c r="D29" s="19"/>
      <c r="E29" s="16">
        <f t="shared" ca="1" si="10"/>
        <v>5811.4731490702679</v>
      </c>
      <c r="F29" s="16">
        <f t="shared" ca="1" si="11"/>
        <v>5881.692735745235</v>
      </c>
      <c r="G29" s="16">
        <f t="shared" ca="1" si="12"/>
        <v>6802.6538995647416</v>
      </c>
      <c r="H29" s="16">
        <f t="shared" ca="1" si="13"/>
        <v>7330.4459174244148</v>
      </c>
      <c r="I29" s="16">
        <f t="shared" ca="1" si="14"/>
        <v>7781.2949243166313</v>
      </c>
      <c r="J29" s="16">
        <f t="shared" ca="1" si="15"/>
        <v>8210.4225787121322</v>
      </c>
      <c r="K29" s="16">
        <f t="shared" ca="1" si="16"/>
        <v>8249.7617952537894</v>
      </c>
      <c r="L29" s="16">
        <f t="shared" ca="1" si="17"/>
        <v>6322.1146715459117</v>
      </c>
      <c r="M29" s="16">
        <f t="shared" ca="1" si="18"/>
        <v>7283.8014462286656</v>
      </c>
      <c r="N29" s="16">
        <f t="shared" ca="1" si="19"/>
        <v>7654.5683230557906</v>
      </c>
    </row>
    <row r="30" spans="1:14">
      <c r="A30" s="23" t="s">
        <v>1126</v>
      </c>
      <c r="B30" s="31" t="s">
        <v>358</v>
      </c>
      <c r="C30" s="19"/>
      <c r="D30" s="19"/>
      <c r="E30" s="16">
        <f t="shared" ca="1" si="10"/>
        <v>9290.7944180422292</v>
      </c>
      <c r="F30" s="16">
        <f t="shared" ca="1" si="11"/>
        <v>10286.342669656551</v>
      </c>
      <c r="G30" s="16">
        <f t="shared" ca="1" si="12"/>
        <v>10455.846262264118</v>
      </c>
      <c r="H30" s="16">
        <f t="shared" ca="1" si="13"/>
        <v>10567.011919448274</v>
      </c>
      <c r="I30" s="16">
        <f t="shared" ca="1" si="14"/>
        <v>11079.248638343113</v>
      </c>
      <c r="J30" s="16">
        <f t="shared" ca="1" si="15"/>
        <v>11529.277885418784</v>
      </c>
      <c r="K30" s="16">
        <f t="shared" ca="1" si="16"/>
        <v>12228.749710378017</v>
      </c>
      <c r="L30" s="16">
        <f t="shared" ca="1" si="17"/>
        <v>11338.59059994211</v>
      </c>
      <c r="M30" s="16">
        <f t="shared" ca="1" si="18"/>
        <v>11650.172318540934</v>
      </c>
      <c r="N30" s="16">
        <f t="shared" ca="1" si="19"/>
        <v>10687.111166623336</v>
      </c>
    </row>
    <row r="31" spans="1:14">
      <c r="A31" s="23" t="s">
        <v>1127</v>
      </c>
      <c r="B31" s="31" t="s">
        <v>387</v>
      </c>
      <c r="C31" s="19"/>
      <c r="D31" s="19"/>
      <c r="E31" s="16">
        <f t="shared" ca="1" si="10"/>
        <v>4350.088130913814</v>
      </c>
      <c r="F31" s="16">
        <f t="shared" ca="1" si="11"/>
        <v>3989.2977170550353</v>
      </c>
      <c r="G31" s="16">
        <f t="shared" ca="1" si="12"/>
        <v>4572.5042160808653</v>
      </c>
      <c r="H31" s="16">
        <f t="shared" ca="1" si="13"/>
        <v>5301.0290177040833</v>
      </c>
      <c r="I31" s="16">
        <f t="shared" ca="1" si="14"/>
        <v>5327.9324743396764</v>
      </c>
      <c r="J31" s="16">
        <f t="shared" ca="1" si="15"/>
        <v>5371.9317617879087</v>
      </c>
      <c r="K31" s="16">
        <f t="shared" ca="1" si="16"/>
        <v>6302.6645196074678</v>
      </c>
      <c r="L31" s="16">
        <f t="shared" ca="1" si="17"/>
        <v>5158.1223150313845</v>
      </c>
      <c r="M31" s="16">
        <f t="shared" ca="1" si="18"/>
        <v>5383.535360756211</v>
      </c>
      <c r="N31" s="16">
        <f t="shared" ca="1" si="19"/>
        <v>5396.4730450471479</v>
      </c>
    </row>
    <row r="32" spans="1:14">
      <c r="A32" s="23" t="s">
        <v>1128</v>
      </c>
      <c r="B32" s="31" t="s">
        <v>392</v>
      </c>
      <c r="C32" s="19"/>
      <c r="D32" s="19"/>
      <c r="E32" s="16">
        <f t="shared" ca="1" si="10"/>
        <v>4022.5418018420951</v>
      </c>
      <c r="F32" s="16">
        <f t="shared" ca="1" si="11"/>
        <v>4306.7056460055355</v>
      </c>
      <c r="G32" s="16">
        <f t="shared" ca="1" si="12"/>
        <v>4127.2799698408007</v>
      </c>
      <c r="H32" s="16">
        <f t="shared" ca="1" si="13"/>
        <v>5120.615415469756</v>
      </c>
      <c r="I32" s="16">
        <f t="shared" ca="1" si="14"/>
        <v>4228.2110216276496</v>
      </c>
      <c r="J32" s="16">
        <f t="shared" ca="1" si="15"/>
        <v>5933.9413859790657</v>
      </c>
      <c r="K32" s="16">
        <f t="shared" ca="1" si="16"/>
        <v>6403.0154419905584</v>
      </c>
      <c r="L32" s="16">
        <f t="shared" ca="1" si="17"/>
        <v>4817.9886685371639</v>
      </c>
      <c r="M32" s="16">
        <f t="shared" ca="1" si="18"/>
        <v>5069.1557694305775</v>
      </c>
      <c r="N32" s="16">
        <f t="shared" ca="1" si="19"/>
        <v>5370.528407559701</v>
      </c>
    </row>
    <row r="33" spans="1:14" ht="10.5" customHeight="1">
      <c r="A33" s="23" t="s">
        <v>1129</v>
      </c>
      <c r="B33" s="31" t="s">
        <v>381</v>
      </c>
      <c r="C33" s="19"/>
      <c r="D33" s="19"/>
      <c r="E33" s="16">
        <f t="shared" ca="1" si="10"/>
        <v>2979.5626666351754</v>
      </c>
      <c r="F33" s="16">
        <f t="shared" ca="1" si="11"/>
        <v>3194.7282448313827</v>
      </c>
      <c r="G33" s="16">
        <f t="shared" ca="1" si="12"/>
        <v>3645.25746508866</v>
      </c>
      <c r="H33" s="16">
        <f t="shared" ca="1" si="13"/>
        <v>4011.1566238273094</v>
      </c>
      <c r="I33" s="16">
        <f t="shared" ca="1" si="14"/>
        <v>4035.9302850658114</v>
      </c>
      <c r="J33" s="16">
        <f t="shared" ca="1" si="15"/>
        <v>4573.3786642979494</v>
      </c>
      <c r="K33" s="16">
        <f t="shared" ca="1" si="16"/>
        <v>5181.2947794627662</v>
      </c>
      <c r="L33" s="16">
        <f t="shared" ca="1" si="17"/>
        <v>4358.5648485860629</v>
      </c>
      <c r="M33" s="16">
        <f t="shared" ca="1" si="18"/>
        <v>4169.4576971076049</v>
      </c>
      <c r="N33" s="16">
        <f t="shared" ca="1" si="19"/>
        <v>3919.8690543106986</v>
      </c>
    </row>
    <row r="34" spans="1:14" ht="6" customHeight="1">
      <c r="B34" s="31"/>
      <c r="C34" s="19"/>
      <c r="D34" s="19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>
      <c r="A35" s="23" t="s">
        <v>763</v>
      </c>
      <c r="B35" s="29" t="s">
        <v>0</v>
      </c>
      <c r="C35" s="32" t="s">
        <v>364</v>
      </c>
      <c r="D35" s="32" t="s">
        <v>371</v>
      </c>
      <c r="E35" s="16">
        <f t="shared" ca="1" si="10"/>
        <v>107.22809541592639</v>
      </c>
      <c r="F35" s="16">
        <f t="shared" ca="1" si="11"/>
        <v>117.23654296150255</v>
      </c>
      <c r="G35" s="16">
        <f t="shared" ca="1" si="12"/>
        <v>41.90833905256202</v>
      </c>
      <c r="H35" s="16">
        <f t="shared" ca="1" si="13"/>
        <v>65.170039755444535</v>
      </c>
      <c r="I35" s="16">
        <f t="shared" ca="1" si="14"/>
        <v>61.251990254109607</v>
      </c>
      <c r="J35" s="16">
        <f t="shared" ca="1" si="15"/>
        <v>62.391329377359654</v>
      </c>
      <c r="K35" s="16">
        <f t="shared" ca="1" si="16"/>
        <v>52.236342320815474</v>
      </c>
      <c r="L35" s="16">
        <f t="shared" ca="1" si="17"/>
        <v>43.038669962459011</v>
      </c>
      <c r="M35" s="16">
        <f t="shared" ca="1" si="18"/>
        <v>72.360289636728979</v>
      </c>
      <c r="N35" s="16">
        <f t="shared" ca="1" si="19"/>
        <v>25.984291347137106</v>
      </c>
    </row>
    <row r="36" spans="1:14">
      <c r="A36" s="23" t="s">
        <v>764</v>
      </c>
      <c r="B36" s="29" t="s">
        <v>1</v>
      </c>
      <c r="C36" s="32" t="s">
        <v>364</v>
      </c>
      <c r="D36" s="32" t="s">
        <v>360</v>
      </c>
      <c r="E36" s="16">
        <f t="shared" ca="1" si="10"/>
        <v>146.18153120655342</v>
      </c>
      <c r="F36" s="16">
        <f t="shared" ca="1" si="11"/>
        <v>166.92161648740552</v>
      </c>
      <c r="G36" s="16">
        <f t="shared" ca="1" si="12"/>
        <v>118.03381041053952</v>
      </c>
      <c r="H36" s="16">
        <f t="shared" ca="1" si="13"/>
        <v>138.69964124995977</v>
      </c>
      <c r="I36" s="16">
        <f t="shared" ca="1" si="14"/>
        <v>142.56332271003726</v>
      </c>
      <c r="J36" s="16">
        <f t="shared" ca="1" si="15"/>
        <v>124.9814682326443</v>
      </c>
      <c r="K36" s="16">
        <f t="shared" ca="1" si="16"/>
        <v>115.00065194489906</v>
      </c>
      <c r="L36" s="16">
        <f t="shared" ca="1" si="17"/>
        <v>103.29561702013967</v>
      </c>
      <c r="M36" s="16">
        <f t="shared" ca="1" si="18"/>
        <v>193.87690642696143</v>
      </c>
      <c r="N36" s="16">
        <f t="shared" ca="1" si="19"/>
        <v>140.60013799745619</v>
      </c>
    </row>
    <row r="37" spans="1:14">
      <c r="A37" s="23" t="s">
        <v>765</v>
      </c>
      <c r="B37" s="29" t="s">
        <v>2</v>
      </c>
      <c r="C37" s="32" t="s">
        <v>364</v>
      </c>
      <c r="D37" s="32" t="s">
        <v>360</v>
      </c>
      <c r="E37" s="16">
        <f t="shared" ca="1" si="10"/>
        <v>126.52232521975401</v>
      </c>
      <c r="F37" s="16">
        <f t="shared" ca="1" si="11"/>
        <v>154.37107348946748</v>
      </c>
      <c r="G37" s="16">
        <f t="shared" ca="1" si="12"/>
        <v>129.80711954222153</v>
      </c>
      <c r="H37" s="16">
        <f t="shared" ca="1" si="13"/>
        <v>152.19406910702452</v>
      </c>
      <c r="I37" s="16">
        <f t="shared" ca="1" si="14"/>
        <v>159.11329916537585</v>
      </c>
      <c r="J37" s="16">
        <f t="shared" ca="1" si="15"/>
        <v>122.14651462381053</v>
      </c>
      <c r="K37" s="16">
        <f t="shared" ca="1" si="16"/>
        <v>107.04303999578296</v>
      </c>
      <c r="L37" s="16">
        <f t="shared" ca="1" si="17"/>
        <v>72.40772325354844</v>
      </c>
      <c r="M37" s="16">
        <f t="shared" ca="1" si="18"/>
        <v>186.17106493765664</v>
      </c>
      <c r="N37" s="16">
        <f t="shared" ca="1" si="19"/>
        <v>90.773239143971765</v>
      </c>
    </row>
    <row r="38" spans="1:14">
      <c r="A38" s="23" t="s">
        <v>766</v>
      </c>
      <c r="B38" s="29" t="s">
        <v>3</v>
      </c>
      <c r="C38" s="32" t="s">
        <v>364</v>
      </c>
      <c r="D38" s="32" t="s">
        <v>368</v>
      </c>
      <c r="E38" s="16">
        <f t="shared" ca="1" si="10"/>
        <v>64.067802398011025</v>
      </c>
      <c r="F38" s="16">
        <f t="shared" ca="1" si="11"/>
        <v>75.679944174141809</v>
      </c>
      <c r="G38" s="16">
        <f t="shared" ca="1" si="12"/>
        <v>60.221252052726022</v>
      </c>
      <c r="H38" s="16">
        <f t="shared" ca="1" si="13"/>
        <v>55.958126718637146</v>
      </c>
      <c r="I38" s="16">
        <f t="shared" ca="1" si="14"/>
        <v>67.045873055841341</v>
      </c>
      <c r="J38" s="16">
        <f t="shared" ca="1" si="15"/>
        <v>60.175852352934101</v>
      </c>
      <c r="K38" s="16">
        <f t="shared" ca="1" si="16"/>
        <v>56.455266075228408</v>
      </c>
      <c r="L38" s="16">
        <f t="shared" ca="1" si="17"/>
        <v>40.759366866861903</v>
      </c>
      <c r="M38" s="16">
        <f t="shared" ca="1" si="18"/>
        <v>136.92553461910165</v>
      </c>
      <c r="N38" s="16">
        <f t="shared" ca="1" si="19"/>
        <v>55.242927721505694</v>
      </c>
    </row>
    <row r="39" spans="1:14">
      <c r="A39" s="23" t="s">
        <v>767</v>
      </c>
      <c r="B39" s="29" t="s">
        <v>4</v>
      </c>
      <c r="C39" s="32" t="s">
        <v>364</v>
      </c>
      <c r="D39" s="32" t="s">
        <v>371</v>
      </c>
      <c r="E39" s="16">
        <f t="shared" ca="1" si="10"/>
        <v>101.43366177007901</v>
      </c>
      <c r="F39" s="16">
        <f t="shared" ca="1" si="11"/>
        <v>120.34036516318999</v>
      </c>
      <c r="G39" s="16">
        <f t="shared" ca="1" si="12"/>
        <v>51.734109237112847</v>
      </c>
      <c r="H39" s="16">
        <f t="shared" ca="1" si="13"/>
        <v>74.509097872800382</v>
      </c>
      <c r="I39" s="16">
        <f t="shared" ca="1" si="14"/>
        <v>87.622337085302874</v>
      </c>
      <c r="J39" s="16">
        <f t="shared" ca="1" si="15"/>
        <v>90.44517405863418</v>
      </c>
      <c r="K39" s="16">
        <f t="shared" ca="1" si="16"/>
        <v>66.259383286264153</v>
      </c>
      <c r="L39" s="16">
        <f t="shared" ca="1" si="17"/>
        <v>52.877801565926205</v>
      </c>
      <c r="M39" s="16">
        <f t="shared" ca="1" si="18"/>
        <v>62.22510533874415</v>
      </c>
      <c r="N39" s="16">
        <f t="shared" ca="1" si="19"/>
        <v>67.647421892841976</v>
      </c>
    </row>
    <row r="40" spans="1:14">
      <c r="A40" s="23" t="s">
        <v>768</v>
      </c>
      <c r="B40" s="29" t="s">
        <v>9</v>
      </c>
      <c r="C40" s="32" t="s">
        <v>364</v>
      </c>
      <c r="D40" s="32" t="s">
        <v>374</v>
      </c>
      <c r="E40" s="16">
        <f t="shared" ca="1" si="10"/>
        <v>18.597737737062285</v>
      </c>
      <c r="F40" s="16">
        <f t="shared" ca="1" si="11"/>
        <v>24.523860874179828</v>
      </c>
      <c r="G40" s="16">
        <f t="shared" ca="1" si="12"/>
        <v>19.732566215763171</v>
      </c>
      <c r="H40" s="16">
        <f t="shared" ca="1" si="13"/>
        <v>20.723601696800415</v>
      </c>
      <c r="I40" s="16">
        <f t="shared" ca="1" si="14"/>
        <v>25.82046782728289</v>
      </c>
      <c r="J40" s="16">
        <f t="shared" ca="1" si="15"/>
        <v>28.340841230487083</v>
      </c>
      <c r="K40" s="16">
        <f t="shared" ca="1" si="16"/>
        <v>26.759072136281407</v>
      </c>
      <c r="L40" s="16">
        <f t="shared" ca="1" si="17"/>
        <v>20.596010387431527</v>
      </c>
      <c r="M40" s="16">
        <f t="shared" ca="1" si="18"/>
        <v>41.779779970654985</v>
      </c>
      <c r="N40" s="16">
        <f t="shared" ca="1" si="19"/>
        <v>29.741002939441909</v>
      </c>
    </row>
    <row r="41" spans="1:14">
      <c r="A41" s="23" t="s">
        <v>769</v>
      </c>
      <c r="B41" s="29" t="s">
        <v>5</v>
      </c>
      <c r="C41" s="32" t="s">
        <v>364</v>
      </c>
      <c r="D41" s="32" t="s">
        <v>374</v>
      </c>
      <c r="E41" s="16">
        <f t="shared" ca="1" si="10"/>
        <v>25.725651608269683</v>
      </c>
      <c r="F41" s="16">
        <f t="shared" ca="1" si="11"/>
        <v>34.451312205329963</v>
      </c>
      <c r="G41" s="16">
        <f t="shared" ca="1" si="12"/>
        <v>29.711360495126925</v>
      </c>
      <c r="H41" s="16">
        <f t="shared" ca="1" si="13"/>
        <v>33.943591405581543</v>
      </c>
      <c r="I41" s="16">
        <f t="shared" ca="1" si="14"/>
        <v>40.033808522265261</v>
      </c>
      <c r="J41" s="16">
        <f t="shared" ca="1" si="15"/>
        <v>37.506803741294533</v>
      </c>
      <c r="K41" s="16">
        <f t="shared" ca="1" si="16"/>
        <v>33.622689678493821</v>
      </c>
      <c r="L41" s="16">
        <f t="shared" ca="1" si="17"/>
        <v>18.996794073922011</v>
      </c>
      <c r="M41" s="16">
        <f t="shared" ca="1" si="18"/>
        <v>57.510690104035888</v>
      </c>
      <c r="N41" s="16">
        <f t="shared" ca="1" si="19"/>
        <v>42.25111513392941</v>
      </c>
    </row>
    <row r="42" spans="1:14">
      <c r="A42" s="23" t="s">
        <v>770</v>
      </c>
      <c r="B42" s="29" t="s">
        <v>10</v>
      </c>
      <c r="C42" s="32" t="s">
        <v>364</v>
      </c>
      <c r="D42" s="32" t="s">
        <v>374</v>
      </c>
      <c r="E42" s="16">
        <f t="shared" ca="1" si="10"/>
        <v>59.770522998714746</v>
      </c>
      <c r="F42" s="16">
        <f t="shared" ca="1" si="11"/>
        <v>65.074336113980181</v>
      </c>
      <c r="G42" s="16">
        <f t="shared" ca="1" si="12"/>
        <v>64.675954787972259</v>
      </c>
      <c r="H42" s="16">
        <f t="shared" ca="1" si="13"/>
        <v>74.228986379420533</v>
      </c>
      <c r="I42" s="16">
        <f t="shared" ca="1" si="14"/>
        <v>92.91401755799545</v>
      </c>
      <c r="J42" s="16">
        <f t="shared" ca="1" si="15"/>
        <v>95.597175232975943</v>
      </c>
      <c r="K42" s="16">
        <f t="shared" ca="1" si="16"/>
        <v>86.979308351123294</v>
      </c>
      <c r="L42" s="16">
        <f t="shared" ca="1" si="17"/>
        <v>64.2919670668321</v>
      </c>
      <c r="M42" s="16">
        <f t="shared" ca="1" si="18"/>
        <v>117.14031823140554</v>
      </c>
      <c r="N42" s="16">
        <f t="shared" ca="1" si="19"/>
        <v>85.266771815716766</v>
      </c>
    </row>
    <row r="43" spans="1:14">
      <c r="A43" s="23" t="s">
        <v>771</v>
      </c>
      <c r="B43" s="29" t="s">
        <v>11</v>
      </c>
      <c r="C43" s="32" t="s">
        <v>364</v>
      </c>
      <c r="D43" s="32" t="s">
        <v>374</v>
      </c>
      <c r="E43" s="16">
        <f t="shared" ca="1" si="10"/>
        <v>21.687935253148765</v>
      </c>
      <c r="F43" s="16">
        <f t="shared" ca="1" si="11"/>
        <v>23.72900295467862</v>
      </c>
      <c r="G43" s="16">
        <f t="shared" ca="1" si="12"/>
        <v>23.301209045465978</v>
      </c>
      <c r="H43" s="16">
        <f t="shared" ca="1" si="13"/>
        <v>35.611781399655094</v>
      </c>
      <c r="I43" s="16">
        <f t="shared" ca="1" si="14"/>
        <v>41.367678459559798</v>
      </c>
      <c r="J43" s="16">
        <f t="shared" ca="1" si="15"/>
        <v>39.560826244294354</v>
      </c>
      <c r="K43" s="16">
        <f t="shared" ca="1" si="16"/>
        <v>35.752513906617182</v>
      </c>
      <c r="L43" s="16">
        <f t="shared" ca="1" si="17"/>
        <v>27.512018160801816</v>
      </c>
      <c r="M43" s="16">
        <f t="shared" ca="1" si="18"/>
        <v>53.305650786043728</v>
      </c>
      <c r="N43" s="16">
        <f t="shared" ca="1" si="19"/>
        <v>37.0222070463252</v>
      </c>
    </row>
    <row r="44" spans="1:14">
      <c r="A44" s="23" t="s">
        <v>772</v>
      </c>
      <c r="B44" s="29" t="s">
        <v>6</v>
      </c>
      <c r="C44" s="32" t="s">
        <v>364</v>
      </c>
      <c r="D44" s="32" t="s">
        <v>374</v>
      </c>
      <c r="E44" s="16">
        <f t="shared" ca="1" si="10"/>
        <v>25.481349337277472</v>
      </c>
      <c r="F44" s="16">
        <f t="shared" ca="1" si="11"/>
        <v>44.237446252872843</v>
      </c>
      <c r="G44" s="16">
        <f t="shared" ca="1" si="12"/>
        <v>32.111845486010289</v>
      </c>
      <c r="H44" s="16">
        <f t="shared" ca="1" si="13"/>
        <v>36.581951433049916</v>
      </c>
      <c r="I44" s="16">
        <f t="shared" ca="1" si="14"/>
        <v>43.901462070608261</v>
      </c>
      <c r="J44" s="16">
        <f t="shared" ca="1" si="15"/>
        <v>41.095551884338121</v>
      </c>
      <c r="K44" s="16">
        <f t="shared" ca="1" si="16"/>
        <v>35.324563072258051</v>
      </c>
      <c r="L44" s="16">
        <f t="shared" ca="1" si="17"/>
        <v>21.139570239960914</v>
      </c>
      <c r="M44" s="16">
        <f t="shared" ca="1" si="18"/>
        <v>61.070959855839078</v>
      </c>
      <c r="N44" s="16">
        <f t="shared" ca="1" si="19"/>
        <v>32.972601014262466</v>
      </c>
    </row>
    <row r="45" spans="1:14">
      <c r="A45" s="23" t="s">
        <v>773</v>
      </c>
      <c r="B45" s="29" t="s">
        <v>7</v>
      </c>
      <c r="C45" s="32" t="s">
        <v>364</v>
      </c>
      <c r="D45" s="32" t="s">
        <v>374</v>
      </c>
      <c r="E45" s="16">
        <f t="shared" ca="1" si="10"/>
        <v>10.390394976721288</v>
      </c>
      <c r="F45" s="16">
        <f t="shared" ca="1" si="11"/>
        <v>19.941295526175356</v>
      </c>
      <c r="G45" s="16">
        <f t="shared" ca="1" si="12"/>
        <v>12.285422028430201</v>
      </c>
      <c r="H45" s="16">
        <f t="shared" ca="1" si="13"/>
        <v>13.223192977535174</v>
      </c>
      <c r="I45" s="16">
        <f t="shared" ca="1" si="14"/>
        <v>16.95996454204835</v>
      </c>
      <c r="J45" s="16">
        <f t="shared" ca="1" si="15"/>
        <v>16.149426862621898</v>
      </c>
      <c r="K45" s="16">
        <f t="shared" ca="1" si="16"/>
        <v>12.132201016738405</v>
      </c>
      <c r="L45" s="16">
        <f t="shared" ca="1" si="17"/>
        <v>9.5642281395719788</v>
      </c>
      <c r="M45" s="16">
        <f t="shared" ca="1" si="18"/>
        <v>22.398857799022977</v>
      </c>
      <c r="N45" s="16">
        <f t="shared" ca="1" si="19"/>
        <v>13.045595710046737</v>
      </c>
    </row>
    <row r="46" spans="1:14">
      <c r="A46" s="23" t="s">
        <v>774</v>
      </c>
      <c r="B46" s="29" t="s">
        <v>8</v>
      </c>
      <c r="C46" s="32" t="s">
        <v>364</v>
      </c>
      <c r="D46" s="32" t="s">
        <v>374</v>
      </c>
      <c r="E46" s="16">
        <f t="shared" ca="1" si="10"/>
        <v>26.842712431104218</v>
      </c>
      <c r="F46" s="16">
        <f t="shared" ca="1" si="11"/>
        <v>35.002194255467025</v>
      </c>
      <c r="G46" s="16">
        <f t="shared" ca="1" si="12"/>
        <v>22.468392097072321</v>
      </c>
      <c r="H46" s="16">
        <f t="shared" ca="1" si="13"/>
        <v>29.812247279428725</v>
      </c>
      <c r="I46" s="16">
        <f t="shared" ca="1" si="14"/>
        <v>33.293564725409688</v>
      </c>
      <c r="J46" s="16">
        <f t="shared" ca="1" si="15"/>
        <v>31.856420188834971</v>
      </c>
      <c r="K46" s="16">
        <f t="shared" ca="1" si="16"/>
        <v>26.151987411410129</v>
      </c>
      <c r="L46" s="16">
        <f t="shared" ca="1" si="17"/>
        <v>20.969542273836485</v>
      </c>
      <c r="M46" s="16">
        <f t="shared" ca="1" si="18"/>
        <v>53.58538909962985</v>
      </c>
      <c r="N46" s="16">
        <f t="shared" ca="1" si="19"/>
        <v>38.660658498600412</v>
      </c>
    </row>
    <row r="47" spans="1:14">
      <c r="A47" s="23" t="s">
        <v>775</v>
      </c>
      <c r="B47" s="29" t="s">
        <v>12</v>
      </c>
      <c r="C47" s="32" t="s">
        <v>364</v>
      </c>
      <c r="D47" s="32" t="s">
        <v>374</v>
      </c>
      <c r="E47" s="16">
        <f t="shared" ca="1" si="10"/>
        <v>10.341592029807403</v>
      </c>
      <c r="F47" s="16">
        <f t="shared" ca="1" si="11"/>
        <v>24.619423332554728</v>
      </c>
      <c r="G47" s="16">
        <f t="shared" ca="1" si="12"/>
        <v>22.986400564757776</v>
      </c>
      <c r="H47" s="16">
        <f t="shared" ca="1" si="13"/>
        <v>35.705729782859137</v>
      </c>
      <c r="I47" s="16">
        <f t="shared" ca="1" si="14"/>
        <v>44.930792550658389</v>
      </c>
      <c r="J47" s="16">
        <f t="shared" ca="1" si="15"/>
        <v>43.799734671531752</v>
      </c>
      <c r="K47" s="16">
        <f t="shared" ca="1" si="16"/>
        <v>26.87200866381508</v>
      </c>
      <c r="L47" s="16">
        <f t="shared" ca="1" si="17"/>
        <v>59.177340823477834</v>
      </c>
      <c r="M47" s="16">
        <f t="shared" ca="1" si="18"/>
        <v>28.825371516864937</v>
      </c>
      <c r="N47" s="16">
        <f t="shared" ca="1" si="19"/>
        <v>45.870415652002741</v>
      </c>
    </row>
    <row r="48" spans="1:14">
      <c r="A48" s="23" t="s">
        <v>776</v>
      </c>
      <c r="B48" s="29" t="s">
        <v>13</v>
      </c>
      <c r="C48" s="32" t="s">
        <v>364</v>
      </c>
      <c r="D48" s="32" t="s">
        <v>374</v>
      </c>
      <c r="E48" s="16">
        <f t="shared" ca="1" si="10"/>
        <v>21.209178895789041</v>
      </c>
      <c r="F48" s="16">
        <f t="shared" ca="1" si="11"/>
        <v>33.729211902764533</v>
      </c>
      <c r="G48" s="16">
        <f t="shared" ca="1" si="12"/>
        <v>28.778777333140837</v>
      </c>
      <c r="H48" s="16">
        <f t="shared" ca="1" si="13"/>
        <v>44.443509540199486</v>
      </c>
      <c r="I48" s="16">
        <f t="shared" ca="1" si="14"/>
        <v>52.251426454737725</v>
      </c>
      <c r="J48" s="16">
        <f t="shared" ca="1" si="15"/>
        <v>53.22263631051829</v>
      </c>
      <c r="K48" s="16">
        <f t="shared" ca="1" si="16"/>
        <v>37.584225117318084</v>
      </c>
      <c r="L48" s="16">
        <f t="shared" ca="1" si="17"/>
        <v>53.360529498276556</v>
      </c>
      <c r="M48" s="16">
        <f t="shared" ca="1" si="18"/>
        <v>37.788678127244872</v>
      </c>
      <c r="N48" s="16">
        <f t="shared" ca="1" si="19"/>
        <v>54.065972454026813</v>
      </c>
    </row>
    <row r="49" spans="1:14">
      <c r="A49" s="23" t="s">
        <v>777</v>
      </c>
      <c r="B49" s="29" t="s">
        <v>14</v>
      </c>
      <c r="C49" s="32" t="s">
        <v>364</v>
      </c>
      <c r="D49" s="32" t="s">
        <v>374</v>
      </c>
      <c r="E49" s="16">
        <f t="shared" ca="1" si="10"/>
        <v>18.314611504098139</v>
      </c>
      <c r="F49" s="16">
        <f t="shared" ca="1" si="11"/>
        <v>34.130800031834561</v>
      </c>
      <c r="G49" s="16">
        <f t="shared" ca="1" si="12"/>
        <v>29.568876449316594</v>
      </c>
      <c r="H49" s="16">
        <f t="shared" ca="1" si="13"/>
        <v>41.095122843388516</v>
      </c>
      <c r="I49" s="16">
        <f t="shared" ca="1" si="14"/>
        <v>52.254522266958645</v>
      </c>
      <c r="J49" s="16">
        <f t="shared" ca="1" si="15"/>
        <v>52.060356049217226</v>
      </c>
      <c r="K49" s="16">
        <f t="shared" ca="1" si="16"/>
        <v>43.764875647630582</v>
      </c>
      <c r="L49" s="16">
        <f t="shared" ca="1" si="17"/>
        <v>51.310855749370866</v>
      </c>
      <c r="M49" s="16">
        <f t="shared" ca="1" si="18"/>
        <v>28.823850586442944</v>
      </c>
      <c r="N49" s="16">
        <f t="shared" ca="1" si="19"/>
        <v>50.319432987706364</v>
      </c>
    </row>
    <row r="50" spans="1:14">
      <c r="A50" s="23" t="s">
        <v>778</v>
      </c>
      <c r="B50" s="29" t="s">
        <v>15</v>
      </c>
      <c r="C50" s="32" t="s">
        <v>364</v>
      </c>
      <c r="D50" s="32" t="s">
        <v>374</v>
      </c>
      <c r="E50" s="16">
        <f t="shared" ca="1" si="10"/>
        <v>25.326340217036897</v>
      </c>
      <c r="F50" s="16">
        <f t="shared" ca="1" si="11"/>
        <v>28.926264979159118</v>
      </c>
      <c r="G50" s="16">
        <f t="shared" ca="1" si="12"/>
        <v>27.997413863977947</v>
      </c>
      <c r="H50" s="16">
        <f t="shared" ca="1" si="13"/>
        <v>41.525459169306522</v>
      </c>
      <c r="I50" s="16">
        <f t="shared" ca="1" si="14"/>
        <v>47.113410691711806</v>
      </c>
      <c r="J50" s="16">
        <f t="shared" ca="1" si="15"/>
        <v>46.954793200371753</v>
      </c>
      <c r="K50" s="16">
        <f t="shared" ca="1" si="16"/>
        <v>35.672771542441623</v>
      </c>
      <c r="L50" s="16">
        <f t="shared" ca="1" si="17"/>
        <v>46.519312374424182</v>
      </c>
      <c r="M50" s="16">
        <f t="shared" ca="1" si="18"/>
        <v>28.699642541469025</v>
      </c>
      <c r="N50" s="16">
        <f t="shared" ca="1" si="19"/>
        <v>47.716878782695062</v>
      </c>
    </row>
    <row r="51" spans="1:14">
      <c r="A51" s="23" t="s">
        <v>779</v>
      </c>
      <c r="B51" s="29" t="s">
        <v>16</v>
      </c>
      <c r="C51" s="32" t="s">
        <v>364</v>
      </c>
      <c r="D51" s="32" t="s">
        <v>374</v>
      </c>
      <c r="E51" s="16">
        <f t="shared" ca="1" si="10"/>
        <v>35.800267530945064</v>
      </c>
      <c r="F51" s="16">
        <f t="shared" ca="1" si="11"/>
        <v>53.868028831151328</v>
      </c>
      <c r="G51" s="16">
        <f t="shared" ca="1" si="12"/>
        <v>41.53463129101231</v>
      </c>
      <c r="H51" s="16">
        <f t="shared" ca="1" si="13"/>
        <v>59.063322315259541</v>
      </c>
      <c r="I51" s="16">
        <f t="shared" ca="1" si="14"/>
        <v>68.926824635025099</v>
      </c>
      <c r="J51" s="16">
        <f t="shared" ca="1" si="15"/>
        <v>69.897022433237396</v>
      </c>
      <c r="K51" s="16">
        <f t="shared" ca="1" si="16"/>
        <v>46.719436453943082</v>
      </c>
      <c r="L51" s="16">
        <f t="shared" ca="1" si="17"/>
        <v>61.524284594536581</v>
      </c>
      <c r="M51" s="16">
        <f t="shared" ca="1" si="18"/>
        <v>41.806039478982036</v>
      </c>
      <c r="N51" s="16">
        <f t="shared" ca="1" si="19"/>
        <v>64.966868143478763</v>
      </c>
    </row>
    <row r="52" spans="1:14">
      <c r="A52" s="23" t="s">
        <v>780</v>
      </c>
      <c r="B52" s="29" t="s">
        <v>17</v>
      </c>
      <c r="C52" s="32" t="s">
        <v>364</v>
      </c>
      <c r="D52" s="32" t="s">
        <v>374</v>
      </c>
      <c r="E52" s="16">
        <f t="shared" ca="1" si="10"/>
        <v>16.792018461608333</v>
      </c>
      <c r="F52" s="16">
        <f t="shared" ca="1" si="11"/>
        <v>23.285457826755479</v>
      </c>
      <c r="G52" s="16">
        <f t="shared" ca="1" si="12"/>
        <v>20.394244442078172</v>
      </c>
      <c r="H52" s="16">
        <f t="shared" ca="1" si="13"/>
        <v>31.181732460623309</v>
      </c>
      <c r="I52" s="16">
        <f t="shared" ca="1" si="14"/>
        <v>37.52602850407029</v>
      </c>
      <c r="J52" s="16">
        <f t="shared" ca="1" si="15"/>
        <v>34.441914216577615</v>
      </c>
      <c r="K52" s="16">
        <f t="shared" ca="1" si="16"/>
        <v>27.596185591354995</v>
      </c>
      <c r="L52" s="16">
        <f t="shared" ca="1" si="17"/>
        <v>30.159446522490729</v>
      </c>
      <c r="M52" s="16">
        <f t="shared" ca="1" si="18"/>
        <v>22.547213184683791</v>
      </c>
      <c r="N52" s="16">
        <f t="shared" ca="1" si="19"/>
        <v>33.492942361202253</v>
      </c>
    </row>
    <row r="53" spans="1:14">
      <c r="A53" s="23" t="s">
        <v>781</v>
      </c>
      <c r="B53" s="29" t="s">
        <v>18</v>
      </c>
      <c r="C53" s="32" t="s">
        <v>364</v>
      </c>
      <c r="D53" s="32" t="s">
        <v>379</v>
      </c>
      <c r="E53" s="16">
        <f t="shared" ca="1" si="10"/>
        <v>111.58395080256741</v>
      </c>
      <c r="F53" s="16">
        <f t="shared" ca="1" si="11"/>
        <v>137.80724944945825</v>
      </c>
      <c r="G53" s="16">
        <f t="shared" ca="1" si="12"/>
        <v>139.22328372803977</v>
      </c>
      <c r="H53" s="16">
        <f t="shared" ca="1" si="13"/>
        <v>158.96696017033221</v>
      </c>
      <c r="I53" s="16">
        <f t="shared" ca="1" si="14"/>
        <v>172.161189868137</v>
      </c>
      <c r="J53" s="16">
        <f t="shared" ca="1" si="15"/>
        <v>182.61457315823563</v>
      </c>
      <c r="K53" s="16">
        <f t="shared" ca="1" si="16"/>
        <v>177.26014025049915</v>
      </c>
      <c r="L53" s="16">
        <f t="shared" ca="1" si="17"/>
        <v>190.89430183543189</v>
      </c>
      <c r="M53" s="16">
        <f t="shared" ca="1" si="18"/>
        <v>103.47126745218655</v>
      </c>
      <c r="N53" s="16">
        <f t="shared" ca="1" si="19"/>
        <v>136.96431198662125</v>
      </c>
    </row>
    <row r="54" spans="1:14">
      <c r="A54" s="23" t="s">
        <v>782</v>
      </c>
      <c r="B54" s="29" t="s">
        <v>19</v>
      </c>
      <c r="C54" s="32" t="s">
        <v>364</v>
      </c>
      <c r="D54" s="32" t="s">
        <v>379</v>
      </c>
      <c r="E54" s="16">
        <f t="shared" ca="1" si="10"/>
        <v>394.18673061989807</v>
      </c>
      <c r="F54" s="16">
        <f t="shared" ca="1" si="11"/>
        <v>401.14103866019178</v>
      </c>
      <c r="G54" s="16">
        <f t="shared" ca="1" si="12"/>
        <v>459.88210166692312</v>
      </c>
      <c r="H54" s="16">
        <f t="shared" ca="1" si="13"/>
        <v>538.38027451851156</v>
      </c>
      <c r="I54" s="16">
        <f t="shared" ca="1" si="14"/>
        <v>506.73806084634674</v>
      </c>
      <c r="J54" s="16">
        <f t="shared" ca="1" si="15"/>
        <v>574.90410404934505</v>
      </c>
      <c r="K54" s="16">
        <f t="shared" ca="1" si="16"/>
        <v>472.67187947906223</v>
      </c>
      <c r="L54" s="16">
        <f t="shared" ca="1" si="17"/>
        <v>557.98566058528002</v>
      </c>
      <c r="M54" s="16">
        <f t="shared" ca="1" si="18"/>
        <v>343.79165535724968</v>
      </c>
      <c r="N54" s="16">
        <f t="shared" ca="1" si="19"/>
        <v>489.07161639424658</v>
      </c>
    </row>
    <row r="55" spans="1:14">
      <c r="A55" s="23" t="s">
        <v>783</v>
      </c>
      <c r="B55" s="29" t="s">
        <v>20</v>
      </c>
      <c r="C55" s="32" t="s">
        <v>364</v>
      </c>
      <c r="D55" s="32" t="s">
        <v>379</v>
      </c>
      <c r="E55" s="16">
        <f t="shared" ca="1" si="10"/>
        <v>78.897570785190794</v>
      </c>
      <c r="F55" s="16">
        <f t="shared" ca="1" si="11"/>
        <v>60.675782219086827</v>
      </c>
      <c r="G55" s="16">
        <f t="shared" ca="1" si="12"/>
        <v>92.826538183295668</v>
      </c>
      <c r="H55" s="16">
        <f t="shared" ca="1" si="13"/>
        <v>117.34253564490065</v>
      </c>
      <c r="I55" s="16">
        <f t="shared" ca="1" si="14"/>
        <v>147.95818471877976</v>
      </c>
      <c r="J55" s="16">
        <f t="shared" ca="1" si="15"/>
        <v>156.68734532587297</v>
      </c>
      <c r="K55" s="16">
        <f t="shared" ca="1" si="16"/>
        <v>148.40425321382975</v>
      </c>
      <c r="L55" s="16">
        <f t="shared" ca="1" si="17"/>
        <v>118.36306650836573</v>
      </c>
      <c r="M55" s="16">
        <f t="shared" ca="1" si="18"/>
        <v>79.431434552368216</v>
      </c>
      <c r="N55" s="16">
        <f t="shared" ca="1" si="19"/>
        <v>126.7172204619559</v>
      </c>
    </row>
    <row r="56" spans="1:14">
      <c r="A56" s="23" t="s">
        <v>784</v>
      </c>
      <c r="B56" s="29" t="s">
        <v>21</v>
      </c>
      <c r="C56" s="32" t="s">
        <v>364</v>
      </c>
      <c r="D56" s="32" t="s">
        <v>379</v>
      </c>
      <c r="E56" s="16">
        <f t="shared" ca="1" si="10"/>
        <v>61.315922822650769</v>
      </c>
      <c r="F56" s="16">
        <f t="shared" ca="1" si="11"/>
        <v>47.051942506722995</v>
      </c>
      <c r="G56" s="16">
        <f t="shared" ca="1" si="12"/>
        <v>58.507569354531917</v>
      </c>
      <c r="H56" s="16">
        <f t="shared" ca="1" si="13"/>
        <v>78.84843508685249</v>
      </c>
      <c r="I56" s="16">
        <f t="shared" ca="1" si="14"/>
        <v>68.942576389840582</v>
      </c>
      <c r="J56" s="16">
        <f t="shared" ca="1" si="15"/>
        <v>68.012221189300391</v>
      </c>
      <c r="K56" s="16">
        <f t="shared" ca="1" si="16"/>
        <v>75.598164635782624</v>
      </c>
      <c r="L56" s="16">
        <f t="shared" ca="1" si="17"/>
        <v>101.75553391241235</v>
      </c>
      <c r="M56" s="16">
        <f t="shared" ca="1" si="18"/>
        <v>67.043621300950164</v>
      </c>
      <c r="N56" s="16">
        <f t="shared" ca="1" si="19"/>
        <v>90.379107679565294</v>
      </c>
    </row>
    <row r="57" spans="1:14">
      <c r="A57" s="23" t="s">
        <v>785</v>
      </c>
      <c r="B57" s="29" t="s">
        <v>22</v>
      </c>
      <c r="C57" s="32" t="s">
        <v>364</v>
      </c>
      <c r="D57" s="32" t="s">
        <v>379</v>
      </c>
      <c r="E57" s="16">
        <f t="shared" ca="1" si="10"/>
        <v>186.76972918692746</v>
      </c>
      <c r="F57" s="16">
        <f t="shared" ca="1" si="11"/>
        <v>139.54900867003451</v>
      </c>
      <c r="G57" s="16">
        <f t="shared" ca="1" si="12"/>
        <v>159.35440680125646</v>
      </c>
      <c r="H57" s="16">
        <f t="shared" ca="1" si="13"/>
        <v>165.94912199426898</v>
      </c>
      <c r="I57" s="16">
        <f t="shared" ca="1" si="14"/>
        <v>188.50787417748296</v>
      </c>
      <c r="J57" s="16">
        <f t="shared" ca="1" si="15"/>
        <v>225.33941396215116</v>
      </c>
      <c r="K57" s="16">
        <f t="shared" ca="1" si="16"/>
        <v>211.46033755077278</v>
      </c>
      <c r="L57" s="16">
        <f t="shared" ca="1" si="17"/>
        <v>210.21868444534513</v>
      </c>
      <c r="M57" s="16">
        <f t="shared" ca="1" si="18"/>
        <v>138.81489645502185</v>
      </c>
      <c r="N57" s="16">
        <f t="shared" ca="1" si="19"/>
        <v>191.12484373137104</v>
      </c>
    </row>
    <row r="58" spans="1:14">
      <c r="A58" s="23" t="s">
        <v>786</v>
      </c>
      <c r="B58" s="29" t="s">
        <v>23</v>
      </c>
      <c r="C58" s="32" t="s">
        <v>361</v>
      </c>
      <c r="D58" s="32" t="s">
        <v>363</v>
      </c>
      <c r="E58" s="16">
        <f t="shared" ca="1" si="10"/>
        <v>77.725304734673074</v>
      </c>
      <c r="F58" s="16">
        <f t="shared" ca="1" si="11"/>
        <v>67.003460519240051</v>
      </c>
      <c r="G58" s="16">
        <f t="shared" ca="1" si="12"/>
        <v>94.165376511469447</v>
      </c>
      <c r="H58" s="16">
        <f t="shared" ca="1" si="13"/>
        <v>79.732005565922279</v>
      </c>
      <c r="I58" s="16">
        <f t="shared" ca="1" si="14"/>
        <v>80.064651733256198</v>
      </c>
      <c r="J58" s="16">
        <f t="shared" ca="1" si="15"/>
        <v>124.31334536352561</v>
      </c>
      <c r="K58" s="16">
        <f t="shared" ca="1" si="16"/>
        <v>129.26314277413906</v>
      </c>
      <c r="L58" s="16">
        <f t="shared" ca="1" si="17"/>
        <v>54.038359458244294</v>
      </c>
      <c r="M58" s="16">
        <f t="shared" ca="1" si="18"/>
        <v>75.875593236391197</v>
      </c>
      <c r="N58" s="16">
        <f t="shared" ca="1" si="19"/>
        <v>86.192487883770866</v>
      </c>
    </row>
    <row r="59" spans="1:14">
      <c r="A59" s="23" t="s">
        <v>787</v>
      </c>
      <c r="B59" s="29" t="s">
        <v>24</v>
      </c>
      <c r="C59" s="32" t="s">
        <v>361</v>
      </c>
      <c r="D59" s="32" t="s">
        <v>371</v>
      </c>
      <c r="E59" s="16">
        <f t="shared" ca="1" si="10"/>
        <v>36.805175569027455</v>
      </c>
      <c r="F59" s="16">
        <f t="shared" ca="1" si="11"/>
        <v>29.756077546908926</v>
      </c>
      <c r="G59" s="16">
        <f t="shared" ca="1" si="12"/>
        <v>41.830679771092157</v>
      </c>
      <c r="H59" s="16">
        <f t="shared" ca="1" si="13"/>
        <v>36.213068690646814</v>
      </c>
      <c r="I59" s="16">
        <f t="shared" ca="1" si="14"/>
        <v>35.057555857614098</v>
      </c>
      <c r="J59" s="16">
        <f t="shared" ca="1" si="15"/>
        <v>48.575895813672602</v>
      </c>
      <c r="K59" s="16">
        <f t="shared" ca="1" si="16"/>
        <v>50.661900996998817</v>
      </c>
      <c r="L59" s="16">
        <f t="shared" ca="1" si="17"/>
        <v>32.169435162654622</v>
      </c>
      <c r="M59" s="16">
        <f t="shared" ca="1" si="18"/>
        <v>48.676159796377512</v>
      </c>
      <c r="N59" s="16">
        <f t="shared" ca="1" si="19"/>
        <v>41.721375745341099</v>
      </c>
    </row>
    <row r="60" spans="1:14">
      <c r="A60" s="23" t="s">
        <v>788</v>
      </c>
      <c r="B60" s="29" t="s">
        <v>25</v>
      </c>
      <c r="C60" s="32" t="s">
        <v>361</v>
      </c>
      <c r="D60" s="32" t="s">
        <v>363</v>
      </c>
      <c r="E60" s="16">
        <f t="shared" ca="1" si="10"/>
        <v>40.427032714337294</v>
      </c>
      <c r="F60" s="16">
        <f t="shared" ca="1" si="11"/>
        <v>33.284663584257416</v>
      </c>
      <c r="G60" s="16">
        <f t="shared" ca="1" si="12"/>
        <v>49.248997684765534</v>
      </c>
      <c r="H60" s="16">
        <f t="shared" ca="1" si="13"/>
        <v>37.471445745729625</v>
      </c>
      <c r="I60" s="16">
        <f t="shared" ca="1" si="14"/>
        <v>39.813201417636975</v>
      </c>
      <c r="J60" s="16">
        <f t="shared" ca="1" si="15"/>
        <v>63.35596658447421</v>
      </c>
      <c r="K60" s="16">
        <f t="shared" ca="1" si="16"/>
        <v>66.082778385087806</v>
      </c>
      <c r="L60" s="16">
        <f t="shared" ca="1" si="17"/>
        <v>24.601491493289604</v>
      </c>
      <c r="M60" s="16">
        <f t="shared" ca="1" si="18"/>
        <v>37.211305156203885</v>
      </c>
      <c r="N60" s="16">
        <f t="shared" ca="1" si="19"/>
        <v>29.862030201988158</v>
      </c>
    </row>
    <row r="61" spans="1:14">
      <c r="A61" s="23" t="s">
        <v>789</v>
      </c>
      <c r="B61" s="29" t="s">
        <v>26</v>
      </c>
      <c r="C61" s="32" t="s">
        <v>361</v>
      </c>
      <c r="D61" s="32" t="s">
        <v>368</v>
      </c>
      <c r="E61" s="16">
        <f t="shared" ca="1" si="10"/>
        <v>131.05824915105936</v>
      </c>
      <c r="F61" s="16">
        <f t="shared" ca="1" si="11"/>
        <v>63.568522777442787</v>
      </c>
      <c r="G61" s="16">
        <f t="shared" ca="1" si="12"/>
        <v>100.16136432706068</v>
      </c>
      <c r="H61" s="16">
        <f t="shared" ca="1" si="13"/>
        <v>114.04232962786215</v>
      </c>
      <c r="I61" s="16">
        <f t="shared" ca="1" si="14"/>
        <v>161.6211955014341</v>
      </c>
      <c r="J61" s="16">
        <f t="shared" ca="1" si="15"/>
        <v>207.72472794141621</v>
      </c>
      <c r="K61" s="16">
        <f t="shared" ca="1" si="16"/>
        <v>162.87148881368799</v>
      </c>
      <c r="L61" s="16">
        <f t="shared" ca="1" si="17"/>
        <v>64.24667398396916</v>
      </c>
      <c r="M61" s="16">
        <f t="shared" ca="1" si="18"/>
        <v>83.567571314369715</v>
      </c>
      <c r="N61" s="16">
        <f t="shared" ca="1" si="19"/>
        <v>95.274092296052601</v>
      </c>
    </row>
    <row r="62" spans="1:14">
      <c r="A62" s="23" t="s">
        <v>790</v>
      </c>
      <c r="B62" s="29" t="s">
        <v>27</v>
      </c>
      <c r="C62" s="32" t="s">
        <v>361</v>
      </c>
      <c r="D62" s="32" t="s">
        <v>363</v>
      </c>
      <c r="E62" s="16">
        <f t="shared" ca="1" si="10"/>
        <v>54.013022645282945</v>
      </c>
      <c r="F62" s="16">
        <f t="shared" ca="1" si="11"/>
        <v>50.50799044036679</v>
      </c>
      <c r="G62" s="16">
        <f t="shared" ca="1" si="12"/>
        <v>79.887751093085825</v>
      </c>
      <c r="H62" s="16">
        <f t="shared" ca="1" si="13"/>
        <v>69.786450291136717</v>
      </c>
      <c r="I62" s="16">
        <f t="shared" ca="1" si="14"/>
        <v>73.082554080759465</v>
      </c>
      <c r="J62" s="16">
        <f t="shared" ca="1" si="15"/>
        <v>107.2693885012843</v>
      </c>
      <c r="K62" s="16">
        <f t="shared" ca="1" si="16"/>
        <v>109.76936446966003</v>
      </c>
      <c r="L62" s="16">
        <f t="shared" ca="1" si="17"/>
        <v>69.534837158464669</v>
      </c>
      <c r="M62" s="16">
        <f t="shared" ca="1" si="18"/>
        <v>70.260003226151014</v>
      </c>
      <c r="N62" s="16">
        <f t="shared" ca="1" si="19"/>
        <v>110.26580718288572</v>
      </c>
    </row>
    <row r="63" spans="1:14">
      <c r="A63" s="23" t="s">
        <v>791</v>
      </c>
      <c r="B63" s="29" t="s">
        <v>28</v>
      </c>
      <c r="C63" s="32" t="s">
        <v>361</v>
      </c>
      <c r="D63" s="32" t="s">
        <v>363</v>
      </c>
      <c r="E63" s="16">
        <f t="shared" ca="1" si="10"/>
        <v>135.04359054568297</v>
      </c>
      <c r="F63" s="16">
        <f t="shared" ca="1" si="11"/>
        <v>113.84360857770739</v>
      </c>
      <c r="G63" s="16">
        <f t="shared" ca="1" si="12"/>
        <v>169.54973597696738</v>
      </c>
      <c r="H63" s="16">
        <f t="shared" ca="1" si="13"/>
        <v>146.3422567349875</v>
      </c>
      <c r="I63" s="16">
        <f t="shared" ca="1" si="14"/>
        <v>149.5391198811796</v>
      </c>
      <c r="J63" s="16">
        <f t="shared" ca="1" si="15"/>
        <v>231.47135497500767</v>
      </c>
      <c r="K63" s="16">
        <f t="shared" ca="1" si="16"/>
        <v>246.71649004580692</v>
      </c>
      <c r="L63" s="16">
        <f t="shared" ca="1" si="17"/>
        <v>128.04491050679022</v>
      </c>
      <c r="M63" s="16">
        <f t="shared" ca="1" si="18"/>
        <v>122.94416333060941</v>
      </c>
      <c r="N63" s="16">
        <f t="shared" ca="1" si="19"/>
        <v>193.8219034711654</v>
      </c>
    </row>
    <row r="64" spans="1:14">
      <c r="A64" s="23" t="s">
        <v>792</v>
      </c>
      <c r="B64" s="29" t="s">
        <v>29</v>
      </c>
      <c r="C64" s="32" t="s">
        <v>361</v>
      </c>
      <c r="D64" s="32" t="s">
        <v>371</v>
      </c>
      <c r="E64" s="16">
        <f t="shared" ca="1" si="10"/>
        <v>73.726071880915924</v>
      </c>
      <c r="F64" s="16">
        <f t="shared" ca="1" si="11"/>
        <v>86.765016915876274</v>
      </c>
      <c r="G64" s="16">
        <f t="shared" ca="1" si="12"/>
        <v>74.484561535514999</v>
      </c>
      <c r="H64" s="16">
        <f t="shared" ca="1" si="13"/>
        <v>89.507980445225485</v>
      </c>
      <c r="I64" s="16">
        <f t="shared" ca="1" si="14"/>
        <v>101.4612493045793</v>
      </c>
      <c r="J64" s="16">
        <f t="shared" ca="1" si="15"/>
        <v>85.264457912688954</v>
      </c>
      <c r="K64" s="16">
        <f t="shared" ca="1" si="16"/>
        <v>90.278120104579287</v>
      </c>
      <c r="L64" s="16">
        <f t="shared" ca="1" si="17"/>
        <v>84.78084661533606</v>
      </c>
      <c r="M64" s="16">
        <f t="shared" ca="1" si="18"/>
        <v>90.289314202796149</v>
      </c>
      <c r="N64" s="16">
        <f t="shared" ca="1" si="19"/>
        <v>95.724456193719078</v>
      </c>
    </row>
    <row r="65" spans="1:14">
      <c r="A65" s="23" t="s">
        <v>793</v>
      </c>
      <c r="B65" s="29" t="s">
        <v>30</v>
      </c>
      <c r="C65" s="32" t="s">
        <v>361</v>
      </c>
      <c r="D65" s="32" t="s">
        <v>371</v>
      </c>
      <c r="E65" s="16">
        <f t="shared" ca="1" si="10"/>
        <v>186.57035314706727</v>
      </c>
      <c r="F65" s="16">
        <f t="shared" ca="1" si="11"/>
        <v>242.49344541581596</v>
      </c>
      <c r="G65" s="16">
        <f t="shared" ca="1" si="12"/>
        <v>225.0806641120885</v>
      </c>
      <c r="H65" s="16">
        <f t="shared" ca="1" si="13"/>
        <v>222.44803990441767</v>
      </c>
      <c r="I65" s="16">
        <f t="shared" ca="1" si="14"/>
        <v>244.84446241280287</v>
      </c>
      <c r="J65" s="16">
        <f t="shared" ca="1" si="15"/>
        <v>194.70207696361228</v>
      </c>
      <c r="K65" s="16">
        <f t="shared" ca="1" si="16"/>
        <v>225.87395009901988</v>
      </c>
      <c r="L65" s="16">
        <f t="shared" ca="1" si="17"/>
        <v>158.14419847726856</v>
      </c>
      <c r="M65" s="16">
        <f t="shared" ca="1" si="18"/>
        <v>116.70189253992302</v>
      </c>
      <c r="N65" s="16">
        <f t="shared" ca="1" si="19"/>
        <v>207.10896070427916</v>
      </c>
    </row>
    <row r="66" spans="1:14">
      <c r="A66" s="23" t="s">
        <v>794</v>
      </c>
      <c r="B66" s="29" t="s">
        <v>31</v>
      </c>
      <c r="C66" s="32" t="s">
        <v>361</v>
      </c>
      <c r="D66" s="32" t="s">
        <v>368</v>
      </c>
      <c r="E66" s="16">
        <f t="shared" ca="1" si="10"/>
        <v>189.73166919771208</v>
      </c>
      <c r="F66" s="16">
        <f t="shared" ca="1" si="11"/>
        <v>179.97468627788072</v>
      </c>
      <c r="G66" s="16">
        <f t="shared" ca="1" si="12"/>
        <v>179.12456902463944</v>
      </c>
      <c r="H66" s="16">
        <f t="shared" ca="1" si="13"/>
        <v>193.49297730884163</v>
      </c>
      <c r="I66" s="16">
        <f t="shared" ca="1" si="14"/>
        <v>207.78938636289348</v>
      </c>
      <c r="J66" s="16">
        <f t="shared" ca="1" si="15"/>
        <v>200.62723203336381</v>
      </c>
      <c r="K66" s="16">
        <f t="shared" ca="1" si="16"/>
        <v>167.87640160591801</v>
      </c>
      <c r="L66" s="16">
        <f t="shared" ca="1" si="17"/>
        <v>165.96802396827502</v>
      </c>
      <c r="M66" s="16">
        <f t="shared" ca="1" si="18"/>
        <v>38.594775124083753</v>
      </c>
      <c r="N66" s="16">
        <f t="shared" ca="1" si="19"/>
        <v>160.00471291476379</v>
      </c>
    </row>
    <row r="67" spans="1:14">
      <c r="A67" s="23" t="s">
        <v>795</v>
      </c>
      <c r="B67" s="29" t="s">
        <v>32</v>
      </c>
      <c r="C67" s="32" t="s">
        <v>361</v>
      </c>
      <c r="D67" s="32" t="s">
        <v>374</v>
      </c>
      <c r="E67" s="16">
        <f t="shared" ca="1" si="10"/>
        <v>44.13669116296294</v>
      </c>
      <c r="F67" s="16">
        <f t="shared" ca="1" si="11"/>
        <v>51.817713341701023</v>
      </c>
      <c r="G67" s="16">
        <f t="shared" ca="1" si="12"/>
        <v>56.727194406466268</v>
      </c>
      <c r="H67" s="16">
        <f t="shared" ca="1" si="13"/>
        <v>65.935406520834704</v>
      </c>
      <c r="I67" s="16">
        <f t="shared" ca="1" si="14"/>
        <v>70.786488615134502</v>
      </c>
      <c r="J67" s="16">
        <f t="shared" ca="1" si="15"/>
        <v>60.285560909890869</v>
      </c>
      <c r="K67" s="16">
        <f t="shared" ca="1" si="16"/>
        <v>56.696358017185574</v>
      </c>
      <c r="L67" s="16">
        <f t="shared" ca="1" si="17"/>
        <v>73.90964176795805</v>
      </c>
      <c r="M67" s="16">
        <f t="shared" ca="1" si="18"/>
        <v>103.10101144953461</v>
      </c>
      <c r="N67" s="16">
        <f t="shared" ca="1" si="19"/>
        <v>72.298990788003437</v>
      </c>
    </row>
    <row r="68" spans="1:14">
      <c r="A68" s="23" t="s">
        <v>796</v>
      </c>
      <c r="B68" s="29" t="s">
        <v>33</v>
      </c>
      <c r="C68" s="32" t="s">
        <v>361</v>
      </c>
      <c r="D68" s="32" t="s">
        <v>374</v>
      </c>
      <c r="E68" s="16">
        <f t="shared" ca="1" si="10"/>
        <v>52.734825843924888</v>
      </c>
      <c r="F68" s="16">
        <f t="shared" ca="1" si="11"/>
        <v>70.940212700494271</v>
      </c>
      <c r="G68" s="16">
        <f t="shared" ca="1" si="12"/>
        <v>61.09305413907687</v>
      </c>
      <c r="H68" s="16">
        <f t="shared" ca="1" si="13"/>
        <v>103.73080139114283</v>
      </c>
      <c r="I68" s="16">
        <f t="shared" ca="1" si="14"/>
        <v>114.6945137575248</v>
      </c>
      <c r="J68" s="16">
        <f t="shared" ca="1" si="15"/>
        <v>118.51141381014327</v>
      </c>
      <c r="K68" s="16">
        <f t="shared" ca="1" si="16"/>
        <v>100.48264250674356</v>
      </c>
      <c r="L68" s="16">
        <f t="shared" ca="1" si="17"/>
        <v>97.803578699223735</v>
      </c>
      <c r="M68" s="16">
        <f t="shared" ca="1" si="18"/>
        <v>140.30897098609034</v>
      </c>
      <c r="N68" s="16">
        <f t="shared" ca="1" si="19"/>
        <v>117.56993175327483</v>
      </c>
    </row>
    <row r="69" spans="1:14">
      <c r="A69" s="23" t="s">
        <v>797</v>
      </c>
      <c r="B69" s="29" t="s">
        <v>34</v>
      </c>
      <c r="C69" s="32" t="s">
        <v>361</v>
      </c>
      <c r="D69" s="32" t="s">
        <v>368</v>
      </c>
      <c r="E69" s="16">
        <f t="shared" ca="1" si="10"/>
        <v>32.660848290548117</v>
      </c>
      <c r="F69" s="16">
        <f t="shared" ca="1" si="11"/>
        <v>59.827418192942808</v>
      </c>
      <c r="G69" s="16">
        <f t="shared" ca="1" si="12"/>
        <v>49.239650513120793</v>
      </c>
      <c r="H69" s="16">
        <f t="shared" ca="1" si="13"/>
        <v>61.145748114640377</v>
      </c>
      <c r="I69" s="16">
        <f t="shared" ca="1" si="14"/>
        <v>65.249433872183715</v>
      </c>
      <c r="J69" s="16">
        <f t="shared" ca="1" si="15"/>
        <v>55.158301744077072</v>
      </c>
      <c r="K69" s="16">
        <f t="shared" ca="1" si="16"/>
        <v>46.818730756720264</v>
      </c>
      <c r="L69" s="16">
        <f t="shared" ca="1" si="17"/>
        <v>50.024006578233255</v>
      </c>
      <c r="M69" s="16">
        <f t="shared" ca="1" si="18"/>
        <v>65.574584301410255</v>
      </c>
      <c r="N69" s="16">
        <f t="shared" ca="1" si="19"/>
        <v>48.156935304859246</v>
      </c>
    </row>
    <row r="70" spans="1:14">
      <c r="A70" s="23" t="s">
        <v>798</v>
      </c>
      <c r="B70" s="29" t="s">
        <v>35</v>
      </c>
      <c r="C70" s="32" t="s">
        <v>361</v>
      </c>
      <c r="D70" s="32" t="s">
        <v>374</v>
      </c>
      <c r="E70" s="16">
        <f t="shared" ca="1" si="10"/>
        <v>186.4030894820273</v>
      </c>
      <c r="F70" s="16">
        <f t="shared" ca="1" si="11"/>
        <v>180.6292331301039</v>
      </c>
      <c r="G70" s="16">
        <f t="shared" ca="1" si="12"/>
        <v>184.78609092907126</v>
      </c>
      <c r="H70" s="16">
        <f t="shared" ca="1" si="13"/>
        <v>191.45202838698222</v>
      </c>
      <c r="I70" s="16">
        <f t="shared" ca="1" si="14"/>
        <v>216.03918727435737</v>
      </c>
      <c r="J70" s="16">
        <f t="shared" ca="1" si="15"/>
        <v>174.48022068558166</v>
      </c>
      <c r="K70" s="16">
        <f t="shared" ca="1" si="16"/>
        <v>183.90707140821678</v>
      </c>
      <c r="L70" s="16">
        <f t="shared" ca="1" si="17"/>
        <v>156.57884155223977</v>
      </c>
      <c r="M70" s="16">
        <f t="shared" ca="1" si="18"/>
        <v>207.34283517313364</v>
      </c>
      <c r="N70" s="16">
        <f t="shared" ca="1" si="19"/>
        <v>149.78294684589011</v>
      </c>
    </row>
    <row r="71" spans="1:14">
      <c r="A71" s="23" t="s">
        <v>799</v>
      </c>
      <c r="B71" s="29" t="s">
        <v>36</v>
      </c>
      <c r="C71" s="32" t="s">
        <v>361</v>
      </c>
      <c r="D71" s="32" t="s">
        <v>368</v>
      </c>
      <c r="E71" s="16">
        <f t="shared" ca="1" si="10"/>
        <v>77.139683641871898</v>
      </c>
      <c r="F71" s="16">
        <f t="shared" ca="1" si="11"/>
        <v>93.10136043849576</v>
      </c>
      <c r="G71" s="16">
        <f t="shared" ca="1" si="12"/>
        <v>92.762949200040609</v>
      </c>
      <c r="H71" s="16">
        <f t="shared" ca="1" si="13"/>
        <v>99.260115370173921</v>
      </c>
      <c r="I71" s="16">
        <f t="shared" ca="1" si="14"/>
        <v>93.880421645826942</v>
      </c>
      <c r="J71" s="16">
        <f t="shared" ca="1" si="15"/>
        <v>84.425435597036255</v>
      </c>
      <c r="K71" s="16">
        <f t="shared" ca="1" si="16"/>
        <v>88.662261317015378</v>
      </c>
      <c r="L71" s="16">
        <f t="shared" ca="1" si="17"/>
        <v>94.98861156449145</v>
      </c>
      <c r="M71" s="16">
        <f t="shared" ca="1" si="18"/>
        <v>119.23919555611143</v>
      </c>
      <c r="N71" s="16">
        <f t="shared" ca="1" si="19"/>
        <v>97.211555130619189</v>
      </c>
    </row>
    <row r="72" spans="1:14">
      <c r="A72" s="23" t="s">
        <v>800</v>
      </c>
      <c r="B72" s="29" t="s">
        <v>37</v>
      </c>
      <c r="C72" s="32" t="s">
        <v>361</v>
      </c>
      <c r="D72" s="32" t="s">
        <v>379</v>
      </c>
      <c r="E72" s="16">
        <f t="shared" ca="1" si="10"/>
        <v>945.05719350615277</v>
      </c>
      <c r="F72" s="16">
        <f t="shared" ca="1" si="11"/>
        <v>878.80593895270715</v>
      </c>
      <c r="G72" s="16">
        <f t="shared" ca="1" si="12"/>
        <v>1106.2312000932113</v>
      </c>
      <c r="H72" s="16">
        <f t="shared" ca="1" si="13"/>
        <v>1150.3210517083321</v>
      </c>
      <c r="I72" s="16">
        <f t="shared" ca="1" si="14"/>
        <v>1264.1984218471493</v>
      </c>
      <c r="J72" s="16">
        <f t="shared" ca="1" si="15"/>
        <v>1120.7059446560702</v>
      </c>
      <c r="K72" s="16">
        <f t="shared" ca="1" si="16"/>
        <v>1275.470172647224</v>
      </c>
      <c r="L72" s="16">
        <f t="shared" ca="1" si="17"/>
        <v>1271.9826141326107</v>
      </c>
      <c r="M72" s="16">
        <f t="shared" ca="1" si="18"/>
        <v>1631.1866255536554</v>
      </c>
      <c r="N72" s="16">
        <f t="shared" ca="1" si="19"/>
        <v>1538.3716772653772</v>
      </c>
    </row>
    <row r="73" spans="1:14">
      <c r="A73" s="23" t="s">
        <v>801</v>
      </c>
      <c r="B73" s="29" t="s">
        <v>38</v>
      </c>
      <c r="C73" s="32" t="s">
        <v>361</v>
      </c>
      <c r="D73" s="32" t="s">
        <v>379</v>
      </c>
      <c r="E73" s="16">
        <f t="shared" ca="1" si="10"/>
        <v>198.71120946700054</v>
      </c>
      <c r="F73" s="16">
        <f t="shared" ca="1" si="11"/>
        <v>231.45961783345507</v>
      </c>
      <c r="G73" s="16">
        <f t="shared" ca="1" si="12"/>
        <v>300.72389331046566</v>
      </c>
      <c r="H73" s="16">
        <f t="shared" ca="1" si="13"/>
        <v>303.01709057087311</v>
      </c>
      <c r="I73" s="16">
        <f t="shared" ca="1" si="14"/>
        <v>248.54252134435498</v>
      </c>
      <c r="J73" s="16">
        <f t="shared" ca="1" si="15"/>
        <v>239.50849717413112</v>
      </c>
      <c r="K73" s="16">
        <f t="shared" ca="1" si="16"/>
        <v>307.21648815680481</v>
      </c>
      <c r="L73" s="16">
        <f t="shared" ca="1" si="17"/>
        <v>238.4799480185909</v>
      </c>
      <c r="M73" s="16">
        <f t="shared" ca="1" si="18"/>
        <v>294.92548390439339</v>
      </c>
      <c r="N73" s="16">
        <f t="shared" ca="1" si="19"/>
        <v>270.00118128783834</v>
      </c>
    </row>
    <row r="74" spans="1:14">
      <c r="A74" s="23" t="s">
        <v>802</v>
      </c>
      <c r="B74" s="29" t="s">
        <v>39</v>
      </c>
      <c r="C74" s="32" t="s">
        <v>361</v>
      </c>
      <c r="D74" s="32" t="s">
        <v>379</v>
      </c>
      <c r="E74" s="16">
        <f t="shared" ca="1" si="10"/>
        <v>172.63844005053602</v>
      </c>
      <c r="F74" s="16">
        <f t="shared" ca="1" si="11"/>
        <v>158.11431430810072</v>
      </c>
      <c r="G74" s="16">
        <f t="shared" ca="1" si="12"/>
        <v>188.27793097967324</v>
      </c>
      <c r="H74" s="16">
        <f t="shared" ca="1" si="13"/>
        <v>202.59794839030585</v>
      </c>
      <c r="I74" s="16">
        <f t="shared" ca="1" si="14"/>
        <v>215.42546878600524</v>
      </c>
      <c r="J74" s="16">
        <f t="shared" ca="1" si="15"/>
        <v>719.32123042946262</v>
      </c>
      <c r="K74" s="16">
        <f t="shared" ca="1" si="16"/>
        <v>272.86266883819138</v>
      </c>
      <c r="L74" s="16">
        <f t="shared" ca="1" si="17"/>
        <v>168.33069340139286</v>
      </c>
      <c r="M74" s="16">
        <f t="shared" ca="1" si="18"/>
        <v>272.98505911620617</v>
      </c>
      <c r="N74" s="16">
        <f t="shared" ca="1" si="19"/>
        <v>329.30724442725284</v>
      </c>
    </row>
    <row r="75" spans="1:14">
      <c r="A75" s="23" t="s">
        <v>803</v>
      </c>
      <c r="B75" s="29" t="s">
        <v>40</v>
      </c>
      <c r="C75" s="32" t="s">
        <v>361</v>
      </c>
      <c r="D75" s="32" t="s">
        <v>379</v>
      </c>
      <c r="E75" s="16">
        <f t="shared" ca="1" si="10"/>
        <v>84.32320996863551</v>
      </c>
      <c r="F75" s="16">
        <f t="shared" ca="1" si="11"/>
        <v>92.946786526012346</v>
      </c>
      <c r="G75" s="16">
        <f t="shared" ca="1" si="12"/>
        <v>89.93122008662597</v>
      </c>
      <c r="H75" s="16">
        <f t="shared" ca="1" si="13"/>
        <v>95.053778596930712</v>
      </c>
      <c r="I75" s="16">
        <f t="shared" ca="1" si="14"/>
        <v>115.99018777697461</v>
      </c>
      <c r="J75" s="16">
        <f t="shared" ca="1" si="15"/>
        <v>116.55684931791522</v>
      </c>
      <c r="K75" s="16">
        <f t="shared" ca="1" si="16"/>
        <v>154.9216794964085</v>
      </c>
      <c r="L75" s="16">
        <f t="shared" ca="1" si="17"/>
        <v>101.05299782548651</v>
      </c>
      <c r="M75" s="16">
        <f t="shared" ca="1" si="18"/>
        <v>142.68695081257707</v>
      </c>
      <c r="N75" s="16">
        <f t="shared" ca="1" si="19"/>
        <v>163.73931445161961</v>
      </c>
    </row>
    <row r="76" spans="1:14">
      <c r="A76" s="23" t="s">
        <v>804</v>
      </c>
      <c r="B76" s="29" t="s">
        <v>41</v>
      </c>
      <c r="C76" s="32" t="s">
        <v>361</v>
      </c>
      <c r="D76" s="32" t="s">
        <v>379</v>
      </c>
      <c r="E76" s="16">
        <f t="shared" ca="1" si="10"/>
        <v>665.62792301807667</v>
      </c>
      <c r="F76" s="16">
        <f t="shared" ca="1" si="11"/>
        <v>717.73435560723328</v>
      </c>
      <c r="G76" s="16">
        <f t="shared" ca="1" si="12"/>
        <v>807.76622463048443</v>
      </c>
      <c r="H76" s="16">
        <f t="shared" ca="1" si="13"/>
        <v>907.0602777147958</v>
      </c>
      <c r="I76" s="16">
        <f t="shared" ca="1" si="14"/>
        <v>969.98526260704637</v>
      </c>
      <c r="J76" s="16">
        <f t="shared" ca="1" si="15"/>
        <v>649.72964662812444</v>
      </c>
      <c r="K76" s="16">
        <f t="shared" ca="1" si="16"/>
        <v>813.84109414416719</v>
      </c>
      <c r="L76" s="16">
        <f t="shared" ca="1" si="17"/>
        <v>473.07005381953826</v>
      </c>
      <c r="M76" s="16">
        <f t="shared" ca="1" si="18"/>
        <v>493.20526444783752</v>
      </c>
      <c r="N76" s="16">
        <f t="shared" ca="1" si="19"/>
        <v>510.37871026640818</v>
      </c>
    </row>
    <row r="77" spans="1:14">
      <c r="A77" s="23" t="s">
        <v>805</v>
      </c>
      <c r="B77" s="29" t="s">
        <v>42</v>
      </c>
      <c r="C77" s="32" t="s">
        <v>361</v>
      </c>
      <c r="D77" s="32" t="s">
        <v>379</v>
      </c>
      <c r="E77" s="16">
        <f t="shared" ca="1" si="10"/>
        <v>156.86937416196326</v>
      </c>
      <c r="F77" s="16">
        <f t="shared" ca="1" si="11"/>
        <v>135.10656543676677</v>
      </c>
      <c r="G77" s="16">
        <f t="shared" ca="1" si="12"/>
        <v>180.62403178794474</v>
      </c>
      <c r="H77" s="16">
        <f t="shared" ca="1" si="13"/>
        <v>196.49321366665484</v>
      </c>
      <c r="I77" s="16">
        <f t="shared" ca="1" si="14"/>
        <v>227.96811591058483</v>
      </c>
      <c r="J77" s="16">
        <f t="shared" ca="1" si="15"/>
        <v>232.53847329026249</v>
      </c>
      <c r="K77" s="16">
        <f t="shared" ca="1" si="16"/>
        <v>264.290634926466</v>
      </c>
      <c r="L77" s="16">
        <f t="shared" ca="1" si="17"/>
        <v>177.76889559967327</v>
      </c>
      <c r="M77" s="16">
        <f t="shared" ca="1" si="18"/>
        <v>200.5524332718235</v>
      </c>
      <c r="N77" s="16">
        <f t="shared" ca="1" si="19"/>
        <v>249.47204384667475</v>
      </c>
    </row>
    <row r="78" spans="1:14">
      <c r="A78" s="23" t="s">
        <v>806</v>
      </c>
      <c r="B78" s="29" t="s">
        <v>43</v>
      </c>
      <c r="C78" s="32" t="s">
        <v>361</v>
      </c>
      <c r="D78" s="32" t="s">
        <v>379</v>
      </c>
      <c r="E78" s="16">
        <f t="shared" ca="1" si="10"/>
        <v>187.83771288645843</v>
      </c>
      <c r="F78" s="16" t="str">
        <f t="shared" ca="1" si="11"/>
        <v>*</v>
      </c>
      <c r="G78" s="16">
        <f t="shared" ca="1" si="12"/>
        <v>108.42056494440774</v>
      </c>
      <c r="H78" s="16">
        <f t="shared" ca="1" si="13"/>
        <v>115.10809661291242</v>
      </c>
      <c r="I78" s="16">
        <f t="shared" ca="1" si="14"/>
        <v>111.61009644035886</v>
      </c>
      <c r="J78" s="16">
        <f t="shared" ca="1" si="15"/>
        <v>112.67317342949369</v>
      </c>
      <c r="K78" s="16">
        <f t="shared" ca="1" si="16"/>
        <v>152.08799252612678</v>
      </c>
      <c r="L78" s="16">
        <f t="shared" ca="1" si="17"/>
        <v>92.632414565553461</v>
      </c>
      <c r="M78" s="16">
        <f t="shared" ca="1" si="18"/>
        <v>99.751689104499476</v>
      </c>
      <c r="N78" s="16">
        <f t="shared" ca="1" si="19"/>
        <v>133.72607185682378</v>
      </c>
    </row>
    <row r="79" spans="1:14">
      <c r="A79" s="23" t="s">
        <v>807</v>
      </c>
      <c r="B79" s="29" t="s">
        <v>44</v>
      </c>
      <c r="C79" s="32" t="s">
        <v>361</v>
      </c>
      <c r="D79" s="32" t="s">
        <v>379</v>
      </c>
      <c r="E79" s="16">
        <f t="shared" ca="1" si="10"/>
        <v>109.9756090185153</v>
      </c>
      <c r="F79" s="16">
        <f t="shared" ca="1" si="11"/>
        <v>109.3579891935716</v>
      </c>
      <c r="G79" s="16">
        <f t="shared" ca="1" si="12"/>
        <v>116.20807108186622</v>
      </c>
      <c r="H79" s="16">
        <f t="shared" ca="1" si="13"/>
        <v>122.35288790204528</v>
      </c>
      <c r="I79" s="16">
        <f t="shared" ca="1" si="14"/>
        <v>139.3042959072763</v>
      </c>
      <c r="J79" s="16">
        <f t="shared" ca="1" si="15"/>
        <v>137.21425559328284</v>
      </c>
      <c r="K79" s="16">
        <f t="shared" ca="1" si="16"/>
        <v>188.33762825077864</v>
      </c>
      <c r="L79" s="16">
        <f t="shared" ca="1" si="17"/>
        <v>139.52887429696014</v>
      </c>
      <c r="M79" s="16">
        <f t="shared" ca="1" si="18"/>
        <v>161.01005654098765</v>
      </c>
      <c r="N79" s="16">
        <f t="shared" ca="1" si="19"/>
        <v>190.46770874145898</v>
      </c>
    </row>
    <row r="80" spans="1:14">
      <c r="A80" s="23" t="s">
        <v>808</v>
      </c>
      <c r="B80" s="29" t="s">
        <v>45</v>
      </c>
      <c r="C80" s="32" t="s">
        <v>361</v>
      </c>
      <c r="D80" s="32" t="s">
        <v>379</v>
      </c>
      <c r="E80" s="16">
        <f t="shared" ca="1" si="10"/>
        <v>94.587796215790632</v>
      </c>
      <c r="F80" s="16" t="str">
        <f t="shared" ca="1" si="11"/>
        <v>*</v>
      </c>
      <c r="G80" s="16">
        <f t="shared" ca="1" si="12"/>
        <v>179.8644923473575</v>
      </c>
      <c r="H80" s="16">
        <f t="shared" ca="1" si="13"/>
        <v>201.21580127746168</v>
      </c>
      <c r="I80" s="16">
        <f t="shared" ca="1" si="14"/>
        <v>147.01170494802409</v>
      </c>
      <c r="J80" s="16">
        <f t="shared" ca="1" si="15"/>
        <v>158.95032057108318</v>
      </c>
      <c r="K80" s="16">
        <f t="shared" ca="1" si="16"/>
        <v>212.68363633535944</v>
      </c>
      <c r="L80" s="16">
        <f t="shared" ca="1" si="17"/>
        <v>-102.9662111248234</v>
      </c>
      <c r="M80" s="16">
        <f t="shared" ca="1" si="18"/>
        <v>195.93147460003181</v>
      </c>
      <c r="N80" s="16">
        <f t="shared" ca="1" si="19"/>
        <v>206.95359446751883</v>
      </c>
    </row>
    <row r="81" spans="1:14">
      <c r="A81" s="23" t="s">
        <v>809</v>
      </c>
      <c r="B81" s="29" t="s">
        <v>46</v>
      </c>
      <c r="C81" s="32" t="s">
        <v>361</v>
      </c>
      <c r="D81" s="32" t="s">
        <v>379</v>
      </c>
      <c r="E81" s="16">
        <f t="shared" ca="1" si="10"/>
        <v>156.79778317126957</v>
      </c>
      <c r="F81" s="16">
        <f t="shared" ca="1" si="11"/>
        <v>161.73194524331782</v>
      </c>
      <c r="G81" s="16">
        <f t="shared" ca="1" si="12"/>
        <v>178.07549021442622</v>
      </c>
      <c r="H81" s="16">
        <f t="shared" ca="1" si="13"/>
        <v>196.61472384750329</v>
      </c>
      <c r="I81" s="16">
        <f t="shared" ca="1" si="14"/>
        <v>232.4351995190307</v>
      </c>
      <c r="J81" s="16">
        <f t="shared" ca="1" si="15"/>
        <v>319.63719805567092</v>
      </c>
      <c r="K81" s="16">
        <f t="shared" ca="1" si="16"/>
        <v>240.68208269476554</v>
      </c>
      <c r="L81" s="16">
        <f t="shared" ca="1" si="17"/>
        <v>171.73042805182487</v>
      </c>
      <c r="M81" s="16">
        <f t="shared" ca="1" si="18"/>
        <v>184.74745456724787</v>
      </c>
      <c r="N81" s="16">
        <f t="shared" ca="1" si="19"/>
        <v>222.96429095660764</v>
      </c>
    </row>
    <row r="82" spans="1:14">
      <c r="A82" s="23" t="s">
        <v>810</v>
      </c>
      <c r="B82" s="29" t="s">
        <v>47</v>
      </c>
      <c r="C82" s="32" t="s">
        <v>361</v>
      </c>
      <c r="D82" s="32" t="s">
        <v>371</v>
      </c>
      <c r="E82" s="16">
        <f t="shared" ca="1" si="10"/>
        <v>71.33803091165187</v>
      </c>
      <c r="F82" s="16">
        <f t="shared" ca="1" si="11"/>
        <v>110.57191156635064</v>
      </c>
      <c r="G82" s="16">
        <f t="shared" ca="1" si="12"/>
        <v>122.94946446590339</v>
      </c>
      <c r="H82" s="16">
        <f t="shared" ca="1" si="13"/>
        <v>128.90410940096132</v>
      </c>
      <c r="I82" s="16">
        <f t="shared" ca="1" si="14"/>
        <v>102.28674348888131</v>
      </c>
      <c r="J82" s="16">
        <f t="shared" ca="1" si="15"/>
        <v>102.71708292185298</v>
      </c>
      <c r="K82" s="16">
        <f t="shared" ca="1" si="16"/>
        <v>107.3908070486801</v>
      </c>
      <c r="L82" s="16">
        <f t="shared" ca="1" si="17"/>
        <v>48.80628318407809</v>
      </c>
      <c r="M82" s="16">
        <f t="shared" ca="1" si="18"/>
        <v>47.134835151846332</v>
      </c>
      <c r="N82" s="16">
        <f t="shared" ca="1" si="19"/>
        <v>43.937929608627591</v>
      </c>
    </row>
    <row r="83" spans="1:14">
      <c r="A83" s="23" t="s">
        <v>811</v>
      </c>
      <c r="B83" s="29" t="s">
        <v>48</v>
      </c>
      <c r="C83" s="32" t="s">
        <v>361</v>
      </c>
      <c r="D83" s="32" t="s">
        <v>360</v>
      </c>
      <c r="E83" s="16">
        <f t="shared" ca="1" si="10"/>
        <v>185.19080971992506</v>
      </c>
      <c r="F83" s="16">
        <f t="shared" ca="1" si="11"/>
        <v>229.93967367971516</v>
      </c>
      <c r="G83" s="16">
        <f t="shared" ca="1" si="12"/>
        <v>214.62085424952815</v>
      </c>
      <c r="H83" s="16">
        <f t="shared" ca="1" si="13"/>
        <v>238.54800963672923</v>
      </c>
      <c r="I83" s="16">
        <f t="shared" ca="1" si="14"/>
        <v>211.88781184675528</v>
      </c>
      <c r="J83" s="16">
        <f t="shared" ca="1" si="15"/>
        <v>201.55432783321521</v>
      </c>
      <c r="K83" s="16">
        <f t="shared" ca="1" si="16"/>
        <v>221.67262092466797</v>
      </c>
      <c r="L83" s="16">
        <f t="shared" ca="1" si="17"/>
        <v>147.60080133977365</v>
      </c>
      <c r="M83" s="16">
        <f t="shared" ca="1" si="18"/>
        <v>151.22734882853618</v>
      </c>
      <c r="N83" s="16">
        <f t="shared" ca="1" si="19"/>
        <v>175.60062801944918</v>
      </c>
    </row>
    <row r="84" spans="1:14">
      <c r="A84" s="23" t="s">
        <v>812</v>
      </c>
      <c r="B84" s="29" t="s">
        <v>49</v>
      </c>
      <c r="C84" s="32" t="s">
        <v>361</v>
      </c>
      <c r="D84" s="32" t="s">
        <v>371</v>
      </c>
      <c r="E84" s="16">
        <f t="shared" ca="1" si="10"/>
        <v>43.806662998488207</v>
      </c>
      <c r="F84" s="16">
        <f t="shared" ca="1" si="11"/>
        <v>50.222813714416354</v>
      </c>
      <c r="G84" s="16">
        <f t="shared" ca="1" si="12"/>
        <v>47.192786247550686</v>
      </c>
      <c r="H84" s="16">
        <f t="shared" ca="1" si="13"/>
        <v>53.79473880798853</v>
      </c>
      <c r="I84" s="16">
        <f t="shared" ca="1" si="14"/>
        <v>62.529695607423264</v>
      </c>
      <c r="J84" s="16">
        <f t="shared" ca="1" si="15"/>
        <v>63.117971521641081</v>
      </c>
      <c r="K84" s="16">
        <f t="shared" ca="1" si="16"/>
        <v>91.555328818114518</v>
      </c>
      <c r="L84" s="16">
        <f t="shared" ca="1" si="17"/>
        <v>74.547687753895659</v>
      </c>
      <c r="M84" s="16">
        <f t="shared" ca="1" si="18"/>
        <v>61.373803057161702</v>
      </c>
      <c r="N84" s="16">
        <f t="shared" ca="1" si="19"/>
        <v>90.629091130822573</v>
      </c>
    </row>
    <row r="85" spans="1:14">
      <c r="A85" s="23" t="s">
        <v>813</v>
      </c>
      <c r="B85" s="29" t="s">
        <v>50</v>
      </c>
      <c r="C85" s="32" t="s">
        <v>361</v>
      </c>
      <c r="D85" s="32" t="s">
        <v>368</v>
      </c>
      <c r="E85" s="16">
        <f t="shared" ca="1" si="10"/>
        <v>99.719448485025964</v>
      </c>
      <c r="F85" s="16">
        <f t="shared" ca="1" si="11"/>
        <v>100.33045966306769</v>
      </c>
      <c r="G85" s="16">
        <f t="shared" ca="1" si="12"/>
        <v>93.367177217094664</v>
      </c>
      <c r="H85" s="16">
        <f t="shared" ca="1" si="13"/>
        <v>86.617170706261916</v>
      </c>
      <c r="I85" s="16">
        <f t="shared" ca="1" si="14"/>
        <v>75.039266320351359</v>
      </c>
      <c r="J85" s="16">
        <f t="shared" ca="1" si="15"/>
        <v>78.213381230885105</v>
      </c>
      <c r="K85" s="16">
        <f t="shared" ca="1" si="16"/>
        <v>100.82943217299272</v>
      </c>
      <c r="L85" s="16">
        <f t="shared" ca="1" si="17"/>
        <v>102.97952109263899</v>
      </c>
      <c r="M85" s="16">
        <f t="shared" ca="1" si="18"/>
        <v>120.28606418816676</v>
      </c>
      <c r="N85" s="16">
        <f t="shared" ca="1" si="19"/>
        <v>71.04507100156485</v>
      </c>
    </row>
    <row r="86" spans="1:14">
      <c r="A86" s="23" t="s">
        <v>814</v>
      </c>
      <c r="B86" s="29" t="s">
        <v>51</v>
      </c>
      <c r="C86" s="32" t="s">
        <v>361</v>
      </c>
      <c r="D86" s="32" t="s">
        <v>368</v>
      </c>
      <c r="E86" s="16">
        <f t="shared" ca="1" si="10"/>
        <v>62.562886733971681</v>
      </c>
      <c r="F86" s="16">
        <f t="shared" ca="1" si="11"/>
        <v>75.689492589778411</v>
      </c>
      <c r="G86" s="16">
        <f t="shared" ca="1" si="12"/>
        <v>66.051118009485108</v>
      </c>
      <c r="H86" s="16">
        <f t="shared" ca="1" si="13"/>
        <v>85.642960687496867</v>
      </c>
      <c r="I86" s="16">
        <f t="shared" ca="1" si="14"/>
        <v>81.805266660222898</v>
      </c>
      <c r="J86" s="16">
        <f t="shared" ca="1" si="15"/>
        <v>95.842597866085939</v>
      </c>
      <c r="K86" s="16">
        <f t="shared" ca="1" si="16"/>
        <v>93.427456591866274</v>
      </c>
      <c r="L86" s="16">
        <f t="shared" ca="1" si="17"/>
        <v>97.190745730969482</v>
      </c>
      <c r="M86" s="16">
        <f t="shared" ca="1" si="18"/>
        <v>93.567383936849012</v>
      </c>
      <c r="N86" s="16">
        <f t="shared" ca="1" si="19"/>
        <v>86.463115080355934</v>
      </c>
    </row>
    <row r="87" spans="1:14">
      <c r="A87" s="23" t="s">
        <v>815</v>
      </c>
      <c r="B87" s="29" t="s">
        <v>52</v>
      </c>
      <c r="C87" s="32" t="s">
        <v>361</v>
      </c>
      <c r="D87" s="32" t="s">
        <v>371</v>
      </c>
      <c r="E87" s="16">
        <f t="shared" ca="1" si="10"/>
        <v>34.09678463013497</v>
      </c>
      <c r="F87" s="16">
        <f t="shared" ca="1" si="11"/>
        <v>43.506852334000548</v>
      </c>
      <c r="G87" s="16">
        <f t="shared" ca="1" si="12"/>
        <v>55.784295788962048</v>
      </c>
      <c r="H87" s="16">
        <f t="shared" ca="1" si="13"/>
        <v>57.47270808616156</v>
      </c>
      <c r="I87" s="16">
        <f t="shared" ca="1" si="14"/>
        <v>46.766923153682278</v>
      </c>
      <c r="J87" s="16">
        <f t="shared" ca="1" si="15"/>
        <v>37.391982508079927</v>
      </c>
      <c r="K87" s="16">
        <f t="shared" ca="1" si="16"/>
        <v>66.890151787997979</v>
      </c>
      <c r="L87" s="16">
        <f t="shared" ca="1" si="17"/>
        <v>80.564748924629157</v>
      </c>
      <c r="M87" s="16">
        <f t="shared" ca="1" si="18"/>
        <v>37.41488122989859</v>
      </c>
      <c r="N87" s="16">
        <f t="shared" ca="1" si="19"/>
        <v>32.211389754112723</v>
      </c>
    </row>
    <row r="88" spans="1:14">
      <c r="A88" s="23" t="s">
        <v>816</v>
      </c>
      <c r="B88" s="29" t="s">
        <v>53</v>
      </c>
      <c r="C88" s="32" t="s">
        <v>361</v>
      </c>
      <c r="D88" s="32" t="s">
        <v>368</v>
      </c>
      <c r="E88" s="16">
        <f t="shared" ca="1" si="10"/>
        <v>81.304204160988647</v>
      </c>
      <c r="F88" s="16">
        <f t="shared" ca="1" si="11"/>
        <v>91.409310814386004</v>
      </c>
      <c r="G88" s="16">
        <f t="shared" ca="1" si="12"/>
        <v>100.63629901972246</v>
      </c>
      <c r="H88" s="16">
        <f t="shared" ca="1" si="13"/>
        <v>106.85023212465715</v>
      </c>
      <c r="I88" s="16">
        <f t="shared" ca="1" si="14"/>
        <v>99.880805872075655</v>
      </c>
      <c r="J88" s="16">
        <f t="shared" ca="1" si="15"/>
        <v>104.83146587481707</v>
      </c>
      <c r="K88" s="16">
        <f t="shared" ca="1" si="16"/>
        <v>120.7893029607124</v>
      </c>
      <c r="L88" s="16">
        <f t="shared" ca="1" si="17"/>
        <v>111.08366691979069</v>
      </c>
      <c r="M88" s="16">
        <f t="shared" ca="1" si="18"/>
        <v>132.67863016179271</v>
      </c>
      <c r="N88" s="16">
        <f t="shared" ca="1" si="19"/>
        <v>104.33614691419388</v>
      </c>
    </row>
    <row r="89" spans="1:14">
      <c r="A89" s="23" t="s">
        <v>817</v>
      </c>
      <c r="B89" s="29" t="s">
        <v>54</v>
      </c>
      <c r="C89" s="32" t="s">
        <v>361</v>
      </c>
      <c r="D89" s="32" t="s">
        <v>371</v>
      </c>
      <c r="E89" s="16">
        <f t="shared" ca="1" si="10"/>
        <v>39.688378860663633</v>
      </c>
      <c r="F89" s="16">
        <f t="shared" ca="1" si="11"/>
        <v>52.199361657282942</v>
      </c>
      <c r="G89" s="16">
        <f t="shared" ca="1" si="12"/>
        <v>55.801965246596644</v>
      </c>
      <c r="H89" s="16">
        <f t="shared" ca="1" si="13"/>
        <v>52.083350678012607</v>
      </c>
      <c r="I89" s="16">
        <f t="shared" ca="1" si="14"/>
        <v>64.216298939359021</v>
      </c>
      <c r="J89" s="16">
        <f t="shared" ca="1" si="15"/>
        <v>61.492864652238381</v>
      </c>
      <c r="K89" s="16">
        <f t="shared" ca="1" si="16"/>
        <v>60.405574667952635</v>
      </c>
      <c r="L89" s="16">
        <f t="shared" ca="1" si="17"/>
        <v>57.808423252035105</v>
      </c>
      <c r="M89" s="16">
        <f t="shared" ca="1" si="18"/>
        <v>65.104939372822543</v>
      </c>
      <c r="N89" s="16">
        <f t="shared" ca="1" si="19"/>
        <v>47.530965163125373</v>
      </c>
    </row>
    <row r="90" spans="1:14">
      <c r="A90" s="23" t="s">
        <v>818</v>
      </c>
      <c r="B90" s="29" t="s">
        <v>55</v>
      </c>
      <c r="C90" s="32" t="s">
        <v>361</v>
      </c>
      <c r="D90" s="32" t="s">
        <v>360</v>
      </c>
      <c r="E90" s="16">
        <f t="shared" ref="E90:E153" ca="1" si="20">VLOOKUP($B90,INDIRECT($AB$12),5,0)</f>
        <v>156.40055970753349</v>
      </c>
      <c r="F90" s="16">
        <f t="shared" ref="F90:F153" ca="1" si="21">VLOOKUP($B90,INDIRECT($AB$12),6,0)</f>
        <v>313.83715732132322</v>
      </c>
      <c r="G90" s="16">
        <f t="shared" ref="G90:G153" ca="1" si="22">VLOOKUP($B90,INDIRECT($AB$12),7,0)</f>
        <v>190.9344949405953</v>
      </c>
      <c r="H90" s="16">
        <f t="shared" ref="H90:H153" ca="1" si="23">VLOOKUP($B90,INDIRECT($AB$12),8,0)</f>
        <v>182.86262998933586</v>
      </c>
      <c r="I90" s="16">
        <f t="shared" ref="I90:I153" ca="1" si="24">VLOOKUP($B90,INDIRECT($AB$12),9,0)</f>
        <v>172.7120360196495</v>
      </c>
      <c r="J90" s="16">
        <f t="shared" ref="J90:J153" ca="1" si="25">VLOOKUP($B90,INDIRECT($AB$12),10,0)</f>
        <v>176.25889032953248</v>
      </c>
      <c r="K90" s="16">
        <f t="shared" ref="K90:K153" ca="1" si="26">VLOOKUP($B90,INDIRECT($AB$12),11,0)</f>
        <v>191.67380669612078</v>
      </c>
      <c r="L90" s="16">
        <f t="shared" ref="L90:L153" ca="1" si="27">VLOOKUP($B90,INDIRECT($AB$12),12,0)</f>
        <v>131.37769214078634</v>
      </c>
      <c r="M90" s="16">
        <f t="shared" ref="M90:M153" ca="1" si="28">VLOOKUP($B90,INDIRECT($AB$12),13,0)</f>
        <v>176.02759493229783</v>
      </c>
      <c r="N90" s="16">
        <f t="shared" ref="N90:N153" ca="1" si="29">VLOOKUP($B90,INDIRECT($AB$12),14,0)</f>
        <v>159.94605623117928</v>
      </c>
    </row>
    <row r="91" spans="1:14">
      <c r="A91" s="23" t="s">
        <v>819</v>
      </c>
      <c r="B91" s="29" t="s">
        <v>56</v>
      </c>
      <c r="C91" s="32" t="s">
        <v>361</v>
      </c>
      <c r="D91" s="32" t="s">
        <v>363</v>
      </c>
      <c r="E91" s="16">
        <f t="shared" ca="1" si="20"/>
        <v>35.916229386060685</v>
      </c>
      <c r="F91" s="16">
        <f t="shared" ca="1" si="21"/>
        <v>43.140812196159864</v>
      </c>
      <c r="G91" s="16">
        <f t="shared" ca="1" si="22"/>
        <v>38.70199751614561</v>
      </c>
      <c r="H91" s="16">
        <f t="shared" ca="1" si="23"/>
        <v>44.687265490385002</v>
      </c>
      <c r="I91" s="16">
        <f t="shared" ca="1" si="24"/>
        <v>43.065249208829698</v>
      </c>
      <c r="J91" s="16">
        <f t="shared" ca="1" si="25"/>
        <v>45.137392605174625</v>
      </c>
      <c r="K91" s="16">
        <f t="shared" ca="1" si="26"/>
        <v>49.312082948172545</v>
      </c>
      <c r="L91" s="16">
        <f t="shared" ca="1" si="27"/>
        <v>54.226421386379862</v>
      </c>
      <c r="M91" s="16">
        <f t="shared" ca="1" si="28"/>
        <v>67.573672526876834</v>
      </c>
      <c r="N91" s="16">
        <f t="shared" ca="1" si="29"/>
        <v>43.528934978737972</v>
      </c>
    </row>
    <row r="92" spans="1:14">
      <c r="A92" s="23" t="s">
        <v>820</v>
      </c>
      <c r="B92" s="29" t="s">
        <v>57</v>
      </c>
      <c r="C92" s="32" t="s">
        <v>361</v>
      </c>
      <c r="D92" s="32" t="s">
        <v>371</v>
      </c>
      <c r="E92" s="16">
        <f t="shared" ca="1" si="20"/>
        <v>-18.43045120264145</v>
      </c>
      <c r="F92" s="16">
        <f t="shared" ca="1" si="21"/>
        <v>21.455051121131277</v>
      </c>
      <c r="G92" s="16">
        <f t="shared" ca="1" si="22"/>
        <v>30.249256135695443</v>
      </c>
      <c r="H92" s="16">
        <f t="shared" ca="1" si="23"/>
        <v>40.391866215184848</v>
      </c>
      <c r="I92" s="16">
        <f t="shared" ca="1" si="24"/>
        <v>26.130309510708262</v>
      </c>
      <c r="J92" s="16">
        <f t="shared" ca="1" si="25"/>
        <v>32.956581195305276</v>
      </c>
      <c r="K92" s="16">
        <f t="shared" ca="1" si="26"/>
        <v>40.179692850314488</v>
      </c>
      <c r="L92" s="16">
        <f t="shared" ca="1" si="27"/>
        <v>-19.429560962010026</v>
      </c>
      <c r="M92" s="16">
        <f t="shared" ca="1" si="28"/>
        <v>37.375348303562255</v>
      </c>
      <c r="N92" s="16">
        <f t="shared" ca="1" si="29"/>
        <v>44.165786566724869</v>
      </c>
    </row>
    <row r="93" spans="1:14">
      <c r="A93" s="23" t="s">
        <v>821</v>
      </c>
      <c r="B93" s="29" t="s">
        <v>58</v>
      </c>
      <c r="C93" s="32" t="s">
        <v>361</v>
      </c>
      <c r="D93" s="32" t="s">
        <v>360</v>
      </c>
      <c r="E93" s="16">
        <f t="shared" ca="1" si="20"/>
        <v>61.570376679867316</v>
      </c>
      <c r="F93" s="16">
        <f t="shared" ca="1" si="21"/>
        <v>62.286745622760577</v>
      </c>
      <c r="G93" s="16">
        <f t="shared" ca="1" si="22"/>
        <v>60.665068567900498</v>
      </c>
      <c r="H93" s="16">
        <f t="shared" ca="1" si="23"/>
        <v>57.724418467164035</v>
      </c>
      <c r="I93" s="16">
        <f t="shared" ca="1" si="24"/>
        <v>52.016391898149649</v>
      </c>
      <c r="J93" s="16">
        <f t="shared" ca="1" si="25"/>
        <v>61.245241915006773</v>
      </c>
      <c r="K93" s="16">
        <f t="shared" ca="1" si="26"/>
        <v>88.450998033903758</v>
      </c>
      <c r="L93" s="16">
        <f t="shared" ca="1" si="27"/>
        <v>79.064349272810787</v>
      </c>
      <c r="M93" s="16">
        <f t="shared" ca="1" si="28"/>
        <v>98.229479342881618</v>
      </c>
      <c r="N93" s="16">
        <f t="shared" ca="1" si="29"/>
        <v>68.609099888637033</v>
      </c>
    </row>
    <row r="94" spans="1:14">
      <c r="A94" s="23" t="s">
        <v>822</v>
      </c>
      <c r="B94" s="29" t="s">
        <v>59</v>
      </c>
      <c r="C94" s="32" t="s">
        <v>361</v>
      </c>
      <c r="D94" s="32" t="s">
        <v>374</v>
      </c>
      <c r="E94" s="16">
        <f t="shared" ca="1" si="20"/>
        <v>50.107098047001479</v>
      </c>
      <c r="F94" s="16">
        <f t="shared" ca="1" si="21"/>
        <v>63.767722666723458</v>
      </c>
      <c r="G94" s="16">
        <f t="shared" ca="1" si="22"/>
        <v>55.559945197249391</v>
      </c>
      <c r="H94" s="16">
        <f t="shared" ca="1" si="23"/>
        <v>66.44362106292003</v>
      </c>
      <c r="I94" s="16">
        <f t="shared" ca="1" si="24"/>
        <v>64.000774367873333</v>
      </c>
      <c r="J94" s="16">
        <f t="shared" ca="1" si="25"/>
        <v>52.817207054774904</v>
      </c>
      <c r="K94" s="16">
        <f t="shared" ca="1" si="26"/>
        <v>61.501120760416129</v>
      </c>
      <c r="L94" s="16">
        <f t="shared" ca="1" si="27"/>
        <v>54.891242206218415</v>
      </c>
      <c r="M94" s="16">
        <f t="shared" ca="1" si="28"/>
        <v>66.658944892900891</v>
      </c>
      <c r="N94" s="16">
        <f t="shared" ca="1" si="29"/>
        <v>54.991119773846513</v>
      </c>
    </row>
    <row r="95" spans="1:14">
      <c r="A95" s="23" t="s">
        <v>823</v>
      </c>
      <c r="B95" s="29" t="s">
        <v>60</v>
      </c>
      <c r="C95" s="32" t="s">
        <v>361</v>
      </c>
      <c r="D95" s="32" t="s">
        <v>368</v>
      </c>
      <c r="E95" s="16">
        <f t="shared" ca="1" si="20"/>
        <v>50.172953367973705</v>
      </c>
      <c r="F95" s="16">
        <f t="shared" ca="1" si="21"/>
        <v>69.557290998919058</v>
      </c>
      <c r="G95" s="16">
        <f t="shared" ca="1" si="22"/>
        <v>60.698396777837878</v>
      </c>
      <c r="H95" s="16">
        <f t="shared" ca="1" si="23"/>
        <v>70.594787882562628</v>
      </c>
      <c r="I95" s="16">
        <f t="shared" ca="1" si="24"/>
        <v>66.844543031081699</v>
      </c>
      <c r="J95" s="16">
        <f t="shared" ca="1" si="25"/>
        <v>87.948954327587913</v>
      </c>
      <c r="K95" s="16">
        <f t="shared" ca="1" si="26"/>
        <v>86.124117173838201</v>
      </c>
      <c r="L95" s="16">
        <f t="shared" ca="1" si="27"/>
        <v>73.723164035996945</v>
      </c>
      <c r="M95" s="16">
        <f t="shared" ca="1" si="28"/>
        <v>103.81946942025364</v>
      </c>
      <c r="N95" s="16">
        <f t="shared" ca="1" si="29"/>
        <v>70.235412301167372</v>
      </c>
    </row>
    <row r="96" spans="1:14">
      <c r="A96" s="23" t="s">
        <v>824</v>
      </c>
      <c r="B96" s="29" t="s">
        <v>61</v>
      </c>
      <c r="C96" s="32" t="s">
        <v>361</v>
      </c>
      <c r="D96" s="32" t="s">
        <v>379</v>
      </c>
      <c r="E96" s="16">
        <f t="shared" ca="1" si="20"/>
        <v>49.543245118599657</v>
      </c>
      <c r="F96" s="16">
        <f t="shared" ca="1" si="21"/>
        <v>49.032831403873267</v>
      </c>
      <c r="G96" s="16">
        <f t="shared" ca="1" si="22"/>
        <v>61.998121985160402</v>
      </c>
      <c r="H96" s="16">
        <f t="shared" ca="1" si="23"/>
        <v>62.687105940550786</v>
      </c>
      <c r="I96" s="16">
        <f t="shared" ca="1" si="24"/>
        <v>62.944373077050479</v>
      </c>
      <c r="J96" s="16">
        <f t="shared" ca="1" si="25"/>
        <v>77.866874789481713</v>
      </c>
      <c r="K96" s="16">
        <f t="shared" ca="1" si="26"/>
        <v>84.021732423486867</v>
      </c>
      <c r="L96" s="16">
        <f t="shared" ca="1" si="27"/>
        <v>93.881410716118353</v>
      </c>
      <c r="M96" s="16">
        <f t="shared" ca="1" si="28"/>
        <v>69.331908065996828</v>
      </c>
      <c r="N96" s="16">
        <f t="shared" ca="1" si="29"/>
        <v>109.26415274609516</v>
      </c>
    </row>
    <row r="97" spans="1:14">
      <c r="A97" s="23" t="s">
        <v>825</v>
      </c>
      <c r="B97" s="29" t="s">
        <v>62</v>
      </c>
      <c r="C97" s="32" t="s">
        <v>361</v>
      </c>
      <c r="D97" s="32" t="s">
        <v>379</v>
      </c>
      <c r="E97" s="16">
        <f t="shared" ca="1" si="20"/>
        <v>72.531151105631821</v>
      </c>
      <c r="F97" s="16">
        <f t="shared" ca="1" si="21"/>
        <v>65.133233231098629</v>
      </c>
      <c r="G97" s="16">
        <f t="shared" ca="1" si="22"/>
        <v>74.277074594095083</v>
      </c>
      <c r="H97" s="16">
        <f t="shared" ca="1" si="23"/>
        <v>93.32314767117812</v>
      </c>
      <c r="I97" s="16">
        <f t="shared" ca="1" si="24"/>
        <v>103.86104823045825</v>
      </c>
      <c r="J97" s="16">
        <f t="shared" ca="1" si="25"/>
        <v>138.52005117236527</v>
      </c>
      <c r="K97" s="16">
        <f t="shared" ca="1" si="26"/>
        <v>132.73758829288823</v>
      </c>
      <c r="L97" s="16">
        <f t="shared" ca="1" si="27"/>
        <v>139.41228459372738</v>
      </c>
      <c r="M97" s="16">
        <f t="shared" ca="1" si="28"/>
        <v>80.829706399454423</v>
      </c>
      <c r="N97" s="16">
        <f t="shared" ca="1" si="29"/>
        <v>116.37712887112139</v>
      </c>
    </row>
    <row r="98" spans="1:14">
      <c r="A98" s="23" t="s">
        <v>826</v>
      </c>
      <c r="B98" s="29" t="s">
        <v>63</v>
      </c>
      <c r="C98" s="32" t="s">
        <v>361</v>
      </c>
      <c r="D98" s="32" t="s">
        <v>379</v>
      </c>
      <c r="E98" s="16">
        <f t="shared" ca="1" si="20"/>
        <v>373.92585093549457</v>
      </c>
      <c r="F98" s="16">
        <f t="shared" ca="1" si="21"/>
        <v>389.12843293651366</v>
      </c>
      <c r="G98" s="16">
        <f t="shared" ca="1" si="22"/>
        <v>460.88433198766774</v>
      </c>
      <c r="H98" s="16">
        <f t="shared" ca="1" si="23"/>
        <v>600.33446894441704</v>
      </c>
      <c r="I98" s="16">
        <f t="shared" ca="1" si="24"/>
        <v>639.8607226203942</v>
      </c>
      <c r="J98" s="16">
        <f t="shared" ca="1" si="25"/>
        <v>656.27104264117997</v>
      </c>
      <c r="K98" s="16">
        <f t="shared" ca="1" si="26"/>
        <v>584.20264139867527</v>
      </c>
      <c r="L98" s="16">
        <f t="shared" ca="1" si="27"/>
        <v>553.08050298281864</v>
      </c>
      <c r="M98" s="16">
        <f t="shared" ca="1" si="28"/>
        <v>482.76340050209848</v>
      </c>
      <c r="N98" s="16">
        <f t="shared" ca="1" si="29"/>
        <v>589.23806684192471</v>
      </c>
    </row>
    <row r="99" spans="1:14">
      <c r="A99" s="23" t="s">
        <v>827</v>
      </c>
      <c r="B99" s="29" t="s">
        <v>64</v>
      </c>
      <c r="C99" s="32" t="s">
        <v>361</v>
      </c>
      <c r="D99" s="32" t="s">
        <v>379</v>
      </c>
      <c r="E99" s="16">
        <f t="shared" ca="1" si="20"/>
        <v>136.15115876428641</v>
      </c>
      <c r="F99" s="16">
        <f t="shared" ca="1" si="21"/>
        <v>108.92296862414945</v>
      </c>
      <c r="G99" s="16">
        <f t="shared" ca="1" si="22"/>
        <v>139.72648771692846</v>
      </c>
      <c r="H99" s="16">
        <f t="shared" ca="1" si="23"/>
        <v>119.75591941012608</v>
      </c>
      <c r="I99" s="16">
        <f t="shared" ca="1" si="24"/>
        <v>277.27425879775052</v>
      </c>
      <c r="J99" s="16">
        <f t="shared" ca="1" si="25"/>
        <v>370.99881411963804</v>
      </c>
      <c r="K99" s="16">
        <f t="shared" ca="1" si="26"/>
        <v>286.47523725036274</v>
      </c>
      <c r="L99" s="16">
        <f t="shared" ca="1" si="27"/>
        <v>345.97864384413106</v>
      </c>
      <c r="M99" s="16">
        <f t="shared" ca="1" si="28"/>
        <v>258.35333832716793</v>
      </c>
      <c r="N99" s="16">
        <f t="shared" ca="1" si="29"/>
        <v>269.71225187802594</v>
      </c>
    </row>
    <row r="100" spans="1:14">
      <c r="A100" s="23" t="s">
        <v>828</v>
      </c>
      <c r="B100" s="29" t="s">
        <v>65</v>
      </c>
      <c r="C100" s="32" t="s">
        <v>361</v>
      </c>
      <c r="D100" s="32" t="s">
        <v>360</v>
      </c>
      <c r="E100" s="16">
        <f t="shared" ca="1" si="20"/>
        <v>135.27591118811947</v>
      </c>
      <c r="F100" s="16">
        <f t="shared" ca="1" si="21"/>
        <v>132.78969064318605</v>
      </c>
      <c r="G100" s="16">
        <f t="shared" ca="1" si="22"/>
        <v>158.2890051996981</v>
      </c>
      <c r="H100" s="16">
        <f t="shared" ca="1" si="23"/>
        <v>181.33188183596053</v>
      </c>
      <c r="I100" s="16">
        <f t="shared" ca="1" si="24"/>
        <v>201.77770886194574</v>
      </c>
      <c r="J100" s="16">
        <f t="shared" ca="1" si="25"/>
        <v>202.23888617199549</v>
      </c>
      <c r="K100" s="16">
        <f t="shared" ca="1" si="26"/>
        <v>173.76732313555422</v>
      </c>
      <c r="L100" s="16">
        <f t="shared" ca="1" si="27"/>
        <v>108.88247755787698</v>
      </c>
      <c r="M100" s="16">
        <f t="shared" ca="1" si="28"/>
        <v>137.38083027565273</v>
      </c>
      <c r="N100" s="16">
        <f t="shared" ca="1" si="29"/>
        <v>156.36795232188467</v>
      </c>
    </row>
    <row r="101" spans="1:14">
      <c r="A101" s="23" t="s">
        <v>829</v>
      </c>
      <c r="B101" s="29" t="s">
        <v>66</v>
      </c>
      <c r="C101" s="32" t="s">
        <v>381</v>
      </c>
      <c r="D101" s="32" t="s">
        <v>360</v>
      </c>
      <c r="E101" s="16">
        <f t="shared" ca="1" si="20"/>
        <v>158.79296218292799</v>
      </c>
      <c r="F101" s="16">
        <f t="shared" ca="1" si="21"/>
        <v>162.01619463500836</v>
      </c>
      <c r="G101" s="16">
        <f t="shared" ca="1" si="22"/>
        <v>191.64099016448827</v>
      </c>
      <c r="H101" s="16">
        <f t="shared" ca="1" si="23"/>
        <v>225.73583440135579</v>
      </c>
      <c r="I101" s="16">
        <f t="shared" ca="1" si="24"/>
        <v>200.10385745722385</v>
      </c>
      <c r="J101" s="16">
        <f t="shared" ca="1" si="25"/>
        <v>242.61542458697488</v>
      </c>
      <c r="K101" s="16">
        <f t="shared" ca="1" si="26"/>
        <v>338.27316504747409</v>
      </c>
      <c r="L101" s="16">
        <f t="shared" ca="1" si="27"/>
        <v>160.21300659000661</v>
      </c>
      <c r="M101" s="16">
        <f t="shared" ca="1" si="28"/>
        <v>292.91785413856525</v>
      </c>
      <c r="N101" s="16">
        <f t="shared" ca="1" si="29"/>
        <v>175.59809855564976</v>
      </c>
    </row>
    <row r="102" spans="1:14">
      <c r="A102" s="23" t="s">
        <v>830</v>
      </c>
      <c r="B102" s="29" t="s">
        <v>67</v>
      </c>
      <c r="C102" s="32" t="s">
        <v>381</v>
      </c>
      <c r="D102" s="32" t="s">
        <v>374</v>
      </c>
      <c r="E102" s="16">
        <f t="shared" ca="1" si="20"/>
        <v>140.84999478102532</v>
      </c>
      <c r="F102" s="16">
        <f t="shared" ca="1" si="21"/>
        <v>126.6570794948546</v>
      </c>
      <c r="G102" s="16">
        <f t="shared" ca="1" si="22"/>
        <v>166.72738408794515</v>
      </c>
      <c r="H102" s="16">
        <f t="shared" ca="1" si="23"/>
        <v>240.32894276645541</v>
      </c>
      <c r="I102" s="16">
        <f t="shared" ca="1" si="24"/>
        <v>214.45144815914139</v>
      </c>
      <c r="J102" s="16">
        <f t="shared" ca="1" si="25"/>
        <v>269.29770377433744</v>
      </c>
      <c r="K102" s="16">
        <f t="shared" ca="1" si="26"/>
        <v>307.37482782521232</v>
      </c>
      <c r="L102" s="16">
        <f t="shared" ca="1" si="27"/>
        <v>233.74547592836842</v>
      </c>
      <c r="M102" s="16">
        <f t="shared" ca="1" si="28"/>
        <v>174.91030141607504</v>
      </c>
      <c r="N102" s="16">
        <f t="shared" ca="1" si="29"/>
        <v>147.09194521420415</v>
      </c>
    </row>
    <row r="103" spans="1:14">
      <c r="A103" s="23" t="s">
        <v>831</v>
      </c>
      <c r="B103" s="29" t="s">
        <v>68</v>
      </c>
      <c r="C103" s="32" t="s">
        <v>381</v>
      </c>
      <c r="D103" s="32" t="s">
        <v>371</v>
      </c>
      <c r="E103" s="16">
        <f t="shared" ca="1" si="20"/>
        <v>87.268414022756673</v>
      </c>
      <c r="F103" s="16">
        <f t="shared" ca="1" si="21"/>
        <v>85.936548553897211</v>
      </c>
      <c r="G103" s="16">
        <f t="shared" ca="1" si="22"/>
        <v>104.99123561664317</v>
      </c>
      <c r="H103" s="16">
        <f t="shared" ca="1" si="23"/>
        <v>123.95091310481449</v>
      </c>
      <c r="I103" s="16">
        <f t="shared" ca="1" si="24"/>
        <v>124.62312447144807</v>
      </c>
      <c r="J103" s="16">
        <f t="shared" ca="1" si="25"/>
        <v>141.11520378896901</v>
      </c>
      <c r="K103" s="16">
        <f t="shared" ca="1" si="26"/>
        <v>174.74391933679451</v>
      </c>
      <c r="L103" s="16">
        <f t="shared" ca="1" si="27"/>
        <v>159.0925235853515</v>
      </c>
      <c r="M103" s="16">
        <f t="shared" ca="1" si="28"/>
        <v>110.86751241180713</v>
      </c>
      <c r="N103" s="16">
        <f t="shared" ca="1" si="29"/>
        <v>104.19633614187856</v>
      </c>
    </row>
    <row r="104" spans="1:14">
      <c r="A104" s="23" t="s">
        <v>832</v>
      </c>
      <c r="B104" s="29" t="s">
        <v>69</v>
      </c>
      <c r="C104" s="32" t="s">
        <v>381</v>
      </c>
      <c r="D104" s="32" t="s">
        <v>374</v>
      </c>
      <c r="E104" s="16">
        <f t="shared" ca="1" si="20"/>
        <v>72.365164722700172</v>
      </c>
      <c r="F104" s="16">
        <f t="shared" ca="1" si="21"/>
        <v>69.564372256103695</v>
      </c>
      <c r="G104" s="16">
        <f t="shared" ca="1" si="22"/>
        <v>84.888896673082868</v>
      </c>
      <c r="H104" s="16">
        <f t="shared" ca="1" si="23"/>
        <v>108.94473316767279</v>
      </c>
      <c r="I104" s="16">
        <f t="shared" ca="1" si="24"/>
        <v>94.01672975884324</v>
      </c>
      <c r="J104" s="16">
        <f t="shared" ca="1" si="25"/>
        <v>125.58154200897684</v>
      </c>
      <c r="K104" s="16">
        <f t="shared" ca="1" si="26"/>
        <v>167.6712083197599</v>
      </c>
      <c r="L104" s="16">
        <f t="shared" ca="1" si="27"/>
        <v>183.06032583235356</v>
      </c>
      <c r="M104" s="16">
        <f t="shared" ca="1" si="28"/>
        <v>103.21315777577178</v>
      </c>
      <c r="N104" s="16">
        <f t="shared" ca="1" si="29"/>
        <v>85.630917986444089</v>
      </c>
    </row>
    <row r="105" spans="1:14">
      <c r="A105" s="23" t="s">
        <v>833</v>
      </c>
      <c r="B105" s="29" t="s">
        <v>70</v>
      </c>
      <c r="C105" s="32" t="s">
        <v>381</v>
      </c>
      <c r="D105" s="32" t="s">
        <v>371</v>
      </c>
      <c r="E105" s="16">
        <f t="shared" ca="1" si="20"/>
        <v>310.42054824570459</v>
      </c>
      <c r="F105" s="16">
        <f t="shared" ca="1" si="21"/>
        <v>419.69654835340248</v>
      </c>
      <c r="G105" s="16">
        <f t="shared" ca="1" si="22"/>
        <v>459.09491069131201</v>
      </c>
      <c r="H105" s="16">
        <f t="shared" ca="1" si="23"/>
        <v>356.68074049384097</v>
      </c>
      <c r="I105" s="16">
        <f t="shared" ca="1" si="24"/>
        <v>279.61046167809258</v>
      </c>
      <c r="J105" s="16">
        <f t="shared" ca="1" si="25"/>
        <v>304.12275413017989</v>
      </c>
      <c r="K105" s="16">
        <f t="shared" ca="1" si="26"/>
        <v>297.74252992031245</v>
      </c>
      <c r="L105" s="16">
        <f t="shared" ca="1" si="27"/>
        <v>217.94938806540273</v>
      </c>
      <c r="M105" s="16">
        <f t="shared" ca="1" si="28"/>
        <v>482.39137837035997</v>
      </c>
      <c r="N105" s="16">
        <f t="shared" ca="1" si="29"/>
        <v>519.56972779373632</v>
      </c>
    </row>
    <row r="106" spans="1:14">
      <c r="A106" s="23" t="s">
        <v>834</v>
      </c>
      <c r="B106" s="29" t="s">
        <v>71</v>
      </c>
      <c r="C106" s="32" t="s">
        <v>381</v>
      </c>
      <c r="D106" s="32" t="s">
        <v>363</v>
      </c>
      <c r="E106" s="16">
        <f t="shared" ca="1" si="20"/>
        <v>48.28656835605117</v>
      </c>
      <c r="F106" s="16">
        <f t="shared" ca="1" si="21"/>
        <v>43.717411173273689</v>
      </c>
      <c r="G106" s="16">
        <f t="shared" ca="1" si="22"/>
        <v>50.144142168121874</v>
      </c>
      <c r="H106" s="16">
        <f t="shared" ca="1" si="23"/>
        <v>66.659556736298569</v>
      </c>
      <c r="I106" s="16">
        <f t="shared" ca="1" si="24"/>
        <v>62.330598784944286</v>
      </c>
      <c r="J106" s="16">
        <f t="shared" ca="1" si="25"/>
        <v>75.291451259725861</v>
      </c>
      <c r="K106" s="16">
        <f t="shared" ca="1" si="26"/>
        <v>97.267007490026202</v>
      </c>
      <c r="L106" s="16">
        <f t="shared" ca="1" si="27"/>
        <v>85.662098030135013</v>
      </c>
      <c r="M106" s="16">
        <f t="shared" ca="1" si="28"/>
        <v>71.312416014217646</v>
      </c>
      <c r="N106" s="16">
        <f t="shared" ca="1" si="29"/>
        <v>50.024622594304091</v>
      </c>
    </row>
    <row r="107" spans="1:14">
      <c r="A107" s="23" t="s">
        <v>835</v>
      </c>
      <c r="B107" s="29" t="s">
        <v>72</v>
      </c>
      <c r="C107" s="32" t="s">
        <v>381</v>
      </c>
      <c r="D107" s="32" t="s">
        <v>363</v>
      </c>
      <c r="E107" s="16">
        <f t="shared" ca="1" si="20"/>
        <v>70.805519918997476</v>
      </c>
      <c r="F107" s="16">
        <f t="shared" ca="1" si="21"/>
        <v>61.730367927537408</v>
      </c>
      <c r="G107" s="16">
        <f t="shared" ca="1" si="22"/>
        <v>65.615110639473613</v>
      </c>
      <c r="H107" s="16">
        <f t="shared" ca="1" si="23"/>
        <v>77.181216264224858</v>
      </c>
      <c r="I107" s="16">
        <f t="shared" ca="1" si="24"/>
        <v>75.196685669959606</v>
      </c>
      <c r="J107" s="16">
        <f t="shared" ca="1" si="25"/>
        <v>94.851109436083448</v>
      </c>
      <c r="K107" s="16">
        <f t="shared" ca="1" si="26"/>
        <v>95.951938490725695</v>
      </c>
      <c r="L107" s="16">
        <f t="shared" ca="1" si="27"/>
        <v>82.705628809557695</v>
      </c>
      <c r="M107" s="16">
        <f t="shared" ca="1" si="28"/>
        <v>97.670391233757115</v>
      </c>
      <c r="N107" s="16">
        <f t="shared" ca="1" si="29"/>
        <v>66.344295110135803</v>
      </c>
    </row>
    <row r="108" spans="1:14">
      <c r="A108" s="23" t="s">
        <v>836</v>
      </c>
      <c r="B108" s="29" t="s">
        <v>73</v>
      </c>
      <c r="C108" s="32" t="s">
        <v>381</v>
      </c>
      <c r="D108" s="32" t="s">
        <v>368</v>
      </c>
      <c r="E108" s="16">
        <f t="shared" ca="1" si="20"/>
        <v>139.6704274576972</v>
      </c>
      <c r="F108" s="16">
        <f t="shared" ca="1" si="21"/>
        <v>135.65368080478729</v>
      </c>
      <c r="G108" s="16">
        <f t="shared" ca="1" si="22"/>
        <v>142.91137431573392</v>
      </c>
      <c r="H108" s="16">
        <f t="shared" ca="1" si="23"/>
        <v>169.95963958261919</v>
      </c>
      <c r="I108" s="16">
        <f t="shared" ca="1" si="24"/>
        <v>179.37987255603014</v>
      </c>
      <c r="J108" s="16">
        <f t="shared" ca="1" si="25"/>
        <v>244.71413373457503</v>
      </c>
      <c r="K108" s="16">
        <f t="shared" ca="1" si="26"/>
        <v>187.82425214694521</v>
      </c>
      <c r="L108" s="16">
        <f t="shared" ca="1" si="27"/>
        <v>186.22502929721412</v>
      </c>
      <c r="M108" s="16">
        <f t="shared" ca="1" si="28"/>
        <v>192.34162607167593</v>
      </c>
      <c r="N108" s="16">
        <f t="shared" ca="1" si="29"/>
        <v>155.57907630356516</v>
      </c>
    </row>
    <row r="109" spans="1:14">
      <c r="A109" s="23" t="s">
        <v>837</v>
      </c>
      <c r="B109" s="29" t="s">
        <v>74</v>
      </c>
      <c r="C109" s="32" t="s">
        <v>381</v>
      </c>
      <c r="D109" s="32" t="s">
        <v>363</v>
      </c>
      <c r="E109" s="16">
        <f t="shared" ca="1" si="20"/>
        <v>38.439953004792471</v>
      </c>
      <c r="F109" s="16">
        <f t="shared" ca="1" si="21"/>
        <v>39.85656415549623</v>
      </c>
      <c r="G109" s="16">
        <f t="shared" ca="1" si="22"/>
        <v>43.013814341618144</v>
      </c>
      <c r="H109" s="16">
        <f t="shared" ca="1" si="23"/>
        <v>48.646828557923634</v>
      </c>
      <c r="I109" s="16">
        <f t="shared" ca="1" si="24"/>
        <v>53.967510168272881</v>
      </c>
      <c r="J109" s="16">
        <f t="shared" ca="1" si="25"/>
        <v>62.916419348815708</v>
      </c>
      <c r="K109" s="16">
        <f t="shared" ca="1" si="26"/>
        <v>56.379351527530886</v>
      </c>
      <c r="L109" s="16">
        <f t="shared" ca="1" si="27"/>
        <v>49.606192197026999</v>
      </c>
      <c r="M109" s="16">
        <f t="shared" ca="1" si="28"/>
        <v>50.632196194954581</v>
      </c>
      <c r="N109" s="16">
        <f t="shared" ca="1" si="29"/>
        <v>48.160687171281175</v>
      </c>
    </row>
    <row r="110" spans="1:14">
      <c r="A110" s="23" t="s">
        <v>838</v>
      </c>
      <c r="B110" s="29" t="s">
        <v>75</v>
      </c>
      <c r="C110" s="32" t="s">
        <v>381</v>
      </c>
      <c r="D110" s="32" t="s">
        <v>363</v>
      </c>
      <c r="E110" s="16">
        <f t="shared" ca="1" si="20"/>
        <v>48.613816793812752</v>
      </c>
      <c r="F110" s="16">
        <f t="shared" ca="1" si="21"/>
        <v>49.447487618826599</v>
      </c>
      <c r="G110" s="16">
        <f t="shared" ca="1" si="22"/>
        <v>57.972067859270147</v>
      </c>
      <c r="H110" s="16">
        <f t="shared" ca="1" si="23"/>
        <v>65.391502294516684</v>
      </c>
      <c r="I110" s="16">
        <f t="shared" ca="1" si="24"/>
        <v>277.90905588585264</v>
      </c>
      <c r="J110" s="16">
        <f t="shared" ca="1" si="25"/>
        <v>241.67275081135614</v>
      </c>
      <c r="K110" s="16">
        <f t="shared" ca="1" si="26"/>
        <v>246.40399286744656</v>
      </c>
      <c r="L110" s="16">
        <f t="shared" ca="1" si="27"/>
        <v>321.78052876241003</v>
      </c>
      <c r="M110" s="16">
        <f t="shared" ca="1" si="28"/>
        <v>72.330340162444486</v>
      </c>
      <c r="N110" s="16">
        <f t="shared" ca="1" si="29"/>
        <v>57.272000044655414</v>
      </c>
    </row>
    <row r="111" spans="1:14">
      <c r="A111" s="23" t="s">
        <v>839</v>
      </c>
      <c r="B111" s="29" t="s">
        <v>76</v>
      </c>
      <c r="C111" s="32" t="s">
        <v>381</v>
      </c>
      <c r="D111" s="32" t="s">
        <v>368</v>
      </c>
      <c r="E111" s="16">
        <f t="shared" ca="1" si="20"/>
        <v>112.00700436992773</v>
      </c>
      <c r="F111" s="16">
        <f t="shared" ca="1" si="21"/>
        <v>108.3899050960304</v>
      </c>
      <c r="G111" s="16">
        <f t="shared" ca="1" si="22"/>
        <v>119.56928247922801</v>
      </c>
      <c r="H111" s="16">
        <f t="shared" ca="1" si="23"/>
        <v>135.7974319511807</v>
      </c>
      <c r="I111" s="16">
        <f t="shared" ca="1" si="24"/>
        <v>141.20133140767439</v>
      </c>
      <c r="J111" s="16">
        <f t="shared" ca="1" si="25"/>
        <v>166.99430993919313</v>
      </c>
      <c r="K111" s="16">
        <f t="shared" ca="1" si="26"/>
        <v>145.08765287980677</v>
      </c>
      <c r="L111" s="16">
        <f t="shared" ca="1" si="27"/>
        <v>145.93071792133077</v>
      </c>
      <c r="M111" s="16">
        <f t="shared" ca="1" si="28"/>
        <v>168.66333410407015</v>
      </c>
      <c r="N111" s="16">
        <f t="shared" ca="1" si="29"/>
        <v>125.33956960106737</v>
      </c>
    </row>
    <row r="112" spans="1:14">
      <c r="A112" s="23" t="s">
        <v>840</v>
      </c>
      <c r="B112" s="29" t="s">
        <v>77</v>
      </c>
      <c r="C112" s="32" t="s">
        <v>381</v>
      </c>
      <c r="D112" s="32" t="s">
        <v>363</v>
      </c>
      <c r="E112" s="16">
        <f t="shared" ca="1" si="20"/>
        <v>41.567681932008512</v>
      </c>
      <c r="F112" s="16">
        <f t="shared" ca="1" si="21"/>
        <v>36.786227565105349</v>
      </c>
      <c r="G112" s="16">
        <f t="shared" ca="1" si="22"/>
        <v>39.672334230247309</v>
      </c>
      <c r="H112" s="16">
        <f t="shared" ca="1" si="23"/>
        <v>46.542209767954276</v>
      </c>
      <c r="I112" s="16">
        <f t="shared" ca="1" si="24"/>
        <v>53.391333185670312</v>
      </c>
      <c r="J112" s="16">
        <f t="shared" ca="1" si="25"/>
        <v>53.077562655881707</v>
      </c>
      <c r="K112" s="16">
        <f t="shared" ca="1" si="26"/>
        <v>51.191204685604006</v>
      </c>
      <c r="L112" s="16">
        <f t="shared" ca="1" si="27"/>
        <v>52.236228773986575</v>
      </c>
      <c r="M112" s="16">
        <f t="shared" ca="1" si="28"/>
        <v>56.915371215305953</v>
      </c>
      <c r="N112" s="16">
        <f t="shared" ca="1" si="29"/>
        <v>39.596158376608528</v>
      </c>
    </row>
    <row r="113" spans="1:14">
      <c r="A113" s="23" t="s">
        <v>841</v>
      </c>
      <c r="B113" s="29" t="s">
        <v>78</v>
      </c>
      <c r="C113" s="32" t="s">
        <v>381</v>
      </c>
      <c r="D113" s="32" t="s">
        <v>371</v>
      </c>
      <c r="E113" s="16">
        <f t="shared" ca="1" si="20"/>
        <v>69.331191167763961</v>
      </c>
      <c r="F113" s="16">
        <f t="shared" ca="1" si="21"/>
        <v>73.812529873527538</v>
      </c>
      <c r="G113" s="16">
        <f t="shared" ca="1" si="22"/>
        <v>83.296226687875361</v>
      </c>
      <c r="H113" s="16">
        <f t="shared" ca="1" si="23"/>
        <v>101.84840310702252</v>
      </c>
      <c r="I113" s="16">
        <f t="shared" ca="1" si="24"/>
        <v>96.081327723673041</v>
      </c>
      <c r="J113" s="16">
        <f t="shared" ca="1" si="25"/>
        <v>88.948518664231884</v>
      </c>
      <c r="K113" s="16">
        <f t="shared" ca="1" si="26"/>
        <v>116.7794198554823</v>
      </c>
      <c r="L113" s="16">
        <f t="shared" ca="1" si="27"/>
        <v>107.21905853164891</v>
      </c>
      <c r="M113" s="16">
        <f t="shared" ca="1" si="28"/>
        <v>76.286817030507578</v>
      </c>
      <c r="N113" s="16">
        <f t="shared" ca="1" si="29"/>
        <v>126.39853080794117</v>
      </c>
    </row>
    <row r="114" spans="1:14">
      <c r="A114" s="23" t="s">
        <v>842</v>
      </c>
      <c r="B114" s="29" t="s">
        <v>79</v>
      </c>
      <c r="C114" s="32" t="s">
        <v>381</v>
      </c>
      <c r="D114" s="32" t="s">
        <v>371</v>
      </c>
      <c r="E114" s="16">
        <f t="shared" ca="1" si="20"/>
        <v>134.09587297340732</v>
      </c>
      <c r="F114" s="16">
        <f t="shared" ca="1" si="21"/>
        <v>144.44261051206271</v>
      </c>
      <c r="G114" s="16">
        <f t="shared" ca="1" si="22"/>
        <v>145.15573536961153</v>
      </c>
      <c r="H114" s="16">
        <f t="shared" ca="1" si="23"/>
        <v>172.355503721471</v>
      </c>
      <c r="I114" s="16">
        <f t="shared" ca="1" si="24"/>
        <v>144.11814010355852</v>
      </c>
      <c r="J114" s="16">
        <f t="shared" ca="1" si="25"/>
        <v>165.0166631916384</v>
      </c>
      <c r="K114" s="16">
        <f t="shared" ca="1" si="26"/>
        <v>205.79149461258854</v>
      </c>
      <c r="L114" s="16">
        <f t="shared" ca="1" si="27"/>
        <v>149.80071042676579</v>
      </c>
      <c r="M114" s="16">
        <f t="shared" ca="1" si="28"/>
        <v>117.18638337702043</v>
      </c>
      <c r="N114" s="16">
        <f t="shared" ca="1" si="29"/>
        <v>154.40214901597517</v>
      </c>
    </row>
    <row r="115" spans="1:14">
      <c r="A115" s="23" t="s">
        <v>843</v>
      </c>
      <c r="B115" s="29" t="s">
        <v>80</v>
      </c>
      <c r="C115" s="32" t="s">
        <v>381</v>
      </c>
      <c r="D115" s="32" t="s">
        <v>360</v>
      </c>
      <c r="E115" s="16">
        <f t="shared" ca="1" si="20"/>
        <v>85.79790205471231</v>
      </c>
      <c r="F115" s="16">
        <f t="shared" ca="1" si="21"/>
        <v>96.498053249511855</v>
      </c>
      <c r="G115" s="16">
        <f t="shared" ca="1" si="22"/>
        <v>95.013216266171057</v>
      </c>
      <c r="H115" s="16">
        <f t="shared" ca="1" si="23"/>
        <v>122.0106587195861</v>
      </c>
      <c r="I115" s="16">
        <f t="shared" ca="1" si="24"/>
        <v>88.849402956487339</v>
      </c>
      <c r="J115" s="16">
        <f t="shared" ca="1" si="25"/>
        <v>108.34175831645607</v>
      </c>
      <c r="K115" s="16">
        <f t="shared" ca="1" si="26"/>
        <v>150.15482623602648</v>
      </c>
      <c r="L115" s="16">
        <f t="shared" ca="1" si="27"/>
        <v>124.23085762472033</v>
      </c>
      <c r="M115" s="16">
        <f t="shared" ca="1" si="28"/>
        <v>90.120335461036447</v>
      </c>
      <c r="N115" s="16">
        <f t="shared" ca="1" si="29"/>
        <v>116.09630924474143</v>
      </c>
    </row>
    <row r="116" spans="1:14">
      <c r="A116" s="23" t="s">
        <v>844</v>
      </c>
      <c r="B116" s="29" t="s">
        <v>81</v>
      </c>
      <c r="C116" s="32" t="s">
        <v>381</v>
      </c>
      <c r="D116" s="32" t="s">
        <v>360</v>
      </c>
      <c r="E116" s="16">
        <f t="shared" ca="1" si="20"/>
        <v>264.05237629127794</v>
      </c>
      <c r="F116" s="16">
        <f t="shared" ca="1" si="21"/>
        <v>355.83888848725218</v>
      </c>
      <c r="G116" s="16">
        <f t="shared" ca="1" si="22"/>
        <v>374.70720654005083</v>
      </c>
      <c r="H116" s="16">
        <f t="shared" ca="1" si="23"/>
        <v>447.32960139064915</v>
      </c>
      <c r="I116" s="16">
        <f t="shared" ca="1" si="24"/>
        <v>331.12627773012525</v>
      </c>
      <c r="J116" s="16">
        <f t="shared" ca="1" si="25"/>
        <v>374.6525733785092</v>
      </c>
      <c r="K116" s="16">
        <f t="shared" ca="1" si="26"/>
        <v>481.63931553930735</v>
      </c>
      <c r="L116" s="16">
        <f t="shared" ca="1" si="27"/>
        <v>415.06764323906174</v>
      </c>
      <c r="M116" s="16">
        <f t="shared" ca="1" si="28"/>
        <v>296.47437922157877</v>
      </c>
      <c r="N116" s="16">
        <f t="shared" ca="1" si="29"/>
        <v>450.06251902648461</v>
      </c>
    </row>
    <row r="117" spans="1:14">
      <c r="A117" s="23" t="s">
        <v>845</v>
      </c>
      <c r="B117" s="29" t="s">
        <v>82</v>
      </c>
      <c r="C117" s="32" t="s">
        <v>381</v>
      </c>
      <c r="D117" s="32" t="s">
        <v>379</v>
      </c>
      <c r="E117" s="16">
        <f t="shared" ca="1" si="20"/>
        <v>206.30160050450354</v>
      </c>
      <c r="F117" s="16">
        <f t="shared" ca="1" si="21"/>
        <v>229.96527937292987</v>
      </c>
      <c r="G117" s="16">
        <f t="shared" ca="1" si="22"/>
        <v>261.03665926133573</v>
      </c>
      <c r="H117" s="16">
        <f t="shared" ca="1" si="23"/>
        <v>256.25288398996673</v>
      </c>
      <c r="I117" s="16">
        <f t="shared" ca="1" si="24"/>
        <v>298.08320323660041</v>
      </c>
      <c r="J117" s="16">
        <f t="shared" ca="1" si="25"/>
        <v>310.71350380946524</v>
      </c>
      <c r="K117" s="16">
        <f t="shared" ca="1" si="26"/>
        <v>320.51286406190809</v>
      </c>
      <c r="L117" s="16">
        <f t="shared" ca="1" si="27"/>
        <v>259.4585267238761</v>
      </c>
      <c r="M117" s="16">
        <f t="shared" ca="1" si="28"/>
        <v>394.87640834083692</v>
      </c>
      <c r="N117" s="16">
        <f t="shared" ca="1" si="29"/>
        <v>206.81299363342808</v>
      </c>
    </row>
    <row r="118" spans="1:14">
      <c r="A118" s="23" t="s">
        <v>846</v>
      </c>
      <c r="B118" s="29" t="s">
        <v>83</v>
      </c>
      <c r="C118" s="32" t="s">
        <v>381</v>
      </c>
      <c r="D118" s="32" t="s">
        <v>379</v>
      </c>
      <c r="E118" s="16">
        <f t="shared" ca="1" si="20"/>
        <v>587.18251492666161</v>
      </c>
      <c r="F118" s="16">
        <f t="shared" ca="1" si="21"/>
        <v>570.10822452834725</v>
      </c>
      <c r="G118" s="16">
        <f t="shared" ca="1" si="22"/>
        <v>733.53920155614492</v>
      </c>
      <c r="H118" s="16">
        <f t="shared" ca="1" si="23"/>
        <v>804.66174218566834</v>
      </c>
      <c r="I118" s="16">
        <f t="shared" ca="1" si="24"/>
        <v>806.75237311965009</v>
      </c>
      <c r="J118" s="16">
        <f t="shared" ca="1" si="25"/>
        <v>932.34013220111046</v>
      </c>
      <c r="K118" s="16">
        <f t="shared" ca="1" si="26"/>
        <v>1073.1481046366378</v>
      </c>
      <c r="L118" s="16">
        <f t="shared" ca="1" si="27"/>
        <v>996.91762052652348</v>
      </c>
      <c r="M118" s="16">
        <f t="shared" ca="1" si="28"/>
        <v>809.12533109844878</v>
      </c>
      <c r="N118" s="16">
        <f t="shared" ca="1" si="29"/>
        <v>843.30657640956701</v>
      </c>
    </row>
    <row r="119" spans="1:14">
      <c r="A119" s="23" t="s">
        <v>847</v>
      </c>
      <c r="B119" s="29" t="s">
        <v>84</v>
      </c>
      <c r="C119" s="32" t="s">
        <v>381</v>
      </c>
      <c r="D119" s="32" t="s">
        <v>368</v>
      </c>
      <c r="E119" s="16">
        <f t="shared" ca="1" si="20"/>
        <v>79.61750788210874</v>
      </c>
      <c r="F119" s="16">
        <f t="shared" ca="1" si="21"/>
        <v>69.048065201519108</v>
      </c>
      <c r="G119" s="16">
        <f t="shared" ca="1" si="22"/>
        <v>95.002625022092587</v>
      </c>
      <c r="H119" s="16">
        <f t="shared" ca="1" si="23"/>
        <v>85.174100559546133</v>
      </c>
      <c r="I119" s="16">
        <f t="shared" ca="1" si="24"/>
        <v>108.55806968804937</v>
      </c>
      <c r="J119" s="16">
        <f t="shared" ca="1" si="25"/>
        <v>132.05011335320384</v>
      </c>
      <c r="K119" s="16">
        <f t="shared" ca="1" si="26"/>
        <v>159.63049348855776</v>
      </c>
      <c r="L119" s="16">
        <f t="shared" ca="1" si="27"/>
        <v>95.995239116542976</v>
      </c>
      <c r="M119" s="16">
        <f t="shared" ca="1" si="28"/>
        <v>114.41792591311791</v>
      </c>
      <c r="N119" s="16">
        <f t="shared" ca="1" si="29"/>
        <v>112.02763198861153</v>
      </c>
    </row>
    <row r="120" spans="1:14">
      <c r="A120" s="23" t="s">
        <v>848</v>
      </c>
      <c r="B120" s="29" t="s">
        <v>85</v>
      </c>
      <c r="C120" s="32" t="s">
        <v>381</v>
      </c>
      <c r="D120" s="32" t="s">
        <v>379</v>
      </c>
      <c r="E120" s="16">
        <f t="shared" ca="1" si="20"/>
        <v>158.56449688219908</v>
      </c>
      <c r="F120" s="16">
        <f t="shared" ca="1" si="21"/>
        <v>168.86651700358294</v>
      </c>
      <c r="G120" s="16">
        <f t="shared" ca="1" si="22"/>
        <v>187.89647073933114</v>
      </c>
      <c r="H120" s="16">
        <f t="shared" ca="1" si="23"/>
        <v>185.26916316315274</v>
      </c>
      <c r="I120" s="16">
        <f t="shared" ca="1" si="24"/>
        <v>219.9319420810294</v>
      </c>
      <c r="J120" s="16">
        <f t="shared" ca="1" si="25"/>
        <v>224.79264396061623</v>
      </c>
      <c r="K120" s="16">
        <f t="shared" ca="1" si="26"/>
        <v>244.63284164078058</v>
      </c>
      <c r="L120" s="16">
        <f t="shared" ca="1" si="27"/>
        <v>160.15766493152873</v>
      </c>
      <c r="M120" s="16">
        <f t="shared" ca="1" si="28"/>
        <v>203.62427261115741</v>
      </c>
      <c r="N120" s="16">
        <f t="shared" ca="1" si="29"/>
        <v>161.77912325071833</v>
      </c>
    </row>
    <row r="121" spans="1:14">
      <c r="A121" s="23" t="s">
        <v>849</v>
      </c>
      <c r="B121" s="29" t="s">
        <v>86</v>
      </c>
      <c r="C121" s="32" t="s">
        <v>381</v>
      </c>
      <c r="D121" s="32" t="s">
        <v>368</v>
      </c>
      <c r="E121" s="16">
        <f t="shared" ca="1" si="20"/>
        <v>125.53114816413832</v>
      </c>
      <c r="F121" s="16">
        <f t="shared" ca="1" si="21"/>
        <v>146.69568896832658</v>
      </c>
      <c r="G121" s="16">
        <f t="shared" ca="1" si="22"/>
        <v>143.36858037888277</v>
      </c>
      <c r="H121" s="16">
        <f t="shared" ca="1" si="23"/>
        <v>170.43501790138939</v>
      </c>
      <c r="I121" s="16">
        <f t="shared" ca="1" si="24"/>
        <v>186.24753924348551</v>
      </c>
      <c r="J121" s="16">
        <f t="shared" ca="1" si="25"/>
        <v>214.27239194764925</v>
      </c>
      <c r="K121" s="16">
        <f t="shared" ca="1" si="26"/>
        <v>263.09436885383798</v>
      </c>
      <c r="L121" s="16">
        <f t="shared" ca="1" si="27"/>
        <v>171.51038367225081</v>
      </c>
      <c r="M121" s="16">
        <f t="shared" ca="1" si="28"/>
        <v>193.17996494489572</v>
      </c>
      <c r="N121" s="16">
        <f t="shared" ca="1" si="29"/>
        <v>174.57978603970082</v>
      </c>
    </row>
    <row r="122" spans="1:14">
      <c r="A122" s="23" t="s">
        <v>850</v>
      </c>
      <c r="B122" s="29" t="s">
        <v>87</v>
      </c>
      <c r="C122" s="32" t="s">
        <v>366</v>
      </c>
      <c r="D122" s="32" t="s">
        <v>371</v>
      </c>
      <c r="E122" s="16">
        <f t="shared" ca="1" si="20"/>
        <v>215.25856702574151</v>
      </c>
      <c r="F122" s="16">
        <f t="shared" ca="1" si="21"/>
        <v>243.85829176474624</v>
      </c>
      <c r="G122" s="16">
        <f t="shared" ca="1" si="22"/>
        <v>223.81974164174255</v>
      </c>
      <c r="H122" s="16">
        <f t="shared" ca="1" si="23"/>
        <v>279.67584965236335</v>
      </c>
      <c r="I122" s="16">
        <f t="shared" ca="1" si="24"/>
        <v>282.78047266653942</v>
      </c>
      <c r="J122" s="16">
        <f t="shared" ca="1" si="25"/>
        <v>235.75458809556261</v>
      </c>
      <c r="K122" s="16">
        <f t="shared" ca="1" si="26"/>
        <v>255.75219945709162</v>
      </c>
      <c r="L122" s="16">
        <f t="shared" ca="1" si="27"/>
        <v>199.0932903629236</v>
      </c>
      <c r="M122" s="16">
        <f t="shared" ca="1" si="28"/>
        <v>286.10069419746765</v>
      </c>
      <c r="N122" s="16">
        <f t="shared" ca="1" si="29"/>
        <v>151.38738257878265</v>
      </c>
    </row>
    <row r="123" spans="1:14">
      <c r="A123" s="23" t="s">
        <v>851</v>
      </c>
      <c r="B123" s="29" t="s">
        <v>88</v>
      </c>
      <c r="C123" s="32" t="s">
        <v>366</v>
      </c>
      <c r="D123" s="32" t="s">
        <v>368</v>
      </c>
      <c r="E123" s="16">
        <f t="shared" ca="1" si="20"/>
        <v>28.114887209407897</v>
      </c>
      <c r="F123" s="16">
        <f t="shared" ca="1" si="21"/>
        <v>26.016711660936977</v>
      </c>
      <c r="G123" s="16">
        <f t="shared" ca="1" si="22"/>
        <v>28.759085224124959</v>
      </c>
      <c r="H123" s="16">
        <f t="shared" ca="1" si="23"/>
        <v>40.122757146403885</v>
      </c>
      <c r="I123" s="16">
        <f t="shared" ca="1" si="24"/>
        <v>40.878196306881762</v>
      </c>
      <c r="J123" s="16">
        <f t="shared" ca="1" si="25"/>
        <v>33.419307865238345</v>
      </c>
      <c r="K123" s="16">
        <f t="shared" ca="1" si="26"/>
        <v>43.370258441164694</v>
      </c>
      <c r="L123" s="16">
        <f t="shared" ca="1" si="27"/>
        <v>29.21028900388659</v>
      </c>
      <c r="M123" s="16">
        <f t="shared" ca="1" si="28"/>
        <v>35.455401654261607</v>
      </c>
      <c r="N123" s="16">
        <f t="shared" ca="1" si="29"/>
        <v>28.719866238783681</v>
      </c>
    </row>
    <row r="124" spans="1:14">
      <c r="A124" s="23" t="s">
        <v>852</v>
      </c>
      <c r="B124" s="29" t="s">
        <v>89</v>
      </c>
      <c r="C124" s="32" t="s">
        <v>366</v>
      </c>
      <c r="D124" s="32" t="s">
        <v>371</v>
      </c>
      <c r="E124" s="16">
        <f t="shared" ca="1" si="20"/>
        <v>55.466837406081424</v>
      </c>
      <c r="F124" s="16">
        <f t="shared" ca="1" si="21"/>
        <v>49.732807843364178</v>
      </c>
      <c r="G124" s="16">
        <f t="shared" ca="1" si="22"/>
        <v>53.0269239589351</v>
      </c>
      <c r="H124" s="16">
        <f t="shared" ca="1" si="23"/>
        <v>72.047799514134439</v>
      </c>
      <c r="I124" s="16">
        <f t="shared" ca="1" si="24"/>
        <v>74.036110120932904</v>
      </c>
      <c r="J124" s="16">
        <f t="shared" ca="1" si="25"/>
        <v>60.186967766021752</v>
      </c>
      <c r="K124" s="16">
        <f t="shared" ca="1" si="26"/>
        <v>75.738799988913087</v>
      </c>
      <c r="L124" s="16">
        <f t="shared" ca="1" si="27"/>
        <v>37.815064436849596</v>
      </c>
      <c r="M124" s="16">
        <f t="shared" ca="1" si="28"/>
        <v>50.922869712281589</v>
      </c>
      <c r="N124" s="16">
        <f t="shared" ca="1" si="29"/>
        <v>59.870346872977592</v>
      </c>
    </row>
    <row r="125" spans="1:14">
      <c r="A125" s="23" t="s">
        <v>853</v>
      </c>
      <c r="B125" s="29" t="s">
        <v>90</v>
      </c>
      <c r="C125" s="32" t="s">
        <v>366</v>
      </c>
      <c r="D125" s="32" t="s">
        <v>374</v>
      </c>
      <c r="E125" s="16">
        <f t="shared" ca="1" si="20"/>
        <v>34.210607402496848</v>
      </c>
      <c r="F125" s="16">
        <f t="shared" ca="1" si="21"/>
        <v>25.269074087002142</v>
      </c>
      <c r="G125" s="16">
        <f t="shared" ca="1" si="22"/>
        <v>37.317141867695852</v>
      </c>
      <c r="H125" s="16">
        <f t="shared" ca="1" si="23"/>
        <v>47.335118153541664</v>
      </c>
      <c r="I125" s="16">
        <f t="shared" ca="1" si="24"/>
        <v>44.255592645544404</v>
      </c>
      <c r="J125" s="16">
        <f t="shared" ca="1" si="25"/>
        <v>34.649534385553402</v>
      </c>
      <c r="K125" s="16">
        <f t="shared" ca="1" si="26"/>
        <v>44.809008798756324</v>
      </c>
      <c r="L125" s="16">
        <f t="shared" ca="1" si="27"/>
        <v>21.045310886844671</v>
      </c>
      <c r="M125" s="16">
        <f t="shared" ca="1" si="28"/>
        <v>41.237516323327682</v>
      </c>
      <c r="N125" s="16">
        <f t="shared" ca="1" si="29"/>
        <v>45.849181257085299</v>
      </c>
    </row>
    <row r="126" spans="1:14">
      <c r="A126" s="23" t="s">
        <v>854</v>
      </c>
      <c r="B126" s="29" t="s">
        <v>91</v>
      </c>
      <c r="C126" s="32" t="s">
        <v>366</v>
      </c>
      <c r="D126" s="32" t="s">
        <v>368</v>
      </c>
      <c r="E126" s="16">
        <f t="shared" ca="1" si="20"/>
        <v>54.548003276778495</v>
      </c>
      <c r="F126" s="16">
        <f t="shared" ca="1" si="21"/>
        <v>52.372441531286583</v>
      </c>
      <c r="G126" s="16">
        <f t="shared" ca="1" si="22"/>
        <v>62.671589627140278</v>
      </c>
      <c r="H126" s="16">
        <f t="shared" ca="1" si="23"/>
        <v>78.483430512914666</v>
      </c>
      <c r="I126" s="16">
        <f t="shared" ca="1" si="24"/>
        <v>80.893161370707347</v>
      </c>
      <c r="J126" s="16">
        <f t="shared" ca="1" si="25"/>
        <v>56.608375196848854</v>
      </c>
      <c r="K126" s="16">
        <f t="shared" ca="1" si="26"/>
        <v>66.838693663288808</v>
      </c>
      <c r="L126" s="16">
        <f t="shared" ca="1" si="27"/>
        <v>38.474944723374001</v>
      </c>
      <c r="M126" s="16">
        <f t="shared" ca="1" si="28"/>
        <v>56.426416880009803</v>
      </c>
      <c r="N126" s="16">
        <f t="shared" ca="1" si="29"/>
        <v>46.750852160237059</v>
      </c>
    </row>
    <row r="127" spans="1:14">
      <c r="A127" s="23" t="s">
        <v>855</v>
      </c>
      <c r="B127" s="29" t="s">
        <v>93</v>
      </c>
      <c r="C127" s="32" t="s">
        <v>366</v>
      </c>
      <c r="D127" s="32" t="s">
        <v>363</v>
      </c>
      <c r="E127" s="16">
        <f t="shared" ca="1" si="20"/>
        <v>57.189609796219294</v>
      </c>
      <c r="F127" s="16">
        <f t="shared" ca="1" si="21"/>
        <v>43.049026761516679</v>
      </c>
      <c r="G127" s="16">
        <f t="shared" ca="1" si="22"/>
        <v>57.865588039815734</v>
      </c>
      <c r="H127" s="16">
        <f t="shared" ca="1" si="23"/>
        <v>69.807398716548633</v>
      </c>
      <c r="I127" s="16">
        <f t="shared" ca="1" si="24"/>
        <v>61.925191364101863</v>
      </c>
      <c r="J127" s="16">
        <f t="shared" ca="1" si="25"/>
        <v>54.022200225940701</v>
      </c>
      <c r="K127" s="16">
        <f t="shared" ca="1" si="26"/>
        <v>66.193512208316108</v>
      </c>
      <c r="L127" s="16">
        <f t="shared" ca="1" si="27"/>
        <v>40.599973173099713</v>
      </c>
      <c r="M127" s="16">
        <f t="shared" ca="1" si="28"/>
        <v>61.139758233004393</v>
      </c>
      <c r="N127" s="16">
        <f t="shared" ca="1" si="29"/>
        <v>54.098207982886713</v>
      </c>
    </row>
    <row r="128" spans="1:14">
      <c r="A128" s="23" t="s">
        <v>856</v>
      </c>
      <c r="B128" s="29" t="s">
        <v>94</v>
      </c>
      <c r="C128" s="32" t="s">
        <v>366</v>
      </c>
      <c r="D128" s="32" t="s">
        <v>360</v>
      </c>
      <c r="E128" s="16">
        <f t="shared" ca="1" si="20"/>
        <v>48.844716082693232</v>
      </c>
      <c r="F128" s="16">
        <f t="shared" ca="1" si="21"/>
        <v>49.220651011151581</v>
      </c>
      <c r="G128" s="16">
        <f t="shared" ca="1" si="22"/>
        <v>60.716615812763152</v>
      </c>
      <c r="H128" s="16">
        <f t="shared" ca="1" si="23"/>
        <v>69.330115434298278</v>
      </c>
      <c r="I128" s="16">
        <f t="shared" ca="1" si="24"/>
        <v>67.404421837947183</v>
      </c>
      <c r="J128" s="16">
        <f t="shared" ca="1" si="25"/>
        <v>61.392203911892771</v>
      </c>
      <c r="K128" s="16">
        <f t="shared" ca="1" si="26"/>
        <v>68.058809322045974</v>
      </c>
      <c r="L128" s="16">
        <f t="shared" ca="1" si="27"/>
        <v>47.329483947664166</v>
      </c>
      <c r="M128" s="16">
        <f t="shared" ca="1" si="28"/>
        <v>52.275870976546621</v>
      </c>
      <c r="N128" s="16">
        <f t="shared" ca="1" si="29"/>
        <v>45.239035602055871</v>
      </c>
    </row>
    <row r="129" spans="1:14">
      <c r="A129" s="23" t="s">
        <v>857</v>
      </c>
      <c r="B129" s="29" t="s">
        <v>95</v>
      </c>
      <c r="C129" s="32" t="s">
        <v>366</v>
      </c>
      <c r="D129" s="32" t="s">
        <v>374</v>
      </c>
      <c r="E129" s="16">
        <f t="shared" ca="1" si="20"/>
        <v>40.483220603366021</v>
      </c>
      <c r="F129" s="16">
        <f t="shared" ca="1" si="21"/>
        <v>32.488347364505728</v>
      </c>
      <c r="G129" s="16">
        <f t="shared" ca="1" si="22"/>
        <v>42.043736818343675</v>
      </c>
      <c r="H129" s="16">
        <f t="shared" ca="1" si="23"/>
        <v>56.571772747572425</v>
      </c>
      <c r="I129" s="16">
        <f t="shared" ca="1" si="24"/>
        <v>68.466830724409775</v>
      </c>
      <c r="J129" s="16">
        <f t="shared" ca="1" si="25"/>
        <v>68.844154245687506</v>
      </c>
      <c r="K129" s="16">
        <f t="shared" ca="1" si="26"/>
        <v>60.04559729852302</v>
      </c>
      <c r="L129" s="16">
        <f t="shared" ca="1" si="27"/>
        <v>35.469425964685051</v>
      </c>
      <c r="M129" s="16">
        <f t="shared" ca="1" si="28"/>
        <v>41.260310364711671</v>
      </c>
      <c r="N129" s="16">
        <f t="shared" ca="1" si="29"/>
        <v>35.357085587330431</v>
      </c>
    </row>
    <row r="130" spans="1:14">
      <c r="A130" s="23" t="s">
        <v>858</v>
      </c>
      <c r="B130" s="29" t="s">
        <v>92</v>
      </c>
      <c r="C130" s="32" t="s">
        <v>366</v>
      </c>
      <c r="D130" s="32" t="s">
        <v>368</v>
      </c>
      <c r="E130" s="16">
        <f t="shared" ca="1" si="20"/>
        <v>31.766217520808983</v>
      </c>
      <c r="F130" s="16">
        <f t="shared" ca="1" si="21"/>
        <v>29.908287517265265</v>
      </c>
      <c r="G130" s="16">
        <f t="shared" ca="1" si="22"/>
        <v>40.934207059280013</v>
      </c>
      <c r="H130" s="16">
        <f t="shared" ca="1" si="23"/>
        <v>41.956405326097503</v>
      </c>
      <c r="I130" s="16">
        <f t="shared" ca="1" si="24"/>
        <v>42.583535107907622</v>
      </c>
      <c r="J130" s="16">
        <f t="shared" ca="1" si="25"/>
        <v>32.504835676996052</v>
      </c>
      <c r="K130" s="16">
        <f t="shared" ca="1" si="26"/>
        <v>52.84711454696582</v>
      </c>
      <c r="L130" s="16">
        <f t="shared" ca="1" si="27"/>
        <v>32.068830928597876</v>
      </c>
      <c r="M130" s="16">
        <f t="shared" ca="1" si="28"/>
        <v>43.840584120565069</v>
      </c>
      <c r="N130" s="16">
        <f t="shared" ca="1" si="29"/>
        <v>39.060816160784967</v>
      </c>
    </row>
    <row r="131" spans="1:14">
      <c r="A131" s="23" t="s">
        <v>859</v>
      </c>
      <c r="B131" s="29" t="s">
        <v>96</v>
      </c>
      <c r="C131" s="32" t="s">
        <v>366</v>
      </c>
      <c r="D131" s="32" t="s">
        <v>360</v>
      </c>
      <c r="E131" s="16">
        <f t="shared" ca="1" si="20"/>
        <v>208.2235119194853</v>
      </c>
      <c r="F131" s="16">
        <f t="shared" ca="1" si="21"/>
        <v>262.1434146395618</v>
      </c>
      <c r="G131" s="16">
        <f t="shared" ca="1" si="22"/>
        <v>271.05167865529836</v>
      </c>
      <c r="H131" s="16">
        <f t="shared" ca="1" si="23"/>
        <v>329.80398343299947</v>
      </c>
      <c r="I131" s="16">
        <f t="shared" ca="1" si="24"/>
        <v>390.05963258820162</v>
      </c>
      <c r="J131" s="16">
        <f t="shared" ca="1" si="25"/>
        <v>299.00908550048683</v>
      </c>
      <c r="K131" s="16">
        <f t="shared" ca="1" si="26"/>
        <v>371.3904543786586</v>
      </c>
      <c r="L131" s="16">
        <f t="shared" ca="1" si="27"/>
        <v>336.23373464030408</v>
      </c>
      <c r="M131" s="16">
        <f t="shared" ca="1" si="28"/>
        <v>319.40336056363833</v>
      </c>
      <c r="N131" s="16">
        <f t="shared" ca="1" si="29"/>
        <v>258.49054415169752</v>
      </c>
    </row>
    <row r="132" spans="1:14">
      <c r="A132" s="23" t="s">
        <v>860</v>
      </c>
      <c r="B132" s="29" t="s">
        <v>97</v>
      </c>
      <c r="C132" s="32" t="s">
        <v>366</v>
      </c>
      <c r="D132" s="32" t="s">
        <v>371</v>
      </c>
      <c r="E132" s="16">
        <f t="shared" ca="1" si="20"/>
        <v>22.887094322880177</v>
      </c>
      <c r="F132" s="16">
        <f t="shared" ca="1" si="21"/>
        <v>28.336178091943772</v>
      </c>
      <c r="G132" s="16">
        <f t="shared" ca="1" si="22"/>
        <v>35.295185666710324</v>
      </c>
      <c r="H132" s="16">
        <f t="shared" ca="1" si="23"/>
        <v>47.347680982361553</v>
      </c>
      <c r="I132" s="16">
        <f t="shared" ca="1" si="24"/>
        <v>59.070204508209166</v>
      </c>
      <c r="J132" s="16">
        <f t="shared" ca="1" si="25"/>
        <v>43.779954377225799</v>
      </c>
      <c r="K132" s="16">
        <f t="shared" ca="1" si="26"/>
        <v>55.297056295016709</v>
      </c>
      <c r="L132" s="16">
        <f t="shared" ca="1" si="27"/>
        <v>60.066877267292078</v>
      </c>
      <c r="M132" s="16">
        <f t="shared" ca="1" si="28"/>
        <v>57.469174687676585</v>
      </c>
      <c r="N132" s="16">
        <f t="shared" ca="1" si="29"/>
        <v>41.449277465119572</v>
      </c>
    </row>
    <row r="133" spans="1:14">
      <c r="A133" s="23" t="s">
        <v>861</v>
      </c>
      <c r="B133" s="29" t="s">
        <v>98</v>
      </c>
      <c r="C133" s="32" t="s">
        <v>366</v>
      </c>
      <c r="D133" s="32" t="s">
        <v>374</v>
      </c>
      <c r="E133" s="16">
        <f t="shared" ca="1" si="20"/>
        <v>37.435705592671461</v>
      </c>
      <c r="F133" s="16">
        <f t="shared" ca="1" si="21"/>
        <v>39.944562640715887</v>
      </c>
      <c r="G133" s="16">
        <f t="shared" ca="1" si="22"/>
        <v>44.248060220780573</v>
      </c>
      <c r="H133" s="16">
        <f t="shared" ca="1" si="23"/>
        <v>61.796615467752027</v>
      </c>
      <c r="I133" s="16">
        <f t="shared" ca="1" si="24"/>
        <v>65.662860337651168</v>
      </c>
      <c r="J133" s="16">
        <f t="shared" ca="1" si="25"/>
        <v>70.240671572792778</v>
      </c>
      <c r="K133" s="16">
        <f t="shared" ca="1" si="26"/>
        <v>71.448682933147666</v>
      </c>
      <c r="L133" s="16">
        <f t="shared" ca="1" si="27"/>
        <v>80.539457749227566</v>
      </c>
      <c r="M133" s="16">
        <f t="shared" ca="1" si="28"/>
        <v>66.430982170876888</v>
      </c>
      <c r="N133" s="16">
        <f t="shared" ca="1" si="29"/>
        <v>68.583090946901009</v>
      </c>
    </row>
    <row r="134" spans="1:14">
      <c r="A134" s="23" t="s">
        <v>862</v>
      </c>
      <c r="B134" s="29" t="s">
        <v>99</v>
      </c>
      <c r="C134" s="32" t="s">
        <v>366</v>
      </c>
      <c r="D134" s="32" t="s">
        <v>371</v>
      </c>
      <c r="E134" s="16">
        <f t="shared" ca="1" si="20"/>
        <v>35.652669988818388</v>
      </c>
      <c r="F134" s="16">
        <f t="shared" ca="1" si="21"/>
        <v>41.333634425591384</v>
      </c>
      <c r="G134" s="16">
        <f t="shared" ca="1" si="22"/>
        <v>46.464025900287872</v>
      </c>
      <c r="H134" s="16">
        <f t="shared" ca="1" si="23"/>
        <v>61.543349919104358</v>
      </c>
      <c r="I134" s="16">
        <f t="shared" ca="1" si="24"/>
        <v>70.222406244224203</v>
      </c>
      <c r="J134" s="16">
        <f t="shared" ca="1" si="25"/>
        <v>77.537912937780831</v>
      </c>
      <c r="K134" s="16">
        <f t="shared" ca="1" si="26"/>
        <v>77.164719090065574</v>
      </c>
      <c r="L134" s="16">
        <f t="shared" ca="1" si="27"/>
        <v>73.060586672014693</v>
      </c>
      <c r="M134" s="16">
        <f t="shared" ca="1" si="28"/>
        <v>67.789208125999536</v>
      </c>
      <c r="N134" s="16">
        <f t="shared" ca="1" si="29"/>
        <v>43.297588851118839</v>
      </c>
    </row>
    <row r="135" spans="1:14">
      <c r="A135" s="23" t="s">
        <v>863</v>
      </c>
      <c r="B135" s="29" t="s">
        <v>100</v>
      </c>
      <c r="C135" s="32" t="s">
        <v>366</v>
      </c>
      <c r="D135" s="32" t="s">
        <v>374</v>
      </c>
      <c r="E135" s="16">
        <f t="shared" ca="1" si="20"/>
        <v>65.525591303516705</v>
      </c>
      <c r="F135" s="16">
        <f t="shared" ca="1" si="21"/>
        <v>68.054005836116602</v>
      </c>
      <c r="G135" s="16">
        <f t="shared" ca="1" si="22"/>
        <v>73.555839490144507</v>
      </c>
      <c r="H135" s="16">
        <f t="shared" ca="1" si="23"/>
        <v>93.545141538108425</v>
      </c>
      <c r="I135" s="16">
        <f t="shared" ca="1" si="24"/>
        <v>120.99234523933031</v>
      </c>
      <c r="J135" s="16">
        <f t="shared" ca="1" si="25"/>
        <v>105.62089030124646</v>
      </c>
      <c r="K135" s="16">
        <f t="shared" ca="1" si="26"/>
        <v>101.61104639192627</v>
      </c>
      <c r="L135" s="16">
        <f t="shared" ca="1" si="27"/>
        <v>116.22131484664287</v>
      </c>
      <c r="M135" s="16">
        <f t="shared" ca="1" si="28"/>
        <v>114.98510258575755</v>
      </c>
      <c r="N135" s="16">
        <f t="shared" ca="1" si="29"/>
        <v>113.33369476007883</v>
      </c>
    </row>
    <row r="136" spans="1:14">
      <c r="A136" s="23" t="s">
        <v>864</v>
      </c>
      <c r="B136" s="29" t="s">
        <v>101</v>
      </c>
      <c r="C136" s="32" t="s">
        <v>366</v>
      </c>
      <c r="D136" s="32" t="s">
        <v>360</v>
      </c>
      <c r="E136" s="16">
        <f t="shared" ca="1" si="20"/>
        <v>59.400214799190387</v>
      </c>
      <c r="F136" s="16">
        <f t="shared" ca="1" si="21"/>
        <v>61.004226073398186</v>
      </c>
      <c r="G136" s="16">
        <f t="shared" ca="1" si="22"/>
        <v>58.946448312450521</v>
      </c>
      <c r="H136" s="16">
        <f t="shared" ca="1" si="23"/>
        <v>77.755856995720421</v>
      </c>
      <c r="I136" s="16">
        <f t="shared" ca="1" si="24"/>
        <v>79.450199632638771</v>
      </c>
      <c r="J136" s="16">
        <f t="shared" ca="1" si="25"/>
        <v>67.914446766416205</v>
      </c>
      <c r="K136" s="16">
        <f t="shared" ca="1" si="26"/>
        <v>75.148875510574641</v>
      </c>
      <c r="L136" s="16">
        <f t="shared" ca="1" si="27"/>
        <v>148.35053289096311</v>
      </c>
      <c r="M136" s="16">
        <f t="shared" ca="1" si="28"/>
        <v>46.321640379438556</v>
      </c>
      <c r="N136" s="16">
        <f t="shared" ca="1" si="29"/>
        <v>44.880059584288631</v>
      </c>
    </row>
    <row r="137" spans="1:14">
      <c r="A137" s="23" t="s">
        <v>865</v>
      </c>
      <c r="B137" s="29" t="s">
        <v>102</v>
      </c>
      <c r="C137" s="32" t="s">
        <v>366</v>
      </c>
      <c r="D137" s="32" t="s">
        <v>360</v>
      </c>
      <c r="E137" s="16">
        <f t="shared" ca="1" si="20"/>
        <v>30.92313030765666</v>
      </c>
      <c r="F137" s="16">
        <f t="shared" ca="1" si="21"/>
        <v>31.835385848315646</v>
      </c>
      <c r="G137" s="16">
        <f t="shared" ca="1" si="22"/>
        <v>38.531905894249995</v>
      </c>
      <c r="H137" s="16">
        <f t="shared" ca="1" si="23"/>
        <v>48.931653709873522</v>
      </c>
      <c r="I137" s="16">
        <f t="shared" ca="1" si="24"/>
        <v>52.170664084402176</v>
      </c>
      <c r="J137" s="16">
        <f t="shared" ca="1" si="25"/>
        <v>45.109216300631488</v>
      </c>
      <c r="K137" s="16">
        <f t="shared" ca="1" si="26"/>
        <v>59.429742089292915</v>
      </c>
      <c r="L137" s="16">
        <f t="shared" ca="1" si="27"/>
        <v>67.373916082191116</v>
      </c>
      <c r="M137" s="16">
        <f t="shared" ca="1" si="28"/>
        <v>34.192986237466513</v>
      </c>
      <c r="N137" s="16">
        <f t="shared" ca="1" si="29"/>
        <v>31.003746996355993</v>
      </c>
    </row>
    <row r="138" spans="1:14">
      <c r="A138" s="23" t="s">
        <v>866</v>
      </c>
      <c r="B138" s="29" t="s">
        <v>103</v>
      </c>
      <c r="C138" s="32" t="s">
        <v>366</v>
      </c>
      <c r="D138" s="32" t="s">
        <v>374</v>
      </c>
      <c r="E138" s="16">
        <f t="shared" ca="1" si="20"/>
        <v>58.972307620485324</v>
      </c>
      <c r="F138" s="16">
        <f t="shared" ca="1" si="21"/>
        <v>61.982483699553526</v>
      </c>
      <c r="G138" s="16">
        <f t="shared" ca="1" si="22"/>
        <v>68.541469078028385</v>
      </c>
      <c r="H138" s="16">
        <f t="shared" ca="1" si="23"/>
        <v>86.004013467083155</v>
      </c>
      <c r="I138" s="16">
        <f t="shared" ca="1" si="24"/>
        <v>95.819896252116678</v>
      </c>
      <c r="J138" s="16">
        <f t="shared" ca="1" si="25"/>
        <v>75.147086678613874</v>
      </c>
      <c r="K138" s="16">
        <f t="shared" ca="1" si="26"/>
        <v>80.284414266254899</v>
      </c>
      <c r="L138" s="16">
        <f t="shared" ca="1" si="27"/>
        <v>142.41867631388851</v>
      </c>
      <c r="M138" s="16">
        <f t="shared" ca="1" si="28"/>
        <v>57.563788348126025</v>
      </c>
      <c r="N138" s="16">
        <f t="shared" ca="1" si="29"/>
        <v>40.808318589569993</v>
      </c>
    </row>
    <row r="139" spans="1:14">
      <c r="A139" s="23" t="s">
        <v>867</v>
      </c>
      <c r="B139" s="29" t="s">
        <v>104</v>
      </c>
      <c r="C139" s="32" t="s">
        <v>366</v>
      </c>
      <c r="D139" s="32" t="s">
        <v>360</v>
      </c>
      <c r="E139" s="16">
        <f t="shared" ca="1" si="20"/>
        <v>189.9427771636137</v>
      </c>
      <c r="F139" s="16">
        <f t="shared" ca="1" si="21"/>
        <v>240.12331908542689</v>
      </c>
      <c r="G139" s="16">
        <f t="shared" ca="1" si="22"/>
        <v>291.01122652710529</v>
      </c>
      <c r="H139" s="16">
        <f t="shared" ca="1" si="23"/>
        <v>392.35766211487214</v>
      </c>
      <c r="I139" s="16">
        <f t="shared" ca="1" si="24"/>
        <v>318.64620831595647</v>
      </c>
      <c r="J139" s="16">
        <f t="shared" ca="1" si="25"/>
        <v>321.79830411310121</v>
      </c>
      <c r="K139" s="16">
        <f t="shared" ca="1" si="26"/>
        <v>411.30221302565593</v>
      </c>
      <c r="L139" s="16">
        <f t="shared" ca="1" si="27"/>
        <v>211.49668475673639</v>
      </c>
      <c r="M139" s="16">
        <f t="shared" ca="1" si="28"/>
        <v>272.0693115818608</v>
      </c>
      <c r="N139" s="16">
        <f t="shared" ca="1" si="29"/>
        <v>269.02201448960568</v>
      </c>
    </row>
    <row r="140" spans="1:14">
      <c r="A140" s="23" t="s">
        <v>868</v>
      </c>
      <c r="B140" s="29" t="s">
        <v>105</v>
      </c>
      <c r="C140" s="32" t="s">
        <v>366</v>
      </c>
      <c r="D140" s="32" t="s">
        <v>360</v>
      </c>
      <c r="E140" s="16">
        <f t="shared" ca="1" si="20"/>
        <v>36.52386385052057</v>
      </c>
      <c r="F140" s="16">
        <f t="shared" ca="1" si="21"/>
        <v>42.88322599960123</v>
      </c>
      <c r="G140" s="16">
        <f t="shared" ca="1" si="22"/>
        <v>42.231829740212447</v>
      </c>
      <c r="H140" s="16">
        <f t="shared" ca="1" si="23"/>
        <v>55.236498314664779</v>
      </c>
      <c r="I140" s="16">
        <f t="shared" ca="1" si="24"/>
        <v>52.225771347226157</v>
      </c>
      <c r="J140" s="16">
        <f t="shared" ca="1" si="25"/>
        <v>55.699569825026607</v>
      </c>
      <c r="K140" s="16">
        <f t="shared" ca="1" si="26"/>
        <v>100.48233957035903</v>
      </c>
      <c r="L140" s="16">
        <f t="shared" ca="1" si="27"/>
        <v>64.017595350379651</v>
      </c>
      <c r="M140" s="16">
        <f t="shared" ca="1" si="28"/>
        <v>53.277408016106101</v>
      </c>
      <c r="N140" s="16">
        <f t="shared" ca="1" si="29"/>
        <v>53.775813398579103</v>
      </c>
    </row>
    <row r="141" spans="1:14">
      <c r="A141" s="23" t="s">
        <v>869</v>
      </c>
      <c r="B141" s="29" t="s">
        <v>106</v>
      </c>
      <c r="C141" s="32" t="s">
        <v>366</v>
      </c>
      <c r="D141" s="32" t="s">
        <v>371</v>
      </c>
      <c r="E141" s="16">
        <f t="shared" ca="1" si="20"/>
        <v>50.756541421949464</v>
      </c>
      <c r="F141" s="16">
        <f t="shared" ca="1" si="21"/>
        <v>82.218514801429421</v>
      </c>
      <c r="G141" s="16">
        <f t="shared" ca="1" si="22"/>
        <v>76.535983747263529</v>
      </c>
      <c r="H141" s="16">
        <f t="shared" ca="1" si="23"/>
        <v>70.749128242330698</v>
      </c>
      <c r="I141" s="16">
        <f t="shared" ca="1" si="24"/>
        <v>88.708727159315856</v>
      </c>
      <c r="J141" s="16">
        <f t="shared" ca="1" si="25"/>
        <v>114.14202006649222</v>
      </c>
      <c r="K141" s="16">
        <f t="shared" ca="1" si="26"/>
        <v>142.20137615126779</v>
      </c>
      <c r="L141" s="16">
        <f t="shared" ca="1" si="27"/>
        <v>119.43705516615528</v>
      </c>
      <c r="M141" s="16">
        <f t="shared" ca="1" si="28"/>
        <v>84.75252445852469</v>
      </c>
      <c r="N141" s="16">
        <f t="shared" ca="1" si="29"/>
        <v>95.374359569604962</v>
      </c>
    </row>
    <row r="142" spans="1:14">
      <c r="A142" s="23" t="s">
        <v>870</v>
      </c>
      <c r="B142" s="29" t="s">
        <v>107</v>
      </c>
      <c r="C142" s="32" t="s">
        <v>366</v>
      </c>
      <c r="D142" s="32" t="s">
        <v>363</v>
      </c>
      <c r="E142" s="16">
        <f t="shared" ca="1" si="20"/>
        <v>47.065829308185172</v>
      </c>
      <c r="F142" s="16">
        <f t="shared" ca="1" si="21"/>
        <v>65.912834671443932</v>
      </c>
      <c r="G142" s="16">
        <f t="shared" ca="1" si="22"/>
        <v>55.516676419852388</v>
      </c>
      <c r="H142" s="16">
        <f t="shared" ca="1" si="23"/>
        <v>56.785430110115485</v>
      </c>
      <c r="I142" s="16">
        <f t="shared" ca="1" si="24"/>
        <v>67.721226976147776</v>
      </c>
      <c r="J142" s="16">
        <f t="shared" ca="1" si="25"/>
        <v>83.266031229715793</v>
      </c>
      <c r="K142" s="16">
        <f t="shared" ca="1" si="26"/>
        <v>106.86193668959942</v>
      </c>
      <c r="L142" s="16">
        <f t="shared" ca="1" si="27"/>
        <v>83.149441620956239</v>
      </c>
      <c r="M142" s="16">
        <f t="shared" ca="1" si="28"/>
        <v>49.585101024202267</v>
      </c>
      <c r="N142" s="16">
        <f t="shared" ca="1" si="29"/>
        <v>57.166017971702509</v>
      </c>
    </row>
    <row r="143" spans="1:14">
      <c r="A143" s="23" t="s">
        <v>871</v>
      </c>
      <c r="B143" s="29" t="s">
        <v>108</v>
      </c>
      <c r="C143" s="32" t="s">
        <v>366</v>
      </c>
      <c r="D143" s="32" t="s">
        <v>368</v>
      </c>
      <c r="E143" s="16">
        <f t="shared" ca="1" si="20"/>
        <v>57.627282672107839</v>
      </c>
      <c r="F143" s="16">
        <f t="shared" ca="1" si="21"/>
        <v>79.771894666792164</v>
      </c>
      <c r="G143" s="16">
        <f t="shared" ca="1" si="22"/>
        <v>71.321675516059173</v>
      </c>
      <c r="H143" s="16">
        <f t="shared" ca="1" si="23"/>
        <v>66.811958334078952</v>
      </c>
      <c r="I143" s="16">
        <f t="shared" ca="1" si="24"/>
        <v>68.791104287045059</v>
      </c>
      <c r="J143" s="16">
        <f t="shared" ca="1" si="25"/>
        <v>89.201463865879887</v>
      </c>
      <c r="K143" s="16">
        <f t="shared" ca="1" si="26"/>
        <v>90.494667581138515</v>
      </c>
      <c r="L143" s="16">
        <f t="shared" ca="1" si="27"/>
        <v>64.12442496389933</v>
      </c>
      <c r="M143" s="16">
        <f t="shared" ca="1" si="28"/>
        <v>42.265279474858154</v>
      </c>
      <c r="N143" s="16">
        <f t="shared" ca="1" si="29"/>
        <v>57.030665429625124</v>
      </c>
    </row>
    <row r="144" spans="1:14">
      <c r="A144" s="23" t="s">
        <v>872</v>
      </c>
      <c r="B144" s="29" t="s">
        <v>109</v>
      </c>
      <c r="C144" s="32" t="s">
        <v>366</v>
      </c>
      <c r="D144" s="32" t="s">
        <v>363</v>
      </c>
      <c r="E144" s="16">
        <f t="shared" ca="1" si="20"/>
        <v>19.533394441836446</v>
      </c>
      <c r="F144" s="16">
        <f t="shared" ca="1" si="21"/>
        <v>30.458772341974324</v>
      </c>
      <c r="G144" s="16">
        <f t="shared" ca="1" si="22"/>
        <v>24.570977878418535</v>
      </c>
      <c r="H144" s="16">
        <f t="shared" ca="1" si="23"/>
        <v>24.733522501316894</v>
      </c>
      <c r="I144" s="16">
        <f t="shared" ca="1" si="24"/>
        <v>31.663199617088932</v>
      </c>
      <c r="J144" s="16">
        <f t="shared" ca="1" si="25"/>
        <v>33.190883584269812</v>
      </c>
      <c r="K144" s="16">
        <f t="shared" ca="1" si="26"/>
        <v>53.083954354584399</v>
      </c>
      <c r="L144" s="16">
        <f t="shared" ca="1" si="27"/>
        <v>35.25120073085214</v>
      </c>
      <c r="M144" s="16">
        <f t="shared" ca="1" si="28"/>
        <v>29.092867762511222</v>
      </c>
      <c r="N144" s="16">
        <f t="shared" ca="1" si="29"/>
        <v>30.456408872739058</v>
      </c>
    </row>
    <row r="145" spans="1:14">
      <c r="A145" s="23" t="s">
        <v>873</v>
      </c>
      <c r="B145" s="29" t="s">
        <v>110</v>
      </c>
      <c r="C145" s="32" t="s">
        <v>366</v>
      </c>
      <c r="D145" s="32" t="s">
        <v>374</v>
      </c>
      <c r="E145" s="16">
        <f t="shared" ca="1" si="20"/>
        <v>155.91245770000873</v>
      </c>
      <c r="F145" s="16">
        <f t="shared" ca="1" si="21"/>
        <v>172.33203073959254</v>
      </c>
      <c r="G145" s="16">
        <f t="shared" ca="1" si="22"/>
        <v>193.91756408652563</v>
      </c>
      <c r="H145" s="16">
        <f t="shared" ca="1" si="23"/>
        <v>183.96187110133138</v>
      </c>
      <c r="I145" s="16">
        <f t="shared" ca="1" si="24"/>
        <v>172.39403748844276</v>
      </c>
      <c r="J145" s="16">
        <f t="shared" ca="1" si="25"/>
        <v>190.07067875665007</v>
      </c>
      <c r="K145" s="16">
        <f t="shared" ca="1" si="26"/>
        <v>211.45926126870518</v>
      </c>
      <c r="L145" s="16">
        <f t="shared" ca="1" si="27"/>
        <v>190.55853680177194</v>
      </c>
      <c r="M145" s="16">
        <f t="shared" ca="1" si="28"/>
        <v>196.05750338568478</v>
      </c>
      <c r="N145" s="16">
        <f t="shared" ca="1" si="29"/>
        <v>152.42048574933847</v>
      </c>
    </row>
    <row r="146" spans="1:14">
      <c r="A146" s="23" t="s">
        <v>874</v>
      </c>
      <c r="B146" s="29" t="s">
        <v>111</v>
      </c>
      <c r="C146" s="32" t="s">
        <v>366</v>
      </c>
      <c r="D146" s="32" t="s">
        <v>360</v>
      </c>
      <c r="E146" s="16">
        <f t="shared" ca="1" si="20"/>
        <v>17.55530887033591</v>
      </c>
      <c r="F146" s="16">
        <f t="shared" ca="1" si="21"/>
        <v>23.843302451689393</v>
      </c>
      <c r="G146" s="16">
        <f t="shared" ca="1" si="22"/>
        <v>23.3642547237359</v>
      </c>
      <c r="H146" s="16">
        <f t="shared" ca="1" si="23"/>
        <v>25.865560871860112</v>
      </c>
      <c r="I146" s="16">
        <f t="shared" ca="1" si="24"/>
        <v>29.999155947778018</v>
      </c>
      <c r="J146" s="16">
        <f t="shared" ca="1" si="25"/>
        <v>30.472834205279327</v>
      </c>
      <c r="K146" s="16">
        <f t="shared" ca="1" si="26"/>
        <v>38.132058045155937</v>
      </c>
      <c r="L146" s="16">
        <f t="shared" ca="1" si="27"/>
        <v>57.849481758910223</v>
      </c>
      <c r="M146" s="16">
        <f t="shared" ca="1" si="28"/>
        <v>35.001444570112412</v>
      </c>
      <c r="N146" s="16">
        <f t="shared" ca="1" si="29"/>
        <v>35.416873401105683</v>
      </c>
    </row>
    <row r="147" spans="1:14">
      <c r="A147" s="23" t="s">
        <v>875</v>
      </c>
      <c r="B147" s="29" t="s">
        <v>112</v>
      </c>
      <c r="C147" s="32" t="s">
        <v>366</v>
      </c>
      <c r="D147" s="32" t="s">
        <v>363</v>
      </c>
      <c r="E147" s="16">
        <f t="shared" ca="1" si="20"/>
        <v>22.134829242639082</v>
      </c>
      <c r="F147" s="16">
        <f t="shared" ca="1" si="21"/>
        <v>47.514789133982717</v>
      </c>
      <c r="G147" s="16">
        <f t="shared" ca="1" si="22"/>
        <v>39.394869868639695</v>
      </c>
      <c r="H147" s="16">
        <f t="shared" ca="1" si="23"/>
        <v>22.741047684301503</v>
      </c>
      <c r="I147" s="16">
        <f t="shared" ca="1" si="24"/>
        <v>28.313255926012943</v>
      </c>
      <c r="J147" s="16">
        <f t="shared" ca="1" si="25"/>
        <v>28.172155788834019</v>
      </c>
      <c r="K147" s="16">
        <f t="shared" ca="1" si="26"/>
        <v>46.152924285202921</v>
      </c>
      <c r="L147" s="16">
        <f t="shared" ca="1" si="27"/>
        <v>39.949669653013281</v>
      </c>
      <c r="M147" s="16">
        <f t="shared" ca="1" si="28"/>
        <v>20.68795101040401</v>
      </c>
      <c r="N147" s="16">
        <f t="shared" ca="1" si="29"/>
        <v>24.173369233097013</v>
      </c>
    </row>
    <row r="148" spans="1:14">
      <c r="A148" s="23" t="s">
        <v>876</v>
      </c>
      <c r="B148" s="29" t="s">
        <v>113</v>
      </c>
      <c r="C148" s="32" t="s">
        <v>366</v>
      </c>
      <c r="D148" s="32" t="s">
        <v>371</v>
      </c>
      <c r="E148" s="16">
        <f t="shared" ca="1" si="20"/>
        <v>25.500988621893132</v>
      </c>
      <c r="F148" s="16">
        <f t="shared" ca="1" si="21"/>
        <v>21.803600223992248</v>
      </c>
      <c r="G148" s="16">
        <f t="shared" ca="1" si="22"/>
        <v>28.823179984508663</v>
      </c>
      <c r="H148" s="16">
        <f t="shared" ca="1" si="23"/>
        <v>22.589434258384824</v>
      </c>
      <c r="I148" s="16">
        <f t="shared" ca="1" si="24"/>
        <v>46.301228310725563</v>
      </c>
      <c r="J148" s="16">
        <f t="shared" ca="1" si="25"/>
        <v>29.199690468958451</v>
      </c>
      <c r="K148" s="16">
        <f t="shared" ca="1" si="26"/>
        <v>33.681023175205823</v>
      </c>
      <c r="L148" s="16">
        <f t="shared" ca="1" si="27"/>
        <v>36.819007601579351</v>
      </c>
      <c r="M148" s="16">
        <f t="shared" ca="1" si="28"/>
        <v>27.723891747624545</v>
      </c>
      <c r="N148" s="16">
        <f t="shared" ca="1" si="29"/>
        <v>38.662476285580738</v>
      </c>
    </row>
    <row r="149" spans="1:14">
      <c r="A149" s="23" t="s">
        <v>877</v>
      </c>
      <c r="B149" s="29" t="s">
        <v>114</v>
      </c>
      <c r="C149" s="32" t="s">
        <v>366</v>
      </c>
      <c r="D149" s="32" t="s">
        <v>363</v>
      </c>
      <c r="E149" s="16">
        <f t="shared" ca="1" si="20"/>
        <v>48.566852695521234</v>
      </c>
      <c r="F149" s="16">
        <f t="shared" ca="1" si="21"/>
        <v>47.452637124374029</v>
      </c>
      <c r="G149" s="16">
        <f t="shared" ca="1" si="22"/>
        <v>57.527509496328996</v>
      </c>
      <c r="H149" s="16">
        <f t="shared" ca="1" si="23"/>
        <v>54.660355838143232</v>
      </c>
      <c r="I149" s="16">
        <f t="shared" ca="1" si="24"/>
        <v>87.148403238533206</v>
      </c>
      <c r="J149" s="16">
        <f t="shared" ca="1" si="25"/>
        <v>70.870129239026951</v>
      </c>
      <c r="K149" s="16">
        <f t="shared" ca="1" si="26"/>
        <v>73.507152911902722</v>
      </c>
      <c r="L149" s="16">
        <f t="shared" ca="1" si="27"/>
        <v>60.790712000409428</v>
      </c>
      <c r="M149" s="16">
        <f t="shared" ca="1" si="28"/>
        <v>50.737588262251414</v>
      </c>
      <c r="N149" s="16">
        <f t="shared" ca="1" si="29"/>
        <v>71.969676415857109</v>
      </c>
    </row>
    <row r="150" spans="1:14">
      <c r="A150" s="23" t="s">
        <v>878</v>
      </c>
      <c r="B150" s="29" t="s">
        <v>115</v>
      </c>
      <c r="C150" s="32" t="s">
        <v>366</v>
      </c>
      <c r="D150" s="32" t="s">
        <v>374</v>
      </c>
      <c r="E150" s="16">
        <f t="shared" ca="1" si="20"/>
        <v>34.816265459118625</v>
      </c>
      <c r="F150" s="16">
        <f t="shared" ca="1" si="21"/>
        <v>29.315915399341971</v>
      </c>
      <c r="G150" s="16">
        <f t="shared" ca="1" si="22"/>
        <v>35.942551022012054</v>
      </c>
      <c r="H150" s="16">
        <f t="shared" ca="1" si="23"/>
        <v>34.999358322058164</v>
      </c>
      <c r="I150" s="16">
        <f t="shared" ca="1" si="24"/>
        <v>59.073032081096144</v>
      </c>
      <c r="J150" s="16">
        <f t="shared" ca="1" si="25"/>
        <v>41.696326205583318</v>
      </c>
      <c r="K150" s="16">
        <f t="shared" ca="1" si="26"/>
        <v>44.481780243994315</v>
      </c>
      <c r="L150" s="16">
        <f t="shared" ca="1" si="27"/>
        <v>37.773657440365014</v>
      </c>
      <c r="M150" s="16">
        <f t="shared" ca="1" si="28"/>
        <v>29.392242511215692</v>
      </c>
      <c r="N150" s="16">
        <f t="shared" ca="1" si="29"/>
        <v>47.716500933577379</v>
      </c>
    </row>
    <row r="151" spans="1:14">
      <c r="A151" s="23" t="s">
        <v>879</v>
      </c>
      <c r="B151" s="29" t="s">
        <v>116</v>
      </c>
      <c r="C151" s="32" t="s">
        <v>366</v>
      </c>
      <c r="D151" s="32" t="s">
        <v>368</v>
      </c>
      <c r="E151" s="16">
        <f t="shared" ca="1" si="20"/>
        <v>80.943712614930888</v>
      </c>
      <c r="F151" s="16">
        <f t="shared" ca="1" si="21"/>
        <v>75.824593564534851</v>
      </c>
      <c r="G151" s="16">
        <f t="shared" ca="1" si="22"/>
        <v>62.405757019341443</v>
      </c>
      <c r="H151" s="16">
        <f t="shared" ca="1" si="23"/>
        <v>59.778395540741194</v>
      </c>
      <c r="I151" s="16">
        <f t="shared" ca="1" si="24"/>
        <v>101.2691816951568</v>
      </c>
      <c r="J151" s="16">
        <f t="shared" ca="1" si="25"/>
        <v>57.343287635895486</v>
      </c>
      <c r="K151" s="16">
        <f t="shared" ca="1" si="26"/>
        <v>56.771054013376812</v>
      </c>
      <c r="L151" s="16">
        <f t="shared" ca="1" si="27"/>
        <v>46.065247627335687</v>
      </c>
      <c r="M151" s="16">
        <f t="shared" ca="1" si="28"/>
        <v>44.488802130284569</v>
      </c>
      <c r="N151" s="16">
        <f t="shared" ca="1" si="29"/>
        <v>117.77442438648178</v>
      </c>
    </row>
    <row r="152" spans="1:14">
      <c r="A152" s="23" t="s">
        <v>880</v>
      </c>
      <c r="B152" s="29" t="s">
        <v>117</v>
      </c>
      <c r="C152" s="32" t="s">
        <v>366</v>
      </c>
      <c r="D152" s="32" t="s">
        <v>371</v>
      </c>
      <c r="E152" s="16">
        <f t="shared" ca="1" si="20"/>
        <v>132.27147335089967</v>
      </c>
      <c r="F152" s="16">
        <f t="shared" ca="1" si="21"/>
        <v>76.450355172412287</v>
      </c>
      <c r="G152" s="16">
        <f t="shared" ca="1" si="22"/>
        <v>117.98780973773027</v>
      </c>
      <c r="H152" s="16">
        <f t="shared" ca="1" si="23"/>
        <v>137.12463547271622</v>
      </c>
      <c r="I152" s="16">
        <f t="shared" ca="1" si="24"/>
        <v>215.47839821883227</v>
      </c>
      <c r="J152" s="16">
        <f t="shared" ca="1" si="25"/>
        <v>170.62884051017909</v>
      </c>
      <c r="K152" s="16">
        <f t="shared" ca="1" si="26"/>
        <v>252.45484838201122</v>
      </c>
      <c r="L152" s="16">
        <f t="shared" ca="1" si="27"/>
        <v>192.24927186114763</v>
      </c>
      <c r="M152" s="16">
        <f t="shared" ca="1" si="28"/>
        <v>189.50353575489609</v>
      </c>
      <c r="N152" s="16">
        <f t="shared" ca="1" si="29"/>
        <v>264.06152653269794</v>
      </c>
    </row>
    <row r="153" spans="1:14">
      <c r="A153" s="23" t="s">
        <v>881</v>
      </c>
      <c r="B153" s="29" t="s">
        <v>118</v>
      </c>
      <c r="C153" s="32" t="s">
        <v>366</v>
      </c>
      <c r="D153" s="32" t="s">
        <v>363</v>
      </c>
      <c r="E153" s="16">
        <f t="shared" ca="1" si="20"/>
        <v>64.483825193598207</v>
      </c>
      <c r="F153" s="16">
        <f t="shared" ca="1" si="21"/>
        <v>71.959797694184175</v>
      </c>
      <c r="G153" s="16">
        <f t="shared" ca="1" si="22"/>
        <v>89.48931208646168</v>
      </c>
      <c r="H153" s="16">
        <f t="shared" ca="1" si="23"/>
        <v>54.025411600055726</v>
      </c>
      <c r="I153" s="16">
        <f t="shared" ca="1" si="24"/>
        <v>133.22872362916021</v>
      </c>
      <c r="J153" s="16">
        <f t="shared" ca="1" si="25"/>
        <v>139.29017462444622</v>
      </c>
      <c r="K153" s="16">
        <f t="shared" ca="1" si="26"/>
        <v>151.01075285286046</v>
      </c>
      <c r="L153" s="16">
        <f t="shared" ca="1" si="27"/>
        <v>72.556696980531072</v>
      </c>
      <c r="M153" s="16">
        <f t="shared" ca="1" si="28"/>
        <v>59.679069567589892</v>
      </c>
      <c r="N153" s="16">
        <f t="shared" ca="1" si="29"/>
        <v>73.597446498090278</v>
      </c>
    </row>
    <row r="154" spans="1:14">
      <c r="A154" s="23" t="s">
        <v>882</v>
      </c>
      <c r="B154" s="29" t="s">
        <v>119</v>
      </c>
      <c r="C154" s="32" t="s">
        <v>366</v>
      </c>
      <c r="D154" s="32" t="s">
        <v>368</v>
      </c>
      <c r="E154" s="16">
        <f t="shared" ref="E154:E217" ca="1" si="30">VLOOKUP($B154,INDIRECT($AB$12),5,0)</f>
        <v>37.923287120212862</v>
      </c>
      <c r="F154" s="16">
        <f t="shared" ref="F154:F217" ca="1" si="31">VLOOKUP($B154,INDIRECT($AB$12),6,0)</f>
        <v>34.109873754776963</v>
      </c>
      <c r="G154" s="16">
        <f t="shared" ref="G154:G217" ca="1" si="32">VLOOKUP($B154,INDIRECT($AB$12),7,0)</f>
        <v>36.22249987047482</v>
      </c>
      <c r="H154" s="16">
        <f t="shared" ref="H154:H217" ca="1" si="33">VLOOKUP($B154,INDIRECT($AB$12),8,0)</f>
        <v>33.444396807409852</v>
      </c>
      <c r="I154" s="16">
        <f t="shared" ref="I154:I217" ca="1" si="34">VLOOKUP($B154,INDIRECT($AB$12),9,0)</f>
        <v>63.432198589443828</v>
      </c>
      <c r="J154" s="16">
        <f t="shared" ref="J154:J217" ca="1" si="35">VLOOKUP($B154,INDIRECT($AB$12),10,0)</f>
        <v>35.835438738448786</v>
      </c>
      <c r="K154" s="16">
        <f t="shared" ref="K154:K217" ca="1" si="36">VLOOKUP($B154,INDIRECT($AB$12),11,0)</f>
        <v>48.160796286883524</v>
      </c>
      <c r="L154" s="16">
        <f t="shared" ref="L154:L217" ca="1" si="37">VLOOKUP($B154,INDIRECT($AB$12),12,0)</f>
        <v>103.68607443076688</v>
      </c>
      <c r="M154" s="16">
        <f t="shared" ref="M154:M217" ca="1" si="38">VLOOKUP($B154,INDIRECT($AB$12),13,0)</f>
        <v>70.098089934802999</v>
      </c>
      <c r="N154" s="16">
        <f t="shared" ref="N154:N217" ca="1" si="39">VLOOKUP($B154,INDIRECT($AB$12),14,0)</f>
        <v>57.07269235548744</v>
      </c>
    </row>
    <row r="155" spans="1:14">
      <c r="A155" s="23" t="s">
        <v>883</v>
      </c>
      <c r="B155" s="29" t="s">
        <v>120</v>
      </c>
      <c r="C155" s="32" t="s">
        <v>366</v>
      </c>
      <c r="D155" s="32" t="s">
        <v>368</v>
      </c>
      <c r="E155" s="16">
        <f t="shared" ca="1" si="30"/>
        <v>25.434730159288964</v>
      </c>
      <c r="F155" s="16">
        <f t="shared" ca="1" si="31"/>
        <v>30.014902500036023</v>
      </c>
      <c r="G155" s="16">
        <f t="shared" ca="1" si="32"/>
        <v>31.162137756835087</v>
      </c>
      <c r="H155" s="16">
        <f t="shared" ca="1" si="33"/>
        <v>35.854053795026246</v>
      </c>
      <c r="I155" s="16">
        <f t="shared" ca="1" si="34"/>
        <v>39.482524321370008</v>
      </c>
      <c r="J155" s="16">
        <f t="shared" ca="1" si="35"/>
        <v>41.723215492752445</v>
      </c>
      <c r="K155" s="16">
        <f t="shared" ca="1" si="36"/>
        <v>38.969123323177364</v>
      </c>
      <c r="L155" s="16">
        <f t="shared" ca="1" si="37"/>
        <v>22.350044503797307</v>
      </c>
      <c r="M155" s="16">
        <f t="shared" ca="1" si="38"/>
        <v>20.399059968483062</v>
      </c>
      <c r="N155" s="16">
        <f t="shared" ca="1" si="39"/>
        <v>28.576345412132191</v>
      </c>
    </row>
    <row r="156" spans="1:14">
      <c r="A156" s="23" t="s">
        <v>884</v>
      </c>
      <c r="B156" s="29" t="s">
        <v>121</v>
      </c>
      <c r="C156" s="32" t="s">
        <v>366</v>
      </c>
      <c r="D156" s="32" t="s">
        <v>363</v>
      </c>
      <c r="E156" s="16">
        <f t="shared" ca="1" si="30"/>
        <v>104.89404423130972</v>
      </c>
      <c r="F156" s="16">
        <f t="shared" ca="1" si="31"/>
        <v>129.31758792788204</v>
      </c>
      <c r="G156" s="16">
        <f t="shared" ca="1" si="32"/>
        <v>130.36116880022385</v>
      </c>
      <c r="H156" s="16">
        <f t="shared" ca="1" si="33"/>
        <v>153.28898214158403</v>
      </c>
      <c r="I156" s="16">
        <f t="shared" ca="1" si="34"/>
        <v>174.71067384791743</v>
      </c>
      <c r="J156" s="16">
        <f t="shared" ca="1" si="35"/>
        <v>183.92604166456036</v>
      </c>
      <c r="K156" s="16">
        <f t="shared" ca="1" si="36"/>
        <v>161.85766187517382</v>
      </c>
      <c r="L156" s="16">
        <f t="shared" ca="1" si="37"/>
        <v>62.550795074971958</v>
      </c>
      <c r="M156" s="16">
        <f t="shared" ca="1" si="38"/>
        <v>72.531313777810951</v>
      </c>
      <c r="N156" s="16">
        <f t="shared" ca="1" si="39"/>
        <v>154.19402122358252</v>
      </c>
    </row>
    <row r="157" spans="1:14">
      <c r="A157" s="23" t="s">
        <v>885</v>
      </c>
      <c r="B157" s="29" t="s">
        <v>122</v>
      </c>
      <c r="C157" s="32" t="s">
        <v>366</v>
      </c>
      <c r="D157" s="32" t="s">
        <v>371</v>
      </c>
      <c r="E157" s="16">
        <f t="shared" ca="1" si="30"/>
        <v>61.800585221222093</v>
      </c>
      <c r="F157" s="16">
        <f t="shared" ca="1" si="31"/>
        <v>77.100262033300865</v>
      </c>
      <c r="G157" s="16">
        <f t="shared" ca="1" si="32"/>
        <v>66.067911985677796</v>
      </c>
      <c r="H157" s="16">
        <f t="shared" ca="1" si="33"/>
        <v>80.248946238787184</v>
      </c>
      <c r="I157" s="16">
        <f t="shared" ca="1" si="34"/>
        <v>90.7851806138668</v>
      </c>
      <c r="J157" s="16">
        <f t="shared" ca="1" si="35"/>
        <v>99.55082336157993</v>
      </c>
      <c r="K157" s="16">
        <f t="shared" ca="1" si="36"/>
        <v>105.52929657716038</v>
      </c>
      <c r="L157" s="16">
        <f t="shared" ca="1" si="37"/>
        <v>57.336918022849446</v>
      </c>
      <c r="M157" s="16">
        <f t="shared" ca="1" si="38"/>
        <v>56.442848102683364</v>
      </c>
      <c r="N157" s="16">
        <f t="shared" ca="1" si="39"/>
        <v>85.829910427070729</v>
      </c>
    </row>
    <row r="158" spans="1:14">
      <c r="A158" s="23" t="s">
        <v>886</v>
      </c>
      <c r="B158" s="29" t="s">
        <v>123</v>
      </c>
      <c r="C158" s="32" t="s">
        <v>366</v>
      </c>
      <c r="D158" s="32" t="s">
        <v>363</v>
      </c>
      <c r="E158" s="16">
        <f t="shared" ca="1" si="30"/>
        <v>28.099074248321518</v>
      </c>
      <c r="F158" s="16">
        <f t="shared" ca="1" si="31"/>
        <v>35.284582042940613</v>
      </c>
      <c r="G158" s="16">
        <f t="shared" ca="1" si="32"/>
        <v>35.783321426084001</v>
      </c>
      <c r="H158" s="16">
        <f t="shared" ca="1" si="33"/>
        <v>48.924863125762101</v>
      </c>
      <c r="I158" s="16">
        <f t="shared" ca="1" si="34"/>
        <v>48.060058614978992</v>
      </c>
      <c r="J158" s="16">
        <f t="shared" ca="1" si="35"/>
        <v>52.43823743874578</v>
      </c>
      <c r="K158" s="16">
        <f t="shared" ca="1" si="36"/>
        <v>50.570354865215947</v>
      </c>
      <c r="L158" s="16">
        <f t="shared" ca="1" si="37"/>
        <v>28.457909226447065</v>
      </c>
      <c r="M158" s="16">
        <f t="shared" ca="1" si="38"/>
        <v>28.294354029720886</v>
      </c>
      <c r="N158" s="16">
        <f t="shared" ca="1" si="39"/>
        <v>47.36785479475796</v>
      </c>
    </row>
    <row r="159" spans="1:14">
      <c r="A159" s="23" t="s">
        <v>887</v>
      </c>
      <c r="B159" s="29" t="s">
        <v>124</v>
      </c>
      <c r="C159" s="32" t="s">
        <v>366</v>
      </c>
      <c r="D159" s="32" t="s">
        <v>363</v>
      </c>
      <c r="E159" s="16">
        <f t="shared" ca="1" si="30"/>
        <v>20.110586611938892</v>
      </c>
      <c r="F159" s="16">
        <f t="shared" ca="1" si="31"/>
        <v>28.547610658334083</v>
      </c>
      <c r="G159" s="16">
        <f t="shared" ca="1" si="32"/>
        <v>27.49144351668394</v>
      </c>
      <c r="H159" s="16">
        <f t="shared" ca="1" si="33"/>
        <v>43.88040872187004</v>
      </c>
      <c r="I159" s="16">
        <f t="shared" ca="1" si="34"/>
        <v>57.363498648817561</v>
      </c>
      <c r="J159" s="16">
        <f t="shared" ca="1" si="35"/>
        <v>53.995207256628312</v>
      </c>
      <c r="K159" s="16">
        <f t="shared" ca="1" si="36"/>
        <v>42.818999284697732</v>
      </c>
      <c r="L159" s="16">
        <f t="shared" ca="1" si="37"/>
        <v>18.110394761676652</v>
      </c>
      <c r="M159" s="16">
        <f t="shared" ca="1" si="38"/>
        <v>16.120718337595985</v>
      </c>
      <c r="N159" s="16">
        <f t="shared" ca="1" si="39"/>
        <v>24.47799141365218</v>
      </c>
    </row>
    <row r="160" spans="1:14">
      <c r="A160" s="23" t="s">
        <v>888</v>
      </c>
      <c r="B160" s="29" t="s">
        <v>125</v>
      </c>
      <c r="C160" s="32" t="s">
        <v>366</v>
      </c>
      <c r="D160" s="32" t="s">
        <v>374</v>
      </c>
      <c r="E160" s="16">
        <f t="shared" ca="1" si="30"/>
        <v>54.604591406911283</v>
      </c>
      <c r="F160" s="16">
        <f t="shared" ca="1" si="31"/>
        <v>68.913696641700568</v>
      </c>
      <c r="G160" s="16">
        <f t="shared" ca="1" si="32"/>
        <v>80.928085845993778</v>
      </c>
      <c r="H160" s="16">
        <f t="shared" ca="1" si="33"/>
        <v>92.796088007604709</v>
      </c>
      <c r="I160" s="16">
        <f t="shared" ca="1" si="34"/>
        <v>97.66583382968328</v>
      </c>
      <c r="J160" s="16">
        <f t="shared" ca="1" si="35"/>
        <v>95.2756602400747</v>
      </c>
      <c r="K160" s="16">
        <f t="shared" ca="1" si="36"/>
        <v>89.576025972599879</v>
      </c>
      <c r="L160" s="16">
        <f t="shared" ca="1" si="37"/>
        <v>42.104299269364859</v>
      </c>
      <c r="M160" s="16">
        <f t="shared" ca="1" si="38"/>
        <v>39.245697361956253</v>
      </c>
      <c r="N160" s="16">
        <f t="shared" ca="1" si="39"/>
        <v>69.02768256210274</v>
      </c>
    </row>
    <row r="161" spans="1:14">
      <c r="A161" s="23" t="s">
        <v>889</v>
      </c>
      <c r="B161" s="29" t="s">
        <v>126</v>
      </c>
      <c r="C161" s="32" t="s">
        <v>366</v>
      </c>
      <c r="D161" s="32" t="s">
        <v>363</v>
      </c>
      <c r="E161" s="16">
        <f t="shared" ca="1" si="30"/>
        <v>30.522190490973898</v>
      </c>
      <c r="F161" s="16">
        <f t="shared" ca="1" si="31"/>
        <v>30.727612478893697</v>
      </c>
      <c r="G161" s="16">
        <f t="shared" ca="1" si="32"/>
        <v>31.526608658386877</v>
      </c>
      <c r="H161" s="16">
        <f t="shared" ca="1" si="33"/>
        <v>42.293923380349582</v>
      </c>
      <c r="I161" s="16">
        <f t="shared" ca="1" si="34"/>
        <v>47.612005468335475</v>
      </c>
      <c r="J161" s="16">
        <f t="shared" ca="1" si="35"/>
        <v>48.6064736274936</v>
      </c>
      <c r="K161" s="16">
        <f t="shared" ca="1" si="36"/>
        <v>49.284253373447633</v>
      </c>
      <c r="L161" s="16">
        <f t="shared" ca="1" si="37"/>
        <v>24.015642904706123</v>
      </c>
      <c r="M161" s="16">
        <f t="shared" ca="1" si="38"/>
        <v>17.443547913919108</v>
      </c>
      <c r="N161" s="16">
        <f t="shared" ca="1" si="39"/>
        <v>36.947993766624002</v>
      </c>
    </row>
    <row r="162" spans="1:14">
      <c r="A162" s="23" t="s">
        <v>890</v>
      </c>
      <c r="B162" s="29" t="s">
        <v>127</v>
      </c>
      <c r="C162" s="32" t="s">
        <v>392</v>
      </c>
      <c r="D162" s="32" t="s">
        <v>374</v>
      </c>
      <c r="E162" s="16">
        <f t="shared" ca="1" si="30"/>
        <v>94.726540695982308</v>
      </c>
      <c r="F162" s="16">
        <f t="shared" ca="1" si="31"/>
        <v>82.668879872221979</v>
      </c>
      <c r="G162" s="16">
        <f t="shared" ca="1" si="32"/>
        <v>95.226204224802672</v>
      </c>
      <c r="H162" s="16">
        <f t="shared" ca="1" si="33"/>
        <v>121.41869503884236</v>
      </c>
      <c r="I162" s="16">
        <f t="shared" ca="1" si="34"/>
        <v>118.52430154677674</v>
      </c>
      <c r="J162" s="16">
        <f t="shared" ca="1" si="35"/>
        <v>125.54908685777491</v>
      </c>
      <c r="K162" s="16">
        <f t="shared" ca="1" si="36"/>
        <v>145.3756285382033</v>
      </c>
      <c r="L162" s="16">
        <f t="shared" ca="1" si="37"/>
        <v>132.69713828244045</v>
      </c>
      <c r="M162" s="16">
        <f t="shared" ca="1" si="38"/>
        <v>187.22400555914439</v>
      </c>
      <c r="N162" s="16">
        <f t="shared" ca="1" si="39"/>
        <v>130.32954040439316</v>
      </c>
    </row>
    <row r="163" spans="1:14">
      <c r="A163" s="23" t="s">
        <v>891</v>
      </c>
      <c r="B163" s="29" t="s">
        <v>128</v>
      </c>
      <c r="C163" s="32" t="s">
        <v>392</v>
      </c>
      <c r="D163" s="32" t="s">
        <v>368</v>
      </c>
      <c r="E163" s="16">
        <f t="shared" ca="1" si="30"/>
        <v>65.10005388569256</v>
      </c>
      <c r="F163" s="16">
        <f t="shared" ca="1" si="31"/>
        <v>62.583103289589708</v>
      </c>
      <c r="G163" s="16">
        <f t="shared" ca="1" si="32"/>
        <v>65.469062692342135</v>
      </c>
      <c r="H163" s="16">
        <f t="shared" ca="1" si="33"/>
        <v>87.300585346607519</v>
      </c>
      <c r="I163" s="16">
        <f t="shared" ca="1" si="34"/>
        <v>69.382036174681204</v>
      </c>
      <c r="J163" s="16">
        <f t="shared" ca="1" si="35"/>
        <v>79.18694491687134</v>
      </c>
      <c r="K163" s="16">
        <f t="shared" ca="1" si="36"/>
        <v>87.818017488763232</v>
      </c>
      <c r="L163" s="16">
        <f t="shared" ca="1" si="37"/>
        <v>76.127721451014267</v>
      </c>
      <c r="M163" s="16">
        <f t="shared" ca="1" si="38"/>
        <v>115.44124666906966</v>
      </c>
      <c r="N163" s="16">
        <f t="shared" ca="1" si="39"/>
        <v>109.87832991241324</v>
      </c>
    </row>
    <row r="164" spans="1:14">
      <c r="A164" s="23" t="s">
        <v>892</v>
      </c>
      <c r="B164" s="29" t="s">
        <v>129</v>
      </c>
      <c r="C164" s="32" t="s">
        <v>392</v>
      </c>
      <c r="D164" s="32" t="s">
        <v>374</v>
      </c>
      <c r="E164" s="16">
        <f t="shared" ca="1" si="30"/>
        <v>51.586622197603077</v>
      </c>
      <c r="F164" s="16">
        <f t="shared" ca="1" si="31"/>
        <v>30.800528266197411</v>
      </c>
      <c r="G164" s="16">
        <f t="shared" ca="1" si="32"/>
        <v>43.983771694028704</v>
      </c>
      <c r="H164" s="16">
        <f t="shared" ca="1" si="33"/>
        <v>57.295671418374774</v>
      </c>
      <c r="I164" s="16">
        <f t="shared" ca="1" si="34"/>
        <v>65.548047361499627</v>
      </c>
      <c r="J164" s="16">
        <f t="shared" ca="1" si="35"/>
        <v>63.036716148857032</v>
      </c>
      <c r="K164" s="16">
        <f t="shared" ca="1" si="36"/>
        <v>73.312152631549523</v>
      </c>
      <c r="L164" s="16">
        <f t="shared" ca="1" si="37"/>
        <v>59.366189317681076</v>
      </c>
      <c r="M164" s="16">
        <f t="shared" ca="1" si="38"/>
        <v>97.13256144850746</v>
      </c>
      <c r="N164" s="16">
        <f t="shared" ca="1" si="39"/>
        <v>86.747621380612699</v>
      </c>
    </row>
    <row r="165" spans="1:14">
      <c r="A165" s="23" t="s">
        <v>893</v>
      </c>
      <c r="B165" s="29" t="s">
        <v>130</v>
      </c>
      <c r="C165" s="32" t="s">
        <v>392</v>
      </c>
      <c r="D165" s="32" t="s">
        <v>371</v>
      </c>
      <c r="E165" s="16">
        <f t="shared" ca="1" si="30"/>
        <v>26.573986380263953</v>
      </c>
      <c r="F165" s="16">
        <f t="shared" ca="1" si="31"/>
        <v>24.376896837519073</v>
      </c>
      <c r="G165" s="16">
        <f t="shared" ca="1" si="32"/>
        <v>28.950314186124253</v>
      </c>
      <c r="H165" s="16">
        <f t="shared" ca="1" si="33"/>
        <v>33.551707136997095</v>
      </c>
      <c r="I165" s="16">
        <f t="shared" ca="1" si="34"/>
        <v>43.68556315197285</v>
      </c>
      <c r="J165" s="16">
        <f t="shared" ca="1" si="35"/>
        <v>74.157339161316116</v>
      </c>
      <c r="K165" s="16">
        <f t="shared" ca="1" si="36"/>
        <v>49.295872008687994</v>
      </c>
      <c r="L165" s="16">
        <f t="shared" ca="1" si="37"/>
        <v>30.120817625768034</v>
      </c>
      <c r="M165" s="16">
        <f t="shared" ca="1" si="38"/>
        <v>54.063331443436212</v>
      </c>
      <c r="N165" s="16">
        <f t="shared" ca="1" si="39"/>
        <v>41.826679332439966</v>
      </c>
    </row>
    <row r="166" spans="1:14">
      <c r="A166" s="23" t="s">
        <v>894</v>
      </c>
      <c r="B166" s="29" t="s">
        <v>131</v>
      </c>
      <c r="C166" s="32" t="s">
        <v>392</v>
      </c>
      <c r="D166" s="32" t="s">
        <v>371</v>
      </c>
      <c r="E166" s="16">
        <f t="shared" ca="1" si="30"/>
        <v>56.260274602487627</v>
      </c>
      <c r="F166" s="16">
        <f t="shared" ca="1" si="31"/>
        <v>60.046023744420275</v>
      </c>
      <c r="G166" s="16">
        <f t="shared" ca="1" si="32"/>
        <v>52.346331643995313</v>
      </c>
      <c r="H166" s="16">
        <f t="shared" ca="1" si="33"/>
        <v>68.271951619248611</v>
      </c>
      <c r="I166" s="16">
        <f t="shared" ca="1" si="34"/>
        <v>73.543260293827956</v>
      </c>
      <c r="J166" s="16">
        <f t="shared" ca="1" si="35"/>
        <v>89.284873977621046</v>
      </c>
      <c r="K166" s="16">
        <f t="shared" ca="1" si="36"/>
        <v>93.521524867981995</v>
      </c>
      <c r="L166" s="16">
        <f t="shared" ca="1" si="37"/>
        <v>63.837130408506241</v>
      </c>
      <c r="M166" s="16">
        <f t="shared" ca="1" si="38"/>
        <v>101.80534598079601</v>
      </c>
      <c r="N166" s="16">
        <f t="shared" ca="1" si="39"/>
        <v>92.331296965718352</v>
      </c>
    </row>
    <row r="167" spans="1:14">
      <c r="A167" s="23" t="s">
        <v>895</v>
      </c>
      <c r="B167" s="29" t="s">
        <v>132</v>
      </c>
      <c r="C167" s="32" t="s">
        <v>392</v>
      </c>
      <c r="D167" s="32" t="s">
        <v>363</v>
      </c>
      <c r="E167" s="16">
        <f t="shared" ca="1" si="30"/>
        <v>82.614513272831829</v>
      </c>
      <c r="F167" s="16">
        <f t="shared" ca="1" si="31"/>
        <v>70.913080424413465</v>
      </c>
      <c r="G167" s="16">
        <f t="shared" ca="1" si="32"/>
        <v>85.478153907936061</v>
      </c>
      <c r="H167" s="16">
        <f t="shared" ca="1" si="33"/>
        <v>105.64398468161758</v>
      </c>
      <c r="I167" s="16">
        <f t="shared" ca="1" si="34"/>
        <v>87.635147928590442</v>
      </c>
      <c r="J167" s="16">
        <f t="shared" ca="1" si="35"/>
        <v>94.195027085873008</v>
      </c>
      <c r="K167" s="16">
        <f t="shared" ca="1" si="36"/>
        <v>100.27271762131792</v>
      </c>
      <c r="L167" s="16">
        <f t="shared" ca="1" si="37"/>
        <v>116.36395728402289</v>
      </c>
      <c r="M167" s="16">
        <f t="shared" ca="1" si="38"/>
        <v>123.75817482698103</v>
      </c>
      <c r="N167" s="16">
        <f t="shared" ca="1" si="39"/>
        <v>112.92255785779079</v>
      </c>
    </row>
    <row r="168" spans="1:14">
      <c r="A168" s="23" t="s">
        <v>896</v>
      </c>
      <c r="B168" s="29" t="s">
        <v>133</v>
      </c>
      <c r="C168" s="32" t="s">
        <v>392</v>
      </c>
      <c r="D168" s="32" t="s">
        <v>368</v>
      </c>
      <c r="E168" s="16">
        <f t="shared" ca="1" si="30"/>
        <v>48.654101072544627</v>
      </c>
      <c r="F168" s="16">
        <f t="shared" ca="1" si="31"/>
        <v>47.172149656630353</v>
      </c>
      <c r="G168" s="16">
        <f t="shared" ca="1" si="32"/>
        <v>59.227673116744839</v>
      </c>
      <c r="H168" s="16">
        <f t="shared" ca="1" si="33"/>
        <v>68.006843272856656</v>
      </c>
      <c r="I168" s="16">
        <f t="shared" ca="1" si="34"/>
        <v>66.262490525419238</v>
      </c>
      <c r="J168" s="16">
        <f t="shared" ca="1" si="35"/>
        <v>69.117442038409635</v>
      </c>
      <c r="K168" s="16">
        <f t="shared" ca="1" si="36"/>
        <v>76.381480059488595</v>
      </c>
      <c r="L168" s="16">
        <f t="shared" ca="1" si="37"/>
        <v>60.303878146836595</v>
      </c>
      <c r="M168" s="16">
        <f t="shared" ca="1" si="38"/>
        <v>105.8292911016289</v>
      </c>
      <c r="N168" s="16">
        <f t="shared" ca="1" si="39"/>
        <v>78.922873298876866</v>
      </c>
    </row>
    <row r="169" spans="1:14">
      <c r="A169" s="23" t="s">
        <v>897</v>
      </c>
      <c r="B169" s="29" t="s">
        <v>134</v>
      </c>
      <c r="C169" s="32" t="s">
        <v>392</v>
      </c>
      <c r="D169" s="32" t="s">
        <v>374</v>
      </c>
      <c r="E169" s="16">
        <f t="shared" ca="1" si="30"/>
        <v>63.741699914065805</v>
      </c>
      <c r="F169" s="16">
        <f t="shared" ca="1" si="31"/>
        <v>70.141309072054199</v>
      </c>
      <c r="G169" s="16">
        <f t="shared" ca="1" si="32"/>
        <v>66.929211348205769</v>
      </c>
      <c r="H169" s="16">
        <f t="shared" ca="1" si="33"/>
        <v>81.230852301363839</v>
      </c>
      <c r="I169" s="16">
        <f t="shared" ca="1" si="34"/>
        <v>57.484404135923214</v>
      </c>
      <c r="J169" s="16">
        <f t="shared" ca="1" si="35"/>
        <v>115.74709974421606</v>
      </c>
      <c r="K169" s="16">
        <f t="shared" ca="1" si="36"/>
        <v>175.56052006832888</v>
      </c>
      <c r="L169" s="16">
        <f t="shared" ca="1" si="37"/>
        <v>136.47139643027847</v>
      </c>
      <c r="M169" s="16">
        <f t="shared" ca="1" si="38"/>
        <v>124.50339447981746</v>
      </c>
      <c r="N169" s="16">
        <f t="shared" ca="1" si="39"/>
        <v>98.555963224394162</v>
      </c>
    </row>
    <row r="170" spans="1:14">
      <c r="A170" s="23" t="s">
        <v>898</v>
      </c>
      <c r="B170" s="29" t="s">
        <v>135</v>
      </c>
      <c r="C170" s="32" t="s">
        <v>392</v>
      </c>
      <c r="D170" s="32" t="s">
        <v>371</v>
      </c>
      <c r="E170" s="16">
        <f t="shared" ca="1" si="30"/>
        <v>52.057552923879356</v>
      </c>
      <c r="F170" s="16">
        <f t="shared" ca="1" si="31"/>
        <v>53.815296471135717</v>
      </c>
      <c r="G170" s="16">
        <f t="shared" ca="1" si="32"/>
        <v>65.060033356744299</v>
      </c>
      <c r="H170" s="16">
        <f t="shared" ca="1" si="33"/>
        <v>78.043092344850521</v>
      </c>
      <c r="I170" s="16">
        <f t="shared" ca="1" si="34"/>
        <v>67.584729693066478</v>
      </c>
      <c r="J170" s="16">
        <f t="shared" ca="1" si="35"/>
        <v>69.27221860250215</v>
      </c>
      <c r="K170" s="16">
        <f t="shared" ca="1" si="36"/>
        <v>67.702243380495929</v>
      </c>
      <c r="L170" s="16">
        <f t="shared" ca="1" si="37"/>
        <v>56.578055855981219</v>
      </c>
      <c r="M170" s="16">
        <f t="shared" ca="1" si="38"/>
        <v>83.411215015941352</v>
      </c>
      <c r="N170" s="16">
        <f t="shared" ca="1" si="39"/>
        <v>65.591957990476217</v>
      </c>
    </row>
    <row r="171" spans="1:14">
      <c r="A171" s="23" t="s">
        <v>899</v>
      </c>
      <c r="B171" s="29" t="s">
        <v>136</v>
      </c>
      <c r="C171" s="32" t="s">
        <v>392</v>
      </c>
      <c r="D171" s="32" t="s">
        <v>368</v>
      </c>
      <c r="E171" s="16">
        <f t="shared" ca="1" si="30"/>
        <v>68.692896123637638</v>
      </c>
      <c r="F171" s="16">
        <f t="shared" ca="1" si="31"/>
        <v>72.466708559856087</v>
      </c>
      <c r="G171" s="16">
        <f t="shared" ca="1" si="32"/>
        <v>66.43576010663503</v>
      </c>
      <c r="H171" s="16">
        <f t="shared" ca="1" si="33"/>
        <v>80.503934308873625</v>
      </c>
      <c r="I171" s="16">
        <f t="shared" ca="1" si="34"/>
        <v>74.138844600689595</v>
      </c>
      <c r="J171" s="16">
        <f t="shared" ca="1" si="35"/>
        <v>78.677435520872024</v>
      </c>
      <c r="K171" s="16">
        <f t="shared" ca="1" si="36"/>
        <v>72.505190529492381</v>
      </c>
      <c r="L171" s="16">
        <f t="shared" ca="1" si="37"/>
        <v>50.091862378760915</v>
      </c>
      <c r="M171" s="16">
        <f t="shared" ca="1" si="38"/>
        <v>69.908218209656525</v>
      </c>
      <c r="N171" s="16">
        <f t="shared" ca="1" si="39"/>
        <v>74.682243112785088</v>
      </c>
    </row>
    <row r="172" spans="1:14">
      <c r="A172" s="23" t="s">
        <v>900</v>
      </c>
      <c r="B172" s="29" t="s">
        <v>137</v>
      </c>
      <c r="C172" s="32" t="s">
        <v>392</v>
      </c>
      <c r="D172" s="32" t="s">
        <v>363</v>
      </c>
      <c r="E172" s="16">
        <f t="shared" ca="1" si="30"/>
        <v>165.92262138734131</v>
      </c>
      <c r="F172" s="16">
        <f t="shared" ca="1" si="31"/>
        <v>123.74092438588487</v>
      </c>
      <c r="G172" s="16">
        <f t="shared" ca="1" si="32"/>
        <v>125.99205365436542</v>
      </c>
      <c r="H172" s="16">
        <f t="shared" ca="1" si="33"/>
        <v>177.57826601336393</v>
      </c>
      <c r="I172" s="16">
        <f t="shared" ca="1" si="34"/>
        <v>129.41253026425045</v>
      </c>
      <c r="J172" s="16">
        <f t="shared" ca="1" si="35"/>
        <v>177.06336972466846</v>
      </c>
      <c r="K172" s="16">
        <f t="shared" ca="1" si="36"/>
        <v>180.64840507349152</v>
      </c>
      <c r="L172" s="16">
        <f t="shared" ca="1" si="37"/>
        <v>101.05656770294054</v>
      </c>
      <c r="M172" s="16">
        <f t="shared" ca="1" si="38"/>
        <v>135.75191304667342</v>
      </c>
      <c r="N172" s="16">
        <f t="shared" ca="1" si="39"/>
        <v>160.93415792125839</v>
      </c>
    </row>
    <row r="173" spans="1:14">
      <c r="A173" s="23" t="s">
        <v>901</v>
      </c>
      <c r="B173" s="29" t="s">
        <v>138</v>
      </c>
      <c r="C173" s="32" t="s">
        <v>392</v>
      </c>
      <c r="D173" s="32" t="s">
        <v>368</v>
      </c>
      <c r="E173" s="16">
        <f t="shared" ca="1" si="30"/>
        <v>122.05791407125035</v>
      </c>
      <c r="F173" s="16">
        <f t="shared" ca="1" si="31"/>
        <v>127.63813597748603</v>
      </c>
      <c r="G173" s="16">
        <f t="shared" ca="1" si="32"/>
        <v>116.24113825119441</v>
      </c>
      <c r="H173" s="16">
        <f t="shared" ca="1" si="33"/>
        <v>121.98922811586313</v>
      </c>
      <c r="I173" s="16">
        <f t="shared" ca="1" si="34"/>
        <v>80.839748724066993</v>
      </c>
      <c r="J173" s="16">
        <f t="shared" ca="1" si="35"/>
        <v>169.6871874697259</v>
      </c>
      <c r="K173" s="16">
        <f t="shared" ca="1" si="36"/>
        <v>142.34246546623334</v>
      </c>
      <c r="L173" s="16">
        <f t="shared" ca="1" si="37"/>
        <v>81.993962410018284</v>
      </c>
      <c r="M173" s="16">
        <f t="shared" ca="1" si="38"/>
        <v>133.37470586354402</v>
      </c>
      <c r="N173" s="16">
        <f t="shared" ca="1" si="39"/>
        <v>147.26635100368864</v>
      </c>
    </row>
    <row r="174" spans="1:14">
      <c r="A174" s="23" t="s">
        <v>902</v>
      </c>
      <c r="B174" s="29" t="s">
        <v>139</v>
      </c>
      <c r="C174" s="32" t="s">
        <v>392</v>
      </c>
      <c r="D174" s="32" t="s">
        <v>371</v>
      </c>
      <c r="E174" s="16">
        <f t="shared" ca="1" si="30"/>
        <v>68.725503096144948</v>
      </c>
      <c r="F174" s="16">
        <f t="shared" ca="1" si="31"/>
        <v>90.313225779712425</v>
      </c>
      <c r="G174" s="16">
        <f t="shared" ca="1" si="32"/>
        <v>96.951802606204552</v>
      </c>
      <c r="H174" s="16">
        <f t="shared" ca="1" si="33"/>
        <v>115.80358339378731</v>
      </c>
      <c r="I174" s="16">
        <f t="shared" ca="1" si="34"/>
        <v>96.823854509164107</v>
      </c>
      <c r="J174" s="16">
        <f t="shared" ca="1" si="35"/>
        <v>94.070492365453404</v>
      </c>
      <c r="K174" s="16">
        <f t="shared" ca="1" si="36"/>
        <v>77.909067442301932</v>
      </c>
      <c r="L174" s="16">
        <f t="shared" ca="1" si="37"/>
        <v>98.231167148071876</v>
      </c>
      <c r="M174" s="16">
        <f t="shared" ca="1" si="38"/>
        <v>89.858063524510058</v>
      </c>
      <c r="N174" s="16">
        <f t="shared" ca="1" si="39"/>
        <v>95.2937327105805</v>
      </c>
    </row>
    <row r="175" spans="1:14">
      <c r="A175" s="23" t="s">
        <v>903</v>
      </c>
      <c r="B175" s="29" t="s">
        <v>140</v>
      </c>
      <c r="C175" s="32" t="s">
        <v>392</v>
      </c>
      <c r="D175" s="32" t="s">
        <v>374</v>
      </c>
      <c r="E175" s="16">
        <f t="shared" ca="1" si="30"/>
        <v>23.804519772878219</v>
      </c>
      <c r="F175" s="16">
        <f t="shared" ca="1" si="31"/>
        <v>34.00666721652523</v>
      </c>
      <c r="G175" s="16">
        <f t="shared" ca="1" si="32"/>
        <v>42.664637040084649</v>
      </c>
      <c r="H175" s="16">
        <f t="shared" ca="1" si="33"/>
        <v>51.202162613111099</v>
      </c>
      <c r="I175" s="16">
        <f t="shared" ca="1" si="34"/>
        <v>44.270758380236195</v>
      </c>
      <c r="J175" s="16">
        <f t="shared" ca="1" si="35"/>
        <v>47.603754107690641</v>
      </c>
      <c r="K175" s="16">
        <f t="shared" ca="1" si="36"/>
        <v>37.960504211818524</v>
      </c>
      <c r="L175" s="16">
        <f t="shared" ca="1" si="37"/>
        <v>61.841333114429951</v>
      </c>
      <c r="M175" s="16">
        <f t="shared" ca="1" si="38"/>
        <v>25.406493815872782</v>
      </c>
      <c r="N175" s="16">
        <f t="shared" ca="1" si="39"/>
        <v>39.360510134753895</v>
      </c>
    </row>
    <row r="176" spans="1:14">
      <c r="A176" s="23" t="s">
        <v>904</v>
      </c>
      <c r="B176" s="29" t="s">
        <v>141</v>
      </c>
      <c r="C176" s="32" t="s">
        <v>392</v>
      </c>
      <c r="D176" s="32" t="s">
        <v>374</v>
      </c>
      <c r="E176" s="16">
        <f t="shared" ca="1" si="30"/>
        <v>19.161709926863018</v>
      </c>
      <c r="F176" s="16">
        <f t="shared" ca="1" si="31"/>
        <v>20.615435658860918</v>
      </c>
      <c r="G176" s="16">
        <f t="shared" ca="1" si="32"/>
        <v>23.301389135944657</v>
      </c>
      <c r="H176" s="16">
        <f t="shared" ca="1" si="33"/>
        <v>29.451817126744888</v>
      </c>
      <c r="I176" s="16">
        <f t="shared" ca="1" si="34"/>
        <v>34.758523668491243</v>
      </c>
      <c r="J176" s="16">
        <f t="shared" ca="1" si="35"/>
        <v>32.239874971620026</v>
      </c>
      <c r="K176" s="16">
        <f t="shared" ca="1" si="36"/>
        <v>24.076491014196041</v>
      </c>
      <c r="L176" s="16">
        <f t="shared" ca="1" si="37"/>
        <v>46.815775668761539</v>
      </c>
      <c r="M176" s="16">
        <f t="shared" ca="1" si="38"/>
        <v>20.840561920027341</v>
      </c>
      <c r="N176" s="16">
        <f t="shared" ca="1" si="39"/>
        <v>30.956894550203273</v>
      </c>
    </row>
    <row r="177" spans="1:14">
      <c r="A177" s="23" t="s">
        <v>905</v>
      </c>
      <c r="B177" s="29" t="s">
        <v>142</v>
      </c>
      <c r="C177" s="32" t="s">
        <v>392</v>
      </c>
      <c r="D177" s="32" t="s">
        <v>374</v>
      </c>
      <c r="E177" s="16">
        <f t="shared" ca="1" si="30"/>
        <v>16.570494561016272</v>
      </c>
      <c r="F177" s="16">
        <f t="shared" ca="1" si="31"/>
        <v>16.136747896718962</v>
      </c>
      <c r="G177" s="16">
        <f t="shared" ca="1" si="32"/>
        <v>15.514282652669925</v>
      </c>
      <c r="H177" s="16">
        <f t="shared" ca="1" si="33"/>
        <v>24.213463133099886</v>
      </c>
      <c r="I177" s="16">
        <f t="shared" ca="1" si="34"/>
        <v>26.723118021156132</v>
      </c>
      <c r="J177" s="16">
        <f t="shared" ca="1" si="35"/>
        <v>25.410092002844348</v>
      </c>
      <c r="K177" s="16">
        <f t="shared" ca="1" si="36"/>
        <v>20.428285884270117</v>
      </c>
      <c r="L177" s="16">
        <f t="shared" ca="1" si="37"/>
        <v>31.168309030476298</v>
      </c>
      <c r="M177" s="16">
        <f t="shared" ca="1" si="38"/>
        <v>13.606918284329799</v>
      </c>
      <c r="N177" s="16">
        <f t="shared" ca="1" si="39"/>
        <v>24.089834653065466</v>
      </c>
    </row>
    <row r="178" spans="1:14">
      <c r="A178" s="23" t="s">
        <v>906</v>
      </c>
      <c r="B178" s="29" t="s">
        <v>143</v>
      </c>
      <c r="C178" s="32" t="s">
        <v>392</v>
      </c>
      <c r="D178" s="32" t="s">
        <v>374</v>
      </c>
      <c r="E178" s="16">
        <f t="shared" ca="1" si="30"/>
        <v>47.864100637521986</v>
      </c>
      <c r="F178" s="16">
        <f t="shared" ca="1" si="31"/>
        <v>65.73467830745831</v>
      </c>
      <c r="G178" s="16">
        <f t="shared" ca="1" si="32"/>
        <v>67.597325524355767</v>
      </c>
      <c r="H178" s="16">
        <f t="shared" ca="1" si="33"/>
        <v>84.659364896247595</v>
      </c>
      <c r="I178" s="16">
        <f t="shared" ca="1" si="34"/>
        <v>87.532690387311447</v>
      </c>
      <c r="J178" s="16">
        <f t="shared" ca="1" si="35"/>
        <v>80.049243255622699</v>
      </c>
      <c r="K178" s="16">
        <f t="shared" ca="1" si="36"/>
        <v>64.863244506635681</v>
      </c>
      <c r="L178" s="16">
        <f t="shared" ca="1" si="37"/>
        <v>91.656363356417927</v>
      </c>
      <c r="M178" s="16">
        <f t="shared" ca="1" si="38"/>
        <v>46.741207857105522</v>
      </c>
      <c r="N178" s="16">
        <f t="shared" ca="1" si="39"/>
        <v>76.742410606247745</v>
      </c>
    </row>
    <row r="179" spans="1:14">
      <c r="A179" s="23" t="s">
        <v>907</v>
      </c>
      <c r="B179" s="29" t="s">
        <v>144</v>
      </c>
      <c r="C179" s="32" t="s">
        <v>392</v>
      </c>
      <c r="D179" s="32" t="s">
        <v>374</v>
      </c>
      <c r="E179" s="16">
        <f t="shared" ca="1" si="30"/>
        <v>15.62170945936356</v>
      </c>
      <c r="F179" s="16">
        <f t="shared" ca="1" si="31"/>
        <v>18.932409913049778</v>
      </c>
      <c r="G179" s="16">
        <f t="shared" ca="1" si="32"/>
        <v>20.611420339763615</v>
      </c>
      <c r="H179" s="16">
        <f t="shared" ca="1" si="33"/>
        <v>26.129522411474944</v>
      </c>
      <c r="I179" s="16">
        <f t="shared" ca="1" si="34"/>
        <v>27.979633749459179</v>
      </c>
      <c r="J179" s="16">
        <f t="shared" ca="1" si="35"/>
        <v>27.697854568454751</v>
      </c>
      <c r="K179" s="16">
        <f t="shared" ca="1" si="36"/>
        <v>20.837312963877803</v>
      </c>
      <c r="L179" s="16">
        <f t="shared" ca="1" si="37"/>
        <v>39.207753182020475</v>
      </c>
      <c r="M179" s="16">
        <f t="shared" ca="1" si="38"/>
        <v>18.854403783278677</v>
      </c>
      <c r="N179" s="16">
        <f t="shared" ca="1" si="39"/>
        <v>28.197586114050097</v>
      </c>
    </row>
    <row r="180" spans="1:14">
      <c r="A180" s="23" t="s">
        <v>908</v>
      </c>
      <c r="B180" s="29" t="s">
        <v>145</v>
      </c>
      <c r="C180" s="32" t="s">
        <v>392</v>
      </c>
      <c r="D180" s="32" t="s">
        <v>360</v>
      </c>
      <c r="E180" s="16">
        <f t="shared" ca="1" si="30"/>
        <v>114.6187088923722</v>
      </c>
      <c r="F180" s="16">
        <f t="shared" ca="1" si="31"/>
        <v>144.49413631579466</v>
      </c>
      <c r="G180" s="16">
        <f t="shared" ca="1" si="32"/>
        <v>135.01763582550012</v>
      </c>
      <c r="H180" s="16">
        <f t="shared" ca="1" si="33"/>
        <v>198.90431205954604</v>
      </c>
      <c r="I180" s="16">
        <f t="shared" ca="1" si="34"/>
        <v>168.11865486041378</v>
      </c>
      <c r="J180" s="16">
        <f t="shared" ca="1" si="35"/>
        <v>257.53714689704702</v>
      </c>
      <c r="K180" s="16">
        <f t="shared" ca="1" si="36"/>
        <v>189.5177157346821</v>
      </c>
      <c r="L180" s="16">
        <f t="shared" ca="1" si="37"/>
        <v>236.49578280173714</v>
      </c>
      <c r="M180" s="16">
        <f t="shared" ca="1" si="38"/>
        <v>228.61305959634447</v>
      </c>
      <c r="N180" s="16">
        <f t="shared" ca="1" si="39"/>
        <v>254.92000232751715</v>
      </c>
    </row>
    <row r="181" spans="1:14">
      <c r="A181" s="23" t="s">
        <v>909</v>
      </c>
      <c r="B181" s="29" t="s">
        <v>146</v>
      </c>
      <c r="C181" s="32" t="s">
        <v>392</v>
      </c>
      <c r="D181" s="32" t="s">
        <v>368</v>
      </c>
      <c r="E181" s="16">
        <f t="shared" ca="1" si="30"/>
        <v>31.884160460933312</v>
      </c>
      <c r="F181" s="16">
        <f t="shared" ca="1" si="31"/>
        <v>40.05154881755827</v>
      </c>
      <c r="G181" s="16">
        <f t="shared" ca="1" si="32"/>
        <v>40.429420016582171</v>
      </c>
      <c r="H181" s="16">
        <f t="shared" ca="1" si="33"/>
        <v>51.089567755254564</v>
      </c>
      <c r="I181" s="16" t="str">
        <f t="shared" ca="1" si="34"/>
        <v>*</v>
      </c>
      <c r="J181" s="16">
        <f t="shared" ca="1" si="35"/>
        <v>56.45256133353756</v>
      </c>
      <c r="K181" s="16">
        <f t="shared" ca="1" si="36"/>
        <v>46.315195767413393</v>
      </c>
      <c r="L181" s="16">
        <f t="shared" ca="1" si="37"/>
        <v>46.570691715407456</v>
      </c>
      <c r="M181" s="16">
        <f t="shared" ca="1" si="38"/>
        <v>43.700329205785842</v>
      </c>
      <c r="N181" s="16">
        <f t="shared" ca="1" si="39"/>
        <v>49.186191186592616</v>
      </c>
    </row>
    <row r="182" spans="1:14">
      <c r="A182" s="23" t="s">
        <v>910</v>
      </c>
      <c r="B182" s="29" t="s">
        <v>147</v>
      </c>
      <c r="C182" s="32" t="s">
        <v>392</v>
      </c>
      <c r="D182" s="32" t="s">
        <v>368</v>
      </c>
      <c r="E182" s="16">
        <f t="shared" ca="1" si="30"/>
        <v>66.168715555004525</v>
      </c>
      <c r="F182" s="16">
        <f t="shared" ca="1" si="31"/>
        <v>74.248497034291447</v>
      </c>
      <c r="G182" s="16">
        <f t="shared" ca="1" si="32"/>
        <v>73.127011537661474</v>
      </c>
      <c r="H182" s="16">
        <f t="shared" ca="1" si="33"/>
        <v>380.17192744173582</v>
      </c>
      <c r="I182" s="16" t="str">
        <f t="shared" ca="1" si="34"/>
        <v>*</v>
      </c>
      <c r="J182" s="16">
        <f t="shared" ca="1" si="35"/>
        <v>447.83709157619467</v>
      </c>
      <c r="K182" s="16">
        <f t="shared" ca="1" si="36"/>
        <v>530.3973223868137</v>
      </c>
      <c r="L182" s="16">
        <f t="shared" ca="1" si="37"/>
        <v>60.608387236004212</v>
      </c>
      <c r="M182" s="16">
        <f t="shared" ca="1" si="38"/>
        <v>351.92834034838955</v>
      </c>
      <c r="N182" s="16">
        <f t="shared" ca="1" si="39"/>
        <v>407.25217101292884</v>
      </c>
    </row>
    <row r="183" spans="1:14">
      <c r="A183" s="23" t="s">
        <v>911</v>
      </c>
      <c r="B183" s="29" t="s">
        <v>148</v>
      </c>
      <c r="C183" s="32" t="s">
        <v>392</v>
      </c>
      <c r="D183" s="32" t="s">
        <v>374</v>
      </c>
      <c r="E183" s="16">
        <f t="shared" ca="1" si="30"/>
        <v>149.64222180094583</v>
      </c>
      <c r="F183" s="16">
        <f t="shared" ca="1" si="31"/>
        <v>192.08322309585245</v>
      </c>
      <c r="G183" s="16">
        <f t="shared" ca="1" si="32"/>
        <v>206.04338100804634</v>
      </c>
      <c r="H183" s="16">
        <f t="shared" ca="1" si="33"/>
        <v>100.8274816860454</v>
      </c>
      <c r="I183" s="16">
        <f t="shared" ca="1" si="34"/>
        <v>88.017576234816971</v>
      </c>
      <c r="J183" s="16">
        <f t="shared" ca="1" si="35"/>
        <v>114.94887550313568</v>
      </c>
      <c r="K183" s="16">
        <f t="shared" ca="1" si="36"/>
        <v>90.331403523438468</v>
      </c>
      <c r="L183" s="16">
        <f t="shared" ca="1" si="37"/>
        <v>82.703905483369084</v>
      </c>
      <c r="M183" s="16">
        <f t="shared" ca="1" si="38"/>
        <v>109.72187175129369</v>
      </c>
      <c r="N183" s="16">
        <f t="shared" ca="1" si="39"/>
        <v>78.811285713285898</v>
      </c>
    </row>
    <row r="184" spans="1:14">
      <c r="A184" s="23" t="s">
        <v>912</v>
      </c>
      <c r="B184" s="29" t="s">
        <v>149</v>
      </c>
      <c r="C184" s="32" t="s">
        <v>392</v>
      </c>
      <c r="D184" s="32" t="s">
        <v>360</v>
      </c>
      <c r="E184" s="16">
        <f t="shared" ca="1" si="30"/>
        <v>44.125408309439301</v>
      </c>
      <c r="F184" s="16">
        <f t="shared" ca="1" si="31"/>
        <v>49.305855356111898</v>
      </c>
      <c r="G184" s="16">
        <f t="shared" ca="1" si="32"/>
        <v>52.622250546650129</v>
      </c>
      <c r="H184" s="16">
        <f t="shared" ca="1" si="33"/>
        <v>81.889776523445917</v>
      </c>
      <c r="I184" s="16">
        <f t="shared" ca="1" si="34"/>
        <v>56.287296905065297</v>
      </c>
      <c r="J184" s="16">
        <f t="shared" ca="1" si="35"/>
        <v>65.358519723225598</v>
      </c>
      <c r="K184" s="16">
        <f t="shared" ca="1" si="36"/>
        <v>61.925605934601371</v>
      </c>
      <c r="L184" s="16">
        <f t="shared" ca="1" si="37"/>
        <v>51.487159286539196</v>
      </c>
      <c r="M184" s="16">
        <f t="shared" ca="1" si="38"/>
        <v>44.171783239036507</v>
      </c>
      <c r="N184" s="16">
        <f t="shared" ca="1" si="39"/>
        <v>51.104050794165651</v>
      </c>
    </row>
    <row r="185" spans="1:14">
      <c r="A185" s="23" t="s">
        <v>913</v>
      </c>
      <c r="B185" s="29" t="s">
        <v>150</v>
      </c>
      <c r="C185" s="32" t="s">
        <v>392</v>
      </c>
      <c r="D185" s="32" t="s">
        <v>368</v>
      </c>
      <c r="E185" s="16">
        <f t="shared" ca="1" si="30"/>
        <v>48.315627990877999</v>
      </c>
      <c r="F185" s="16">
        <f t="shared" ca="1" si="31"/>
        <v>61.875559747833172</v>
      </c>
      <c r="G185" s="16">
        <f t="shared" ca="1" si="32"/>
        <v>63.076576729757392</v>
      </c>
      <c r="H185" s="16">
        <f t="shared" ca="1" si="33"/>
        <v>76.161283389971004</v>
      </c>
      <c r="I185" s="16">
        <f t="shared" ca="1" si="34"/>
        <v>70.163082197070125</v>
      </c>
      <c r="J185" s="16">
        <f t="shared" ca="1" si="35"/>
        <v>91.726253926440648</v>
      </c>
      <c r="K185" s="16">
        <f t="shared" ca="1" si="36"/>
        <v>64.187252683038281</v>
      </c>
      <c r="L185" s="16">
        <f t="shared" ca="1" si="37"/>
        <v>48.868802685425614</v>
      </c>
      <c r="M185" s="16">
        <f t="shared" ca="1" si="38"/>
        <v>41.657872805336197</v>
      </c>
      <c r="N185" s="16">
        <f t="shared" ca="1" si="39"/>
        <v>82.558445639315323</v>
      </c>
    </row>
    <row r="186" spans="1:14">
      <c r="A186" s="23" t="s">
        <v>914</v>
      </c>
      <c r="B186" s="29" t="s">
        <v>151</v>
      </c>
      <c r="C186" s="32" t="s">
        <v>392</v>
      </c>
      <c r="D186" s="32" t="s">
        <v>368</v>
      </c>
      <c r="E186" s="16">
        <f t="shared" ca="1" si="30"/>
        <v>67.177603030236384</v>
      </c>
      <c r="F186" s="16">
        <f t="shared" ca="1" si="31"/>
        <v>81.941135719123466</v>
      </c>
      <c r="G186" s="16">
        <f t="shared" ca="1" si="32"/>
        <v>82.390267007901798</v>
      </c>
      <c r="H186" s="16">
        <f t="shared" ca="1" si="33"/>
        <v>105.36449196193297</v>
      </c>
      <c r="I186" s="16">
        <f t="shared" ca="1" si="34"/>
        <v>92.425374149166615</v>
      </c>
      <c r="J186" s="16">
        <f t="shared" ca="1" si="35"/>
        <v>115.32490248360131</v>
      </c>
      <c r="K186" s="16">
        <f t="shared" ca="1" si="36"/>
        <v>77.00039150498904</v>
      </c>
      <c r="L186" s="16">
        <f t="shared" ca="1" si="37"/>
        <v>83.11027361975664</v>
      </c>
      <c r="M186" s="16">
        <f t="shared" ca="1" si="38"/>
        <v>103.1694527737686</v>
      </c>
      <c r="N186" s="16">
        <f t="shared" ca="1" si="39"/>
        <v>87.928350992150783</v>
      </c>
    </row>
    <row r="187" spans="1:14">
      <c r="A187" s="23" t="s">
        <v>915</v>
      </c>
      <c r="B187" s="29" t="s">
        <v>152</v>
      </c>
      <c r="C187" s="32" t="s">
        <v>392</v>
      </c>
      <c r="D187" s="32" t="s">
        <v>374</v>
      </c>
      <c r="E187" s="16">
        <f t="shared" ca="1" si="30"/>
        <v>64.702621259512114</v>
      </c>
      <c r="F187" s="16">
        <f t="shared" ca="1" si="31"/>
        <v>56.105408937683123</v>
      </c>
      <c r="G187" s="16">
        <f t="shared" ca="1" si="32"/>
        <v>60.940767764407227</v>
      </c>
      <c r="H187" s="16">
        <f t="shared" ca="1" si="33"/>
        <v>103.12298344612338</v>
      </c>
      <c r="I187" s="16">
        <f t="shared" ca="1" si="34"/>
        <v>83.418635287533874</v>
      </c>
      <c r="J187" s="16">
        <f t="shared" ca="1" si="35"/>
        <v>88.111703957706098</v>
      </c>
      <c r="K187" s="16">
        <f t="shared" ca="1" si="36"/>
        <v>72.73019969922764</v>
      </c>
      <c r="L187" s="16">
        <f t="shared" ca="1" si="37"/>
        <v>91.18235271752657</v>
      </c>
      <c r="M187" s="16">
        <f t="shared" ca="1" si="38"/>
        <v>69.490452646804926</v>
      </c>
      <c r="N187" s="16">
        <f t="shared" ca="1" si="39"/>
        <v>93.372180670007708</v>
      </c>
    </row>
    <row r="188" spans="1:14">
      <c r="A188" s="23" t="s">
        <v>916</v>
      </c>
      <c r="B188" s="29" t="s">
        <v>153</v>
      </c>
      <c r="C188" s="32" t="s">
        <v>392</v>
      </c>
      <c r="D188" s="32" t="s">
        <v>371</v>
      </c>
      <c r="E188" s="16">
        <f t="shared" ca="1" si="30"/>
        <v>37.862400893184947</v>
      </c>
      <c r="F188" s="16">
        <f t="shared" ca="1" si="31"/>
        <v>46.072140229399508</v>
      </c>
      <c r="G188" s="16">
        <f t="shared" ca="1" si="32"/>
        <v>44.736372556814956</v>
      </c>
      <c r="H188" s="16">
        <f t="shared" ca="1" si="33"/>
        <v>60.013914203517366</v>
      </c>
      <c r="I188" s="16">
        <f t="shared" ca="1" si="34"/>
        <v>66.095127240874135</v>
      </c>
      <c r="J188" s="16">
        <f t="shared" ca="1" si="35"/>
        <v>54.90151417757221</v>
      </c>
      <c r="K188" s="16">
        <f t="shared" ca="1" si="36"/>
        <v>70.242344937815162</v>
      </c>
      <c r="L188" s="16">
        <f t="shared" ca="1" si="37"/>
        <v>54.19475670992172</v>
      </c>
      <c r="M188" s="16">
        <f t="shared" ca="1" si="38"/>
        <v>60.53688420069912</v>
      </c>
      <c r="N188" s="16">
        <f t="shared" ca="1" si="39"/>
        <v>55.571739035130562</v>
      </c>
    </row>
    <row r="189" spans="1:14">
      <c r="A189" s="23" t="s">
        <v>917</v>
      </c>
      <c r="B189" s="29" t="s">
        <v>154</v>
      </c>
      <c r="C189" s="32" t="s">
        <v>392</v>
      </c>
      <c r="D189" s="32" t="s">
        <v>379</v>
      </c>
      <c r="E189" s="16">
        <f t="shared" ca="1" si="30"/>
        <v>1279.5712289233518</v>
      </c>
      <c r="F189" s="16">
        <f t="shared" ca="1" si="31"/>
        <v>1333.7320603811875</v>
      </c>
      <c r="G189" s="16">
        <f t="shared" ca="1" si="32"/>
        <v>953.09438016979675</v>
      </c>
      <c r="H189" s="16">
        <f t="shared" ca="1" si="33"/>
        <v>930.41119128893945</v>
      </c>
      <c r="I189" s="16">
        <f t="shared" ca="1" si="34"/>
        <v>942.21182357804264</v>
      </c>
      <c r="J189" s="16">
        <f t="shared" ca="1" si="35"/>
        <v>1253.6563561709588</v>
      </c>
      <c r="K189" s="16">
        <f t="shared" ca="1" si="36"/>
        <v>1479.8021416265958</v>
      </c>
      <c r="L189" s="16">
        <f t="shared" ca="1" si="37"/>
        <v>1080.7716310027283</v>
      </c>
      <c r="M189" s="16">
        <f t="shared" ca="1" si="38"/>
        <v>928.24965811372203</v>
      </c>
      <c r="N189" s="16">
        <f t="shared" ca="1" si="39"/>
        <v>985.29065584323712</v>
      </c>
    </row>
    <row r="190" spans="1:14">
      <c r="A190" s="23" t="s">
        <v>918</v>
      </c>
      <c r="B190" s="29" t="s">
        <v>155</v>
      </c>
      <c r="C190" s="32" t="s">
        <v>392</v>
      </c>
      <c r="D190" s="32" t="s">
        <v>379</v>
      </c>
      <c r="E190" s="16">
        <f t="shared" ca="1" si="30"/>
        <v>364.34115360423488</v>
      </c>
      <c r="F190" s="16">
        <f t="shared" ca="1" si="31"/>
        <v>436.77645372113574</v>
      </c>
      <c r="G190" s="16">
        <f t="shared" ca="1" si="32"/>
        <v>522.74505019872834</v>
      </c>
      <c r="H190" s="16">
        <f t="shared" ca="1" si="33"/>
        <v>636.26205024946648</v>
      </c>
      <c r="I190" s="16">
        <f t="shared" ca="1" si="34"/>
        <v>431.07724327858546</v>
      </c>
      <c r="J190" s="16">
        <f t="shared" ca="1" si="35"/>
        <v>929.91263622792405</v>
      </c>
      <c r="K190" s="16">
        <f t="shared" ca="1" si="36"/>
        <v>941.70632900769658</v>
      </c>
      <c r="L190" s="16">
        <f t="shared" ca="1" si="37"/>
        <v>781.43455856813762</v>
      </c>
      <c r="M190" s="16">
        <f t="shared" ca="1" si="38"/>
        <v>821.3748511984453</v>
      </c>
      <c r="N190" s="16">
        <f t="shared" ca="1" si="39"/>
        <v>795.58757808666803</v>
      </c>
    </row>
    <row r="191" spans="1:14">
      <c r="A191" s="23" t="s">
        <v>919</v>
      </c>
      <c r="B191" s="29" t="s">
        <v>156</v>
      </c>
      <c r="C191" s="32" t="s">
        <v>392</v>
      </c>
      <c r="D191" s="32" t="s">
        <v>360</v>
      </c>
      <c r="E191" s="16">
        <f t="shared" ca="1" si="30"/>
        <v>180.48842187982231</v>
      </c>
      <c r="F191" s="16">
        <f t="shared" ca="1" si="31"/>
        <v>203.07124639943427</v>
      </c>
      <c r="G191" s="16">
        <f t="shared" ca="1" si="32"/>
        <v>215.77252978768894</v>
      </c>
      <c r="H191" s="16">
        <f t="shared" ca="1" si="33"/>
        <v>220.11023345438193</v>
      </c>
      <c r="I191" s="16">
        <f t="shared" ca="1" si="34"/>
        <v>258.35062521590328</v>
      </c>
      <c r="J191" s="16">
        <f t="shared" ca="1" si="35"/>
        <v>189.4397205684939</v>
      </c>
      <c r="K191" s="16">
        <f t="shared" ca="1" si="36"/>
        <v>314.28214333317362</v>
      </c>
      <c r="L191" s="16">
        <f t="shared" ca="1" si="37"/>
        <v>236.68422801400197</v>
      </c>
      <c r="M191" s="16">
        <f t="shared" ca="1" si="38"/>
        <v>245.33335149655642</v>
      </c>
      <c r="N191" s="16">
        <f t="shared" ca="1" si="39"/>
        <v>257.84205969746205</v>
      </c>
    </row>
    <row r="192" spans="1:14">
      <c r="A192" s="23" t="s">
        <v>920</v>
      </c>
      <c r="B192" s="29" t="s">
        <v>157</v>
      </c>
      <c r="C192" s="32" t="s">
        <v>392</v>
      </c>
      <c r="D192" s="32" t="s">
        <v>379</v>
      </c>
      <c r="E192" s="16">
        <f t="shared" ca="1" si="30"/>
        <v>125.95055133758999</v>
      </c>
      <c r="F192" s="16">
        <f t="shared" ca="1" si="31"/>
        <v>124.73373366962296</v>
      </c>
      <c r="G192" s="16">
        <f t="shared" ca="1" si="32"/>
        <v>149.91607603529681</v>
      </c>
      <c r="H192" s="16">
        <f t="shared" ca="1" si="33"/>
        <v>253.87566113275182</v>
      </c>
      <c r="I192" s="16">
        <f t="shared" ca="1" si="34"/>
        <v>187.30453340537474</v>
      </c>
      <c r="J192" s="16">
        <f t="shared" ca="1" si="35"/>
        <v>185.8097524342738</v>
      </c>
      <c r="K192" s="16">
        <f t="shared" ca="1" si="36"/>
        <v>224.47211954842274</v>
      </c>
      <c r="L192" s="16">
        <f t="shared" ca="1" si="37"/>
        <v>149.02397191447335</v>
      </c>
      <c r="M192" s="16">
        <f t="shared" ca="1" si="38"/>
        <v>107.40799799759455</v>
      </c>
      <c r="N192" s="16">
        <f t="shared" ca="1" si="39"/>
        <v>175.80228484850872</v>
      </c>
    </row>
    <row r="193" spans="1:14">
      <c r="A193" s="23" t="s">
        <v>921</v>
      </c>
      <c r="B193" s="29" t="s">
        <v>158</v>
      </c>
      <c r="C193" s="32" t="s">
        <v>392</v>
      </c>
      <c r="D193" s="32" t="s">
        <v>379</v>
      </c>
      <c r="E193" s="16">
        <f t="shared" ca="1" si="30"/>
        <v>140.55373248703626</v>
      </c>
      <c r="F193" s="16">
        <f t="shared" ca="1" si="31"/>
        <v>141.00721355713421</v>
      </c>
      <c r="G193" s="16">
        <f t="shared" ca="1" si="32"/>
        <v>146.50334396064105</v>
      </c>
      <c r="H193" s="16">
        <f t="shared" ca="1" si="33"/>
        <v>201.58934941658336</v>
      </c>
      <c r="I193" s="16">
        <f t="shared" ca="1" si="34"/>
        <v>230.78194380977382</v>
      </c>
      <c r="J193" s="16">
        <f t="shared" ca="1" si="35"/>
        <v>272.69136805731341</v>
      </c>
      <c r="K193" s="16">
        <f t="shared" ca="1" si="36"/>
        <v>323.97982760931075</v>
      </c>
      <c r="L193" s="16">
        <f t="shared" ca="1" si="37"/>
        <v>200.15863402460104</v>
      </c>
      <c r="M193" s="16">
        <f t="shared" ca="1" si="38"/>
        <v>168.81067132114634</v>
      </c>
      <c r="N193" s="16">
        <f t="shared" ca="1" si="39"/>
        <v>222.68025380918809</v>
      </c>
    </row>
    <row r="194" spans="1:14">
      <c r="A194" s="23" t="s">
        <v>922</v>
      </c>
      <c r="B194" s="29" t="s">
        <v>159</v>
      </c>
      <c r="C194" s="32" t="s">
        <v>392</v>
      </c>
      <c r="D194" s="32" t="s">
        <v>379</v>
      </c>
      <c r="E194" s="16">
        <f t="shared" ca="1" si="30"/>
        <v>85.946015548560993</v>
      </c>
      <c r="F194" s="16">
        <f t="shared" ca="1" si="31"/>
        <v>104.50458684356549</v>
      </c>
      <c r="G194" s="16">
        <f t="shared" ca="1" si="32"/>
        <v>102.15696899970479</v>
      </c>
      <c r="H194" s="16">
        <f t="shared" ca="1" si="33"/>
        <v>130.21407758152151</v>
      </c>
      <c r="I194" s="16">
        <f t="shared" ca="1" si="34"/>
        <v>131.1325316635141</v>
      </c>
      <c r="J194" s="16">
        <f t="shared" ca="1" si="35"/>
        <v>121.54232493942729</v>
      </c>
      <c r="K194" s="16">
        <f t="shared" ca="1" si="36"/>
        <v>150.06063848843675</v>
      </c>
      <c r="L194" s="16">
        <f t="shared" ca="1" si="37"/>
        <v>110.35636103863366</v>
      </c>
      <c r="M194" s="16">
        <f t="shared" ca="1" si="38"/>
        <v>90.403267710835266</v>
      </c>
      <c r="N194" s="16">
        <f t="shared" ca="1" si="39"/>
        <v>118.20089773325866</v>
      </c>
    </row>
    <row r="195" spans="1:14">
      <c r="A195" s="23" t="s">
        <v>923</v>
      </c>
      <c r="B195" s="29" t="s">
        <v>160</v>
      </c>
      <c r="C195" s="32" t="s">
        <v>392</v>
      </c>
      <c r="D195" s="32" t="s">
        <v>379</v>
      </c>
      <c r="E195" s="16">
        <f t="shared" ca="1" si="30"/>
        <v>131.45641588762297</v>
      </c>
      <c r="F195" s="16">
        <f t="shared" ca="1" si="31"/>
        <v>144.60064485007283</v>
      </c>
      <c r="G195" s="16">
        <f t="shared" ca="1" si="32"/>
        <v>140.72737221348012</v>
      </c>
      <c r="H195" s="16">
        <f t="shared" ca="1" si="33"/>
        <v>178.31238870521491</v>
      </c>
      <c r="I195" s="16">
        <f t="shared" ca="1" si="34"/>
        <v>170.69689068493147</v>
      </c>
      <c r="J195" s="16">
        <f t="shared" ca="1" si="35"/>
        <v>176.64460548181984</v>
      </c>
      <c r="K195" s="16">
        <f t="shared" ca="1" si="36"/>
        <v>255.25368644776802</v>
      </c>
      <c r="L195" s="16">
        <f t="shared" ca="1" si="37"/>
        <v>170.40779292447269</v>
      </c>
      <c r="M195" s="16">
        <f t="shared" ca="1" si="38"/>
        <v>107.07487219449804</v>
      </c>
      <c r="N195" s="16">
        <f t="shared" ca="1" si="39"/>
        <v>159.78971899653467</v>
      </c>
    </row>
    <row r="196" spans="1:14">
      <c r="A196" s="23" t="s">
        <v>924</v>
      </c>
      <c r="B196" s="29" t="s">
        <v>161</v>
      </c>
      <c r="C196" s="32" t="s">
        <v>375</v>
      </c>
      <c r="D196" s="32" t="s">
        <v>371</v>
      </c>
      <c r="E196" s="16">
        <f t="shared" ca="1" si="30"/>
        <v>126.33702630811233</v>
      </c>
      <c r="F196" s="16">
        <f t="shared" ca="1" si="31"/>
        <v>237.29421373000079</v>
      </c>
      <c r="G196" s="16">
        <f t="shared" ca="1" si="32"/>
        <v>190.35240997612033</v>
      </c>
      <c r="H196" s="16">
        <f t="shared" ca="1" si="33"/>
        <v>179.53308885596857</v>
      </c>
      <c r="I196" s="16">
        <f t="shared" ca="1" si="34"/>
        <v>147.58263567954327</v>
      </c>
      <c r="J196" s="16">
        <f t="shared" ca="1" si="35"/>
        <v>212.49666544992226</v>
      </c>
      <c r="K196" s="16">
        <f t="shared" ca="1" si="36"/>
        <v>194.66907906968419</v>
      </c>
      <c r="L196" s="16">
        <f t="shared" ca="1" si="37"/>
        <v>84.164273335981363</v>
      </c>
      <c r="M196" s="16">
        <f t="shared" ca="1" si="38"/>
        <v>210.17472346533791</v>
      </c>
      <c r="N196" s="16">
        <f t="shared" ca="1" si="39"/>
        <v>157.88524901488913</v>
      </c>
    </row>
    <row r="197" spans="1:14">
      <c r="A197" s="23" t="s">
        <v>925</v>
      </c>
      <c r="B197" s="29" t="s">
        <v>162</v>
      </c>
      <c r="C197" s="32" t="s">
        <v>375</v>
      </c>
      <c r="D197" s="32" t="s">
        <v>371</v>
      </c>
      <c r="E197" s="16">
        <f t="shared" ca="1" si="30"/>
        <v>122.99088379917106</v>
      </c>
      <c r="F197" s="16">
        <f t="shared" ca="1" si="31"/>
        <v>142.84859141374233</v>
      </c>
      <c r="G197" s="16">
        <f t="shared" ca="1" si="32"/>
        <v>126.5300382818872</v>
      </c>
      <c r="H197" s="16">
        <f t="shared" ca="1" si="33"/>
        <v>126.47609210541704</v>
      </c>
      <c r="I197" s="16">
        <f t="shared" ca="1" si="34"/>
        <v>138.38273361142927</v>
      </c>
      <c r="J197" s="16">
        <f t="shared" ca="1" si="35"/>
        <v>149.03399431210661</v>
      </c>
      <c r="K197" s="16">
        <f t="shared" ca="1" si="36"/>
        <v>160.18844427237906</v>
      </c>
      <c r="L197" s="16">
        <f t="shared" ca="1" si="37"/>
        <v>142.59687332011981</v>
      </c>
      <c r="M197" s="16">
        <f t="shared" ca="1" si="38"/>
        <v>145.43368365115242</v>
      </c>
      <c r="N197" s="16">
        <f t="shared" ca="1" si="39"/>
        <v>141.9148060736542</v>
      </c>
    </row>
    <row r="198" spans="1:14">
      <c r="A198" s="23" t="s">
        <v>926</v>
      </c>
      <c r="B198" s="29" t="s">
        <v>163</v>
      </c>
      <c r="C198" s="32" t="s">
        <v>375</v>
      </c>
      <c r="D198" s="32" t="s">
        <v>363</v>
      </c>
      <c r="E198" s="16">
        <f t="shared" ca="1" si="30"/>
        <v>37.232831710167069</v>
      </c>
      <c r="F198" s="16">
        <f t="shared" ca="1" si="31"/>
        <v>39.440164686491194</v>
      </c>
      <c r="G198" s="16">
        <f t="shared" ca="1" si="32"/>
        <v>43.911661835672014</v>
      </c>
      <c r="H198" s="16">
        <f t="shared" ca="1" si="33"/>
        <v>38.201415049841742</v>
      </c>
      <c r="I198" s="16">
        <f t="shared" ca="1" si="34"/>
        <v>41.069786211178062</v>
      </c>
      <c r="J198" s="16">
        <f t="shared" ca="1" si="35"/>
        <v>50.250116767091946</v>
      </c>
      <c r="K198" s="16">
        <f t="shared" ca="1" si="36"/>
        <v>62.515785867872921</v>
      </c>
      <c r="L198" s="16">
        <f t="shared" ca="1" si="37"/>
        <v>44.886063443764748</v>
      </c>
      <c r="M198" s="16">
        <f t="shared" ca="1" si="38"/>
        <v>52.897802844992796</v>
      </c>
      <c r="N198" s="16">
        <f t="shared" ca="1" si="39"/>
        <v>39.64479334636686</v>
      </c>
    </row>
    <row r="199" spans="1:14">
      <c r="A199" s="23" t="s">
        <v>927</v>
      </c>
      <c r="B199" s="29" t="s">
        <v>164</v>
      </c>
      <c r="C199" s="32" t="s">
        <v>375</v>
      </c>
      <c r="D199" s="32" t="s">
        <v>363</v>
      </c>
      <c r="E199" s="16">
        <f t="shared" ca="1" si="30"/>
        <v>23.921529813293841</v>
      </c>
      <c r="F199" s="16">
        <f t="shared" ca="1" si="31"/>
        <v>32.232511011599357</v>
      </c>
      <c r="G199" s="16">
        <f t="shared" ca="1" si="32"/>
        <v>29.207198096274812</v>
      </c>
      <c r="H199" s="16">
        <f t="shared" ca="1" si="33"/>
        <v>26.751015615963965</v>
      </c>
      <c r="I199" s="16">
        <f t="shared" ca="1" si="34"/>
        <v>31.512751845485742</v>
      </c>
      <c r="J199" s="16">
        <f t="shared" ca="1" si="35"/>
        <v>35.802908901477394</v>
      </c>
      <c r="K199" s="16">
        <f t="shared" ca="1" si="36"/>
        <v>39.582645883370859</v>
      </c>
      <c r="L199" s="16">
        <f t="shared" ca="1" si="37"/>
        <v>28.427928117715382</v>
      </c>
      <c r="M199" s="16">
        <f t="shared" ca="1" si="38"/>
        <v>36.360669226257784</v>
      </c>
      <c r="N199" s="16">
        <f t="shared" ca="1" si="39"/>
        <v>25.346025387120047</v>
      </c>
    </row>
    <row r="200" spans="1:14">
      <c r="A200" s="23" t="s">
        <v>928</v>
      </c>
      <c r="B200" s="29" t="s">
        <v>165</v>
      </c>
      <c r="C200" s="32" t="s">
        <v>375</v>
      </c>
      <c r="D200" s="32" t="s">
        <v>363</v>
      </c>
      <c r="E200" s="16">
        <f t="shared" ca="1" si="30"/>
        <v>103.18242599170254</v>
      </c>
      <c r="F200" s="16">
        <f t="shared" ca="1" si="31"/>
        <v>100.86414519490216</v>
      </c>
      <c r="G200" s="16">
        <f t="shared" ca="1" si="32"/>
        <v>120.51120993626364</v>
      </c>
      <c r="H200" s="16">
        <f t="shared" ca="1" si="33"/>
        <v>113.36505136440164</v>
      </c>
      <c r="I200" s="16">
        <f t="shared" ca="1" si="34"/>
        <v>129.50027322249156</v>
      </c>
      <c r="J200" s="16">
        <f t="shared" ca="1" si="35"/>
        <v>129.70984709639222</v>
      </c>
      <c r="K200" s="16">
        <f t="shared" ca="1" si="36"/>
        <v>132.04978207198189</v>
      </c>
      <c r="L200" s="16">
        <f t="shared" ca="1" si="37"/>
        <v>94.172895346347374</v>
      </c>
      <c r="M200" s="16">
        <f t="shared" ca="1" si="38"/>
        <v>139.65991001225166</v>
      </c>
      <c r="N200" s="16">
        <f t="shared" ca="1" si="39"/>
        <v>128.2676921038225</v>
      </c>
    </row>
    <row r="201" spans="1:14">
      <c r="A201" s="23" t="s">
        <v>929</v>
      </c>
      <c r="B201" s="29" t="s">
        <v>166</v>
      </c>
      <c r="C201" s="32" t="s">
        <v>375</v>
      </c>
      <c r="D201" s="32" t="s">
        <v>363</v>
      </c>
      <c r="E201" s="16">
        <f t="shared" ca="1" si="30"/>
        <v>75.025905815804094</v>
      </c>
      <c r="F201" s="16">
        <f t="shared" ca="1" si="31"/>
        <v>85.11003725682599</v>
      </c>
      <c r="G201" s="16">
        <f t="shared" ca="1" si="32"/>
        <v>76.708195745082932</v>
      </c>
      <c r="H201" s="16">
        <f t="shared" ca="1" si="33"/>
        <v>80.009236723950849</v>
      </c>
      <c r="I201" s="16">
        <f t="shared" ca="1" si="34"/>
        <v>89.219733841128061</v>
      </c>
      <c r="J201" s="16">
        <f t="shared" ca="1" si="35"/>
        <v>94.256860543980551</v>
      </c>
      <c r="K201" s="16">
        <f t="shared" ca="1" si="36"/>
        <v>107.75279105759319</v>
      </c>
      <c r="L201" s="16">
        <f t="shared" ca="1" si="37"/>
        <v>78.696821786731178</v>
      </c>
      <c r="M201" s="16">
        <f t="shared" ca="1" si="38"/>
        <v>82.988766495761624</v>
      </c>
      <c r="N201" s="16">
        <f t="shared" ca="1" si="39"/>
        <v>74.537519642244803</v>
      </c>
    </row>
    <row r="202" spans="1:14">
      <c r="A202" s="23" t="s">
        <v>930</v>
      </c>
      <c r="B202" s="29" t="s">
        <v>167</v>
      </c>
      <c r="C202" s="32" t="s">
        <v>375</v>
      </c>
      <c r="D202" s="32" t="s">
        <v>363</v>
      </c>
      <c r="E202" s="16">
        <f t="shared" ca="1" si="30"/>
        <v>68.735224248385279</v>
      </c>
      <c r="F202" s="16">
        <f t="shared" ca="1" si="31"/>
        <v>47.334876141226751</v>
      </c>
      <c r="G202" s="16">
        <f t="shared" ca="1" si="32"/>
        <v>54.9115770137767</v>
      </c>
      <c r="H202" s="16">
        <f t="shared" ca="1" si="33"/>
        <v>70.651745112384717</v>
      </c>
      <c r="I202" s="16">
        <f t="shared" ca="1" si="34"/>
        <v>73.547409284662052</v>
      </c>
      <c r="J202" s="16">
        <f t="shared" ca="1" si="35"/>
        <v>84.339445051168852</v>
      </c>
      <c r="K202" s="16">
        <f t="shared" ca="1" si="36"/>
        <v>83.992341974687363</v>
      </c>
      <c r="L202" s="16">
        <f t="shared" ca="1" si="37"/>
        <v>68.047677069200461</v>
      </c>
      <c r="M202" s="16">
        <f t="shared" ca="1" si="38"/>
        <v>45.45953043896268</v>
      </c>
      <c r="N202" s="16">
        <f t="shared" ca="1" si="39"/>
        <v>47.689454123565845</v>
      </c>
    </row>
    <row r="203" spans="1:14">
      <c r="A203" s="23" t="s">
        <v>931</v>
      </c>
      <c r="B203" s="29" t="s">
        <v>168</v>
      </c>
      <c r="C203" s="32" t="s">
        <v>375</v>
      </c>
      <c r="D203" s="32" t="s">
        <v>368</v>
      </c>
      <c r="E203" s="16">
        <f t="shared" ca="1" si="30"/>
        <v>59.454943803902644</v>
      </c>
      <c r="F203" s="16">
        <f t="shared" ca="1" si="31"/>
        <v>52.752197322462578</v>
      </c>
      <c r="G203" s="16">
        <f t="shared" ca="1" si="32"/>
        <v>94.621277499723689</v>
      </c>
      <c r="H203" s="16">
        <f t="shared" ca="1" si="33"/>
        <v>116.82170023959458</v>
      </c>
      <c r="I203" s="16">
        <f t="shared" ca="1" si="34"/>
        <v>92.187695930691632</v>
      </c>
      <c r="J203" s="16">
        <f t="shared" ca="1" si="35"/>
        <v>101.62760061010417</v>
      </c>
      <c r="K203" s="16">
        <f t="shared" ca="1" si="36"/>
        <v>114.61863920169385</v>
      </c>
      <c r="L203" s="16">
        <f t="shared" ca="1" si="37"/>
        <v>80.089012025961708</v>
      </c>
      <c r="M203" s="16">
        <f t="shared" ca="1" si="38"/>
        <v>68.526931734628505</v>
      </c>
      <c r="N203" s="16">
        <f t="shared" ca="1" si="39"/>
        <v>54.748625121346933</v>
      </c>
    </row>
    <row r="204" spans="1:14">
      <c r="A204" s="23" t="s">
        <v>932</v>
      </c>
      <c r="B204" s="29" t="s">
        <v>169</v>
      </c>
      <c r="C204" s="32" t="s">
        <v>375</v>
      </c>
      <c r="D204" s="32" t="s">
        <v>368</v>
      </c>
      <c r="E204" s="16">
        <f t="shared" ca="1" si="30"/>
        <v>90.317563103764783</v>
      </c>
      <c r="F204" s="16">
        <f t="shared" ca="1" si="31"/>
        <v>96.229123255765231</v>
      </c>
      <c r="G204" s="16">
        <f t="shared" ca="1" si="32"/>
        <v>110.45485252979135</v>
      </c>
      <c r="H204" s="16">
        <f t="shared" ca="1" si="33"/>
        <v>99.509129542702965</v>
      </c>
      <c r="I204" s="16">
        <f t="shared" ca="1" si="34"/>
        <v>77.083941871312447</v>
      </c>
      <c r="J204" s="16">
        <f t="shared" ca="1" si="35"/>
        <v>134.66767524296367</v>
      </c>
      <c r="K204" s="16">
        <f t="shared" ca="1" si="36"/>
        <v>156.0163348943384</v>
      </c>
      <c r="L204" s="16">
        <f t="shared" ca="1" si="37"/>
        <v>143.92140888778465</v>
      </c>
      <c r="M204" s="16">
        <f t="shared" ca="1" si="38"/>
        <v>134.08531848190015</v>
      </c>
      <c r="N204" s="16">
        <f t="shared" ca="1" si="39"/>
        <v>125.45849926245036</v>
      </c>
    </row>
    <row r="205" spans="1:14">
      <c r="A205" s="23" t="s">
        <v>933</v>
      </c>
      <c r="B205" s="29" t="s">
        <v>172</v>
      </c>
      <c r="C205" s="32" t="s">
        <v>375</v>
      </c>
      <c r="D205" s="32" t="s">
        <v>374</v>
      </c>
      <c r="E205" s="16">
        <f t="shared" ca="1" si="30"/>
        <v>59.387828742939263</v>
      </c>
      <c r="F205" s="16">
        <f t="shared" ca="1" si="31"/>
        <v>61.811451963312884</v>
      </c>
      <c r="G205" s="16">
        <f t="shared" ca="1" si="32"/>
        <v>63.186193126343667</v>
      </c>
      <c r="H205" s="16">
        <f t="shared" ca="1" si="33"/>
        <v>69.466047188874469</v>
      </c>
      <c r="I205" s="16">
        <f t="shared" ca="1" si="34"/>
        <v>70.595886544572792</v>
      </c>
      <c r="J205" s="16">
        <f t="shared" ca="1" si="35"/>
        <v>83.845204949583774</v>
      </c>
      <c r="K205" s="16">
        <f t="shared" ca="1" si="36"/>
        <v>113.11196989466431</v>
      </c>
      <c r="L205" s="16">
        <f t="shared" ca="1" si="37"/>
        <v>91.547884486158424</v>
      </c>
      <c r="M205" s="16">
        <f t="shared" ca="1" si="38"/>
        <v>73.712739349148194</v>
      </c>
      <c r="N205" s="16">
        <f t="shared" ca="1" si="39"/>
        <v>67.010083995020409</v>
      </c>
    </row>
    <row r="206" spans="1:14">
      <c r="A206" s="23" t="s">
        <v>934</v>
      </c>
      <c r="B206" s="29" t="s">
        <v>170</v>
      </c>
      <c r="C206" s="32" t="s">
        <v>375</v>
      </c>
      <c r="D206" s="32" t="s">
        <v>363</v>
      </c>
      <c r="E206" s="16">
        <f t="shared" ca="1" si="30"/>
        <v>78.295124984432505</v>
      </c>
      <c r="F206" s="16">
        <f t="shared" ca="1" si="31"/>
        <v>66.535195698959342</v>
      </c>
      <c r="G206" s="16">
        <f t="shared" ca="1" si="32"/>
        <v>68.949990841494127</v>
      </c>
      <c r="H206" s="16">
        <f t="shared" ca="1" si="33"/>
        <v>82.976483128859897</v>
      </c>
      <c r="I206" s="16">
        <f t="shared" ca="1" si="34"/>
        <v>79.272650185328402</v>
      </c>
      <c r="J206" s="16">
        <f t="shared" ca="1" si="35"/>
        <v>84.899975795792287</v>
      </c>
      <c r="K206" s="16">
        <f t="shared" ca="1" si="36"/>
        <v>104.3594805430853</v>
      </c>
      <c r="L206" s="16">
        <f t="shared" ca="1" si="37"/>
        <v>91.914730649777113</v>
      </c>
      <c r="M206" s="16">
        <f t="shared" ca="1" si="38"/>
        <v>70.413293694510728</v>
      </c>
      <c r="N206" s="16">
        <f t="shared" ca="1" si="39"/>
        <v>74.365678210050703</v>
      </c>
    </row>
    <row r="207" spans="1:14">
      <c r="A207" s="23" t="s">
        <v>935</v>
      </c>
      <c r="B207" s="29" t="s">
        <v>171</v>
      </c>
      <c r="C207" s="32" t="s">
        <v>375</v>
      </c>
      <c r="D207" s="32" t="s">
        <v>371</v>
      </c>
      <c r="E207" s="16">
        <f t="shared" ca="1" si="30"/>
        <v>148.963573994916</v>
      </c>
      <c r="F207" s="16">
        <f t="shared" ca="1" si="31"/>
        <v>159.276954390534</v>
      </c>
      <c r="G207" s="16">
        <f t="shared" ca="1" si="32"/>
        <v>131.67550559722753</v>
      </c>
      <c r="H207" s="16">
        <f t="shared" ca="1" si="33"/>
        <v>151.81452711795137</v>
      </c>
      <c r="I207" s="16">
        <f t="shared" ca="1" si="34"/>
        <v>208.56968274342768</v>
      </c>
      <c r="J207" s="16">
        <f t="shared" ca="1" si="35"/>
        <v>209.7952645458507</v>
      </c>
      <c r="K207" s="16">
        <f t="shared" ca="1" si="36"/>
        <v>233.99010244084428</v>
      </c>
      <c r="L207" s="16">
        <f t="shared" ca="1" si="37"/>
        <v>168.88310371348553</v>
      </c>
      <c r="M207" s="16">
        <f t="shared" ca="1" si="38"/>
        <v>138.88760867609179</v>
      </c>
      <c r="N207" s="16">
        <f t="shared" ca="1" si="39"/>
        <v>159.96458716026967</v>
      </c>
    </row>
    <row r="208" spans="1:14">
      <c r="A208" s="23" t="s">
        <v>936</v>
      </c>
      <c r="B208" s="29" t="s">
        <v>173</v>
      </c>
      <c r="C208" s="32" t="s">
        <v>375</v>
      </c>
      <c r="D208" s="32" t="s">
        <v>363</v>
      </c>
      <c r="E208" s="16">
        <f t="shared" ca="1" si="30"/>
        <v>57.221121763294228</v>
      </c>
      <c r="F208" s="16">
        <f t="shared" ca="1" si="31"/>
        <v>51.938411986916122</v>
      </c>
      <c r="G208" s="16">
        <f t="shared" ca="1" si="32"/>
        <v>55.951394426515819</v>
      </c>
      <c r="H208" s="16">
        <f t="shared" ca="1" si="33"/>
        <v>60.611230538815263</v>
      </c>
      <c r="I208" s="16">
        <f t="shared" ca="1" si="34"/>
        <v>60.074062691445548</v>
      </c>
      <c r="J208" s="16">
        <f t="shared" ca="1" si="35"/>
        <v>62.245626833054096</v>
      </c>
      <c r="K208" s="16">
        <f t="shared" ca="1" si="36"/>
        <v>71.107383509254788</v>
      </c>
      <c r="L208" s="16">
        <f t="shared" ca="1" si="37"/>
        <v>62.390479119779719</v>
      </c>
      <c r="M208" s="16">
        <f t="shared" ca="1" si="38"/>
        <v>54.289810348526274</v>
      </c>
      <c r="N208" s="16">
        <f t="shared" ca="1" si="39"/>
        <v>52.880886115764056</v>
      </c>
    </row>
    <row r="209" spans="1:14">
      <c r="A209" s="23" t="s">
        <v>937</v>
      </c>
      <c r="B209" s="29" t="s">
        <v>174</v>
      </c>
      <c r="C209" s="32" t="s">
        <v>375</v>
      </c>
      <c r="D209" s="32" t="s">
        <v>363</v>
      </c>
      <c r="E209" s="16">
        <f t="shared" ca="1" si="30"/>
        <v>44.511068802012623</v>
      </c>
      <c r="F209" s="16">
        <f t="shared" ca="1" si="31"/>
        <v>43.350271739702507</v>
      </c>
      <c r="G209" s="16">
        <f t="shared" ca="1" si="32"/>
        <v>37.902681512541584</v>
      </c>
      <c r="H209" s="16">
        <f t="shared" ca="1" si="33"/>
        <v>41.974693670137746</v>
      </c>
      <c r="I209" s="16">
        <f t="shared" ca="1" si="34"/>
        <v>57.240133983327219</v>
      </c>
      <c r="J209" s="16">
        <f t="shared" ca="1" si="35"/>
        <v>47.366215150188971</v>
      </c>
      <c r="K209" s="16">
        <f t="shared" ca="1" si="36"/>
        <v>53.465200734608715</v>
      </c>
      <c r="L209" s="16">
        <f t="shared" ca="1" si="37"/>
        <v>35.850468480499451</v>
      </c>
      <c r="M209" s="16">
        <f t="shared" ca="1" si="38"/>
        <v>36.708270069369043</v>
      </c>
      <c r="N209" s="16">
        <f t="shared" ca="1" si="39"/>
        <v>46.748316901024687</v>
      </c>
    </row>
    <row r="210" spans="1:14">
      <c r="A210" s="23" t="s">
        <v>938</v>
      </c>
      <c r="B210" s="29" t="s">
        <v>175</v>
      </c>
      <c r="C210" s="32" t="s">
        <v>375</v>
      </c>
      <c r="D210" s="32" t="s">
        <v>363</v>
      </c>
      <c r="E210" s="16">
        <f t="shared" ca="1" si="30"/>
        <v>88.715491200936896</v>
      </c>
      <c r="F210" s="16">
        <f t="shared" ca="1" si="31"/>
        <v>63.656090154934418</v>
      </c>
      <c r="G210" s="16">
        <f t="shared" ca="1" si="32"/>
        <v>116.03231493794169</v>
      </c>
      <c r="H210" s="16">
        <f t="shared" ca="1" si="33"/>
        <v>90.316761061564407</v>
      </c>
      <c r="I210" s="16">
        <f t="shared" ca="1" si="34"/>
        <v>172.30673523789321</v>
      </c>
      <c r="J210" s="16">
        <f t="shared" ca="1" si="35"/>
        <v>102.77794694503608</v>
      </c>
      <c r="K210" s="16">
        <f t="shared" ca="1" si="36"/>
        <v>95.627040750470002</v>
      </c>
      <c r="L210" s="16">
        <f t="shared" ca="1" si="37"/>
        <v>59.675543105944108</v>
      </c>
      <c r="M210" s="16">
        <f t="shared" ca="1" si="38"/>
        <v>67.467677860381201</v>
      </c>
      <c r="N210" s="16">
        <f t="shared" ca="1" si="39"/>
        <v>79.962733163387739</v>
      </c>
    </row>
    <row r="211" spans="1:14">
      <c r="A211" s="23" t="s">
        <v>939</v>
      </c>
      <c r="B211" s="29" t="s">
        <v>176</v>
      </c>
      <c r="C211" s="32" t="s">
        <v>375</v>
      </c>
      <c r="D211" s="32" t="s">
        <v>371</v>
      </c>
      <c r="E211" s="16">
        <f t="shared" ca="1" si="30"/>
        <v>111.92137668859313</v>
      </c>
      <c r="F211" s="16">
        <f t="shared" ca="1" si="31"/>
        <v>107.20152133588482</v>
      </c>
      <c r="G211" s="16">
        <f t="shared" ca="1" si="32"/>
        <v>122.6769668757416</v>
      </c>
      <c r="H211" s="16">
        <f t="shared" ca="1" si="33"/>
        <v>117.79369024166651</v>
      </c>
      <c r="I211" s="16">
        <f t="shared" ca="1" si="34"/>
        <v>136.51683874244412</v>
      </c>
      <c r="J211" s="16">
        <f t="shared" ca="1" si="35"/>
        <v>142.12094055541212</v>
      </c>
      <c r="K211" s="16">
        <f t="shared" ca="1" si="36"/>
        <v>135.68993661254581</v>
      </c>
      <c r="L211" s="16">
        <f t="shared" ca="1" si="37"/>
        <v>96.466980707331189</v>
      </c>
      <c r="M211" s="16">
        <f t="shared" ca="1" si="38"/>
        <v>106.69757105931106</v>
      </c>
      <c r="N211" s="16">
        <f t="shared" ca="1" si="39"/>
        <v>136.8294944252749</v>
      </c>
    </row>
    <row r="212" spans="1:14">
      <c r="A212" s="23" t="s">
        <v>940</v>
      </c>
      <c r="B212" s="29" t="s">
        <v>179</v>
      </c>
      <c r="C212" s="32" t="s">
        <v>375</v>
      </c>
      <c r="D212" s="32" t="s">
        <v>363</v>
      </c>
      <c r="E212" s="16">
        <f t="shared" ca="1" si="30"/>
        <v>41.27213585541481</v>
      </c>
      <c r="F212" s="16">
        <f t="shared" ca="1" si="31"/>
        <v>37.62570430124287</v>
      </c>
      <c r="G212" s="16">
        <f t="shared" ca="1" si="32"/>
        <v>51.414113992231144</v>
      </c>
      <c r="H212" s="16">
        <f t="shared" ca="1" si="33"/>
        <v>60.360353252576537</v>
      </c>
      <c r="I212" s="16">
        <f t="shared" ca="1" si="34"/>
        <v>75.812079381629502</v>
      </c>
      <c r="J212" s="16">
        <f t="shared" ca="1" si="35"/>
        <v>52.20437736168055</v>
      </c>
      <c r="K212" s="16">
        <f t="shared" ca="1" si="36"/>
        <v>54.019321170329469</v>
      </c>
      <c r="L212" s="16">
        <f t="shared" ca="1" si="37"/>
        <v>38.627158614084507</v>
      </c>
      <c r="M212" s="16">
        <f t="shared" ca="1" si="38"/>
        <v>38.088811219433168</v>
      </c>
      <c r="N212" s="16">
        <f t="shared" ca="1" si="39"/>
        <v>43.92435338807109</v>
      </c>
    </row>
    <row r="213" spans="1:14">
      <c r="A213" s="23" t="s">
        <v>941</v>
      </c>
      <c r="B213" s="29" t="s">
        <v>180</v>
      </c>
      <c r="C213" s="32" t="s">
        <v>375</v>
      </c>
      <c r="D213" s="32" t="s">
        <v>374</v>
      </c>
      <c r="E213" s="16">
        <f t="shared" ca="1" si="30"/>
        <v>48.068004305412359</v>
      </c>
      <c r="F213" s="16">
        <f t="shared" ca="1" si="31"/>
        <v>55.848686536540185</v>
      </c>
      <c r="G213" s="16">
        <f t="shared" ca="1" si="32"/>
        <v>78.877375255698794</v>
      </c>
      <c r="H213" s="16">
        <f t="shared" ca="1" si="33"/>
        <v>69.459984881640324</v>
      </c>
      <c r="I213" s="16">
        <f t="shared" ca="1" si="34"/>
        <v>94.108368738017134</v>
      </c>
      <c r="J213" s="16">
        <f t="shared" ca="1" si="35"/>
        <v>75.139177557308599</v>
      </c>
      <c r="K213" s="16">
        <f t="shared" ca="1" si="36"/>
        <v>85.765461645253112</v>
      </c>
      <c r="L213" s="16">
        <f t="shared" ca="1" si="37"/>
        <v>71.984267687784197</v>
      </c>
      <c r="M213" s="16">
        <f t="shared" ca="1" si="38"/>
        <v>71.202602426162727</v>
      </c>
      <c r="N213" s="16">
        <f t="shared" ca="1" si="39"/>
        <v>74.661846495552794</v>
      </c>
    </row>
    <row r="214" spans="1:14">
      <c r="A214" s="23" t="s">
        <v>942</v>
      </c>
      <c r="B214" s="29" t="s">
        <v>177</v>
      </c>
      <c r="C214" s="32" t="s">
        <v>375</v>
      </c>
      <c r="D214" s="32" t="s">
        <v>363</v>
      </c>
      <c r="E214" s="16">
        <f t="shared" ca="1" si="30"/>
        <v>70.403611541567898</v>
      </c>
      <c r="F214" s="16">
        <f t="shared" ca="1" si="31"/>
        <v>79.736813749242813</v>
      </c>
      <c r="G214" s="16">
        <f t="shared" ca="1" si="32"/>
        <v>83.546667903068311</v>
      </c>
      <c r="H214" s="16">
        <f t="shared" ca="1" si="33"/>
        <v>85.918853833676678</v>
      </c>
      <c r="I214" s="16">
        <f t="shared" ca="1" si="34"/>
        <v>108.06511795979696</v>
      </c>
      <c r="J214" s="16">
        <f t="shared" ca="1" si="35"/>
        <v>115.90323804080998</v>
      </c>
      <c r="K214" s="16">
        <f t="shared" ca="1" si="36"/>
        <v>100.07399792458644</v>
      </c>
      <c r="L214" s="16">
        <f t="shared" ca="1" si="37"/>
        <v>85.039092343960363</v>
      </c>
      <c r="M214" s="16">
        <f t="shared" ca="1" si="38"/>
        <v>92.28833936272089</v>
      </c>
      <c r="N214" s="16">
        <f t="shared" ca="1" si="39"/>
        <v>104.69613649322805</v>
      </c>
    </row>
    <row r="215" spans="1:14">
      <c r="A215" s="23" t="s">
        <v>943</v>
      </c>
      <c r="B215" s="29" t="s">
        <v>178</v>
      </c>
      <c r="C215" s="32" t="s">
        <v>375</v>
      </c>
      <c r="D215" s="32" t="s">
        <v>368</v>
      </c>
      <c r="E215" s="16">
        <f t="shared" ca="1" si="30"/>
        <v>71.308669466701318</v>
      </c>
      <c r="F215" s="16">
        <f t="shared" ca="1" si="31"/>
        <v>74.809002638981838</v>
      </c>
      <c r="G215" s="16">
        <f t="shared" ca="1" si="32"/>
        <v>79.383870422379502</v>
      </c>
      <c r="H215" s="16">
        <f t="shared" ca="1" si="33"/>
        <v>84.720101896905049</v>
      </c>
      <c r="I215" s="16">
        <f t="shared" ca="1" si="34"/>
        <v>99.742014741371449</v>
      </c>
      <c r="J215" s="16">
        <f t="shared" ca="1" si="35"/>
        <v>84.959461609355728</v>
      </c>
      <c r="K215" s="16">
        <f t="shared" ca="1" si="36"/>
        <v>84.765581526797689</v>
      </c>
      <c r="L215" s="16">
        <f t="shared" ca="1" si="37"/>
        <v>74.068916568967268</v>
      </c>
      <c r="M215" s="16">
        <f t="shared" ca="1" si="38"/>
        <v>76.110528720161582</v>
      </c>
      <c r="N215" s="16">
        <f t="shared" ca="1" si="39"/>
        <v>77.400367084645481</v>
      </c>
    </row>
    <row r="216" spans="1:14">
      <c r="A216" s="23" t="s">
        <v>944</v>
      </c>
      <c r="B216" s="29" t="s">
        <v>181</v>
      </c>
      <c r="C216" s="32" t="s">
        <v>375</v>
      </c>
      <c r="D216" s="32" t="s">
        <v>371</v>
      </c>
      <c r="E216" s="16">
        <f t="shared" ca="1" si="30"/>
        <v>559.06935551335926</v>
      </c>
      <c r="F216" s="16">
        <f t="shared" ca="1" si="31"/>
        <v>511.65070645072961</v>
      </c>
      <c r="G216" s="16">
        <f t="shared" ca="1" si="32"/>
        <v>569.89686313406742</v>
      </c>
      <c r="H216" s="16">
        <f t="shared" ca="1" si="33"/>
        <v>568.66758550974032</v>
      </c>
      <c r="I216" s="16">
        <f t="shared" ca="1" si="34"/>
        <v>555.32496193494455</v>
      </c>
      <c r="J216" s="16">
        <f t="shared" ca="1" si="35"/>
        <v>393.69842646783309</v>
      </c>
      <c r="K216" s="16">
        <f t="shared" ca="1" si="36"/>
        <v>655.42391613824259</v>
      </c>
      <c r="L216" s="16">
        <f t="shared" ca="1" si="37"/>
        <v>435.60798924919908</v>
      </c>
      <c r="M216" s="16">
        <f t="shared" ca="1" si="38"/>
        <v>564.42705510879205</v>
      </c>
      <c r="N216" s="16">
        <f t="shared" ca="1" si="39"/>
        <v>444.72460154346476</v>
      </c>
    </row>
    <row r="217" spans="1:14">
      <c r="A217" s="23" t="s">
        <v>946</v>
      </c>
      <c r="B217" s="29" t="s">
        <v>183</v>
      </c>
      <c r="C217" s="32" t="s">
        <v>375</v>
      </c>
      <c r="D217" s="32" t="s">
        <v>368</v>
      </c>
      <c r="E217" s="16">
        <f t="shared" ca="1" si="30"/>
        <v>103.23491385301583</v>
      </c>
      <c r="F217" s="16">
        <f t="shared" ca="1" si="31"/>
        <v>138.28954760049209</v>
      </c>
      <c r="G217" s="16">
        <f t="shared" ca="1" si="32"/>
        <v>150.46288705576049</v>
      </c>
      <c r="H217" s="16">
        <f t="shared" ca="1" si="33"/>
        <v>134.26315851560545</v>
      </c>
      <c r="I217" s="16">
        <f t="shared" ca="1" si="34"/>
        <v>154.87032128078908</v>
      </c>
      <c r="J217" s="16">
        <f t="shared" ca="1" si="35"/>
        <v>143.28075295678698</v>
      </c>
      <c r="K217" s="16">
        <f t="shared" ca="1" si="36"/>
        <v>259.1865853569289</v>
      </c>
      <c r="L217" s="16">
        <f t="shared" ca="1" si="37"/>
        <v>156.2313606544048</v>
      </c>
      <c r="M217" s="16">
        <f t="shared" ca="1" si="38"/>
        <v>143.2240473202225</v>
      </c>
      <c r="N217" s="16">
        <f t="shared" ca="1" si="39"/>
        <v>132.06647882602266</v>
      </c>
    </row>
    <row r="218" spans="1:14">
      <c r="A218" s="23" t="s">
        <v>945</v>
      </c>
      <c r="B218" s="29" t="s">
        <v>182</v>
      </c>
      <c r="C218" s="32" t="s">
        <v>375</v>
      </c>
      <c r="D218" s="32" t="s">
        <v>374</v>
      </c>
      <c r="E218" s="16">
        <f t="shared" ref="E218:E281" ca="1" si="40">VLOOKUP($B218,INDIRECT($AB$12),5,0)</f>
        <v>66.585597514152767</v>
      </c>
      <c r="F218" s="16">
        <f t="shared" ref="F218:F281" ca="1" si="41">VLOOKUP($B218,INDIRECT($AB$12),6,0)</f>
        <v>74.781026035834032</v>
      </c>
      <c r="G218" s="16">
        <f t="shared" ref="G218:G281" ca="1" si="42">VLOOKUP($B218,INDIRECT($AB$12),7,0)</f>
        <v>79.466822839364553</v>
      </c>
      <c r="H218" s="16">
        <f t="shared" ref="H218:H281" ca="1" si="43">VLOOKUP($B218,INDIRECT($AB$12),8,0)</f>
        <v>81.932634169238924</v>
      </c>
      <c r="I218" s="16">
        <f t="shared" ref="I218:I281" ca="1" si="44">VLOOKUP($B218,INDIRECT($AB$12),9,0)</f>
        <v>97.898870936950843</v>
      </c>
      <c r="J218" s="16">
        <f t="shared" ref="J218:J281" ca="1" si="45">VLOOKUP($B218,INDIRECT($AB$12),10,0)</f>
        <v>76.157861056677405</v>
      </c>
      <c r="K218" s="16">
        <f t="shared" ref="K218:K281" ca="1" si="46">VLOOKUP($B218,INDIRECT($AB$12),11,0)</f>
        <v>122.63133917873178</v>
      </c>
      <c r="L218" s="16">
        <f t="shared" ref="L218:L281" ca="1" si="47">VLOOKUP($B218,INDIRECT($AB$12),12,0)</f>
        <v>81.111451863458157</v>
      </c>
      <c r="M218" s="16">
        <f t="shared" ref="M218:M281" ca="1" si="48">VLOOKUP($B218,INDIRECT($AB$12),13,0)</f>
        <v>162.688213339177</v>
      </c>
      <c r="N218" s="16">
        <f t="shared" ref="N218:N281" ca="1" si="49">VLOOKUP($B218,INDIRECT($AB$12),14,0)</f>
        <v>147.30143501604215</v>
      </c>
    </row>
    <row r="219" spans="1:14">
      <c r="A219" s="23" t="s">
        <v>947</v>
      </c>
      <c r="B219" s="29" t="s">
        <v>184</v>
      </c>
      <c r="C219" s="32" t="s">
        <v>375</v>
      </c>
      <c r="D219" s="32" t="s">
        <v>374</v>
      </c>
      <c r="E219" s="16">
        <f t="shared" ca="1" si="40"/>
        <v>91.128424478283534</v>
      </c>
      <c r="F219" s="16">
        <f t="shared" ca="1" si="41"/>
        <v>89.494379375040708</v>
      </c>
      <c r="G219" s="16">
        <f t="shared" ca="1" si="42"/>
        <v>84.524765955623565</v>
      </c>
      <c r="H219" s="16">
        <f t="shared" ca="1" si="43"/>
        <v>82.830082781450926</v>
      </c>
      <c r="I219" s="16">
        <f t="shared" ca="1" si="44"/>
        <v>95.353775497943843</v>
      </c>
      <c r="J219" s="16">
        <f t="shared" ca="1" si="45"/>
        <v>80.044144197986867</v>
      </c>
      <c r="K219" s="16">
        <f t="shared" ca="1" si="46"/>
        <v>87.83662609247267</v>
      </c>
      <c r="L219" s="16">
        <f t="shared" ca="1" si="47"/>
        <v>88.475872393382659</v>
      </c>
      <c r="M219" s="16">
        <f t="shared" ca="1" si="48"/>
        <v>112.59455469005651</v>
      </c>
      <c r="N219" s="16">
        <f t="shared" ca="1" si="49"/>
        <v>92.742860624337567</v>
      </c>
    </row>
    <row r="220" spans="1:14">
      <c r="A220" s="23" t="s">
        <v>948</v>
      </c>
      <c r="B220" s="29" t="s">
        <v>185</v>
      </c>
      <c r="C220" s="32" t="s">
        <v>375</v>
      </c>
      <c r="D220" s="32" t="s">
        <v>379</v>
      </c>
      <c r="E220" s="16">
        <f t="shared" ca="1" si="40"/>
        <v>111.03165202661862</v>
      </c>
      <c r="F220" s="16">
        <f t="shared" ca="1" si="41"/>
        <v>84.539504735211736</v>
      </c>
      <c r="G220" s="16">
        <f t="shared" ca="1" si="42"/>
        <v>73.082275126421081</v>
      </c>
      <c r="H220" s="16">
        <f t="shared" ca="1" si="43"/>
        <v>98.661136121527036</v>
      </c>
      <c r="I220" s="16">
        <f t="shared" ca="1" si="44"/>
        <v>96.141993681928696</v>
      </c>
      <c r="J220" s="16">
        <f t="shared" ca="1" si="45"/>
        <v>74.001747861636773</v>
      </c>
      <c r="K220" s="16">
        <f t="shared" ca="1" si="46"/>
        <v>89.072523721432944</v>
      </c>
      <c r="L220" s="16">
        <f t="shared" ca="1" si="47"/>
        <v>84.192294113044156</v>
      </c>
      <c r="M220" s="16">
        <f t="shared" ca="1" si="48"/>
        <v>96.057314286397201</v>
      </c>
      <c r="N220" s="16">
        <f t="shared" ca="1" si="49"/>
        <v>82.937224568420746</v>
      </c>
    </row>
    <row r="221" spans="1:14">
      <c r="A221" s="23" t="s">
        <v>949</v>
      </c>
      <c r="B221" s="29" t="s">
        <v>186</v>
      </c>
      <c r="C221" s="32" t="s">
        <v>375</v>
      </c>
      <c r="D221" s="32" t="s">
        <v>368</v>
      </c>
      <c r="E221" s="16">
        <f t="shared" ca="1" si="40"/>
        <v>145.07022005929895</v>
      </c>
      <c r="F221" s="16">
        <f t="shared" ca="1" si="41"/>
        <v>133.91011522698153</v>
      </c>
      <c r="G221" s="16">
        <f t="shared" ca="1" si="42"/>
        <v>162.82577122974223</v>
      </c>
      <c r="H221" s="16">
        <f t="shared" ca="1" si="43"/>
        <v>195.02892786492592</v>
      </c>
      <c r="I221" s="16">
        <f t="shared" ca="1" si="44"/>
        <v>205.04297741465052</v>
      </c>
      <c r="J221" s="16">
        <f t="shared" ca="1" si="45"/>
        <v>178.06404424271466</v>
      </c>
      <c r="K221" s="16">
        <f t="shared" ca="1" si="46"/>
        <v>188.57967517288347</v>
      </c>
      <c r="L221" s="16">
        <f t="shared" ca="1" si="47"/>
        <v>137.89444145137341</v>
      </c>
      <c r="M221" s="16">
        <f t="shared" ca="1" si="48"/>
        <v>171.62265349009866</v>
      </c>
      <c r="N221" s="16">
        <f t="shared" ca="1" si="49"/>
        <v>141.94448388901748</v>
      </c>
    </row>
    <row r="222" spans="1:14">
      <c r="A222" s="23" t="s">
        <v>950</v>
      </c>
      <c r="B222" s="29" t="s">
        <v>187</v>
      </c>
      <c r="C222" s="32" t="s">
        <v>375</v>
      </c>
      <c r="D222" s="32" t="s">
        <v>368</v>
      </c>
      <c r="E222" s="16">
        <f t="shared" ca="1" si="40"/>
        <v>112.93204489840345</v>
      </c>
      <c r="F222" s="16">
        <f t="shared" ca="1" si="41"/>
        <v>121.447255340488</v>
      </c>
      <c r="G222" s="16">
        <f t="shared" ca="1" si="42"/>
        <v>134.5612871682784</v>
      </c>
      <c r="H222" s="16">
        <f t="shared" ca="1" si="43"/>
        <v>147.7239025233508</v>
      </c>
      <c r="I222" s="16">
        <f t="shared" ca="1" si="44"/>
        <v>148.04204843532355</v>
      </c>
      <c r="J222" s="16">
        <f t="shared" ca="1" si="45"/>
        <v>167.10174054477784</v>
      </c>
      <c r="K222" s="16">
        <f t="shared" ca="1" si="46"/>
        <v>168.52912805986693</v>
      </c>
      <c r="L222" s="16">
        <f t="shared" ca="1" si="47"/>
        <v>174.37028274708348</v>
      </c>
      <c r="M222" s="16">
        <f t="shared" ca="1" si="48"/>
        <v>171.1393983540892</v>
      </c>
      <c r="N222" s="16">
        <f t="shared" ca="1" si="49"/>
        <v>157.78048230185991</v>
      </c>
    </row>
    <row r="223" spans="1:14">
      <c r="A223" s="23" t="s">
        <v>951</v>
      </c>
      <c r="B223" s="29" t="s">
        <v>188</v>
      </c>
      <c r="C223" s="32" t="s">
        <v>375</v>
      </c>
      <c r="D223" s="32" t="s">
        <v>368</v>
      </c>
      <c r="E223" s="16">
        <f t="shared" ca="1" si="40"/>
        <v>115.0689896818014</v>
      </c>
      <c r="F223" s="16">
        <f t="shared" ca="1" si="41"/>
        <v>197.21950081611004</v>
      </c>
      <c r="G223" s="16">
        <f t="shared" ca="1" si="42"/>
        <v>227.86927386323822</v>
      </c>
      <c r="H223" s="16">
        <f t="shared" ca="1" si="43"/>
        <v>143.80007015790929</v>
      </c>
      <c r="I223" s="16">
        <f t="shared" ca="1" si="44"/>
        <v>132.44820038198847</v>
      </c>
      <c r="J223" s="16">
        <f t="shared" ca="1" si="45"/>
        <v>131.80166650071041</v>
      </c>
      <c r="K223" s="16">
        <f t="shared" ca="1" si="46"/>
        <v>210.35040522159142</v>
      </c>
      <c r="L223" s="16">
        <f t="shared" ca="1" si="47"/>
        <v>208.6352644512132</v>
      </c>
      <c r="M223" s="16">
        <f t="shared" ca="1" si="48"/>
        <v>185.92553387282564</v>
      </c>
      <c r="N223" s="16">
        <f t="shared" ca="1" si="49"/>
        <v>176.79164355506973</v>
      </c>
    </row>
    <row r="224" spans="1:14">
      <c r="A224" s="23" t="s">
        <v>952</v>
      </c>
      <c r="B224" s="29" t="s">
        <v>189</v>
      </c>
      <c r="C224" s="32" t="s">
        <v>375</v>
      </c>
      <c r="D224" s="32" t="s">
        <v>368</v>
      </c>
      <c r="E224" s="16">
        <f t="shared" ca="1" si="40"/>
        <v>101.69730809991154</v>
      </c>
      <c r="F224" s="16">
        <f t="shared" ca="1" si="41"/>
        <v>96.894646444473679</v>
      </c>
      <c r="G224" s="16">
        <f t="shared" ca="1" si="42"/>
        <v>114.89568886292422</v>
      </c>
      <c r="H224" s="16">
        <f t="shared" ca="1" si="43"/>
        <v>115.954774379399</v>
      </c>
      <c r="I224" s="16">
        <f t="shared" ca="1" si="44"/>
        <v>145.11291839672381</v>
      </c>
      <c r="J224" s="16">
        <f t="shared" ca="1" si="45"/>
        <v>124.80886954615734</v>
      </c>
      <c r="K224" s="16">
        <f t="shared" ca="1" si="46"/>
        <v>135.65744683778149</v>
      </c>
      <c r="L224" s="16">
        <f t="shared" ca="1" si="47"/>
        <v>137.93583876297825</v>
      </c>
      <c r="M224" s="16">
        <f t="shared" ca="1" si="48"/>
        <v>160.35436464081766</v>
      </c>
      <c r="N224" s="16">
        <f t="shared" ca="1" si="49"/>
        <v>130.0617722859055</v>
      </c>
    </row>
    <row r="225" spans="1:14">
      <c r="A225" s="23" t="s">
        <v>953</v>
      </c>
      <c r="B225" s="29" t="s">
        <v>190</v>
      </c>
      <c r="C225" s="32" t="s">
        <v>375</v>
      </c>
      <c r="D225" s="32" t="s">
        <v>368</v>
      </c>
      <c r="E225" s="16">
        <f t="shared" ca="1" si="40"/>
        <v>104.762730640952</v>
      </c>
      <c r="F225" s="16">
        <f t="shared" ca="1" si="41"/>
        <v>124.71126547602258</v>
      </c>
      <c r="G225" s="16">
        <f t="shared" ca="1" si="42"/>
        <v>109.66210415714454</v>
      </c>
      <c r="H225" s="16">
        <f t="shared" ca="1" si="43"/>
        <v>125.39518322418424</v>
      </c>
      <c r="I225" s="16">
        <f t="shared" ca="1" si="44"/>
        <v>124.55028175652153</v>
      </c>
      <c r="J225" s="16">
        <f t="shared" ca="1" si="45"/>
        <v>134.63047722348335</v>
      </c>
      <c r="K225" s="16">
        <f t="shared" ca="1" si="46"/>
        <v>152.56883231032973</v>
      </c>
      <c r="L225" s="16">
        <f t="shared" ca="1" si="47"/>
        <v>141.64916091396006</v>
      </c>
      <c r="M225" s="16">
        <f t="shared" ca="1" si="48"/>
        <v>159.75252370156235</v>
      </c>
      <c r="N225" s="16">
        <f t="shared" ca="1" si="49"/>
        <v>152.24306668497923</v>
      </c>
    </row>
    <row r="226" spans="1:14">
      <c r="A226" s="23" t="s">
        <v>954</v>
      </c>
      <c r="B226" s="29" t="s">
        <v>191</v>
      </c>
      <c r="C226" s="32" t="s">
        <v>375</v>
      </c>
      <c r="D226" s="32" t="s">
        <v>371</v>
      </c>
      <c r="E226" s="16">
        <f t="shared" ca="1" si="40"/>
        <v>43.843012741679267</v>
      </c>
      <c r="F226" s="16">
        <f t="shared" ca="1" si="41"/>
        <v>45.175348597230091</v>
      </c>
      <c r="G226" s="16">
        <f t="shared" ca="1" si="42"/>
        <v>54.832474633235158</v>
      </c>
      <c r="H226" s="16">
        <f t="shared" ca="1" si="43"/>
        <v>69.339813919247973</v>
      </c>
      <c r="I226" s="16">
        <f t="shared" ca="1" si="44"/>
        <v>70.920723014139099</v>
      </c>
      <c r="J226" s="16">
        <f t="shared" ca="1" si="45"/>
        <v>73.633080021316815</v>
      </c>
      <c r="K226" s="16">
        <f t="shared" ca="1" si="46"/>
        <v>101.67097251221647</v>
      </c>
      <c r="L226" s="16">
        <f t="shared" ca="1" si="47"/>
        <v>97.029495551924157</v>
      </c>
      <c r="M226" s="16">
        <f t="shared" ca="1" si="48"/>
        <v>109.21658139519928</v>
      </c>
      <c r="N226" s="16">
        <f t="shared" ca="1" si="49"/>
        <v>92.683884513375361</v>
      </c>
    </row>
    <row r="227" spans="1:14">
      <c r="A227" s="23" t="s">
        <v>955</v>
      </c>
      <c r="B227" s="29" t="s">
        <v>192</v>
      </c>
      <c r="C227" s="32" t="s">
        <v>375</v>
      </c>
      <c r="D227" s="32" t="s">
        <v>379</v>
      </c>
      <c r="E227" s="16">
        <f t="shared" ca="1" si="40"/>
        <v>407.60267799360605</v>
      </c>
      <c r="F227" s="16">
        <f t="shared" ca="1" si="41"/>
        <v>303.33171721112694</v>
      </c>
      <c r="G227" s="16">
        <f t="shared" ca="1" si="42"/>
        <v>315.32376910920391</v>
      </c>
      <c r="H227" s="16">
        <f t="shared" ca="1" si="43"/>
        <v>395.60815414476116</v>
      </c>
      <c r="I227" s="16">
        <f t="shared" ca="1" si="44"/>
        <v>272.22335556699244</v>
      </c>
      <c r="J227" s="16">
        <f t="shared" ca="1" si="45"/>
        <v>124.43192189427279</v>
      </c>
      <c r="K227" s="16">
        <f t="shared" ca="1" si="46"/>
        <v>143.91766431106882</v>
      </c>
      <c r="L227" s="16">
        <f t="shared" ca="1" si="47"/>
        <v>157.76573361087142</v>
      </c>
      <c r="M227" s="16">
        <f t="shared" ca="1" si="48"/>
        <v>215.49131901267788</v>
      </c>
      <c r="N227" s="16">
        <f t="shared" ca="1" si="49"/>
        <v>494.86991736425551</v>
      </c>
    </row>
    <row r="228" spans="1:14">
      <c r="A228" s="23" t="s">
        <v>956</v>
      </c>
      <c r="B228" s="29" t="s">
        <v>193</v>
      </c>
      <c r="C228" s="32" t="s">
        <v>375</v>
      </c>
      <c r="D228" s="32" t="s">
        <v>379</v>
      </c>
      <c r="E228" s="16">
        <f t="shared" ca="1" si="40"/>
        <v>94.821196459647766</v>
      </c>
      <c r="F228" s="16">
        <f t="shared" ca="1" si="41"/>
        <v>102.69655840330486</v>
      </c>
      <c r="G228" s="16">
        <f t="shared" ca="1" si="42"/>
        <v>74.993418121715294</v>
      </c>
      <c r="H228" s="16">
        <f t="shared" ca="1" si="43"/>
        <v>86.36365089928843</v>
      </c>
      <c r="I228" s="16">
        <f t="shared" ca="1" si="44"/>
        <v>82.90863218077655</v>
      </c>
      <c r="J228" s="16">
        <f t="shared" ca="1" si="45"/>
        <v>111.71956740326513</v>
      </c>
      <c r="K228" s="16">
        <f t="shared" ca="1" si="46"/>
        <v>138.73257939155599</v>
      </c>
      <c r="L228" s="16">
        <f t="shared" ca="1" si="47"/>
        <v>90.607369616364608</v>
      </c>
      <c r="M228" s="16">
        <f t="shared" ca="1" si="48"/>
        <v>124.56740758270834</v>
      </c>
      <c r="N228" s="16">
        <f t="shared" ca="1" si="49"/>
        <v>101.73302923598008</v>
      </c>
    </row>
    <row r="229" spans="1:14">
      <c r="A229" s="23" t="s">
        <v>957</v>
      </c>
      <c r="B229" s="29" t="s">
        <v>194</v>
      </c>
      <c r="C229" s="32" t="s">
        <v>375</v>
      </c>
      <c r="D229" s="32" t="s">
        <v>371</v>
      </c>
      <c r="E229" s="16">
        <f t="shared" ca="1" si="40"/>
        <v>98.323248117549625</v>
      </c>
      <c r="F229" s="16">
        <f t="shared" ca="1" si="41"/>
        <v>90.2042137224893</v>
      </c>
      <c r="G229" s="16">
        <f t="shared" ca="1" si="42"/>
        <v>87.771144392686523</v>
      </c>
      <c r="H229" s="16">
        <f t="shared" ca="1" si="43"/>
        <v>109.9331078722693</v>
      </c>
      <c r="I229" s="16">
        <f t="shared" ca="1" si="44"/>
        <v>119.41029227747069</v>
      </c>
      <c r="J229" s="16">
        <f t="shared" ca="1" si="45"/>
        <v>100.17735132916177</v>
      </c>
      <c r="K229" s="16">
        <f t="shared" ca="1" si="46"/>
        <v>111.57398255494081</v>
      </c>
      <c r="L229" s="16">
        <f t="shared" ca="1" si="47"/>
        <v>123.75956162497069</v>
      </c>
      <c r="M229" s="16">
        <f t="shared" ca="1" si="48"/>
        <v>141.02231582475071</v>
      </c>
      <c r="N229" s="16">
        <f t="shared" ca="1" si="49"/>
        <v>103.00225698616339</v>
      </c>
    </row>
    <row r="230" spans="1:14">
      <c r="A230" s="23" t="s">
        <v>958</v>
      </c>
      <c r="B230" s="29" t="s">
        <v>195</v>
      </c>
      <c r="C230" s="32" t="s">
        <v>375</v>
      </c>
      <c r="D230" s="32" t="s">
        <v>360</v>
      </c>
      <c r="E230" s="16">
        <f t="shared" ca="1" si="40"/>
        <v>122.88294090298848</v>
      </c>
      <c r="F230" s="16">
        <f t="shared" ca="1" si="41"/>
        <v>113.56348668488396</v>
      </c>
      <c r="G230" s="16">
        <f t="shared" ca="1" si="42"/>
        <v>136.10649038523641</v>
      </c>
      <c r="H230" s="16">
        <f t="shared" ca="1" si="43"/>
        <v>115.67428845245595</v>
      </c>
      <c r="I230" s="16">
        <f t="shared" ca="1" si="44"/>
        <v>165.68592591659595</v>
      </c>
      <c r="J230" s="16">
        <f t="shared" ca="1" si="45"/>
        <v>134.51795702053568</v>
      </c>
      <c r="K230" s="16">
        <f t="shared" ca="1" si="46"/>
        <v>154.86181174960126</v>
      </c>
      <c r="L230" s="16">
        <f t="shared" ca="1" si="47"/>
        <v>148.87155157465031</v>
      </c>
      <c r="M230" s="16">
        <f t="shared" ca="1" si="48"/>
        <v>133.42429282715619</v>
      </c>
      <c r="N230" s="16">
        <f t="shared" ca="1" si="49"/>
        <v>153.75579109348635</v>
      </c>
    </row>
    <row r="231" spans="1:14">
      <c r="A231" s="23" t="s">
        <v>959</v>
      </c>
      <c r="B231" s="29" t="s">
        <v>196</v>
      </c>
      <c r="C231" s="32" t="s">
        <v>375</v>
      </c>
      <c r="D231" s="32" t="s">
        <v>371</v>
      </c>
      <c r="E231" s="16">
        <f t="shared" ca="1" si="40"/>
        <v>83.454837862952488</v>
      </c>
      <c r="F231" s="16">
        <f t="shared" ca="1" si="41"/>
        <v>71.509299792614414</v>
      </c>
      <c r="G231" s="16">
        <f t="shared" ca="1" si="42"/>
        <v>120.74618651988911</v>
      </c>
      <c r="H231" s="16">
        <f t="shared" ca="1" si="43"/>
        <v>98.447746125239647</v>
      </c>
      <c r="I231" s="16">
        <f t="shared" ca="1" si="44"/>
        <v>102.86513430625111</v>
      </c>
      <c r="J231" s="16">
        <f t="shared" ca="1" si="45"/>
        <v>93.371624692876168</v>
      </c>
      <c r="K231" s="16">
        <f t="shared" ca="1" si="46"/>
        <v>98.44176429250787</v>
      </c>
      <c r="L231" s="16">
        <f t="shared" ca="1" si="47"/>
        <v>68.996055409829282</v>
      </c>
      <c r="M231" s="16">
        <f t="shared" ca="1" si="48"/>
        <v>51.676385176539235</v>
      </c>
      <c r="N231" s="16">
        <f t="shared" ca="1" si="49"/>
        <v>75.270543169982474</v>
      </c>
    </row>
    <row r="232" spans="1:14">
      <c r="A232" s="23" t="s">
        <v>960</v>
      </c>
      <c r="B232" s="29" t="s">
        <v>197</v>
      </c>
      <c r="C232" s="32" t="s">
        <v>375</v>
      </c>
      <c r="D232" s="32" t="s">
        <v>371</v>
      </c>
      <c r="E232" s="16">
        <f t="shared" ca="1" si="40"/>
        <v>96.287545094390467</v>
      </c>
      <c r="F232" s="16">
        <f t="shared" ca="1" si="41"/>
        <v>89.140063402790247</v>
      </c>
      <c r="G232" s="16">
        <f t="shared" ca="1" si="42"/>
        <v>104.62708701870237</v>
      </c>
      <c r="H232" s="16">
        <f t="shared" ca="1" si="43"/>
        <v>115.75510408874703</v>
      </c>
      <c r="I232" s="16">
        <f t="shared" ca="1" si="44"/>
        <v>144.31036274613433</v>
      </c>
      <c r="J232" s="16">
        <f t="shared" ca="1" si="45"/>
        <v>125.78800984026059</v>
      </c>
      <c r="K232" s="16">
        <f t="shared" ca="1" si="46"/>
        <v>129.69804005729947</v>
      </c>
      <c r="L232" s="16">
        <f t="shared" ca="1" si="47"/>
        <v>98.341804974789625</v>
      </c>
      <c r="M232" s="16">
        <f t="shared" ca="1" si="48"/>
        <v>81.132205215482614</v>
      </c>
      <c r="N232" s="16">
        <f t="shared" ca="1" si="49"/>
        <v>144.85723117518987</v>
      </c>
    </row>
    <row r="233" spans="1:14">
      <c r="A233" s="23" t="s">
        <v>961</v>
      </c>
      <c r="B233" s="29" t="s">
        <v>198</v>
      </c>
      <c r="C233" s="32" t="s">
        <v>375</v>
      </c>
      <c r="D233" s="32" t="s">
        <v>374</v>
      </c>
      <c r="E233" s="16">
        <f t="shared" ca="1" si="40"/>
        <v>68.809686679566227</v>
      </c>
      <c r="F233" s="16">
        <f t="shared" ca="1" si="41"/>
        <v>56.787786129068571</v>
      </c>
      <c r="G233" s="16">
        <f t="shared" ca="1" si="42"/>
        <v>50.553645975371012</v>
      </c>
      <c r="H233" s="16">
        <f t="shared" ca="1" si="43"/>
        <v>79.67504723043227</v>
      </c>
      <c r="I233" s="16">
        <f t="shared" ca="1" si="44"/>
        <v>96.178523172769673</v>
      </c>
      <c r="J233" s="16">
        <f t="shared" ca="1" si="45"/>
        <v>84.678361137355992</v>
      </c>
      <c r="K233" s="16">
        <f t="shared" ca="1" si="46"/>
        <v>96.62663276516146</v>
      </c>
      <c r="L233" s="16">
        <f t="shared" ca="1" si="47"/>
        <v>96.119924789826911</v>
      </c>
      <c r="M233" s="16">
        <f t="shared" ca="1" si="48"/>
        <v>77.364154392887315</v>
      </c>
      <c r="N233" s="16">
        <f t="shared" ca="1" si="49"/>
        <v>160.45148324573017</v>
      </c>
    </row>
    <row r="234" spans="1:14">
      <c r="A234" s="23" t="s">
        <v>962</v>
      </c>
      <c r="B234" s="29" t="s">
        <v>199</v>
      </c>
      <c r="C234" s="32" t="s">
        <v>375</v>
      </c>
      <c r="D234" s="32" t="s">
        <v>368</v>
      </c>
      <c r="E234" s="16">
        <f t="shared" ca="1" si="40"/>
        <v>65.439759207736898</v>
      </c>
      <c r="F234" s="16">
        <f t="shared" ca="1" si="41"/>
        <v>63.354351768912096</v>
      </c>
      <c r="G234" s="16">
        <f t="shared" ca="1" si="42"/>
        <v>54.714773601626483</v>
      </c>
      <c r="H234" s="16">
        <f t="shared" ca="1" si="43"/>
        <v>63.048917771923271</v>
      </c>
      <c r="I234" s="16">
        <f t="shared" ca="1" si="44"/>
        <v>89.211977484193625</v>
      </c>
      <c r="J234" s="16">
        <f t="shared" ca="1" si="45"/>
        <v>61.786951514991024</v>
      </c>
      <c r="K234" s="16">
        <f t="shared" ca="1" si="46"/>
        <v>66.680668628864794</v>
      </c>
      <c r="L234" s="16">
        <f t="shared" ca="1" si="47"/>
        <v>73.495937688204648</v>
      </c>
      <c r="M234" s="16">
        <f t="shared" ca="1" si="48"/>
        <v>54.553240169066555</v>
      </c>
      <c r="N234" s="16">
        <f t="shared" ca="1" si="49"/>
        <v>83.714979563506077</v>
      </c>
    </row>
    <row r="235" spans="1:14">
      <c r="A235" s="23" t="s">
        <v>963</v>
      </c>
      <c r="B235" s="29" t="s">
        <v>200</v>
      </c>
      <c r="C235" s="32" t="s">
        <v>375</v>
      </c>
      <c r="D235" s="32" t="s">
        <v>360</v>
      </c>
      <c r="E235" s="16">
        <f t="shared" ca="1" si="40"/>
        <v>34.873772671687718</v>
      </c>
      <c r="F235" s="16">
        <f t="shared" ca="1" si="41"/>
        <v>29.482090377893599</v>
      </c>
      <c r="G235" s="16">
        <f t="shared" ca="1" si="42"/>
        <v>32.006895164690086</v>
      </c>
      <c r="H235" s="16">
        <f t="shared" ca="1" si="43"/>
        <v>35.244735365047845</v>
      </c>
      <c r="I235" s="16">
        <f t="shared" ca="1" si="44"/>
        <v>41.137433979299622</v>
      </c>
      <c r="J235" s="16">
        <f t="shared" ca="1" si="45"/>
        <v>32.650733909818292</v>
      </c>
      <c r="K235" s="16">
        <f t="shared" ca="1" si="46"/>
        <v>33.888382203900775</v>
      </c>
      <c r="L235" s="16">
        <f t="shared" ca="1" si="47"/>
        <v>26.852100694558299</v>
      </c>
      <c r="M235" s="16">
        <f t="shared" ca="1" si="48"/>
        <v>24.010532952737133</v>
      </c>
      <c r="N235" s="16">
        <f t="shared" ca="1" si="49"/>
        <v>42.486557034164299</v>
      </c>
    </row>
    <row r="236" spans="1:14">
      <c r="A236" s="23" t="s">
        <v>964</v>
      </c>
      <c r="B236" s="29" t="s">
        <v>201</v>
      </c>
      <c r="C236" s="32" t="s">
        <v>375</v>
      </c>
      <c r="D236" s="32" t="s">
        <v>371</v>
      </c>
      <c r="E236" s="16">
        <f t="shared" ca="1" si="40"/>
        <v>102.48411123441274</v>
      </c>
      <c r="F236" s="16">
        <f t="shared" ca="1" si="41"/>
        <v>95.651224158643728</v>
      </c>
      <c r="G236" s="16">
        <f t="shared" ca="1" si="42"/>
        <v>110.79654586851947</v>
      </c>
      <c r="H236" s="16">
        <f t="shared" ca="1" si="43"/>
        <v>129.77970655152126</v>
      </c>
      <c r="I236" s="16">
        <f t="shared" ca="1" si="44"/>
        <v>156.7787206416325</v>
      </c>
      <c r="J236" s="16">
        <f t="shared" ca="1" si="45"/>
        <v>130.5759092603854</v>
      </c>
      <c r="K236" s="16">
        <f t="shared" ca="1" si="46"/>
        <v>154.86011014299368</v>
      </c>
      <c r="L236" s="16">
        <f t="shared" ca="1" si="47"/>
        <v>124.86973565105195</v>
      </c>
      <c r="M236" s="16">
        <f t="shared" ca="1" si="48"/>
        <v>100.40013434589372</v>
      </c>
      <c r="N236" s="16">
        <f t="shared" ca="1" si="49"/>
        <v>137.27313142863204</v>
      </c>
    </row>
    <row r="237" spans="1:14">
      <c r="A237" s="23" t="s">
        <v>965</v>
      </c>
      <c r="B237" s="29" t="s">
        <v>202</v>
      </c>
      <c r="C237" s="32" t="s">
        <v>375</v>
      </c>
      <c r="D237" s="32" t="s">
        <v>368</v>
      </c>
      <c r="E237" s="16">
        <f t="shared" ca="1" si="40"/>
        <v>121.99683423725899</v>
      </c>
      <c r="F237" s="16">
        <f t="shared" ca="1" si="41"/>
        <v>90.426624725409042</v>
      </c>
      <c r="G237" s="16">
        <f t="shared" ca="1" si="42"/>
        <v>113.51023780269513</v>
      </c>
      <c r="H237" s="16">
        <f t="shared" ca="1" si="43"/>
        <v>129.78198661018493</v>
      </c>
      <c r="I237" s="16">
        <f t="shared" ca="1" si="44"/>
        <v>156.19231291981677</v>
      </c>
      <c r="J237" s="16">
        <f t="shared" ca="1" si="45"/>
        <v>135.09835424356376</v>
      </c>
      <c r="K237" s="16">
        <f t="shared" ca="1" si="46"/>
        <v>166.02482459343346</v>
      </c>
      <c r="L237" s="16">
        <f t="shared" ca="1" si="47"/>
        <v>128.68170847485115</v>
      </c>
      <c r="M237" s="16">
        <f t="shared" ca="1" si="48"/>
        <v>111.20005866993411</v>
      </c>
      <c r="N237" s="16">
        <f t="shared" ca="1" si="49"/>
        <v>170.08041843028306</v>
      </c>
    </row>
    <row r="238" spans="1:14">
      <c r="A238" s="23" t="s">
        <v>966</v>
      </c>
      <c r="B238" s="29" t="s">
        <v>203</v>
      </c>
      <c r="C238" s="32" t="s">
        <v>375</v>
      </c>
      <c r="D238" s="32" t="s">
        <v>368</v>
      </c>
      <c r="E238" s="16">
        <f t="shared" ca="1" si="40"/>
        <v>81.369266213257532</v>
      </c>
      <c r="F238" s="16">
        <f t="shared" ca="1" si="41"/>
        <v>76.073950139395521</v>
      </c>
      <c r="G238" s="16">
        <f t="shared" ca="1" si="42"/>
        <v>82.722730463224849</v>
      </c>
      <c r="H238" s="16">
        <f t="shared" ca="1" si="43"/>
        <v>91.841678473992374</v>
      </c>
      <c r="I238" s="16">
        <f t="shared" ca="1" si="44"/>
        <v>105.7708438659789</v>
      </c>
      <c r="J238" s="16">
        <f t="shared" ca="1" si="45"/>
        <v>100.21108762634086</v>
      </c>
      <c r="K238" s="16">
        <f t="shared" ca="1" si="46"/>
        <v>105.64773766612861</v>
      </c>
      <c r="L238" s="16">
        <f t="shared" ca="1" si="47"/>
        <v>92.926991917610493</v>
      </c>
      <c r="M238" s="16">
        <f t="shared" ca="1" si="48"/>
        <v>84.98623746065212</v>
      </c>
      <c r="N238" s="16">
        <f t="shared" ca="1" si="49"/>
        <v>141.7738267341177</v>
      </c>
    </row>
    <row r="239" spans="1:14">
      <c r="A239" s="23" t="s">
        <v>967</v>
      </c>
      <c r="B239" s="29" t="s">
        <v>204</v>
      </c>
      <c r="C239" s="32" t="s">
        <v>375</v>
      </c>
      <c r="D239" s="32" t="s">
        <v>371</v>
      </c>
      <c r="E239" s="16">
        <f t="shared" ca="1" si="40"/>
        <v>61.651544695518062</v>
      </c>
      <c r="F239" s="16">
        <f t="shared" ca="1" si="41"/>
        <v>46.503820390129839</v>
      </c>
      <c r="G239" s="16">
        <f t="shared" ca="1" si="42"/>
        <v>49.927571892532427</v>
      </c>
      <c r="H239" s="16">
        <f t="shared" ca="1" si="43"/>
        <v>50.098308230809472</v>
      </c>
      <c r="I239" s="16">
        <f t="shared" ca="1" si="44"/>
        <v>55.341666511904421</v>
      </c>
      <c r="J239" s="16">
        <f t="shared" ca="1" si="45"/>
        <v>42.340776250545233</v>
      </c>
      <c r="K239" s="16">
        <f t="shared" ca="1" si="46"/>
        <v>54.489664441982818</v>
      </c>
      <c r="L239" s="16">
        <f t="shared" ca="1" si="47"/>
        <v>46.793555196470038</v>
      </c>
      <c r="M239" s="16">
        <f t="shared" ca="1" si="48"/>
        <v>28.758705250502228</v>
      </c>
      <c r="N239" s="16">
        <f t="shared" ca="1" si="49"/>
        <v>69.000186231103356</v>
      </c>
    </row>
    <row r="240" spans="1:14">
      <c r="A240" s="23" t="s">
        <v>968</v>
      </c>
      <c r="B240" s="29" t="s">
        <v>205</v>
      </c>
      <c r="C240" s="32" t="s">
        <v>375</v>
      </c>
      <c r="D240" s="32" t="s">
        <v>363</v>
      </c>
      <c r="E240" s="16">
        <f t="shared" ca="1" si="40"/>
        <v>40.041840256063864</v>
      </c>
      <c r="F240" s="16">
        <f t="shared" ca="1" si="41"/>
        <v>35.594647083134781</v>
      </c>
      <c r="G240" s="16">
        <f t="shared" ca="1" si="42"/>
        <v>39.712383682496856</v>
      </c>
      <c r="H240" s="16">
        <f t="shared" ca="1" si="43"/>
        <v>38.994046540837914</v>
      </c>
      <c r="I240" s="16">
        <f t="shared" ca="1" si="44"/>
        <v>49.422002738021952</v>
      </c>
      <c r="J240" s="16">
        <f t="shared" ca="1" si="45"/>
        <v>44.614247513295155</v>
      </c>
      <c r="K240" s="16">
        <f t="shared" ca="1" si="46"/>
        <v>53.633049603498954</v>
      </c>
      <c r="L240" s="16">
        <f t="shared" ca="1" si="47"/>
        <v>20.648885308235712</v>
      </c>
      <c r="M240" s="16">
        <f t="shared" ca="1" si="48"/>
        <v>22.867488820953376</v>
      </c>
      <c r="N240" s="16">
        <f t="shared" ca="1" si="49"/>
        <v>41.16957002990506</v>
      </c>
    </row>
    <row r="241" spans="1:14">
      <c r="A241" s="23" t="s">
        <v>969</v>
      </c>
      <c r="B241" s="29" t="s">
        <v>206</v>
      </c>
      <c r="C241" s="32" t="s">
        <v>375</v>
      </c>
      <c r="D241" s="32" t="s">
        <v>360</v>
      </c>
      <c r="E241" s="16">
        <f t="shared" ca="1" si="40"/>
        <v>38.600703492187698</v>
      </c>
      <c r="F241" s="16">
        <f t="shared" ca="1" si="41"/>
        <v>33.593696802653959</v>
      </c>
      <c r="G241" s="16">
        <f t="shared" ca="1" si="42"/>
        <v>34.932763561519849</v>
      </c>
      <c r="H241" s="16">
        <f t="shared" ca="1" si="43"/>
        <v>42.595298969070228</v>
      </c>
      <c r="I241" s="16">
        <f t="shared" ca="1" si="44"/>
        <v>50.045467824753445</v>
      </c>
      <c r="J241" s="16">
        <f t="shared" ca="1" si="45"/>
        <v>45.126344412827983</v>
      </c>
      <c r="K241" s="16">
        <f t="shared" ca="1" si="46"/>
        <v>47.409594359099486</v>
      </c>
      <c r="L241" s="16">
        <f t="shared" ca="1" si="47"/>
        <v>42.666459986016562</v>
      </c>
      <c r="M241" s="16">
        <f t="shared" ca="1" si="48"/>
        <v>35.621223330076447</v>
      </c>
      <c r="N241" s="16">
        <f t="shared" ca="1" si="49"/>
        <v>48.547819890145327</v>
      </c>
    </row>
    <row r="242" spans="1:14">
      <c r="A242" s="23" t="s">
        <v>970</v>
      </c>
      <c r="B242" s="29" t="s">
        <v>207</v>
      </c>
      <c r="C242" s="32" t="s">
        <v>375</v>
      </c>
      <c r="D242" s="32" t="s">
        <v>374</v>
      </c>
      <c r="E242" s="16">
        <f t="shared" ca="1" si="40"/>
        <v>95.106959297895557</v>
      </c>
      <c r="F242" s="16">
        <f t="shared" ca="1" si="41"/>
        <v>81.409046436574144</v>
      </c>
      <c r="G242" s="16">
        <f t="shared" ca="1" si="42"/>
        <v>104.64479445466529</v>
      </c>
      <c r="H242" s="16">
        <f t="shared" ca="1" si="43"/>
        <v>112.37149622741823</v>
      </c>
      <c r="I242" s="16">
        <f t="shared" ca="1" si="44"/>
        <v>119.99760289970007</v>
      </c>
      <c r="J242" s="16">
        <f t="shared" ca="1" si="45"/>
        <v>130.40334835593393</v>
      </c>
      <c r="K242" s="16">
        <f t="shared" ca="1" si="46"/>
        <v>134.59664084038903</v>
      </c>
      <c r="L242" s="16">
        <f t="shared" ca="1" si="47"/>
        <v>117.845400693396</v>
      </c>
      <c r="M242" s="16">
        <f t="shared" ca="1" si="48"/>
        <v>105.41083585376965</v>
      </c>
      <c r="N242" s="16">
        <f t="shared" ca="1" si="49"/>
        <v>151.90451151961381</v>
      </c>
    </row>
    <row r="243" spans="1:14">
      <c r="A243" s="23" t="s">
        <v>971</v>
      </c>
      <c r="B243" s="29" t="s">
        <v>208</v>
      </c>
      <c r="C243" s="32" t="s">
        <v>375</v>
      </c>
      <c r="D243" s="32" t="s">
        <v>363</v>
      </c>
      <c r="E243" s="16">
        <f t="shared" ca="1" si="40"/>
        <v>184.99322138005977</v>
      </c>
      <c r="F243" s="16">
        <f t="shared" ca="1" si="41"/>
        <v>157.94679526517524</v>
      </c>
      <c r="G243" s="16">
        <f t="shared" ca="1" si="42"/>
        <v>326.3965782468614</v>
      </c>
      <c r="H243" s="16">
        <f t="shared" ca="1" si="43"/>
        <v>250.88149005128506</v>
      </c>
      <c r="I243" s="16">
        <f t="shared" ca="1" si="44"/>
        <v>257.94760222763426</v>
      </c>
      <c r="J243" s="16">
        <f t="shared" ca="1" si="45"/>
        <v>201.7636607142793</v>
      </c>
      <c r="K243" s="16">
        <f t="shared" ca="1" si="46"/>
        <v>209.98785842658472</v>
      </c>
      <c r="L243" s="16">
        <f t="shared" ca="1" si="47"/>
        <v>150.33529741654061</v>
      </c>
      <c r="M243" s="16">
        <f t="shared" ca="1" si="48"/>
        <v>93.18745753088244</v>
      </c>
      <c r="N243" s="16">
        <f t="shared" ca="1" si="49"/>
        <v>213.94943725592054</v>
      </c>
    </row>
    <row r="244" spans="1:14">
      <c r="A244" s="23" t="s">
        <v>973</v>
      </c>
      <c r="B244" s="29" t="s">
        <v>210</v>
      </c>
      <c r="C244" s="32" t="s">
        <v>377</v>
      </c>
      <c r="D244" s="32" t="s">
        <v>379</v>
      </c>
      <c r="E244" s="16">
        <f t="shared" ca="1" si="40"/>
        <v>1149.0179162780703</v>
      </c>
      <c r="F244" s="16">
        <f t="shared" ca="1" si="41"/>
        <v>1285.7565995265593</v>
      </c>
      <c r="G244" s="16">
        <f t="shared" ca="1" si="42"/>
        <v>1359.7199416391961</v>
      </c>
      <c r="H244" s="16">
        <f t="shared" ca="1" si="43"/>
        <v>1367.5888387815285</v>
      </c>
      <c r="I244" s="16">
        <f t="shared" ca="1" si="44"/>
        <v>1530.3697280835574</v>
      </c>
      <c r="J244" s="16">
        <f t="shared" ca="1" si="45"/>
        <v>1341.6986745873553</v>
      </c>
      <c r="K244" s="16">
        <f t="shared" ca="1" si="46"/>
        <v>1727.2906326466309</v>
      </c>
      <c r="L244" s="16">
        <f t="shared" ca="1" si="47"/>
        <v>1504.7032866589557</v>
      </c>
      <c r="M244" s="16">
        <f t="shared" ca="1" si="48"/>
        <v>1348.4780448281199</v>
      </c>
      <c r="N244" s="16">
        <f t="shared" ca="1" si="49"/>
        <v>1478.9261892292398</v>
      </c>
    </row>
    <row r="245" spans="1:14">
      <c r="A245" s="23" t="s">
        <v>972</v>
      </c>
      <c r="B245" s="29" t="s">
        <v>209</v>
      </c>
      <c r="C245" s="32" t="s">
        <v>377</v>
      </c>
      <c r="D245" s="32" t="s">
        <v>379</v>
      </c>
      <c r="E245" s="16">
        <f t="shared" ca="1" si="40"/>
        <v>953.36829108565848</v>
      </c>
      <c r="F245" s="16">
        <f t="shared" ca="1" si="41"/>
        <v>808.35500941138707</v>
      </c>
      <c r="G245" s="16">
        <f t="shared" ca="1" si="42"/>
        <v>892.1512716339696</v>
      </c>
      <c r="H245" s="16">
        <f t="shared" ca="1" si="43"/>
        <v>1058.3063435874387</v>
      </c>
      <c r="I245" s="16">
        <f t="shared" ca="1" si="44"/>
        <v>1365.3218465079742</v>
      </c>
      <c r="J245" s="16">
        <f t="shared" ca="1" si="45"/>
        <v>1490.156823822394</v>
      </c>
      <c r="K245" s="16">
        <f t="shared" ca="1" si="46"/>
        <v>1648.5516978558858</v>
      </c>
      <c r="L245" s="16">
        <f t="shared" ca="1" si="47"/>
        <v>1323.2715142426221</v>
      </c>
      <c r="M245" s="16">
        <f t="shared" ca="1" si="48"/>
        <v>1526.8568465178757</v>
      </c>
      <c r="N245" s="16">
        <f t="shared" ca="1" si="49"/>
        <v>2974.2873017384791</v>
      </c>
    </row>
    <row r="246" spans="1:14">
      <c r="A246" s="23" t="s">
        <v>974</v>
      </c>
      <c r="B246" s="29" t="s">
        <v>211</v>
      </c>
      <c r="C246" s="32" t="s">
        <v>377</v>
      </c>
      <c r="D246" s="32" t="s">
        <v>379</v>
      </c>
      <c r="E246" s="16">
        <f t="shared" ca="1" si="40"/>
        <v>722.84846269737602</v>
      </c>
      <c r="F246" s="16">
        <f t="shared" ca="1" si="41"/>
        <v>787.9678884814814</v>
      </c>
      <c r="G246" s="16">
        <f t="shared" ca="1" si="42"/>
        <v>810.36519879241064</v>
      </c>
      <c r="H246" s="16">
        <f t="shared" ca="1" si="43"/>
        <v>775.09146758008148</v>
      </c>
      <c r="I246" s="16">
        <f t="shared" ca="1" si="44"/>
        <v>955.56951577430323</v>
      </c>
      <c r="J246" s="16">
        <f t="shared" ca="1" si="45"/>
        <v>503.59823787934613</v>
      </c>
      <c r="K246" s="16">
        <f t="shared" ca="1" si="46"/>
        <v>731.04262942047751</v>
      </c>
      <c r="L246" s="16">
        <f t="shared" ca="1" si="47"/>
        <v>547.56227568567999</v>
      </c>
      <c r="M246" s="16">
        <f t="shared" ca="1" si="48"/>
        <v>615.52748507694116</v>
      </c>
      <c r="N246" s="16">
        <f t="shared" ca="1" si="49"/>
        <v>653.25793416652436</v>
      </c>
    </row>
    <row r="247" spans="1:14">
      <c r="A247" s="23" t="s">
        <v>975</v>
      </c>
      <c r="B247" s="29" t="s">
        <v>212</v>
      </c>
      <c r="C247" s="32" t="s">
        <v>377</v>
      </c>
      <c r="D247" s="32" t="s">
        <v>379</v>
      </c>
      <c r="E247" s="16">
        <f t="shared" ca="1" si="40"/>
        <v>1205.7141974436222</v>
      </c>
      <c r="F247" s="16">
        <f t="shared" ca="1" si="41"/>
        <v>889.92663003892039</v>
      </c>
      <c r="G247" s="16">
        <f t="shared" ca="1" si="42"/>
        <v>861.49854393481814</v>
      </c>
      <c r="H247" s="16">
        <f t="shared" ca="1" si="43"/>
        <v>887.07755988535666</v>
      </c>
      <c r="I247" s="16">
        <f t="shared" ca="1" si="44"/>
        <v>920.28037050935359</v>
      </c>
      <c r="J247" s="16">
        <f t="shared" ca="1" si="45"/>
        <v>825.80572548177611</v>
      </c>
      <c r="K247" s="16">
        <f t="shared" ca="1" si="46"/>
        <v>1106.4711849959504</v>
      </c>
      <c r="L247" s="16">
        <f t="shared" ca="1" si="47"/>
        <v>1159.7815294977322</v>
      </c>
      <c r="M247" s="16">
        <f t="shared" ca="1" si="48"/>
        <v>1135.5850367633768</v>
      </c>
      <c r="N247" s="16">
        <f t="shared" ca="1" si="49"/>
        <v>1028.6257233506292</v>
      </c>
    </row>
    <row r="248" spans="1:14">
      <c r="A248" s="23" t="s">
        <v>976</v>
      </c>
      <c r="B248" s="29" t="s">
        <v>213</v>
      </c>
      <c r="C248" s="32" t="s">
        <v>377</v>
      </c>
      <c r="D248" s="32" t="s">
        <v>379</v>
      </c>
      <c r="E248" s="16">
        <f t="shared" ca="1" si="40"/>
        <v>508.40771807786854</v>
      </c>
      <c r="F248" s="16">
        <f t="shared" ca="1" si="41"/>
        <v>517.72072428134027</v>
      </c>
      <c r="G248" s="16">
        <f t="shared" ca="1" si="42"/>
        <v>469.8804930741515</v>
      </c>
      <c r="H248" s="16">
        <f t="shared" ca="1" si="43"/>
        <v>522.43002140176031</v>
      </c>
      <c r="I248" s="16">
        <f t="shared" ca="1" si="44"/>
        <v>492.67161093637736</v>
      </c>
      <c r="J248" s="16">
        <f t="shared" ca="1" si="45"/>
        <v>469.48460003304217</v>
      </c>
      <c r="K248" s="16">
        <f t="shared" ca="1" si="46"/>
        <v>705.56366117264326</v>
      </c>
      <c r="L248" s="16">
        <f t="shared" ca="1" si="47"/>
        <v>584.72299982133518</v>
      </c>
      <c r="M248" s="16">
        <f t="shared" ca="1" si="48"/>
        <v>498.39283628344168</v>
      </c>
      <c r="N248" s="16">
        <f t="shared" ca="1" si="49"/>
        <v>491.71551464256635</v>
      </c>
    </row>
    <row r="249" spans="1:14">
      <c r="A249" s="23" t="s">
        <v>977</v>
      </c>
      <c r="B249" s="29" t="s">
        <v>214</v>
      </c>
      <c r="C249" s="32" t="s">
        <v>377</v>
      </c>
      <c r="D249" s="32" t="s">
        <v>379</v>
      </c>
      <c r="E249" s="16">
        <f t="shared" ca="1" si="40"/>
        <v>4157.4751605136062</v>
      </c>
      <c r="F249" s="16">
        <f t="shared" ca="1" si="41"/>
        <v>4012.9547554472629</v>
      </c>
      <c r="G249" s="16">
        <f t="shared" ca="1" si="42"/>
        <v>3952.5752575163015</v>
      </c>
      <c r="H249" s="16">
        <f t="shared" ca="1" si="43"/>
        <v>4660.2907923010052</v>
      </c>
      <c r="I249" s="16">
        <f t="shared" ca="1" si="44"/>
        <v>4605.9953758233087</v>
      </c>
      <c r="J249" s="16">
        <f t="shared" ca="1" si="45"/>
        <v>4412.1383695928253</v>
      </c>
      <c r="K249" s="16">
        <f t="shared" ca="1" si="46"/>
        <v>5503.4832024375182</v>
      </c>
      <c r="L249" s="16">
        <f t="shared" ca="1" si="47"/>
        <v>5514.2871869418896</v>
      </c>
      <c r="M249" s="16">
        <f t="shared" ca="1" si="48"/>
        <v>5137.2393882648885</v>
      </c>
      <c r="N249" s="16">
        <f t="shared" ca="1" si="49"/>
        <v>3700.7026846654021</v>
      </c>
    </row>
    <row r="250" spans="1:14">
      <c r="A250" s="23" t="s">
        <v>978</v>
      </c>
      <c r="B250" s="29" t="s">
        <v>215</v>
      </c>
      <c r="C250" s="32" t="s">
        <v>377</v>
      </c>
      <c r="D250" s="32" t="s">
        <v>379</v>
      </c>
      <c r="E250" s="16">
        <f t="shared" ca="1" si="40"/>
        <v>274.37303292862498</v>
      </c>
      <c r="F250" s="16">
        <f t="shared" ca="1" si="41"/>
        <v>303.07741684913134</v>
      </c>
      <c r="G250" s="16">
        <f t="shared" ca="1" si="42"/>
        <v>283.25087269514199</v>
      </c>
      <c r="H250" s="16">
        <f t="shared" ca="1" si="43"/>
        <v>341.20416308698589</v>
      </c>
      <c r="I250" s="16">
        <f t="shared" ca="1" si="44"/>
        <v>342.0857448490483</v>
      </c>
      <c r="J250" s="16">
        <f t="shared" ca="1" si="45"/>
        <v>349.34061913949768</v>
      </c>
      <c r="K250" s="16">
        <f t="shared" ca="1" si="46"/>
        <v>473.63554633747651</v>
      </c>
      <c r="L250" s="16">
        <f t="shared" ca="1" si="47"/>
        <v>460.16162893742495</v>
      </c>
      <c r="M250" s="16">
        <f t="shared" ca="1" si="48"/>
        <v>435.33556122044655</v>
      </c>
      <c r="N250" s="16">
        <f t="shared" ca="1" si="49"/>
        <v>468.97645121156137</v>
      </c>
    </row>
    <row r="251" spans="1:14">
      <c r="A251" s="23" t="s">
        <v>979</v>
      </c>
      <c r="B251" s="29" t="s">
        <v>216</v>
      </c>
      <c r="C251" s="32" t="s">
        <v>377</v>
      </c>
      <c r="D251" s="32" t="s">
        <v>379</v>
      </c>
      <c r="E251" s="16">
        <f t="shared" ca="1" si="40"/>
        <v>254.20366130998224</v>
      </c>
      <c r="F251" s="16">
        <f t="shared" ca="1" si="41"/>
        <v>312.64661507103904</v>
      </c>
      <c r="G251" s="16">
        <f t="shared" ca="1" si="42"/>
        <v>299.43958285968739</v>
      </c>
      <c r="H251" s="16">
        <f t="shared" ca="1" si="43"/>
        <v>389.69362950597969</v>
      </c>
      <c r="I251" s="16">
        <f t="shared" ca="1" si="44"/>
        <v>427.00220011088999</v>
      </c>
      <c r="J251" s="16">
        <f t="shared" ca="1" si="45"/>
        <v>350.47611899165361</v>
      </c>
      <c r="K251" s="16">
        <f t="shared" ca="1" si="46"/>
        <v>437.06872697125198</v>
      </c>
      <c r="L251" s="16">
        <f t="shared" ca="1" si="47"/>
        <v>342.8806547270845</v>
      </c>
      <c r="M251" s="16">
        <f t="shared" ca="1" si="48"/>
        <v>296.23694432522285</v>
      </c>
      <c r="N251" s="16">
        <f t="shared" ca="1" si="49"/>
        <v>308.80646598270596</v>
      </c>
    </row>
    <row r="252" spans="1:14">
      <c r="A252" s="23" t="s">
        <v>980</v>
      </c>
      <c r="B252" s="29" t="s">
        <v>217</v>
      </c>
      <c r="C252" s="32" t="s">
        <v>377</v>
      </c>
      <c r="D252" s="32" t="s">
        <v>379</v>
      </c>
      <c r="E252" s="16">
        <f t="shared" ca="1" si="40"/>
        <v>1112.2940257258733</v>
      </c>
      <c r="F252" s="16">
        <f t="shared" ca="1" si="41"/>
        <v>900.23478778581045</v>
      </c>
      <c r="G252" s="16">
        <f t="shared" ca="1" si="42"/>
        <v>870.16265489141051</v>
      </c>
      <c r="H252" s="16">
        <f t="shared" ca="1" si="43"/>
        <v>1061.2190684209954</v>
      </c>
      <c r="I252" s="16">
        <f t="shared" ca="1" si="44"/>
        <v>1247.9312303863665</v>
      </c>
      <c r="J252" s="16">
        <f t="shared" ca="1" si="45"/>
        <v>1187.7039115154996</v>
      </c>
      <c r="K252" s="16">
        <f t="shared" ca="1" si="46"/>
        <v>1492.6730450413588</v>
      </c>
      <c r="L252" s="16">
        <f t="shared" ca="1" si="47"/>
        <v>893.23590757209206</v>
      </c>
      <c r="M252" s="16">
        <f t="shared" ca="1" si="48"/>
        <v>719.25264234269628</v>
      </c>
      <c r="N252" s="16">
        <f t="shared" ca="1" si="49"/>
        <v>737.95231504985009</v>
      </c>
    </row>
    <row r="253" spans="1:14">
      <c r="A253" s="23" t="s">
        <v>981</v>
      </c>
      <c r="B253" s="29" t="s">
        <v>218</v>
      </c>
      <c r="C253" s="32" t="s">
        <v>377</v>
      </c>
      <c r="D253" s="32" t="s">
        <v>379</v>
      </c>
      <c r="E253" s="16">
        <f t="shared" ca="1" si="40"/>
        <v>459.70743277099632</v>
      </c>
      <c r="F253" s="16">
        <f t="shared" ca="1" si="41"/>
        <v>448.25665757761999</v>
      </c>
      <c r="G253" s="16">
        <f t="shared" ca="1" si="42"/>
        <v>463.30347566014404</v>
      </c>
      <c r="H253" s="16">
        <f t="shared" ca="1" si="43"/>
        <v>411.95204959987251</v>
      </c>
      <c r="I253" s="16">
        <f t="shared" ca="1" si="44"/>
        <v>460.19564241290357</v>
      </c>
      <c r="J253" s="16">
        <f t="shared" ca="1" si="45"/>
        <v>449.84382653324383</v>
      </c>
      <c r="K253" s="16">
        <f t="shared" ca="1" si="46"/>
        <v>568.72417238992114</v>
      </c>
      <c r="L253" s="16">
        <f t="shared" ca="1" si="47"/>
        <v>678.76258008757293</v>
      </c>
      <c r="M253" s="16">
        <f t="shared" ca="1" si="48"/>
        <v>569.60243309536031</v>
      </c>
      <c r="N253" s="16">
        <f t="shared" ca="1" si="49"/>
        <v>651.66183781549296</v>
      </c>
    </row>
    <row r="254" spans="1:14">
      <c r="A254" s="23" t="s">
        <v>983</v>
      </c>
      <c r="B254" s="29" t="s">
        <v>220</v>
      </c>
      <c r="C254" s="32" t="s">
        <v>377</v>
      </c>
      <c r="D254" s="32" t="s">
        <v>379</v>
      </c>
      <c r="E254" s="16">
        <f t="shared" ca="1" si="40"/>
        <v>188.36391831863287</v>
      </c>
      <c r="F254" s="16">
        <f t="shared" ca="1" si="41"/>
        <v>213.55929859792261</v>
      </c>
      <c r="G254" s="16">
        <f t="shared" ca="1" si="42"/>
        <v>192.98239995826881</v>
      </c>
      <c r="H254" s="16">
        <f t="shared" ca="1" si="43"/>
        <v>228.10569612675417</v>
      </c>
      <c r="I254" s="16">
        <f t="shared" ca="1" si="44"/>
        <v>224.42025284546841</v>
      </c>
      <c r="J254" s="16">
        <f t="shared" ca="1" si="45"/>
        <v>376.78193295557924</v>
      </c>
      <c r="K254" s="16">
        <f t="shared" ca="1" si="46"/>
        <v>327.44717207705713</v>
      </c>
      <c r="L254" s="16">
        <f t="shared" ca="1" si="47"/>
        <v>278.46574855751737</v>
      </c>
      <c r="M254" s="16">
        <f t="shared" ca="1" si="48"/>
        <v>311.6024498139808</v>
      </c>
      <c r="N254" s="16">
        <f t="shared" ca="1" si="49"/>
        <v>237.92009112855908</v>
      </c>
    </row>
    <row r="255" spans="1:14">
      <c r="A255" s="23" t="s">
        <v>984</v>
      </c>
      <c r="B255" s="29" t="s">
        <v>221</v>
      </c>
      <c r="C255" s="32" t="s">
        <v>377</v>
      </c>
      <c r="D255" s="32" t="s">
        <v>379</v>
      </c>
      <c r="E255" s="16">
        <f t="shared" ca="1" si="40"/>
        <v>808.91676856114691</v>
      </c>
      <c r="F255" s="16">
        <f t="shared" ca="1" si="41"/>
        <v>679.28226459815971</v>
      </c>
      <c r="G255" s="16">
        <f t="shared" ca="1" si="42"/>
        <v>822.62583080640377</v>
      </c>
      <c r="H255" s="16">
        <f t="shared" ca="1" si="43"/>
        <v>920.0291467429596</v>
      </c>
      <c r="I255" s="16">
        <f t="shared" ca="1" si="44"/>
        <v>860.57434153497161</v>
      </c>
      <c r="J255" s="16">
        <f t="shared" ca="1" si="45"/>
        <v>727.53061822179927</v>
      </c>
      <c r="K255" s="16">
        <f t="shared" ca="1" si="46"/>
        <v>764.83222363713207</v>
      </c>
      <c r="L255" s="16">
        <f t="shared" ca="1" si="47"/>
        <v>1039.3742703047631</v>
      </c>
      <c r="M255" s="16">
        <f t="shared" ca="1" si="48"/>
        <v>964.99708999083282</v>
      </c>
      <c r="N255" s="16">
        <f t="shared" ca="1" si="49"/>
        <v>1023.6066279488372</v>
      </c>
    </row>
    <row r="256" spans="1:14">
      <c r="A256" s="23" t="s">
        <v>982</v>
      </c>
      <c r="B256" s="29" t="s">
        <v>219</v>
      </c>
      <c r="C256" s="32" t="s">
        <v>377</v>
      </c>
      <c r="D256" s="32" t="s">
        <v>379</v>
      </c>
      <c r="E256" s="16">
        <f t="shared" ca="1" si="40"/>
        <v>211.08963082760667</v>
      </c>
      <c r="F256" s="16">
        <f t="shared" ca="1" si="41"/>
        <v>206.67983562091524</v>
      </c>
      <c r="G256" s="16">
        <f t="shared" ca="1" si="42"/>
        <v>214.47546923724929</v>
      </c>
      <c r="H256" s="16">
        <f t="shared" ca="1" si="43"/>
        <v>238.82794434972851</v>
      </c>
      <c r="I256" s="16">
        <f t="shared" ca="1" si="44"/>
        <v>273.95069204673899</v>
      </c>
      <c r="J256" s="16">
        <f t="shared" ca="1" si="45"/>
        <v>304.93116624229742</v>
      </c>
      <c r="K256" s="16">
        <f t="shared" ca="1" si="46"/>
        <v>354.6544033215763</v>
      </c>
      <c r="L256" s="16">
        <f t="shared" ca="1" si="47"/>
        <v>261.25912526742468</v>
      </c>
      <c r="M256" s="16">
        <f t="shared" ca="1" si="48"/>
        <v>191.17217954879649</v>
      </c>
      <c r="N256" s="16">
        <f t="shared" ca="1" si="49"/>
        <v>204.21068476318632</v>
      </c>
    </row>
    <row r="257" spans="1:14">
      <c r="A257" s="23" t="s">
        <v>985</v>
      </c>
      <c r="B257" s="29" t="s">
        <v>222</v>
      </c>
      <c r="C257" s="32" t="s">
        <v>377</v>
      </c>
      <c r="D257" s="32" t="s">
        <v>379</v>
      </c>
      <c r="E257" s="16">
        <f t="shared" ca="1" si="40"/>
        <v>535.00370548942169</v>
      </c>
      <c r="F257" s="16">
        <f t="shared" ca="1" si="41"/>
        <v>507.05756881220026</v>
      </c>
      <c r="G257" s="16">
        <f t="shared" ca="1" si="42"/>
        <v>474.03046725849254</v>
      </c>
      <c r="H257" s="16">
        <f t="shared" ca="1" si="43"/>
        <v>527.90962766359814</v>
      </c>
      <c r="I257" s="16">
        <f t="shared" ca="1" si="44"/>
        <v>663.64292903667661</v>
      </c>
      <c r="J257" s="16">
        <f t="shared" ca="1" si="45"/>
        <v>808.79434385496211</v>
      </c>
      <c r="K257" s="16">
        <f t="shared" ca="1" si="46"/>
        <v>1102.9990789500537</v>
      </c>
      <c r="L257" s="16">
        <f t="shared" ca="1" si="47"/>
        <v>700.15060380440968</v>
      </c>
      <c r="M257" s="16">
        <f t="shared" ca="1" si="48"/>
        <v>725.17243500005873</v>
      </c>
      <c r="N257" s="16">
        <f t="shared" ca="1" si="49"/>
        <v>810.54820659427264</v>
      </c>
    </row>
    <row r="258" spans="1:14">
      <c r="A258" s="23" t="s">
        <v>986</v>
      </c>
      <c r="B258" s="29" t="s">
        <v>223</v>
      </c>
      <c r="C258" s="32" t="s">
        <v>377</v>
      </c>
      <c r="D258" s="32" t="s">
        <v>379</v>
      </c>
      <c r="E258" s="16">
        <f t="shared" ca="1" si="40"/>
        <v>82.449280910793632</v>
      </c>
      <c r="F258" s="16">
        <f t="shared" ca="1" si="41"/>
        <v>86.998164045035921</v>
      </c>
      <c r="G258" s="16">
        <f t="shared" ca="1" si="42"/>
        <v>94.162508474909458</v>
      </c>
      <c r="H258" s="16">
        <f t="shared" ca="1" si="43"/>
        <v>95.45278608382111</v>
      </c>
      <c r="I258" s="16">
        <f t="shared" ca="1" si="44"/>
        <v>95.62258176419715</v>
      </c>
      <c r="J258" s="16">
        <f t="shared" ca="1" si="45"/>
        <v>91.118279791778079</v>
      </c>
      <c r="K258" s="16">
        <f t="shared" ca="1" si="46"/>
        <v>123.23667414176906</v>
      </c>
      <c r="L258" s="16">
        <f t="shared" ca="1" si="47"/>
        <v>113.13261722088606</v>
      </c>
      <c r="M258" s="16">
        <f t="shared" ca="1" si="48"/>
        <v>98.395714977180447</v>
      </c>
      <c r="N258" s="16">
        <f t="shared" ca="1" si="49"/>
        <v>82.079985113700602</v>
      </c>
    </row>
    <row r="259" spans="1:14">
      <c r="A259" s="23" t="s">
        <v>987</v>
      </c>
      <c r="B259" s="29" t="s">
        <v>224</v>
      </c>
      <c r="C259" s="32" t="s">
        <v>377</v>
      </c>
      <c r="D259" s="32" t="s">
        <v>379</v>
      </c>
      <c r="E259" s="16">
        <f t="shared" ca="1" si="40"/>
        <v>159.7985119203999</v>
      </c>
      <c r="F259" s="16">
        <f t="shared" ca="1" si="41"/>
        <v>162.02617028524358</v>
      </c>
      <c r="G259" s="16">
        <f t="shared" ca="1" si="42"/>
        <v>164.52937789169812</v>
      </c>
      <c r="H259" s="16">
        <f t="shared" ca="1" si="43"/>
        <v>167.34193119030354</v>
      </c>
      <c r="I259" s="16">
        <f t="shared" ca="1" si="44"/>
        <v>162.88286743049997</v>
      </c>
      <c r="J259" s="16">
        <f t="shared" ca="1" si="45"/>
        <v>190.85086488228509</v>
      </c>
      <c r="K259" s="16">
        <f t="shared" ca="1" si="46"/>
        <v>246.9089988769837</v>
      </c>
      <c r="L259" s="16">
        <f t="shared" ca="1" si="47"/>
        <v>252.28518259863509</v>
      </c>
      <c r="M259" s="16">
        <f t="shared" ca="1" si="48"/>
        <v>205.32523540261528</v>
      </c>
      <c r="N259" s="16">
        <f t="shared" ca="1" si="49"/>
        <v>177.85229423114205</v>
      </c>
    </row>
    <row r="260" spans="1:14">
      <c r="A260" s="23" t="s">
        <v>988</v>
      </c>
      <c r="B260" s="29" t="s">
        <v>225</v>
      </c>
      <c r="C260" s="32" t="s">
        <v>377</v>
      </c>
      <c r="D260" s="32" t="s">
        <v>379</v>
      </c>
      <c r="E260" s="16">
        <f t="shared" ca="1" si="40"/>
        <v>193.63184605076142</v>
      </c>
      <c r="F260" s="16">
        <f t="shared" ca="1" si="41"/>
        <v>212.99115698815879</v>
      </c>
      <c r="G260" s="16">
        <f t="shared" ca="1" si="42"/>
        <v>257.4860509702433</v>
      </c>
      <c r="H260" s="16">
        <f t="shared" ca="1" si="43"/>
        <v>252.19055698955421</v>
      </c>
      <c r="I260" s="16">
        <f t="shared" ca="1" si="44"/>
        <v>312.58886411212654</v>
      </c>
      <c r="J260" s="16">
        <f t="shared" ca="1" si="45"/>
        <v>230.32227161924899</v>
      </c>
      <c r="K260" s="16">
        <f t="shared" ca="1" si="46"/>
        <v>291.95904426683467</v>
      </c>
      <c r="L260" s="16">
        <f t="shared" ca="1" si="47"/>
        <v>280.6345361680207</v>
      </c>
      <c r="M260" s="16">
        <f t="shared" ca="1" si="48"/>
        <v>245.85479844804735</v>
      </c>
      <c r="N260" s="16">
        <f t="shared" ca="1" si="49"/>
        <v>246.40200172996629</v>
      </c>
    </row>
    <row r="261" spans="1:14">
      <c r="A261" s="23" t="s">
        <v>989</v>
      </c>
      <c r="B261" s="29" t="s">
        <v>226</v>
      </c>
      <c r="C261" s="32" t="s">
        <v>377</v>
      </c>
      <c r="D261" s="32" t="s">
        <v>379</v>
      </c>
      <c r="E261" s="16">
        <f t="shared" ca="1" si="40"/>
        <v>234.28011659083506</v>
      </c>
      <c r="F261" s="16">
        <f t="shared" ca="1" si="41"/>
        <v>179.05995877253721</v>
      </c>
      <c r="G261" s="16">
        <f t="shared" ca="1" si="42"/>
        <v>210.67216885073637</v>
      </c>
      <c r="H261" s="16">
        <f t="shared" ca="1" si="43"/>
        <v>189.6223427658513</v>
      </c>
      <c r="I261" s="16">
        <f t="shared" ca="1" si="44"/>
        <v>226.28953886120155</v>
      </c>
      <c r="J261" s="16">
        <f t="shared" ca="1" si="45"/>
        <v>224.1747841158685</v>
      </c>
      <c r="K261" s="16">
        <f t="shared" ca="1" si="46"/>
        <v>272.66353622914397</v>
      </c>
      <c r="L261" s="16">
        <f t="shared" ca="1" si="47"/>
        <v>212.34874720020534</v>
      </c>
      <c r="M261" s="16">
        <f t="shared" ca="1" si="48"/>
        <v>167.61464643442881</v>
      </c>
      <c r="N261" s="16">
        <f t="shared" ca="1" si="49"/>
        <v>186.71120863554128</v>
      </c>
    </row>
    <row r="262" spans="1:14">
      <c r="A262" s="23" t="s">
        <v>990</v>
      </c>
      <c r="B262" s="29" t="s">
        <v>227</v>
      </c>
      <c r="C262" s="32" t="s">
        <v>377</v>
      </c>
      <c r="D262" s="32" t="s">
        <v>379</v>
      </c>
      <c r="E262" s="16">
        <f t="shared" ca="1" si="40"/>
        <v>152.58951324109378</v>
      </c>
      <c r="F262" s="16">
        <f t="shared" ca="1" si="41"/>
        <v>167.55104310845445</v>
      </c>
      <c r="G262" s="16">
        <f t="shared" ca="1" si="42"/>
        <v>170.98946827916239</v>
      </c>
      <c r="H262" s="16">
        <f t="shared" ca="1" si="43"/>
        <v>256.07746796323818</v>
      </c>
      <c r="I262" s="16">
        <f t="shared" ca="1" si="44"/>
        <v>253.7090613497148</v>
      </c>
      <c r="J262" s="16">
        <f t="shared" ca="1" si="45"/>
        <v>220.39478346557584</v>
      </c>
      <c r="K262" s="16">
        <f t="shared" ca="1" si="46"/>
        <v>251.39208620135531</v>
      </c>
      <c r="L262" s="16">
        <f t="shared" ca="1" si="47"/>
        <v>273.17249263185846</v>
      </c>
      <c r="M262" s="16">
        <f t="shared" ca="1" si="48"/>
        <v>210.34603557874604</v>
      </c>
      <c r="N262" s="16">
        <f t="shared" ca="1" si="49"/>
        <v>169.76819237827613</v>
      </c>
    </row>
    <row r="263" spans="1:14">
      <c r="A263" s="23" t="s">
        <v>991</v>
      </c>
      <c r="B263" s="29" t="s">
        <v>228</v>
      </c>
      <c r="C263" s="32" t="s">
        <v>377</v>
      </c>
      <c r="D263" s="32" t="s">
        <v>379</v>
      </c>
      <c r="E263" s="16">
        <f t="shared" ca="1" si="40"/>
        <v>189.38775358489539</v>
      </c>
      <c r="F263" s="16">
        <f t="shared" ca="1" si="41"/>
        <v>189.55436223099633</v>
      </c>
      <c r="G263" s="16">
        <f t="shared" ca="1" si="42"/>
        <v>208.60293756187281</v>
      </c>
      <c r="H263" s="16">
        <f t="shared" ca="1" si="43"/>
        <v>213.94842586507707</v>
      </c>
      <c r="I263" s="16">
        <f t="shared" ca="1" si="44"/>
        <v>212.48892346832153</v>
      </c>
      <c r="J263" s="16">
        <f t="shared" ca="1" si="45"/>
        <v>196.89909656157971</v>
      </c>
      <c r="K263" s="16">
        <f t="shared" ca="1" si="46"/>
        <v>232.90913304194493</v>
      </c>
      <c r="L263" s="16">
        <f t="shared" ca="1" si="47"/>
        <v>250.10643099504944</v>
      </c>
      <c r="M263" s="16">
        <f t="shared" ca="1" si="48"/>
        <v>192.97651528847277</v>
      </c>
      <c r="N263" s="16">
        <f t="shared" ca="1" si="49"/>
        <v>219.93953926263691</v>
      </c>
    </row>
    <row r="264" spans="1:14">
      <c r="A264" s="23" t="s">
        <v>992</v>
      </c>
      <c r="B264" s="29" t="s">
        <v>229</v>
      </c>
      <c r="C264" s="32" t="s">
        <v>377</v>
      </c>
      <c r="D264" s="32" t="s">
        <v>379</v>
      </c>
      <c r="E264" s="16">
        <f t="shared" ca="1" si="40"/>
        <v>124.3777087537636</v>
      </c>
      <c r="F264" s="16">
        <f t="shared" ca="1" si="41"/>
        <v>149.61482036510691</v>
      </c>
      <c r="G264" s="16">
        <f t="shared" ca="1" si="42"/>
        <v>146.04837719186904</v>
      </c>
      <c r="H264" s="16">
        <f t="shared" ca="1" si="43"/>
        <v>167.31886412167526</v>
      </c>
      <c r="I264" s="16">
        <f t="shared" ca="1" si="44"/>
        <v>174.98743210015306</v>
      </c>
      <c r="J264" s="16">
        <f t="shared" ca="1" si="45"/>
        <v>159.59054819020747</v>
      </c>
      <c r="K264" s="16">
        <f t="shared" ca="1" si="46"/>
        <v>174.9224610769794</v>
      </c>
      <c r="L264" s="16">
        <f t="shared" ca="1" si="47"/>
        <v>171.07274229338032</v>
      </c>
      <c r="M264" s="16">
        <f t="shared" ca="1" si="48"/>
        <v>132.96278191907604</v>
      </c>
      <c r="N264" s="16">
        <f t="shared" ca="1" si="49"/>
        <v>174.37322472489981</v>
      </c>
    </row>
    <row r="265" spans="1:14">
      <c r="A265" s="23" t="s">
        <v>993</v>
      </c>
      <c r="B265" s="29" t="s">
        <v>230</v>
      </c>
      <c r="C265" s="32" t="s">
        <v>377</v>
      </c>
      <c r="D265" s="32" t="s">
        <v>379</v>
      </c>
      <c r="E265" s="16">
        <f t="shared" ca="1" si="40"/>
        <v>281.91967036389815</v>
      </c>
      <c r="F265" s="16">
        <f t="shared" ca="1" si="41"/>
        <v>362.56528768876331</v>
      </c>
      <c r="G265" s="16">
        <f t="shared" ca="1" si="42"/>
        <v>419.36259530301294</v>
      </c>
      <c r="H265" s="16">
        <f t="shared" ca="1" si="43"/>
        <v>408.92587828748748</v>
      </c>
      <c r="I265" s="16">
        <f t="shared" ca="1" si="44"/>
        <v>414.01259489930601</v>
      </c>
      <c r="J265" s="16">
        <f t="shared" ca="1" si="45"/>
        <v>382.88088413972912</v>
      </c>
      <c r="K265" s="16">
        <f t="shared" ca="1" si="46"/>
        <v>497.12644650828724</v>
      </c>
      <c r="L265" s="16">
        <f t="shared" ca="1" si="47"/>
        <v>356.48943406405743</v>
      </c>
      <c r="M265" s="16">
        <f t="shared" ca="1" si="48"/>
        <v>331.14634520527039</v>
      </c>
      <c r="N265" s="16">
        <f t="shared" ca="1" si="49"/>
        <v>361.89692063525445</v>
      </c>
    </row>
    <row r="266" spans="1:14">
      <c r="A266" s="23" t="s">
        <v>994</v>
      </c>
      <c r="B266" s="29" t="s">
        <v>231</v>
      </c>
      <c r="C266" s="32" t="s">
        <v>377</v>
      </c>
      <c r="D266" s="32" t="s">
        <v>379</v>
      </c>
      <c r="E266" s="16">
        <f t="shared" ca="1" si="40"/>
        <v>341.20570731018552</v>
      </c>
      <c r="F266" s="16">
        <f t="shared" ca="1" si="41"/>
        <v>362.08149559800455</v>
      </c>
      <c r="G266" s="16">
        <f t="shared" ca="1" si="42"/>
        <v>410.53603847736224</v>
      </c>
      <c r="H266" s="16">
        <f t="shared" ca="1" si="43"/>
        <v>431.19206844820195</v>
      </c>
      <c r="I266" s="16">
        <f t="shared" ca="1" si="44"/>
        <v>439.80234458251329</v>
      </c>
      <c r="J266" s="16">
        <f t="shared" ca="1" si="45"/>
        <v>397.94466275701632</v>
      </c>
      <c r="K266" s="16">
        <f t="shared" ca="1" si="46"/>
        <v>496.93021609101032</v>
      </c>
      <c r="L266" s="16">
        <f t="shared" ca="1" si="47"/>
        <v>354.67317766538798</v>
      </c>
      <c r="M266" s="16">
        <f t="shared" ca="1" si="48"/>
        <v>319.87306096573013</v>
      </c>
      <c r="N266" s="16">
        <f t="shared" ca="1" si="49"/>
        <v>344.69492234620719</v>
      </c>
    </row>
    <row r="267" spans="1:14">
      <c r="A267" s="23" t="s">
        <v>995</v>
      </c>
      <c r="B267" s="29" t="s">
        <v>232</v>
      </c>
      <c r="C267" s="32" t="s">
        <v>377</v>
      </c>
      <c r="D267" s="32" t="s">
        <v>379</v>
      </c>
      <c r="E267" s="16">
        <f t="shared" ca="1" si="40"/>
        <v>212.67664651330591</v>
      </c>
      <c r="F267" s="16">
        <f t="shared" ca="1" si="41"/>
        <v>231.52257333503871</v>
      </c>
      <c r="G267" s="16">
        <f t="shared" ca="1" si="42"/>
        <v>211.93544296383547</v>
      </c>
      <c r="H267" s="16">
        <f t="shared" ca="1" si="43"/>
        <v>259.22494035251839</v>
      </c>
      <c r="I267" s="16">
        <f t="shared" ca="1" si="44"/>
        <v>265.60317479992455</v>
      </c>
      <c r="J267" s="16">
        <f t="shared" ca="1" si="45"/>
        <v>237.05277351763516</v>
      </c>
      <c r="K267" s="16">
        <f t="shared" ca="1" si="46"/>
        <v>304.51022212670591</v>
      </c>
      <c r="L267" s="16">
        <f t="shared" ca="1" si="47"/>
        <v>259.71579058704958</v>
      </c>
      <c r="M267" s="16">
        <f t="shared" ca="1" si="48"/>
        <v>280.45106201242055</v>
      </c>
      <c r="N267" s="16">
        <f t="shared" ca="1" si="49"/>
        <v>314.73201760114017</v>
      </c>
    </row>
    <row r="268" spans="1:14">
      <c r="A268" s="23" t="s">
        <v>996</v>
      </c>
      <c r="B268" s="29" t="s">
        <v>233</v>
      </c>
      <c r="C268" s="32" t="s">
        <v>377</v>
      </c>
      <c r="D268" s="32" t="s">
        <v>379</v>
      </c>
      <c r="E268" s="16">
        <f t="shared" ca="1" si="40"/>
        <v>179.17186719309768</v>
      </c>
      <c r="F268" s="16">
        <f t="shared" ca="1" si="41"/>
        <v>199.30567198173372</v>
      </c>
      <c r="G268" s="16">
        <f t="shared" ca="1" si="42"/>
        <v>258.2553294863302</v>
      </c>
      <c r="H268" s="16">
        <f t="shared" ca="1" si="43"/>
        <v>300.91141983878407</v>
      </c>
      <c r="I268" s="16">
        <f t="shared" ca="1" si="44"/>
        <v>278.14862094234184</v>
      </c>
      <c r="J268" s="16">
        <f t="shared" ca="1" si="45"/>
        <v>288.92661274807705</v>
      </c>
      <c r="K268" s="16">
        <f t="shared" ca="1" si="46"/>
        <v>360.51343915095958</v>
      </c>
      <c r="L268" s="16">
        <f t="shared" ca="1" si="47"/>
        <v>308.38697679815624</v>
      </c>
      <c r="M268" s="16">
        <f t="shared" ca="1" si="48"/>
        <v>253.13730920549466</v>
      </c>
      <c r="N268" s="16">
        <f t="shared" ca="1" si="49"/>
        <v>273.2977235508726</v>
      </c>
    </row>
    <row r="269" spans="1:14">
      <c r="A269" s="23" t="s">
        <v>997</v>
      </c>
      <c r="B269" s="29" t="s">
        <v>234</v>
      </c>
      <c r="C269" s="32" t="s">
        <v>377</v>
      </c>
      <c r="D269" s="32" t="s">
        <v>379</v>
      </c>
      <c r="E269" s="16">
        <f t="shared" ca="1" si="40"/>
        <v>174.41763409492924</v>
      </c>
      <c r="F269" s="16">
        <f t="shared" ca="1" si="41"/>
        <v>184.92700630096058</v>
      </c>
      <c r="G269" s="16">
        <f t="shared" ca="1" si="42"/>
        <v>169.56669833252511</v>
      </c>
      <c r="H269" s="16">
        <f t="shared" ca="1" si="43"/>
        <v>194.61237670410787</v>
      </c>
      <c r="I269" s="16">
        <f t="shared" ca="1" si="44"/>
        <v>204.88387450277637</v>
      </c>
      <c r="J269" s="16">
        <f t="shared" ca="1" si="45"/>
        <v>171.17746225425418</v>
      </c>
      <c r="K269" s="16">
        <f t="shared" ca="1" si="46"/>
        <v>216.04547054583423</v>
      </c>
      <c r="L269" s="16">
        <f t="shared" ca="1" si="47"/>
        <v>188.36185821486171</v>
      </c>
      <c r="M269" s="16">
        <f t="shared" ca="1" si="48"/>
        <v>141.5876224814171</v>
      </c>
      <c r="N269" s="16">
        <f t="shared" ca="1" si="49"/>
        <v>143.08854353900293</v>
      </c>
    </row>
    <row r="270" spans="1:14">
      <c r="A270" s="23" t="s">
        <v>998</v>
      </c>
      <c r="B270" s="29" t="s">
        <v>235</v>
      </c>
      <c r="C270" s="32" t="s">
        <v>377</v>
      </c>
      <c r="D270" s="32" t="s">
        <v>379</v>
      </c>
      <c r="E270" s="16">
        <f t="shared" ca="1" si="40"/>
        <v>414.10962051985132</v>
      </c>
      <c r="F270" s="16">
        <f t="shared" ca="1" si="41"/>
        <v>410.38007634709055</v>
      </c>
      <c r="G270" s="16">
        <f t="shared" ca="1" si="42"/>
        <v>433.78335695475209</v>
      </c>
      <c r="H270" s="16">
        <f t="shared" ca="1" si="43"/>
        <v>490.25731511205726</v>
      </c>
      <c r="I270" s="16">
        <f t="shared" ca="1" si="44"/>
        <v>462.92889235413503</v>
      </c>
      <c r="J270" s="16">
        <f t="shared" ca="1" si="45"/>
        <v>446.51408222785415</v>
      </c>
      <c r="K270" s="16">
        <f t="shared" ca="1" si="46"/>
        <v>572.8665344956263</v>
      </c>
      <c r="L270" s="16">
        <f t="shared" ca="1" si="47"/>
        <v>476.23291330218012</v>
      </c>
      <c r="M270" s="16">
        <f t="shared" ca="1" si="48"/>
        <v>446.93680821583536</v>
      </c>
      <c r="N270" s="16">
        <f t="shared" ca="1" si="49"/>
        <v>534.64151251476881</v>
      </c>
    </row>
    <row r="271" spans="1:14">
      <c r="A271" s="23" t="s">
        <v>999</v>
      </c>
      <c r="B271" s="29" t="s">
        <v>236</v>
      </c>
      <c r="C271" s="32" t="s">
        <v>377</v>
      </c>
      <c r="D271" s="32" t="s">
        <v>379</v>
      </c>
      <c r="E271" s="16">
        <f t="shared" ca="1" si="40"/>
        <v>300.096829781015</v>
      </c>
      <c r="F271" s="16">
        <f t="shared" ca="1" si="41"/>
        <v>479.5977083658322</v>
      </c>
      <c r="G271" s="16">
        <f t="shared" ca="1" si="42"/>
        <v>525.9473760675171</v>
      </c>
      <c r="H271" s="16">
        <f t="shared" ca="1" si="43"/>
        <v>552.32354509518314</v>
      </c>
      <c r="I271" s="16">
        <f t="shared" ca="1" si="44"/>
        <v>535.82238152330615</v>
      </c>
      <c r="J271" s="16">
        <f t="shared" ca="1" si="45"/>
        <v>420.25673157659497</v>
      </c>
      <c r="K271" s="16">
        <f t="shared" ca="1" si="46"/>
        <v>451.90058129707404</v>
      </c>
      <c r="L271" s="16">
        <f t="shared" ca="1" si="47"/>
        <v>352.31847606175836</v>
      </c>
      <c r="M271" s="16">
        <f t="shared" ca="1" si="48"/>
        <v>349.86864648114255</v>
      </c>
      <c r="N271" s="16">
        <f t="shared" ca="1" si="49"/>
        <v>363.00983414057441</v>
      </c>
    </row>
    <row r="272" spans="1:14">
      <c r="A272" s="23" t="s">
        <v>1000</v>
      </c>
      <c r="B272" s="29" t="s">
        <v>237</v>
      </c>
      <c r="C272" s="32" t="s">
        <v>377</v>
      </c>
      <c r="D272" s="32" t="s">
        <v>379</v>
      </c>
      <c r="E272" s="16">
        <f t="shared" ca="1" si="40"/>
        <v>355.71527045248439</v>
      </c>
      <c r="F272" s="16">
        <f t="shared" ca="1" si="41"/>
        <v>327.13324518504169</v>
      </c>
      <c r="G272" s="16">
        <f t="shared" ca="1" si="42"/>
        <v>357.72644450284599</v>
      </c>
      <c r="H272" s="16">
        <f t="shared" ca="1" si="43"/>
        <v>474.81115837349347</v>
      </c>
      <c r="I272" s="16" t="str">
        <f t="shared" ca="1" si="44"/>
        <v>*</v>
      </c>
      <c r="J272" s="16">
        <f t="shared" ca="1" si="45"/>
        <v>382.19995268424145</v>
      </c>
      <c r="K272" s="16">
        <f t="shared" ca="1" si="46"/>
        <v>428.34802760602633</v>
      </c>
      <c r="L272" s="16">
        <f t="shared" ca="1" si="47"/>
        <v>453.17097707121303</v>
      </c>
      <c r="M272" s="16">
        <f t="shared" ca="1" si="48"/>
        <v>397.08916485235761</v>
      </c>
      <c r="N272" s="16">
        <f t="shared" ca="1" si="49"/>
        <v>430.10373034657852</v>
      </c>
    </row>
    <row r="273" spans="1:14">
      <c r="A273" s="23" t="s">
        <v>1001</v>
      </c>
      <c r="B273" s="29" t="s">
        <v>238</v>
      </c>
      <c r="C273" s="32" t="s">
        <v>377</v>
      </c>
      <c r="D273" s="32" t="s">
        <v>379</v>
      </c>
      <c r="E273" s="16">
        <f t="shared" ca="1" si="40"/>
        <v>272.54719686011754</v>
      </c>
      <c r="F273" s="16">
        <f t="shared" ca="1" si="41"/>
        <v>301.10493781466653</v>
      </c>
      <c r="G273" s="16">
        <f t="shared" ca="1" si="42"/>
        <v>141.77586170466896</v>
      </c>
      <c r="H273" s="16">
        <f t="shared" ca="1" si="43"/>
        <v>79.117462620048002</v>
      </c>
      <c r="I273" s="16" t="str">
        <f t="shared" ca="1" si="44"/>
        <v>*</v>
      </c>
      <c r="J273" s="16">
        <f t="shared" ca="1" si="45"/>
        <v>57.117790616591762</v>
      </c>
      <c r="K273" s="16">
        <f t="shared" ca="1" si="46"/>
        <v>165.49312601576793</v>
      </c>
      <c r="L273" s="16">
        <f t="shared" ca="1" si="47"/>
        <v>111.54538989671019</v>
      </c>
      <c r="M273" s="16">
        <f t="shared" ca="1" si="48"/>
        <v>42.995278308208199</v>
      </c>
      <c r="N273" s="16">
        <f t="shared" ca="1" si="49"/>
        <v>183.62860463752705</v>
      </c>
    </row>
    <row r="274" spans="1:14">
      <c r="A274" s="23" t="s">
        <v>1002</v>
      </c>
      <c r="B274" s="29" t="s">
        <v>239</v>
      </c>
      <c r="C274" s="32" t="s">
        <v>377</v>
      </c>
      <c r="D274" s="32" t="s">
        <v>379</v>
      </c>
      <c r="E274" s="16">
        <f t="shared" ca="1" si="40"/>
        <v>3151.003480440258</v>
      </c>
      <c r="F274" s="16">
        <f t="shared" ca="1" si="41"/>
        <v>3280.4888986718247</v>
      </c>
      <c r="G274" s="16">
        <f t="shared" ca="1" si="42"/>
        <v>1373.3780002022097</v>
      </c>
      <c r="H274" s="16">
        <f t="shared" ca="1" si="43"/>
        <v>2364.8218799993683</v>
      </c>
      <c r="I274" s="16">
        <f t="shared" ca="1" si="44"/>
        <v>4282.7651625584449</v>
      </c>
      <c r="J274" s="16">
        <f t="shared" ca="1" si="45"/>
        <v>3902.4189146069298</v>
      </c>
      <c r="K274" s="16">
        <f t="shared" ca="1" si="46"/>
        <v>4091.3397644151923</v>
      </c>
      <c r="L274" s="16">
        <f t="shared" ca="1" si="47"/>
        <v>3294.6387214547185</v>
      </c>
      <c r="M274" s="16">
        <f t="shared" ca="1" si="48"/>
        <v>1466.1837301311089</v>
      </c>
      <c r="N274" s="16">
        <f t="shared" ca="1" si="49"/>
        <v>3823.5308516106352</v>
      </c>
    </row>
    <row r="275" spans="1:14">
      <c r="A275" s="23" t="s">
        <v>1003</v>
      </c>
      <c r="B275" s="29" t="s">
        <v>240</v>
      </c>
      <c r="C275" s="32" t="s">
        <v>377</v>
      </c>
      <c r="D275" s="32" t="s">
        <v>379</v>
      </c>
      <c r="E275" s="16">
        <f t="shared" ca="1" si="40"/>
        <v>582.11703957485281</v>
      </c>
      <c r="F275" s="16">
        <f t="shared" ca="1" si="41"/>
        <v>540.62987992664614</v>
      </c>
      <c r="G275" s="16">
        <f t="shared" ca="1" si="42"/>
        <v>2746.9416816077428</v>
      </c>
      <c r="H275" s="16">
        <f t="shared" ca="1" si="43"/>
        <v>2431.7248957250463</v>
      </c>
      <c r="I275" s="16">
        <f t="shared" ca="1" si="44"/>
        <v>667.14898749313613</v>
      </c>
      <c r="J275" s="16">
        <f t="shared" ca="1" si="45"/>
        <v>633.76953537880206</v>
      </c>
      <c r="K275" s="16">
        <f t="shared" ca="1" si="46"/>
        <v>571.82106895665891</v>
      </c>
      <c r="L275" s="16">
        <f t="shared" ca="1" si="47"/>
        <v>473.82695485468304</v>
      </c>
      <c r="M275" s="16">
        <f t="shared" ca="1" si="48"/>
        <v>397.97608612213912</v>
      </c>
      <c r="N275" s="16">
        <f t="shared" ca="1" si="49"/>
        <v>493.58741563357626</v>
      </c>
    </row>
    <row r="276" spans="1:14">
      <c r="A276" s="23" t="s">
        <v>1004</v>
      </c>
      <c r="B276" s="29" t="s">
        <v>241</v>
      </c>
      <c r="C276" s="32" t="s">
        <v>377</v>
      </c>
      <c r="D276" s="32" t="s">
        <v>379</v>
      </c>
      <c r="E276" s="16">
        <f t="shared" ca="1" si="40"/>
        <v>351.54166348470864</v>
      </c>
      <c r="F276" s="16">
        <f t="shared" ca="1" si="41"/>
        <v>367.67006966229997</v>
      </c>
      <c r="G276" s="16">
        <f t="shared" ca="1" si="42"/>
        <v>385.36780135094091</v>
      </c>
      <c r="H276" s="16">
        <f t="shared" ca="1" si="43"/>
        <v>447.25502043627512</v>
      </c>
      <c r="I276" s="16">
        <f t="shared" ca="1" si="44"/>
        <v>441.19915025796701</v>
      </c>
      <c r="J276" s="16">
        <f t="shared" ca="1" si="45"/>
        <v>457.7047469750276</v>
      </c>
      <c r="K276" s="16">
        <f t="shared" ca="1" si="46"/>
        <v>510.3644051547343</v>
      </c>
      <c r="L276" s="16">
        <f t="shared" ca="1" si="47"/>
        <v>430.08134602408785</v>
      </c>
      <c r="M276" s="16">
        <f t="shared" ca="1" si="48"/>
        <v>1315.7911586864479</v>
      </c>
      <c r="N276" s="16">
        <f t="shared" ca="1" si="49"/>
        <v>416.85598323991849</v>
      </c>
    </row>
    <row r="277" spans="1:14">
      <c r="A277" s="23" t="s">
        <v>1005</v>
      </c>
      <c r="B277" s="29" t="s">
        <v>242</v>
      </c>
      <c r="C277" s="32" t="s">
        <v>358</v>
      </c>
      <c r="D277" s="32" t="s">
        <v>360</v>
      </c>
      <c r="E277" s="16">
        <f t="shared" ca="1" si="40"/>
        <v>143.98686781431724</v>
      </c>
      <c r="F277" s="16">
        <f t="shared" ca="1" si="41"/>
        <v>161.77923416569934</v>
      </c>
      <c r="G277" s="16">
        <f t="shared" ca="1" si="42"/>
        <v>118.6235466780271</v>
      </c>
      <c r="H277" s="16">
        <f t="shared" ca="1" si="43"/>
        <v>110.33497311822731</v>
      </c>
      <c r="I277" s="16">
        <f t="shared" ca="1" si="44"/>
        <v>196.20912478980446</v>
      </c>
      <c r="J277" s="16">
        <f t="shared" ca="1" si="45"/>
        <v>229.42938171472133</v>
      </c>
      <c r="K277" s="16">
        <f t="shared" ca="1" si="46"/>
        <v>229.57340935144293</v>
      </c>
      <c r="L277" s="16">
        <f t="shared" ca="1" si="47"/>
        <v>275.11687706728941</v>
      </c>
      <c r="M277" s="16">
        <f t="shared" ca="1" si="48"/>
        <v>299.6914061296315</v>
      </c>
      <c r="N277" s="16">
        <f t="shared" ca="1" si="49"/>
        <v>300.11161079334948</v>
      </c>
    </row>
    <row r="278" spans="1:14">
      <c r="A278" s="23" t="s">
        <v>1006</v>
      </c>
      <c r="B278" s="29" t="s">
        <v>243</v>
      </c>
      <c r="C278" s="32" t="s">
        <v>358</v>
      </c>
      <c r="D278" s="32" t="s">
        <v>368</v>
      </c>
      <c r="E278" s="16">
        <f t="shared" ca="1" si="40"/>
        <v>309.49642817263452</v>
      </c>
      <c r="F278" s="16">
        <f t="shared" ca="1" si="41"/>
        <v>278.70151538111378</v>
      </c>
      <c r="G278" s="16">
        <f t="shared" ca="1" si="42"/>
        <v>274.44139721950251</v>
      </c>
      <c r="H278" s="16">
        <f t="shared" ca="1" si="43"/>
        <v>202.4104498158228</v>
      </c>
      <c r="I278" s="16">
        <f t="shared" ca="1" si="44"/>
        <v>255.686981660778</v>
      </c>
      <c r="J278" s="16">
        <f t="shared" ca="1" si="45"/>
        <v>278.94918246406809</v>
      </c>
      <c r="K278" s="16">
        <f t="shared" ca="1" si="46"/>
        <v>465.80215913456192</v>
      </c>
      <c r="L278" s="16">
        <f t="shared" ca="1" si="47"/>
        <v>348.05758417467058</v>
      </c>
      <c r="M278" s="16">
        <f t="shared" ca="1" si="48"/>
        <v>383.4427653965825</v>
      </c>
      <c r="N278" s="16">
        <f t="shared" ca="1" si="49"/>
        <v>209.30993332090912</v>
      </c>
    </row>
    <row r="279" spans="1:14">
      <c r="A279" s="23" t="s">
        <v>1007</v>
      </c>
      <c r="B279" s="29" t="s">
        <v>244</v>
      </c>
      <c r="C279" s="32" t="s">
        <v>358</v>
      </c>
      <c r="D279" s="32" t="s">
        <v>360</v>
      </c>
      <c r="E279" s="16">
        <f t="shared" ca="1" si="40"/>
        <v>140.26674881916344</v>
      </c>
      <c r="F279" s="16">
        <f t="shared" ca="1" si="41"/>
        <v>179.56568657614972</v>
      </c>
      <c r="G279" s="16">
        <f t="shared" ca="1" si="42"/>
        <v>180.86863238892263</v>
      </c>
      <c r="H279" s="16">
        <f t="shared" ca="1" si="43"/>
        <v>219.47488014772318</v>
      </c>
      <c r="I279" s="16">
        <f t="shared" ca="1" si="44"/>
        <v>217.25553868709579</v>
      </c>
      <c r="J279" s="16">
        <f t="shared" ca="1" si="45"/>
        <v>280.97210005697349</v>
      </c>
      <c r="K279" s="16">
        <f t="shared" ca="1" si="46"/>
        <v>261.59352013473608</v>
      </c>
      <c r="L279" s="16">
        <f t="shared" ca="1" si="47"/>
        <v>216.44134366487066</v>
      </c>
      <c r="M279" s="16">
        <f t="shared" ca="1" si="48"/>
        <v>241.94196622019726</v>
      </c>
      <c r="N279" s="16">
        <f t="shared" ca="1" si="49"/>
        <v>231.69754032314461</v>
      </c>
    </row>
    <row r="280" spans="1:14">
      <c r="A280" s="23" t="s">
        <v>1008</v>
      </c>
      <c r="B280" s="29" t="s">
        <v>245</v>
      </c>
      <c r="C280" s="32" t="s">
        <v>358</v>
      </c>
      <c r="D280" s="32" t="s">
        <v>371</v>
      </c>
      <c r="E280" s="16">
        <f t="shared" ca="1" si="40"/>
        <v>163.5620144873694</v>
      </c>
      <c r="F280" s="16">
        <f t="shared" ca="1" si="41"/>
        <v>417.15126420077576</v>
      </c>
      <c r="G280" s="16">
        <f t="shared" ca="1" si="42"/>
        <v>455.26530983353672</v>
      </c>
      <c r="H280" s="16">
        <f t="shared" ca="1" si="43"/>
        <v>402.79724611195093</v>
      </c>
      <c r="I280" s="16">
        <f t="shared" ca="1" si="44"/>
        <v>429.23131687716671</v>
      </c>
      <c r="J280" s="16">
        <f t="shared" ca="1" si="45"/>
        <v>481.17377550797431</v>
      </c>
      <c r="K280" s="16">
        <f t="shared" ca="1" si="46"/>
        <v>507.28966170271019</v>
      </c>
      <c r="L280" s="16">
        <f t="shared" ca="1" si="47"/>
        <v>465.63892838110502</v>
      </c>
      <c r="M280" s="16">
        <f t="shared" ca="1" si="48"/>
        <v>522.10618993701564</v>
      </c>
      <c r="N280" s="16">
        <f t="shared" ca="1" si="49"/>
        <v>531.94427639850426</v>
      </c>
    </row>
    <row r="281" spans="1:14">
      <c r="A281" s="23" t="s">
        <v>1009</v>
      </c>
      <c r="B281" s="29" t="s">
        <v>246</v>
      </c>
      <c r="C281" s="32" t="s">
        <v>358</v>
      </c>
      <c r="D281" s="32" t="s">
        <v>371</v>
      </c>
      <c r="E281" s="16">
        <f t="shared" ca="1" si="40"/>
        <v>507.46494517449742</v>
      </c>
      <c r="F281" s="16">
        <f t="shared" ca="1" si="41"/>
        <v>274.50423208633458</v>
      </c>
      <c r="G281" s="16">
        <f t="shared" ca="1" si="42"/>
        <v>238.50809020632127</v>
      </c>
      <c r="H281" s="16">
        <f t="shared" ca="1" si="43"/>
        <v>283.22653867724853</v>
      </c>
      <c r="I281" s="16">
        <f t="shared" ca="1" si="44"/>
        <v>230.62914567387628</v>
      </c>
      <c r="J281" s="16">
        <f t="shared" ca="1" si="45"/>
        <v>257.59405967502579</v>
      </c>
      <c r="K281" s="16">
        <f t="shared" ca="1" si="46"/>
        <v>333.45123040252253</v>
      </c>
      <c r="L281" s="16">
        <f t="shared" ca="1" si="47"/>
        <v>257.4761741197504</v>
      </c>
      <c r="M281" s="16">
        <f t="shared" ca="1" si="48"/>
        <v>414.55326552721448</v>
      </c>
      <c r="N281" s="16">
        <f t="shared" ca="1" si="49"/>
        <v>431.37403731474097</v>
      </c>
    </row>
    <row r="282" spans="1:14">
      <c r="A282" s="23" t="s">
        <v>1010</v>
      </c>
      <c r="B282" s="29" t="s">
        <v>247</v>
      </c>
      <c r="C282" s="32" t="s">
        <v>358</v>
      </c>
      <c r="D282" s="32" t="s">
        <v>360</v>
      </c>
      <c r="E282" s="16">
        <f t="shared" ref="E282:E345" ca="1" si="50">VLOOKUP($B282,INDIRECT($AB$12),5,0)</f>
        <v>86.313726975880755</v>
      </c>
      <c r="F282" s="16">
        <f t="shared" ref="F282:F345" ca="1" si="51">VLOOKUP($B282,INDIRECT($AB$12),6,0)</f>
        <v>105.97678688766867</v>
      </c>
      <c r="G282" s="16">
        <f t="shared" ref="G282:G345" ca="1" si="52">VLOOKUP($B282,INDIRECT($AB$12),7,0)</f>
        <v>100.27776508542988</v>
      </c>
      <c r="H282" s="16">
        <f t="shared" ref="H282:H345" ca="1" si="53">VLOOKUP($B282,INDIRECT($AB$12),8,0)</f>
        <v>103.33977158270454</v>
      </c>
      <c r="I282" s="16">
        <f t="shared" ref="I282:I345" ca="1" si="54">VLOOKUP($B282,INDIRECT($AB$12),9,0)</f>
        <v>106.77292125056267</v>
      </c>
      <c r="J282" s="16">
        <f t="shared" ref="J282:J345" ca="1" si="55">VLOOKUP($B282,INDIRECT($AB$12),10,0)</f>
        <v>132.1054927043534</v>
      </c>
      <c r="K282" s="16">
        <f t="shared" ref="K282:K345" ca="1" si="56">VLOOKUP($B282,INDIRECT($AB$12),11,0)</f>
        <v>138.43264346247824</v>
      </c>
      <c r="L282" s="16">
        <f t="shared" ref="L282:L345" ca="1" si="57">VLOOKUP($B282,INDIRECT($AB$12),12,0)</f>
        <v>109.08805522215116</v>
      </c>
      <c r="M282" s="16">
        <f t="shared" ref="M282:M345" ca="1" si="58">VLOOKUP($B282,INDIRECT($AB$12),13,0)</f>
        <v>125.98870072619563</v>
      </c>
      <c r="N282" s="16">
        <f t="shared" ref="N282:N345" ca="1" si="59">VLOOKUP($B282,INDIRECT($AB$12),14,0)</f>
        <v>99.820216872971059</v>
      </c>
    </row>
    <row r="283" spans="1:14">
      <c r="A283" s="23" t="s">
        <v>1011</v>
      </c>
      <c r="B283" s="29" t="s">
        <v>248</v>
      </c>
      <c r="C283" s="32" t="s">
        <v>358</v>
      </c>
      <c r="D283" s="32" t="s">
        <v>371</v>
      </c>
      <c r="E283" s="16">
        <f t="shared" ca="1" si="50"/>
        <v>237.98093776160513</v>
      </c>
      <c r="F283" s="16">
        <f t="shared" ca="1" si="51"/>
        <v>298.19167628972508</v>
      </c>
      <c r="G283" s="16">
        <f t="shared" ca="1" si="52"/>
        <v>257.78473550850424</v>
      </c>
      <c r="H283" s="16">
        <f t="shared" ca="1" si="53"/>
        <v>316.72941691735826</v>
      </c>
      <c r="I283" s="16">
        <f t="shared" ca="1" si="54"/>
        <v>319.50451520102871</v>
      </c>
      <c r="J283" s="16">
        <f t="shared" ca="1" si="55"/>
        <v>373.32670188429131</v>
      </c>
      <c r="K283" s="16">
        <f t="shared" ca="1" si="56"/>
        <v>385.18100956723686</v>
      </c>
      <c r="L283" s="16">
        <f t="shared" ca="1" si="57"/>
        <v>319.86763083441446</v>
      </c>
      <c r="M283" s="16">
        <f t="shared" ca="1" si="58"/>
        <v>429.39914228648513</v>
      </c>
      <c r="N283" s="16">
        <f t="shared" ca="1" si="59"/>
        <v>347.05314458188082</v>
      </c>
    </row>
    <row r="284" spans="1:14">
      <c r="A284" s="23" t="s">
        <v>1012</v>
      </c>
      <c r="B284" s="29" t="s">
        <v>249</v>
      </c>
      <c r="C284" s="32" t="s">
        <v>358</v>
      </c>
      <c r="D284" s="32" t="s">
        <v>374</v>
      </c>
      <c r="E284" s="16">
        <f t="shared" ca="1" si="50"/>
        <v>183.92192772943901</v>
      </c>
      <c r="F284" s="16">
        <f t="shared" ca="1" si="51"/>
        <v>140.93040506401877</v>
      </c>
      <c r="G284" s="16">
        <f t="shared" ca="1" si="52"/>
        <v>145.85488900691504</v>
      </c>
      <c r="H284" s="16">
        <f t="shared" ca="1" si="53"/>
        <v>147.01679803935238</v>
      </c>
      <c r="I284" s="16">
        <f t="shared" ca="1" si="54"/>
        <v>129.0199429093683</v>
      </c>
      <c r="J284" s="16">
        <f t="shared" ca="1" si="55"/>
        <v>92.310687893473443</v>
      </c>
      <c r="K284" s="16">
        <f t="shared" ca="1" si="56"/>
        <v>140.77675975144081</v>
      </c>
      <c r="L284" s="16">
        <f t="shared" ca="1" si="57"/>
        <v>83.681029079634726</v>
      </c>
      <c r="M284" s="16">
        <f t="shared" ca="1" si="58"/>
        <v>111.35507338320767</v>
      </c>
      <c r="N284" s="16">
        <f t="shared" ca="1" si="59"/>
        <v>120.11444499385094</v>
      </c>
    </row>
    <row r="285" spans="1:14">
      <c r="A285" s="23" t="s">
        <v>1013</v>
      </c>
      <c r="B285" s="29" t="s">
        <v>250</v>
      </c>
      <c r="C285" s="32" t="s">
        <v>358</v>
      </c>
      <c r="D285" s="32" t="s">
        <v>368</v>
      </c>
      <c r="E285" s="16">
        <f t="shared" ca="1" si="50"/>
        <v>54.084489788269572</v>
      </c>
      <c r="F285" s="16">
        <f t="shared" ca="1" si="51"/>
        <v>73.913822839770077</v>
      </c>
      <c r="G285" s="16">
        <f t="shared" ca="1" si="52"/>
        <v>87.801955001330327</v>
      </c>
      <c r="H285" s="16">
        <f t="shared" ca="1" si="53"/>
        <v>106.2114793510445</v>
      </c>
      <c r="I285" s="16">
        <f t="shared" ca="1" si="54"/>
        <v>101.82596706472033</v>
      </c>
      <c r="J285" s="16">
        <f t="shared" ca="1" si="55"/>
        <v>102.56401642923127</v>
      </c>
      <c r="K285" s="16">
        <f t="shared" ca="1" si="56"/>
        <v>97.614955843634675</v>
      </c>
      <c r="L285" s="16">
        <f t="shared" ca="1" si="57"/>
        <v>64.473595405909649</v>
      </c>
      <c r="M285" s="16">
        <f t="shared" ca="1" si="58"/>
        <v>80.560424967583018</v>
      </c>
      <c r="N285" s="16">
        <f t="shared" ca="1" si="59"/>
        <v>55.631834297346536</v>
      </c>
    </row>
    <row r="286" spans="1:14">
      <c r="A286" s="23" t="s">
        <v>1014</v>
      </c>
      <c r="B286" s="29" t="s">
        <v>251</v>
      </c>
      <c r="C286" s="32" t="s">
        <v>358</v>
      </c>
      <c r="D286" s="32" t="s">
        <v>374</v>
      </c>
      <c r="E286" s="16">
        <f t="shared" ca="1" si="50"/>
        <v>80.877238631831872</v>
      </c>
      <c r="F286" s="16">
        <f t="shared" ca="1" si="51"/>
        <v>94.628170066385735</v>
      </c>
      <c r="G286" s="16">
        <f t="shared" ca="1" si="52"/>
        <v>125.25616256372668</v>
      </c>
      <c r="H286" s="16">
        <f t="shared" ca="1" si="53"/>
        <v>83.796948878413673</v>
      </c>
      <c r="I286" s="16">
        <f t="shared" ca="1" si="54"/>
        <v>94.99721954962105</v>
      </c>
      <c r="J286" s="16">
        <f t="shared" ca="1" si="55"/>
        <v>90.632138381519894</v>
      </c>
      <c r="K286" s="16">
        <f t="shared" ca="1" si="56"/>
        <v>108.69512227471596</v>
      </c>
      <c r="L286" s="16">
        <f t="shared" ca="1" si="57"/>
        <v>98.0575071678211</v>
      </c>
      <c r="M286" s="16">
        <f t="shared" ca="1" si="58"/>
        <v>121.8226206055301</v>
      </c>
      <c r="N286" s="16">
        <f t="shared" ca="1" si="59"/>
        <v>66.863447773061168</v>
      </c>
    </row>
    <row r="287" spans="1:14">
      <c r="A287" s="23" t="s">
        <v>1015</v>
      </c>
      <c r="B287" s="29" t="s">
        <v>252</v>
      </c>
      <c r="C287" s="32" t="s">
        <v>358</v>
      </c>
      <c r="D287" s="32" t="s">
        <v>368</v>
      </c>
      <c r="E287" s="16">
        <f t="shared" ca="1" si="50"/>
        <v>262.95732856178097</v>
      </c>
      <c r="F287" s="16">
        <f t="shared" ca="1" si="51"/>
        <v>265.26143326059338</v>
      </c>
      <c r="G287" s="16">
        <f t="shared" ca="1" si="52"/>
        <v>264.02311749508129</v>
      </c>
      <c r="H287" s="16">
        <f t="shared" ca="1" si="53"/>
        <v>275.80268226466376</v>
      </c>
      <c r="I287" s="16">
        <f t="shared" ca="1" si="54"/>
        <v>292.43995699785654</v>
      </c>
      <c r="J287" s="16">
        <f t="shared" ca="1" si="55"/>
        <v>309.47081562511681</v>
      </c>
      <c r="K287" s="16">
        <f t="shared" ca="1" si="56"/>
        <v>217.83485162657311</v>
      </c>
      <c r="L287" s="16">
        <f t="shared" ca="1" si="57"/>
        <v>124.22145936206574</v>
      </c>
      <c r="M287" s="16">
        <f t="shared" ca="1" si="58"/>
        <v>150.48338530457895</v>
      </c>
      <c r="N287" s="16">
        <f t="shared" ca="1" si="59"/>
        <v>111.92975682111246</v>
      </c>
    </row>
    <row r="288" spans="1:14">
      <c r="A288" s="23" t="s">
        <v>1016</v>
      </c>
      <c r="B288" s="29" t="s">
        <v>253</v>
      </c>
      <c r="C288" s="32" t="s">
        <v>358</v>
      </c>
      <c r="D288" s="32" t="s">
        <v>368</v>
      </c>
      <c r="E288" s="16">
        <f t="shared" ca="1" si="50"/>
        <v>105.84854047614903</v>
      </c>
      <c r="F288" s="16">
        <f t="shared" ca="1" si="51"/>
        <v>115.13698356648987</v>
      </c>
      <c r="G288" s="16">
        <f t="shared" ca="1" si="52"/>
        <v>119.3919359733102</v>
      </c>
      <c r="H288" s="16">
        <f t="shared" ca="1" si="53"/>
        <v>118.20943572796446</v>
      </c>
      <c r="I288" s="16">
        <f t="shared" ca="1" si="54"/>
        <v>159.11958272872246</v>
      </c>
      <c r="J288" s="16">
        <f t="shared" ca="1" si="55"/>
        <v>169.97481055954276</v>
      </c>
      <c r="K288" s="16">
        <f t="shared" ca="1" si="56"/>
        <v>152.46655962024008</v>
      </c>
      <c r="L288" s="16">
        <f t="shared" ca="1" si="57"/>
        <v>159.64905400830949</v>
      </c>
      <c r="M288" s="16">
        <f t="shared" ca="1" si="58"/>
        <v>195.33502436788092</v>
      </c>
      <c r="N288" s="16">
        <f t="shared" ca="1" si="59"/>
        <v>202.13693757522529</v>
      </c>
    </row>
    <row r="289" spans="1:14">
      <c r="A289" s="23" t="s">
        <v>1017</v>
      </c>
      <c r="B289" s="29" t="s">
        <v>254</v>
      </c>
      <c r="C289" s="32" t="s">
        <v>358</v>
      </c>
      <c r="D289" s="32" t="s">
        <v>371</v>
      </c>
      <c r="E289" s="16">
        <f t="shared" ca="1" si="50"/>
        <v>155.03260122044006</v>
      </c>
      <c r="F289" s="16">
        <f t="shared" ca="1" si="51"/>
        <v>141.89464002485019</v>
      </c>
      <c r="G289" s="16">
        <f t="shared" ca="1" si="52"/>
        <v>172.36420710756599</v>
      </c>
      <c r="H289" s="16">
        <f t="shared" ca="1" si="53"/>
        <v>211.34367777439084</v>
      </c>
      <c r="I289" s="16">
        <f t="shared" ca="1" si="54"/>
        <v>192.78855233839766</v>
      </c>
      <c r="J289" s="16">
        <f t="shared" ca="1" si="55"/>
        <v>223.88745644771095</v>
      </c>
      <c r="K289" s="16">
        <f t="shared" ca="1" si="56"/>
        <v>221.06732427666267</v>
      </c>
      <c r="L289" s="16">
        <f t="shared" ca="1" si="57"/>
        <v>194.76490050594848</v>
      </c>
      <c r="M289" s="16">
        <f t="shared" ca="1" si="58"/>
        <v>285.89756505984639</v>
      </c>
      <c r="N289" s="16">
        <f t="shared" ca="1" si="59"/>
        <v>200.81557028529397</v>
      </c>
    </row>
    <row r="290" spans="1:14">
      <c r="A290" s="23" t="s">
        <v>1018</v>
      </c>
      <c r="B290" s="29" t="s">
        <v>255</v>
      </c>
      <c r="C290" s="32" t="s">
        <v>358</v>
      </c>
      <c r="D290" s="32" t="s">
        <v>363</v>
      </c>
      <c r="E290" s="16">
        <f t="shared" ca="1" si="50"/>
        <v>249.29082056090016</v>
      </c>
      <c r="F290" s="16">
        <f t="shared" ca="1" si="51"/>
        <v>267.97336257586471</v>
      </c>
      <c r="G290" s="16">
        <f t="shared" ca="1" si="52"/>
        <v>343.90840823185977</v>
      </c>
      <c r="H290" s="16">
        <f t="shared" ca="1" si="53"/>
        <v>348.72006720876539</v>
      </c>
      <c r="I290" s="16">
        <f t="shared" ca="1" si="54"/>
        <v>168.28719654063627</v>
      </c>
      <c r="J290" s="16">
        <f t="shared" ca="1" si="55"/>
        <v>188.06468084060455</v>
      </c>
      <c r="K290" s="16">
        <f t="shared" ca="1" si="56"/>
        <v>220.19902025032567</v>
      </c>
      <c r="L290" s="16">
        <f t="shared" ca="1" si="57"/>
        <v>143.86348697166443</v>
      </c>
      <c r="M290" s="16">
        <f t="shared" ca="1" si="58"/>
        <v>172.03452423051706</v>
      </c>
      <c r="N290" s="16">
        <f t="shared" ca="1" si="59"/>
        <v>155.9217885796985</v>
      </c>
    </row>
    <row r="291" spans="1:14">
      <c r="A291" s="23" t="s">
        <v>1019</v>
      </c>
      <c r="B291" s="29" t="s">
        <v>256</v>
      </c>
      <c r="C291" s="32" t="s">
        <v>358</v>
      </c>
      <c r="D291" s="32" t="s">
        <v>374</v>
      </c>
      <c r="E291" s="16">
        <f t="shared" ca="1" si="50"/>
        <v>145.29371127110943</v>
      </c>
      <c r="F291" s="16">
        <f t="shared" ca="1" si="51"/>
        <v>165.47043156338393</v>
      </c>
      <c r="G291" s="16">
        <f t="shared" ca="1" si="52"/>
        <v>160.15391740774163</v>
      </c>
      <c r="H291" s="16">
        <f t="shared" ca="1" si="53"/>
        <v>160.69083031141398</v>
      </c>
      <c r="I291" s="16">
        <f t="shared" ca="1" si="54"/>
        <v>176.33859125423086</v>
      </c>
      <c r="J291" s="16">
        <f t="shared" ca="1" si="55"/>
        <v>148.67598856185813</v>
      </c>
      <c r="K291" s="16">
        <f t="shared" ca="1" si="56"/>
        <v>174.40069615019215</v>
      </c>
      <c r="L291" s="16">
        <f t="shared" ca="1" si="57"/>
        <v>106.34277798303285</v>
      </c>
      <c r="M291" s="16">
        <f t="shared" ca="1" si="58"/>
        <v>118.41303470006906</v>
      </c>
      <c r="N291" s="16">
        <f t="shared" ca="1" si="59"/>
        <v>110.42292151528679</v>
      </c>
    </row>
    <row r="292" spans="1:14">
      <c r="A292" s="23" t="s">
        <v>1020</v>
      </c>
      <c r="B292" s="29" t="s">
        <v>257</v>
      </c>
      <c r="C292" s="32" t="s">
        <v>358</v>
      </c>
      <c r="D292" s="32" t="s">
        <v>363</v>
      </c>
      <c r="E292" s="16">
        <f t="shared" ca="1" si="50"/>
        <v>87.406709404545282</v>
      </c>
      <c r="F292" s="16">
        <f t="shared" ca="1" si="51"/>
        <v>74.180311162077331</v>
      </c>
      <c r="G292" s="16">
        <f t="shared" ca="1" si="52"/>
        <v>109.64879959181683</v>
      </c>
      <c r="H292" s="16">
        <f t="shared" ca="1" si="53"/>
        <v>131.36727978822779</v>
      </c>
      <c r="I292" s="16">
        <f t="shared" ca="1" si="54"/>
        <v>159.8527239146791</v>
      </c>
      <c r="J292" s="16">
        <f t="shared" ca="1" si="55"/>
        <v>158.6627848096939</v>
      </c>
      <c r="K292" s="16">
        <f t="shared" ca="1" si="56"/>
        <v>162.84002707156623</v>
      </c>
      <c r="L292" s="16">
        <f t="shared" ca="1" si="57"/>
        <v>103.04866939525975</v>
      </c>
      <c r="M292" s="16">
        <f t="shared" ca="1" si="58"/>
        <v>108.80170473290725</v>
      </c>
      <c r="N292" s="16">
        <f t="shared" ca="1" si="59"/>
        <v>119.37359300181735</v>
      </c>
    </row>
    <row r="293" spans="1:14">
      <c r="A293" s="23" t="s">
        <v>1021</v>
      </c>
      <c r="B293" s="29" t="s">
        <v>258</v>
      </c>
      <c r="C293" s="32" t="s">
        <v>358</v>
      </c>
      <c r="D293" s="32" t="s">
        <v>360</v>
      </c>
      <c r="E293" s="16">
        <f t="shared" ca="1" si="50"/>
        <v>315.21622298989473</v>
      </c>
      <c r="F293" s="16">
        <f t="shared" ca="1" si="51"/>
        <v>432.24728209210832</v>
      </c>
      <c r="G293" s="16">
        <f t="shared" ca="1" si="52"/>
        <v>379.56614487928789</v>
      </c>
      <c r="H293" s="16">
        <f t="shared" ca="1" si="53"/>
        <v>364.00311808804588</v>
      </c>
      <c r="I293" s="16">
        <f t="shared" ca="1" si="54"/>
        <v>482.63556708195932</v>
      </c>
      <c r="J293" s="16">
        <f t="shared" ca="1" si="55"/>
        <v>385.91571462264238</v>
      </c>
      <c r="K293" s="16">
        <f t="shared" ca="1" si="56"/>
        <v>436.61262677140212</v>
      </c>
      <c r="L293" s="16">
        <f t="shared" ca="1" si="57"/>
        <v>391.44149605337788</v>
      </c>
      <c r="M293" s="16">
        <f t="shared" ca="1" si="58"/>
        <v>530.31489836368655</v>
      </c>
      <c r="N293" s="16">
        <f t="shared" ca="1" si="59"/>
        <v>330.75079506197073</v>
      </c>
    </row>
    <row r="294" spans="1:14">
      <c r="A294" s="23" t="s">
        <v>1022</v>
      </c>
      <c r="B294" s="29" t="s">
        <v>259</v>
      </c>
      <c r="C294" s="32" t="s">
        <v>358</v>
      </c>
      <c r="D294" s="32" t="s">
        <v>371</v>
      </c>
      <c r="E294" s="16">
        <f t="shared" ca="1" si="50"/>
        <v>77.185967854638335</v>
      </c>
      <c r="F294" s="16">
        <f t="shared" ca="1" si="51"/>
        <v>99.389495919408276</v>
      </c>
      <c r="G294" s="16">
        <f t="shared" ca="1" si="52"/>
        <v>76.229724503466983</v>
      </c>
      <c r="H294" s="16">
        <f t="shared" ca="1" si="53"/>
        <v>84.794265222197069</v>
      </c>
      <c r="I294" s="16">
        <f t="shared" ca="1" si="54"/>
        <v>104.78214099176775</v>
      </c>
      <c r="J294" s="16">
        <f t="shared" ca="1" si="55"/>
        <v>90.7996668009974</v>
      </c>
      <c r="K294" s="16">
        <f t="shared" ca="1" si="56"/>
        <v>117.26621015389691</v>
      </c>
      <c r="L294" s="16">
        <f t="shared" ca="1" si="57"/>
        <v>86.980301119506265</v>
      </c>
      <c r="M294" s="16">
        <f t="shared" ca="1" si="58"/>
        <v>111.16561538840433</v>
      </c>
      <c r="N294" s="16">
        <f t="shared" ca="1" si="59"/>
        <v>109.87347885513982</v>
      </c>
    </row>
    <row r="295" spans="1:14">
      <c r="A295" s="23" t="s">
        <v>1023</v>
      </c>
      <c r="B295" s="29" t="s">
        <v>260</v>
      </c>
      <c r="C295" s="32" t="s">
        <v>358</v>
      </c>
      <c r="D295" s="32" t="s">
        <v>371</v>
      </c>
      <c r="E295" s="16">
        <f t="shared" ca="1" si="50"/>
        <v>48.800092887806251</v>
      </c>
      <c r="F295" s="16">
        <f t="shared" ca="1" si="51"/>
        <v>61.145874861986762</v>
      </c>
      <c r="G295" s="16">
        <f t="shared" ca="1" si="52"/>
        <v>58.35080075148818</v>
      </c>
      <c r="H295" s="16">
        <f t="shared" ca="1" si="53"/>
        <v>51.434712856851455</v>
      </c>
      <c r="I295" s="16">
        <f t="shared" ca="1" si="54"/>
        <v>63.579666960136066</v>
      </c>
      <c r="J295" s="16">
        <f t="shared" ca="1" si="55"/>
        <v>66.985200710765156</v>
      </c>
      <c r="K295" s="16">
        <f t="shared" ca="1" si="56"/>
        <v>79.596488854646225</v>
      </c>
      <c r="L295" s="16">
        <f t="shared" ca="1" si="57"/>
        <v>62.059628023173616</v>
      </c>
      <c r="M295" s="16">
        <f t="shared" ca="1" si="58"/>
        <v>83.077166758464813</v>
      </c>
      <c r="N295" s="16">
        <f t="shared" ca="1" si="59"/>
        <v>81.297784850769062</v>
      </c>
    </row>
    <row r="296" spans="1:14">
      <c r="A296" s="23" t="s">
        <v>1024</v>
      </c>
      <c r="B296" s="29" t="s">
        <v>261</v>
      </c>
      <c r="C296" s="32" t="s">
        <v>358</v>
      </c>
      <c r="D296" s="32" t="s">
        <v>374</v>
      </c>
      <c r="E296" s="16">
        <f t="shared" ca="1" si="50"/>
        <v>45.877203488228695</v>
      </c>
      <c r="F296" s="16">
        <f t="shared" ca="1" si="51"/>
        <v>71.724027120309955</v>
      </c>
      <c r="G296" s="16">
        <f t="shared" ca="1" si="52"/>
        <v>67.941652414447645</v>
      </c>
      <c r="H296" s="16">
        <f t="shared" ca="1" si="53"/>
        <v>67.953131966248932</v>
      </c>
      <c r="I296" s="16">
        <f t="shared" ca="1" si="54"/>
        <v>82.184631131087201</v>
      </c>
      <c r="J296" s="16">
        <f t="shared" ca="1" si="55"/>
        <v>73.473920334364152</v>
      </c>
      <c r="K296" s="16">
        <f t="shared" ca="1" si="56"/>
        <v>90.469531415784786</v>
      </c>
      <c r="L296" s="16">
        <f t="shared" ca="1" si="57"/>
        <v>52.210846950140919</v>
      </c>
      <c r="M296" s="16">
        <f t="shared" ca="1" si="58"/>
        <v>68.83719295581804</v>
      </c>
      <c r="N296" s="16">
        <f t="shared" ca="1" si="59"/>
        <v>68.826476692973671</v>
      </c>
    </row>
    <row r="297" spans="1:14">
      <c r="A297" s="23" t="s">
        <v>1025</v>
      </c>
      <c r="B297" s="29" t="s">
        <v>262</v>
      </c>
      <c r="C297" s="32" t="s">
        <v>358</v>
      </c>
      <c r="D297" s="32" t="s">
        <v>374</v>
      </c>
      <c r="E297" s="16">
        <f t="shared" ca="1" si="50"/>
        <v>59.181478073385968</v>
      </c>
      <c r="F297" s="16">
        <f t="shared" ca="1" si="51"/>
        <v>59.826469476449887</v>
      </c>
      <c r="G297" s="16">
        <f t="shared" ca="1" si="52"/>
        <v>66.784632951675547</v>
      </c>
      <c r="H297" s="16">
        <f t="shared" ca="1" si="53"/>
        <v>64.161388076066686</v>
      </c>
      <c r="I297" s="16">
        <f t="shared" ca="1" si="54"/>
        <v>75.763369444991568</v>
      </c>
      <c r="J297" s="16">
        <f t="shared" ca="1" si="55"/>
        <v>71.005822649171975</v>
      </c>
      <c r="K297" s="16">
        <f t="shared" ca="1" si="56"/>
        <v>103.41035623016472</v>
      </c>
      <c r="L297" s="16">
        <f t="shared" ca="1" si="57"/>
        <v>59.916539636895507</v>
      </c>
      <c r="M297" s="16">
        <f t="shared" ca="1" si="58"/>
        <v>98.616600530340619</v>
      </c>
      <c r="N297" s="16">
        <f t="shared" ca="1" si="59"/>
        <v>89.755929138363555</v>
      </c>
    </row>
    <row r="298" spans="1:14">
      <c r="A298" s="23" t="s">
        <v>1026</v>
      </c>
      <c r="B298" s="29" t="s">
        <v>263</v>
      </c>
      <c r="C298" s="32" t="s">
        <v>358</v>
      </c>
      <c r="D298" s="32" t="s">
        <v>363</v>
      </c>
      <c r="E298" s="16">
        <f t="shared" ca="1" si="50"/>
        <v>78.581467635179877</v>
      </c>
      <c r="F298" s="16">
        <f t="shared" ca="1" si="51"/>
        <v>92.868092638204487</v>
      </c>
      <c r="G298" s="16">
        <f t="shared" ca="1" si="52"/>
        <v>102.16142437223546</v>
      </c>
      <c r="H298" s="16">
        <f t="shared" ca="1" si="53"/>
        <v>90.055266274019203</v>
      </c>
      <c r="I298" s="16">
        <f t="shared" ca="1" si="54"/>
        <v>117.52855562502123</v>
      </c>
      <c r="J298" s="16">
        <f t="shared" ca="1" si="55"/>
        <v>108.69984046386463</v>
      </c>
      <c r="K298" s="16">
        <f t="shared" ca="1" si="56"/>
        <v>141.55636400246891</v>
      </c>
      <c r="L298" s="16">
        <f t="shared" ca="1" si="57"/>
        <v>83.159686386158654</v>
      </c>
      <c r="M298" s="16">
        <f t="shared" ca="1" si="58"/>
        <v>117.42509637053242</v>
      </c>
      <c r="N298" s="16">
        <f t="shared" ca="1" si="59"/>
        <v>125.74683082472932</v>
      </c>
    </row>
    <row r="299" spans="1:14">
      <c r="A299" s="23" t="s">
        <v>1027</v>
      </c>
      <c r="B299" s="29" t="s">
        <v>264</v>
      </c>
      <c r="C299" s="32" t="s">
        <v>358</v>
      </c>
      <c r="D299" s="32" t="s">
        <v>379</v>
      </c>
      <c r="E299" s="16">
        <f t="shared" ca="1" si="50"/>
        <v>145.51035942014542</v>
      </c>
      <c r="F299" s="16">
        <f t="shared" ca="1" si="51"/>
        <v>179.78288544006668</v>
      </c>
      <c r="G299" s="16">
        <f t="shared" ca="1" si="52"/>
        <v>184.58865200953096</v>
      </c>
      <c r="H299" s="16">
        <f t="shared" ca="1" si="53"/>
        <v>153.06404540097409</v>
      </c>
      <c r="I299" s="16">
        <f t="shared" ca="1" si="54"/>
        <v>193.14419753076683</v>
      </c>
      <c r="J299" s="16">
        <f t="shared" ca="1" si="55"/>
        <v>283.10262253243047</v>
      </c>
      <c r="K299" s="16">
        <f t="shared" ca="1" si="56"/>
        <v>288.74331080037098</v>
      </c>
      <c r="L299" s="16">
        <f t="shared" ca="1" si="57"/>
        <v>209.42983585207705</v>
      </c>
      <c r="M299" s="16">
        <f t="shared" ca="1" si="58"/>
        <v>211.44747051886679</v>
      </c>
      <c r="N299" s="16">
        <f t="shared" ca="1" si="59"/>
        <v>211.57326819822862</v>
      </c>
    </row>
    <row r="300" spans="1:14">
      <c r="A300" s="23" t="s">
        <v>1028</v>
      </c>
      <c r="B300" s="29" t="s">
        <v>265</v>
      </c>
      <c r="C300" s="32" t="s">
        <v>358</v>
      </c>
      <c r="D300" s="32" t="s">
        <v>379</v>
      </c>
      <c r="E300" s="16">
        <f t="shared" ca="1" si="50"/>
        <v>222.97556656100485</v>
      </c>
      <c r="F300" s="16">
        <f t="shared" ca="1" si="51"/>
        <v>263.07960613244734</v>
      </c>
      <c r="G300" s="16">
        <f t="shared" ca="1" si="52"/>
        <v>349.90973053916565</v>
      </c>
      <c r="H300" s="16">
        <f t="shared" ca="1" si="53"/>
        <v>328.47165186366345</v>
      </c>
      <c r="I300" s="16">
        <f t="shared" ca="1" si="54"/>
        <v>344.19442619037494</v>
      </c>
      <c r="J300" s="16">
        <f t="shared" ca="1" si="55"/>
        <v>71.090877177833107</v>
      </c>
      <c r="K300" s="16">
        <f t="shared" ca="1" si="56"/>
        <v>80.97965557187365</v>
      </c>
      <c r="L300" s="16">
        <f t="shared" ca="1" si="57"/>
        <v>61.383360863528623</v>
      </c>
      <c r="M300" s="16">
        <f t="shared" ca="1" si="58"/>
        <v>69.135075605693288</v>
      </c>
      <c r="N300" s="16">
        <f t="shared" ca="1" si="59"/>
        <v>56.433727230423059</v>
      </c>
    </row>
    <row r="301" spans="1:14">
      <c r="A301" s="23" t="s">
        <v>1029</v>
      </c>
      <c r="B301" s="29" t="s">
        <v>266</v>
      </c>
      <c r="C301" s="32" t="s">
        <v>358</v>
      </c>
      <c r="D301" s="32" t="s">
        <v>368</v>
      </c>
      <c r="E301" s="16">
        <f t="shared" ca="1" si="50"/>
        <v>100.77478781656376</v>
      </c>
      <c r="F301" s="16">
        <f t="shared" ca="1" si="51"/>
        <v>124.13538850583774</v>
      </c>
      <c r="G301" s="16">
        <f t="shared" ca="1" si="52"/>
        <v>166.99470930552334</v>
      </c>
      <c r="H301" s="16">
        <f t="shared" ca="1" si="53"/>
        <v>131.67479100944226</v>
      </c>
      <c r="I301" s="16">
        <f t="shared" ca="1" si="54"/>
        <v>159.23390310854901</v>
      </c>
      <c r="J301" s="16">
        <f t="shared" ca="1" si="55"/>
        <v>141.28766490805631</v>
      </c>
      <c r="K301" s="16">
        <f t="shared" ca="1" si="56"/>
        <v>188.94686845827607</v>
      </c>
      <c r="L301" s="16">
        <f t="shared" ca="1" si="57"/>
        <v>177.5392380188807</v>
      </c>
      <c r="M301" s="16">
        <f t="shared" ca="1" si="58"/>
        <v>173.02323491915931</v>
      </c>
      <c r="N301" s="16">
        <f t="shared" ca="1" si="59"/>
        <v>163.45664266966583</v>
      </c>
    </row>
    <row r="302" spans="1:14">
      <c r="A302" s="23" t="s">
        <v>1030</v>
      </c>
      <c r="B302" s="29" t="s">
        <v>267</v>
      </c>
      <c r="C302" s="32" t="s">
        <v>358</v>
      </c>
      <c r="D302" s="32" t="s">
        <v>368</v>
      </c>
      <c r="E302" s="16">
        <f t="shared" ca="1" si="50"/>
        <v>109.90312598787271</v>
      </c>
      <c r="F302" s="16">
        <f t="shared" ca="1" si="51"/>
        <v>113.55741094410102</v>
      </c>
      <c r="G302" s="16">
        <f t="shared" ca="1" si="52"/>
        <v>141.9259063716955</v>
      </c>
      <c r="H302" s="16">
        <f t="shared" ca="1" si="53"/>
        <v>104.70265770994452</v>
      </c>
      <c r="I302" s="16">
        <f t="shared" ca="1" si="54"/>
        <v>146.54813996937719</v>
      </c>
      <c r="J302" s="16">
        <f t="shared" ca="1" si="55"/>
        <v>101.60790965091753</v>
      </c>
      <c r="K302" s="16">
        <f t="shared" ca="1" si="56"/>
        <v>102.71914952056969</v>
      </c>
      <c r="L302" s="16">
        <f t="shared" ca="1" si="57"/>
        <v>126.15969073200196</v>
      </c>
      <c r="M302" s="16">
        <f t="shared" ca="1" si="58"/>
        <v>106.29570780800968</v>
      </c>
      <c r="N302" s="16">
        <f t="shared" ca="1" si="59"/>
        <v>119.63830830777761</v>
      </c>
    </row>
    <row r="303" spans="1:14">
      <c r="A303" s="23" t="s">
        <v>1031</v>
      </c>
      <c r="B303" s="29" t="s">
        <v>268</v>
      </c>
      <c r="C303" s="32" t="s">
        <v>358</v>
      </c>
      <c r="D303" s="32" t="s">
        <v>371</v>
      </c>
      <c r="E303" s="16">
        <f t="shared" ca="1" si="50"/>
        <v>181.68409103938868</v>
      </c>
      <c r="F303" s="16">
        <f t="shared" ca="1" si="51"/>
        <v>164.66368941793004</v>
      </c>
      <c r="G303" s="16">
        <f t="shared" ca="1" si="52"/>
        <v>315.99150024970191</v>
      </c>
      <c r="H303" s="16">
        <f t="shared" ca="1" si="53"/>
        <v>164.35806269573649</v>
      </c>
      <c r="I303" s="16">
        <f t="shared" ca="1" si="54"/>
        <v>162.71931486769196</v>
      </c>
      <c r="J303" s="16">
        <f t="shared" ca="1" si="55"/>
        <v>115.41621703509043</v>
      </c>
      <c r="K303" s="16">
        <f t="shared" ca="1" si="56"/>
        <v>146.22656034682279</v>
      </c>
      <c r="L303" s="16">
        <f t="shared" ca="1" si="57"/>
        <v>123.5141292772134</v>
      </c>
      <c r="M303" s="16">
        <f t="shared" ca="1" si="58"/>
        <v>125.03008930103468</v>
      </c>
      <c r="N303" s="16">
        <f t="shared" ca="1" si="59"/>
        <v>121.62021110897214</v>
      </c>
    </row>
    <row r="304" spans="1:14">
      <c r="A304" s="23" t="s">
        <v>1032</v>
      </c>
      <c r="B304" s="29" t="s">
        <v>273</v>
      </c>
      <c r="C304" s="32" t="s">
        <v>358</v>
      </c>
      <c r="D304" s="32" t="s">
        <v>379</v>
      </c>
      <c r="E304" s="16">
        <f t="shared" ca="1" si="50"/>
        <v>89.101473548453214</v>
      </c>
      <c r="F304" s="16">
        <f t="shared" ca="1" si="51"/>
        <v>94.085421681219557</v>
      </c>
      <c r="G304" s="16">
        <f t="shared" ca="1" si="52"/>
        <v>144.0497966813484</v>
      </c>
      <c r="H304" s="16">
        <f t="shared" ca="1" si="53"/>
        <v>145.52207267938499</v>
      </c>
      <c r="I304" s="16">
        <f t="shared" ca="1" si="54"/>
        <v>146.28911562864843</v>
      </c>
      <c r="J304" s="16">
        <f t="shared" ca="1" si="55"/>
        <v>159.73249017494783</v>
      </c>
      <c r="K304" s="16">
        <f t="shared" ca="1" si="56"/>
        <v>164.25359002554296</v>
      </c>
      <c r="L304" s="16">
        <f t="shared" ca="1" si="57"/>
        <v>173.23791970556746</v>
      </c>
      <c r="M304" s="16">
        <f t="shared" ca="1" si="58"/>
        <v>183.47939330030002</v>
      </c>
      <c r="N304" s="16">
        <f t="shared" ca="1" si="59"/>
        <v>196.83869091180253</v>
      </c>
    </row>
    <row r="305" spans="1:14">
      <c r="A305" s="23" t="s">
        <v>1033</v>
      </c>
      <c r="B305" s="29" t="s">
        <v>274</v>
      </c>
      <c r="C305" s="32" t="s">
        <v>358</v>
      </c>
      <c r="D305" s="32" t="s">
        <v>379</v>
      </c>
      <c r="E305" s="16">
        <f t="shared" ca="1" si="50"/>
        <v>92.383061041543797</v>
      </c>
      <c r="F305" s="16">
        <f t="shared" ca="1" si="51"/>
        <v>87.480401819013991</v>
      </c>
      <c r="G305" s="16">
        <f t="shared" ca="1" si="52"/>
        <v>93.308264274060178</v>
      </c>
      <c r="H305" s="16">
        <f t="shared" ca="1" si="53"/>
        <v>81.856540042569989</v>
      </c>
      <c r="I305" s="16">
        <f t="shared" ca="1" si="54"/>
        <v>100.16732885884922</v>
      </c>
      <c r="J305" s="16">
        <f t="shared" ca="1" si="55"/>
        <v>103.05263534061352</v>
      </c>
      <c r="K305" s="16">
        <f t="shared" ca="1" si="56"/>
        <v>112.32287932250847</v>
      </c>
      <c r="L305" s="16">
        <f t="shared" ca="1" si="57"/>
        <v>82.343345767228413</v>
      </c>
      <c r="M305" s="16">
        <f t="shared" ca="1" si="58"/>
        <v>81.644798936366655</v>
      </c>
      <c r="N305" s="16">
        <f t="shared" ca="1" si="59"/>
        <v>77.417679386690239</v>
      </c>
    </row>
    <row r="306" spans="1:14">
      <c r="A306" s="23" t="s">
        <v>1034</v>
      </c>
      <c r="B306" s="29" t="s">
        <v>269</v>
      </c>
      <c r="C306" s="32" t="s">
        <v>358</v>
      </c>
      <c r="D306" s="32" t="s">
        <v>371</v>
      </c>
      <c r="E306" s="16">
        <f t="shared" ca="1" si="50"/>
        <v>73.899608661409829</v>
      </c>
      <c r="F306" s="16">
        <f t="shared" ca="1" si="51"/>
        <v>133.52555942377953</v>
      </c>
      <c r="G306" s="16">
        <f t="shared" ca="1" si="52"/>
        <v>171.5210216593475</v>
      </c>
      <c r="H306" s="16">
        <f t="shared" ca="1" si="53"/>
        <v>130.42984133364291</v>
      </c>
      <c r="I306" s="16">
        <f t="shared" ca="1" si="54"/>
        <v>111.22217303801065</v>
      </c>
      <c r="J306" s="16">
        <f t="shared" ca="1" si="55"/>
        <v>74.937359556141274</v>
      </c>
      <c r="K306" s="16">
        <f t="shared" ca="1" si="56"/>
        <v>94.992890215887286</v>
      </c>
      <c r="L306" s="16">
        <f t="shared" ca="1" si="57"/>
        <v>98.455354629048259</v>
      </c>
      <c r="M306" s="16">
        <f t="shared" ca="1" si="58"/>
        <v>95.623615223822796</v>
      </c>
      <c r="N306" s="16">
        <f t="shared" ca="1" si="59"/>
        <v>147.64492165556678</v>
      </c>
    </row>
    <row r="307" spans="1:14">
      <c r="A307" s="23" t="s">
        <v>1035</v>
      </c>
      <c r="B307" s="29" t="s">
        <v>270</v>
      </c>
      <c r="C307" s="32" t="s">
        <v>358</v>
      </c>
      <c r="D307" s="32" t="s">
        <v>374</v>
      </c>
      <c r="E307" s="16">
        <f t="shared" ca="1" si="50"/>
        <v>71.611790639910737</v>
      </c>
      <c r="F307" s="16">
        <f t="shared" ca="1" si="51"/>
        <v>82.408904157092508</v>
      </c>
      <c r="G307" s="16">
        <f t="shared" ca="1" si="52"/>
        <v>141.09444552626351</v>
      </c>
      <c r="H307" s="16">
        <f t="shared" ca="1" si="53"/>
        <v>110.73428982438737</v>
      </c>
      <c r="I307" s="16">
        <f t="shared" ca="1" si="54"/>
        <v>108.12630664739469</v>
      </c>
      <c r="J307" s="16">
        <f t="shared" ca="1" si="55"/>
        <v>95.953665617782562</v>
      </c>
      <c r="K307" s="16">
        <f t="shared" ca="1" si="56"/>
        <v>111.84330852714147</v>
      </c>
      <c r="L307" s="16">
        <f t="shared" ca="1" si="57"/>
        <v>117.34805145885515</v>
      </c>
      <c r="M307" s="16">
        <f t="shared" ca="1" si="58"/>
        <v>86.356264541973189</v>
      </c>
      <c r="N307" s="16">
        <f t="shared" ca="1" si="59"/>
        <v>103.21685542550226</v>
      </c>
    </row>
    <row r="308" spans="1:14">
      <c r="A308" s="23" t="s">
        <v>1036</v>
      </c>
      <c r="B308" s="29" t="s">
        <v>271</v>
      </c>
      <c r="C308" s="32" t="s">
        <v>358</v>
      </c>
      <c r="D308" s="32" t="s">
        <v>374</v>
      </c>
      <c r="E308" s="16">
        <f t="shared" ca="1" si="50"/>
        <v>77.149681069623554</v>
      </c>
      <c r="F308" s="16">
        <f t="shared" ca="1" si="51"/>
        <v>99.277322550393251</v>
      </c>
      <c r="G308" s="16">
        <f t="shared" ca="1" si="52"/>
        <v>123.86850525903019</v>
      </c>
      <c r="H308" s="16">
        <f t="shared" ca="1" si="53"/>
        <v>103.33042470018215</v>
      </c>
      <c r="I308" s="16">
        <f t="shared" ca="1" si="54"/>
        <v>124.40488777438645</v>
      </c>
      <c r="J308" s="16">
        <f t="shared" ca="1" si="55"/>
        <v>101.24469764618013</v>
      </c>
      <c r="K308" s="16">
        <f t="shared" ca="1" si="56"/>
        <v>120.45431575167235</v>
      </c>
      <c r="L308" s="16">
        <f t="shared" ca="1" si="57"/>
        <v>125.77874307371567</v>
      </c>
      <c r="M308" s="16">
        <f t="shared" ca="1" si="58"/>
        <v>118.41381627126573</v>
      </c>
      <c r="N308" s="16">
        <f t="shared" ca="1" si="59"/>
        <v>105.75470834349312</v>
      </c>
    </row>
    <row r="309" spans="1:14">
      <c r="A309" s="23" t="s">
        <v>1037</v>
      </c>
      <c r="B309" s="29" t="s">
        <v>272</v>
      </c>
      <c r="C309" s="32" t="s">
        <v>358</v>
      </c>
      <c r="D309" s="32" t="s">
        <v>379</v>
      </c>
      <c r="E309" s="16">
        <f t="shared" ca="1" si="50"/>
        <v>80.795819160104173</v>
      </c>
      <c r="F309" s="16">
        <f t="shared" ca="1" si="51"/>
        <v>88.764835046561231</v>
      </c>
      <c r="G309" s="16">
        <f t="shared" ca="1" si="52"/>
        <v>110.58764570519723</v>
      </c>
      <c r="H309" s="16">
        <f t="shared" ca="1" si="53"/>
        <v>112.82512905805483</v>
      </c>
      <c r="I309" s="16">
        <f t="shared" ca="1" si="54"/>
        <v>127.66344333257051</v>
      </c>
      <c r="J309" s="16">
        <f t="shared" ca="1" si="55"/>
        <v>240.65900437761081</v>
      </c>
      <c r="K309" s="16">
        <f t="shared" ca="1" si="56"/>
        <v>135.35989188801534</v>
      </c>
      <c r="L309" s="16">
        <f t="shared" ca="1" si="57"/>
        <v>130.64545801921977</v>
      </c>
      <c r="M309" s="16">
        <f t="shared" ca="1" si="58"/>
        <v>120.75128491467397</v>
      </c>
      <c r="N309" s="16">
        <f t="shared" ca="1" si="59"/>
        <v>93.976133249042732</v>
      </c>
    </row>
    <row r="310" spans="1:14">
      <c r="A310" s="23" t="s">
        <v>1038</v>
      </c>
      <c r="B310" s="29" t="s">
        <v>275</v>
      </c>
      <c r="C310" s="32" t="s">
        <v>358</v>
      </c>
      <c r="D310" s="32" t="s">
        <v>360</v>
      </c>
      <c r="E310" s="16">
        <f t="shared" ca="1" si="50"/>
        <v>17.652946357903645</v>
      </c>
      <c r="F310" s="16">
        <f t="shared" ca="1" si="51"/>
        <v>17.932873095369885</v>
      </c>
      <c r="G310" s="16">
        <f t="shared" ca="1" si="52"/>
        <v>19.309636792479747</v>
      </c>
      <c r="H310" s="16">
        <f t="shared" ca="1" si="53"/>
        <v>25.147398525696943</v>
      </c>
      <c r="I310" s="16">
        <f t="shared" ca="1" si="54"/>
        <v>27.851058722716036</v>
      </c>
      <c r="J310" s="16">
        <f t="shared" ca="1" si="55"/>
        <v>26.75050483264538</v>
      </c>
      <c r="K310" s="16">
        <f t="shared" ca="1" si="56"/>
        <v>37.285327282217914</v>
      </c>
      <c r="L310" s="16">
        <f t="shared" ca="1" si="57"/>
        <v>33.578465883706016</v>
      </c>
      <c r="M310" s="16">
        <f t="shared" ca="1" si="58"/>
        <v>32.997137071516107</v>
      </c>
      <c r="N310" s="16">
        <f t="shared" ca="1" si="59"/>
        <v>23.297481039572133</v>
      </c>
    </row>
    <row r="311" spans="1:14">
      <c r="A311" s="23" t="s">
        <v>1039</v>
      </c>
      <c r="B311" s="29" t="s">
        <v>276</v>
      </c>
      <c r="C311" s="32" t="s">
        <v>358</v>
      </c>
      <c r="D311" s="32" t="s">
        <v>360</v>
      </c>
      <c r="E311" s="16">
        <f t="shared" ca="1" si="50"/>
        <v>97.376377507038058</v>
      </c>
      <c r="F311" s="16">
        <f t="shared" ca="1" si="51"/>
        <v>117.01460847140011</v>
      </c>
      <c r="G311" s="16">
        <f t="shared" ca="1" si="52"/>
        <v>124.45673272420795</v>
      </c>
      <c r="H311" s="16">
        <f t="shared" ca="1" si="53"/>
        <v>142.40125784218571</v>
      </c>
      <c r="I311" s="16">
        <f t="shared" ca="1" si="54"/>
        <v>137.69290215864194</v>
      </c>
      <c r="J311" s="16">
        <f t="shared" ca="1" si="55"/>
        <v>168.51577539434243</v>
      </c>
      <c r="K311" s="16">
        <f t="shared" ca="1" si="56"/>
        <v>171.8438469762107</v>
      </c>
      <c r="L311" s="16">
        <f t="shared" ca="1" si="57"/>
        <v>158.28209178544088</v>
      </c>
      <c r="M311" s="16">
        <f t="shared" ca="1" si="58"/>
        <v>214.56984698776176</v>
      </c>
      <c r="N311" s="16">
        <f t="shared" ca="1" si="59"/>
        <v>158.61180338135853</v>
      </c>
    </row>
    <row r="312" spans="1:14">
      <c r="A312" s="23" t="s">
        <v>1040</v>
      </c>
      <c r="B312" s="29" t="s">
        <v>277</v>
      </c>
      <c r="C312" s="32" t="s">
        <v>358</v>
      </c>
      <c r="D312" s="32" t="s">
        <v>363</v>
      </c>
      <c r="E312" s="16">
        <f t="shared" ca="1" si="50"/>
        <v>107.71630961701106</v>
      </c>
      <c r="F312" s="16">
        <f t="shared" ca="1" si="51"/>
        <v>127.28169831180043</v>
      </c>
      <c r="G312" s="16">
        <f t="shared" ca="1" si="52"/>
        <v>142.26495732068406</v>
      </c>
      <c r="H312" s="16">
        <f t="shared" ca="1" si="53"/>
        <v>152.89817156627916</v>
      </c>
      <c r="I312" s="16">
        <f t="shared" ca="1" si="54"/>
        <v>162.00704378494947</v>
      </c>
      <c r="J312" s="16">
        <f t="shared" ca="1" si="55"/>
        <v>161.308120518148</v>
      </c>
      <c r="K312" s="16">
        <f t="shared" ca="1" si="56"/>
        <v>166.09779250857611</v>
      </c>
      <c r="L312" s="16">
        <f t="shared" ca="1" si="57"/>
        <v>124.72371874278002</v>
      </c>
      <c r="M312" s="16">
        <f t="shared" ca="1" si="58"/>
        <v>109.87572612772134</v>
      </c>
      <c r="N312" s="16">
        <f t="shared" ca="1" si="59"/>
        <v>156.52993310927886</v>
      </c>
    </row>
    <row r="313" spans="1:14">
      <c r="A313" s="23" t="s">
        <v>1041</v>
      </c>
      <c r="B313" s="29" t="s">
        <v>278</v>
      </c>
      <c r="C313" s="32" t="s">
        <v>358</v>
      </c>
      <c r="D313" s="32" t="s">
        <v>371</v>
      </c>
      <c r="E313" s="16">
        <f t="shared" ca="1" si="50"/>
        <v>819.47285493339973</v>
      </c>
      <c r="F313" s="16">
        <f t="shared" ca="1" si="51"/>
        <v>870.91288150019841</v>
      </c>
      <c r="G313" s="16">
        <f t="shared" ca="1" si="52"/>
        <v>895.70424773049103</v>
      </c>
      <c r="H313" s="16">
        <f t="shared" ca="1" si="53"/>
        <v>759.45325594693134</v>
      </c>
      <c r="I313" s="16">
        <f t="shared" ca="1" si="54"/>
        <v>635.0495736664875</v>
      </c>
      <c r="J313" s="16">
        <f t="shared" ca="1" si="55"/>
        <v>783.86459274577112</v>
      </c>
      <c r="K313" s="16">
        <f t="shared" ca="1" si="56"/>
        <v>859.82489628150245</v>
      </c>
      <c r="L313" s="16">
        <f t="shared" ca="1" si="57"/>
        <v>972.29069866000384</v>
      </c>
      <c r="M313" s="16">
        <f t="shared" ca="1" si="58"/>
        <v>1036.7985244315523</v>
      </c>
      <c r="N313" s="16">
        <f t="shared" ca="1" si="59"/>
        <v>847.52021249245445</v>
      </c>
    </row>
    <row r="314" spans="1:14">
      <c r="A314" s="23" t="s">
        <v>1042</v>
      </c>
      <c r="B314" s="29" t="s">
        <v>279</v>
      </c>
      <c r="C314" s="32" t="s">
        <v>358</v>
      </c>
      <c r="D314" s="32" t="s">
        <v>374</v>
      </c>
      <c r="E314" s="16">
        <f t="shared" ca="1" si="50"/>
        <v>86.837511046151789</v>
      </c>
      <c r="F314" s="16">
        <f t="shared" ca="1" si="51"/>
        <v>85.995854816421826</v>
      </c>
      <c r="G314" s="16">
        <f t="shared" ca="1" si="52"/>
        <v>88.853962551859922</v>
      </c>
      <c r="H314" s="16">
        <f t="shared" ca="1" si="53"/>
        <v>102.19160607446274</v>
      </c>
      <c r="I314" s="16">
        <f t="shared" ca="1" si="54"/>
        <v>107.06547522143337</v>
      </c>
      <c r="J314" s="16">
        <f t="shared" ca="1" si="55"/>
        <v>103.85245479175023</v>
      </c>
      <c r="K314" s="16">
        <f t="shared" ca="1" si="56"/>
        <v>104.38300508550661</v>
      </c>
      <c r="L314" s="16">
        <f t="shared" ca="1" si="57"/>
        <v>128.6013544630714</v>
      </c>
      <c r="M314" s="16">
        <f t="shared" ca="1" si="58"/>
        <v>152.73383982322113</v>
      </c>
      <c r="N314" s="16">
        <f t="shared" ca="1" si="59"/>
        <v>110.02696103154521</v>
      </c>
    </row>
    <row r="315" spans="1:14">
      <c r="A315" s="23" t="s">
        <v>1043</v>
      </c>
      <c r="B315" s="29" t="s">
        <v>280</v>
      </c>
      <c r="C315" s="32" t="s">
        <v>358</v>
      </c>
      <c r="D315" s="32" t="s">
        <v>363</v>
      </c>
      <c r="E315" s="16">
        <f t="shared" ca="1" si="50"/>
        <v>102.07098641218923</v>
      </c>
      <c r="F315" s="16">
        <f t="shared" ca="1" si="51"/>
        <v>136.89446217441915</v>
      </c>
      <c r="G315" s="16">
        <f t="shared" ca="1" si="52"/>
        <v>131.13206568266429</v>
      </c>
      <c r="H315" s="16">
        <f t="shared" ca="1" si="53"/>
        <v>147.63416927672665</v>
      </c>
      <c r="I315" s="16">
        <f t="shared" ca="1" si="54"/>
        <v>165.29224353313424</v>
      </c>
      <c r="J315" s="16">
        <f t="shared" ca="1" si="55"/>
        <v>146.47731779396653</v>
      </c>
      <c r="K315" s="16">
        <f t="shared" ca="1" si="56"/>
        <v>135.2229192967846</v>
      </c>
      <c r="L315" s="16">
        <f t="shared" ca="1" si="57"/>
        <v>193.76892501200967</v>
      </c>
      <c r="M315" s="16">
        <f t="shared" ca="1" si="58"/>
        <v>196.85250014400827</v>
      </c>
      <c r="N315" s="16">
        <f t="shared" ca="1" si="59"/>
        <v>141.76608582725251</v>
      </c>
    </row>
    <row r="316" spans="1:14">
      <c r="A316" s="23" t="s">
        <v>1044</v>
      </c>
      <c r="B316" s="29" t="s">
        <v>281</v>
      </c>
      <c r="C316" s="32" t="s">
        <v>358</v>
      </c>
      <c r="D316" s="32" t="s">
        <v>360</v>
      </c>
      <c r="E316" s="16">
        <f t="shared" ca="1" si="50"/>
        <v>59.242830137734423</v>
      </c>
      <c r="F316" s="16">
        <f t="shared" ca="1" si="51"/>
        <v>66.626339266491684</v>
      </c>
      <c r="G316" s="16">
        <f t="shared" ca="1" si="52"/>
        <v>61.585663021006056</v>
      </c>
      <c r="H316" s="16">
        <f t="shared" ca="1" si="53"/>
        <v>80.386636045397424</v>
      </c>
      <c r="I316" s="16">
        <f t="shared" ca="1" si="54"/>
        <v>76.496734874485895</v>
      </c>
      <c r="J316" s="16">
        <f t="shared" ca="1" si="55"/>
        <v>76.946850395214511</v>
      </c>
      <c r="K316" s="16">
        <f t="shared" ca="1" si="56"/>
        <v>83.267490912417983</v>
      </c>
      <c r="L316" s="16">
        <f t="shared" ca="1" si="57"/>
        <v>85.970753538711392</v>
      </c>
      <c r="M316" s="16">
        <f t="shared" ca="1" si="58"/>
        <v>103.65411859377583</v>
      </c>
      <c r="N316" s="16">
        <f t="shared" ca="1" si="59"/>
        <v>66.193216499225073</v>
      </c>
    </row>
    <row r="317" spans="1:14">
      <c r="A317" s="23" t="s">
        <v>1045</v>
      </c>
      <c r="B317" s="29" t="s">
        <v>282</v>
      </c>
      <c r="C317" s="32" t="s">
        <v>358</v>
      </c>
      <c r="D317" s="32" t="s">
        <v>360</v>
      </c>
      <c r="E317" s="16">
        <f t="shared" ca="1" si="50"/>
        <v>172.66302415407208</v>
      </c>
      <c r="F317" s="16">
        <f t="shared" ca="1" si="51"/>
        <v>311.34816555918854</v>
      </c>
      <c r="G317" s="16">
        <f t="shared" ca="1" si="52"/>
        <v>188.50005662498862</v>
      </c>
      <c r="H317" s="16">
        <f t="shared" ca="1" si="53"/>
        <v>239.1831948669942</v>
      </c>
      <c r="I317" s="16">
        <f t="shared" ca="1" si="54"/>
        <v>258.41710660082458</v>
      </c>
      <c r="J317" s="16">
        <f t="shared" ca="1" si="55"/>
        <v>296.94618372787596</v>
      </c>
      <c r="K317" s="16">
        <f t="shared" ca="1" si="56"/>
        <v>298.38702190735381</v>
      </c>
      <c r="L317" s="16">
        <f t="shared" ca="1" si="57"/>
        <v>428.8397440690639</v>
      </c>
      <c r="M317" s="16">
        <f t="shared" ca="1" si="58"/>
        <v>256.30413108579751</v>
      </c>
      <c r="N317" s="16">
        <f t="shared" ca="1" si="59"/>
        <v>220.15126354959463</v>
      </c>
    </row>
    <row r="318" spans="1:14">
      <c r="A318" s="23" t="s">
        <v>1046</v>
      </c>
      <c r="B318" s="29" t="s">
        <v>283</v>
      </c>
      <c r="C318" s="32" t="s">
        <v>358</v>
      </c>
      <c r="D318" s="32" t="s">
        <v>360</v>
      </c>
      <c r="E318" s="16">
        <f t="shared" ca="1" si="50"/>
        <v>239.37704870454738</v>
      </c>
      <c r="F318" s="16">
        <f t="shared" ca="1" si="51"/>
        <v>333.85717541308594</v>
      </c>
      <c r="G318" s="16">
        <f t="shared" ca="1" si="52"/>
        <v>313.51221328153292</v>
      </c>
      <c r="H318" s="16">
        <f t="shared" ca="1" si="53"/>
        <v>431.54248626469087</v>
      </c>
      <c r="I318" s="16">
        <f t="shared" ca="1" si="54"/>
        <v>374.18075891843426</v>
      </c>
      <c r="J318" s="16">
        <f t="shared" ca="1" si="55"/>
        <v>403.50337756201941</v>
      </c>
      <c r="K318" s="16">
        <f t="shared" ca="1" si="56"/>
        <v>434.21061107812881</v>
      </c>
      <c r="L318" s="16">
        <f t="shared" ca="1" si="57"/>
        <v>532.43197804264003</v>
      </c>
      <c r="M318" s="16">
        <f t="shared" ca="1" si="58"/>
        <v>485.87687831968577</v>
      </c>
      <c r="N318" s="16">
        <f t="shared" ca="1" si="59"/>
        <v>536.13400027215243</v>
      </c>
    </row>
    <row r="319" spans="1:14">
      <c r="A319" s="23" t="s">
        <v>1047</v>
      </c>
      <c r="B319" s="29" t="s">
        <v>284</v>
      </c>
      <c r="C319" s="32" t="s">
        <v>358</v>
      </c>
      <c r="D319" s="32" t="s">
        <v>368</v>
      </c>
      <c r="E319" s="16">
        <f t="shared" ca="1" si="50"/>
        <v>131.1454712768406</v>
      </c>
      <c r="F319" s="16">
        <f t="shared" ca="1" si="51"/>
        <v>134.21280183412276</v>
      </c>
      <c r="G319" s="16">
        <f t="shared" ca="1" si="52"/>
        <v>118.36794565097479</v>
      </c>
      <c r="H319" s="16">
        <f t="shared" ca="1" si="53"/>
        <v>129.06240949774374</v>
      </c>
      <c r="I319" s="16">
        <f t="shared" ca="1" si="54"/>
        <v>124.22460902344255</v>
      </c>
      <c r="J319" s="16">
        <f t="shared" ca="1" si="55"/>
        <v>136.67918947372127</v>
      </c>
      <c r="K319" s="16">
        <f t="shared" ca="1" si="56"/>
        <v>176.35881963173227</v>
      </c>
      <c r="L319" s="16">
        <f t="shared" ca="1" si="57"/>
        <v>175.33275535289081</v>
      </c>
      <c r="M319" s="16">
        <f t="shared" ca="1" si="58"/>
        <v>116.93207263178904</v>
      </c>
      <c r="N319" s="16">
        <f t="shared" ca="1" si="59"/>
        <v>125.72904372559674</v>
      </c>
    </row>
    <row r="320" spans="1:14">
      <c r="A320" s="23" t="s">
        <v>1048</v>
      </c>
      <c r="B320" s="29" t="s">
        <v>285</v>
      </c>
      <c r="C320" s="32" t="s">
        <v>358</v>
      </c>
      <c r="D320" s="32" t="s">
        <v>374</v>
      </c>
      <c r="E320" s="16">
        <f t="shared" ca="1" si="50"/>
        <v>68.444081008851001</v>
      </c>
      <c r="F320" s="16">
        <f t="shared" ca="1" si="51"/>
        <v>89.918479558451679</v>
      </c>
      <c r="G320" s="16">
        <f t="shared" ca="1" si="52"/>
        <v>59.425528682326167</v>
      </c>
      <c r="H320" s="16">
        <f t="shared" ca="1" si="53"/>
        <v>79.860871822224567</v>
      </c>
      <c r="I320" s="16">
        <f t="shared" ca="1" si="54"/>
        <v>74.710871269463041</v>
      </c>
      <c r="J320" s="16">
        <f t="shared" ca="1" si="55"/>
        <v>89.636976810104855</v>
      </c>
      <c r="K320" s="16">
        <f t="shared" ca="1" si="56"/>
        <v>96.252602121867085</v>
      </c>
      <c r="L320" s="16">
        <f t="shared" ca="1" si="57"/>
        <v>105.60616086822064</v>
      </c>
      <c r="M320" s="16">
        <f t="shared" ca="1" si="58"/>
        <v>79.983136147035424</v>
      </c>
      <c r="N320" s="16">
        <f t="shared" ca="1" si="59"/>
        <v>79.877182061721228</v>
      </c>
    </row>
    <row r="321" spans="1:14">
      <c r="A321" s="23" t="s">
        <v>1049</v>
      </c>
      <c r="B321" s="29" t="s">
        <v>286</v>
      </c>
      <c r="C321" s="32" t="s">
        <v>358</v>
      </c>
      <c r="D321" s="32" t="s">
        <v>368</v>
      </c>
      <c r="E321" s="16">
        <f t="shared" ca="1" si="50"/>
        <v>91.626730721645828</v>
      </c>
      <c r="F321" s="16">
        <f t="shared" ca="1" si="51"/>
        <v>99.283091835333266</v>
      </c>
      <c r="G321" s="16">
        <f t="shared" ca="1" si="52"/>
        <v>88.518392831301568</v>
      </c>
      <c r="H321" s="16">
        <f t="shared" ca="1" si="53"/>
        <v>96.01888696634127</v>
      </c>
      <c r="I321" s="16">
        <f t="shared" ca="1" si="54"/>
        <v>106.76404489199474</v>
      </c>
      <c r="J321" s="16">
        <f t="shared" ca="1" si="55"/>
        <v>126.69038438607147</v>
      </c>
      <c r="K321" s="16">
        <f t="shared" ca="1" si="56"/>
        <v>153.73158611523445</v>
      </c>
      <c r="L321" s="16">
        <f t="shared" ca="1" si="57"/>
        <v>134.76735722164568</v>
      </c>
      <c r="M321" s="16">
        <f t="shared" ca="1" si="58"/>
        <v>88.681638110608802</v>
      </c>
      <c r="N321" s="16">
        <f t="shared" ca="1" si="59"/>
        <v>90.01396869339446</v>
      </c>
    </row>
    <row r="322" spans="1:14">
      <c r="A322" s="23" t="s">
        <v>1050</v>
      </c>
      <c r="B322" s="29" t="s">
        <v>287</v>
      </c>
      <c r="C322" s="32" t="s">
        <v>358</v>
      </c>
      <c r="D322" s="32" t="s">
        <v>360</v>
      </c>
      <c r="E322" s="16">
        <f t="shared" ca="1" si="50"/>
        <v>62.542676568911688</v>
      </c>
      <c r="F322" s="16">
        <f t="shared" ca="1" si="51"/>
        <v>70.32400677996236</v>
      </c>
      <c r="G322" s="16">
        <f t="shared" ca="1" si="52"/>
        <v>52.327215390644326</v>
      </c>
      <c r="H322" s="16">
        <f t="shared" ca="1" si="53"/>
        <v>59.973890961393103</v>
      </c>
      <c r="I322" s="16">
        <f t="shared" ca="1" si="54"/>
        <v>68.83420812019628</v>
      </c>
      <c r="J322" s="16">
        <f t="shared" ca="1" si="55"/>
        <v>73.180189113281799</v>
      </c>
      <c r="K322" s="16">
        <f t="shared" ca="1" si="56"/>
        <v>88.082919880589003</v>
      </c>
      <c r="L322" s="16">
        <f t="shared" ca="1" si="57"/>
        <v>93.418513904900877</v>
      </c>
      <c r="M322" s="16">
        <f t="shared" ca="1" si="58"/>
        <v>59.636710523455811</v>
      </c>
      <c r="N322" s="16">
        <f t="shared" ca="1" si="59"/>
        <v>62.885824662780195</v>
      </c>
    </row>
    <row r="323" spans="1:14">
      <c r="A323" s="23" t="s">
        <v>1051</v>
      </c>
      <c r="B323" s="29" t="s">
        <v>288</v>
      </c>
      <c r="C323" s="32" t="s">
        <v>358</v>
      </c>
      <c r="D323" s="32" t="s">
        <v>360</v>
      </c>
      <c r="E323" s="16">
        <f t="shared" ca="1" si="50"/>
        <v>34.448796675884267</v>
      </c>
      <c r="F323" s="16">
        <f t="shared" ca="1" si="51"/>
        <v>39.082425071992368</v>
      </c>
      <c r="G323" s="16">
        <f t="shared" ca="1" si="52"/>
        <v>30.911924743554124</v>
      </c>
      <c r="H323" s="16">
        <f t="shared" ca="1" si="53"/>
        <v>41.725533166748072</v>
      </c>
      <c r="I323" s="16">
        <f t="shared" ca="1" si="54"/>
        <v>40.035288353648092</v>
      </c>
      <c r="J323" s="16">
        <f t="shared" ca="1" si="55"/>
        <v>39.372967881986</v>
      </c>
      <c r="K323" s="16">
        <f t="shared" ca="1" si="56"/>
        <v>46.522749147658537</v>
      </c>
      <c r="L323" s="16">
        <f t="shared" ca="1" si="57"/>
        <v>58.932026211933326</v>
      </c>
      <c r="M323" s="16">
        <f t="shared" ca="1" si="58"/>
        <v>31.462508169997253</v>
      </c>
      <c r="N323" s="16">
        <f t="shared" ca="1" si="59"/>
        <v>30.981650954639694</v>
      </c>
    </row>
    <row r="324" spans="1:14">
      <c r="A324" s="23" t="s">
        <v>1052</v>
      </c>
      <c r="B324" s="29" t="s">
        <v>289</v>
      </c>
      <c r="C324" s="32" t="s">
        <v>358</v>
      </c>
      <c r="D324" s="32" t="s">
        <v>368</v>
      </c>
      <c r="E324" s="16">
        <f t="shared" ca="1" si="50"/>
        <v>241.33348466162772</v>
      </c>
      <c r="F324" s="16">
        <f t="shared" ca="1" si="51"/>
        <v>99.921816643129034</v>
      </c>
      <c r="G324" s="16">
        <f t="shared" ca="1" si="52"/>
        <v>77.595966663647104</v>
      </c>
      <c r="H324" s="16">
        <f t="shared" ca="1" si="53"/>
        <v>86.444130892550035</v>
      </c>
      <c r="I324" s="16">
        <f t="shared" ca="1" si="54"/>
        <v>89.828844720467387</v>
      </c>
      <c r="J324" s="16">
        <f t="shared" ca="1" si="55"/>
        <v>78.905370695342285</v>
      </c>
      <c r="K324" s="16">
        <f t="shared" ca="1" si="56"/>
        <v>113.36804245978405</v>
      </c>
      <c r="L324" s="16">
        <f t="shared" ca="1" si="57"/>
        <v>128.06405828505848</v>
      </c>
      <c r="M324" s="16">
        <f t="shared" ca="1" si="58"/>
        <v>96.972262376388159</v>
      </c>
      <c r="N324" s="16">
        <f t="shared" ca="1" si="59"/>
        <v>102.62704475114251</v>
      </c>
    </row>
    <row r="325" spans="1:14">
      <c r="A325" s="23" t="s">
        <v>1053</v>
      </c>
      <c r="B325" s="29" t="s">
        <v>290</v>
      </c>
      <c r="C325" s="32" t="s">
        <v>358</v>
      </c>
      <c r="D325" s="32" t="s">
        <v>360</v>
      </c>
      <c r="E325" s="16">
        <f t="shared" ca="1" si="50"/>
        <v>51.837278207918061</v>
      </c>
      <c r="F325" s="16">
        <f t="shared" ca="1" si="51"/>
        <v>70.343062819170683</v>
      </c>
      <c r="G325" s="16">
        <f t="shared" ca="1" si="52"/>
        <v>63.738980937590419</v>
      </c>
      <c r="H325" s="16">
        <f t="shared" ca="1" si="53"/>
        <v>84.809975489781792</v>
      </c>
      <c r="I325" s="16">
        <f t="shared" ca="1" si="54"/>
        <v>109.91018121669877</v>
      </c>
      <c r="J325" s="16">
        <f t="shared" ca="1" si="55"/>
        <v>100.51501326464094</v>
      </c>
      <c r="K325" s="16">
        <f t="shared" ca="1" si="56"/>
        <v>96.186723544479051</v>
      </c>
      <c r="L325" s="16">
        <f t="shared" ca="1" si="57"/>
        <v>90.315074968511126</v>
      </c>
      <c r="M325" s="16">
        <f t="shared" ca="1" si="58"/>
        <v>67.569210206207103</v>
      </c>
      <c r="N325" s="16">
        <f t="shared" ca="1" si="59"/>
        <v>63.440433968036309</v>
      </c>
    </row>
    <row r="326" spans="1:14">
      <c r="A326" s="23" t="s">
        <v>1054</v>
      </c>
      <c r="B326" s="29" t="s">
        <v>291</v>
      </c>
      <c r="C326" s="32" t="s">
        <v>358</v>
      </c>
      <c r="D326" s="32" t="s">
        <v>368</v>
      </c>
      <c r="E326" s="16">
        <f t="shared" ca="1" si="50"/>
        <v>150.51095349606638</v>
      </c>
      <c r="F326" s="16">
        <f t="shared" ca="1" si="51"/>
        <v>181.00886216727088</v>
      </c>
      <c r="G326" s="16">
        <f t="shared" ca="1" si="52"/>
        <v>130.88198449553414</v>
      </c>
      <c r="H326" s="16">
        <f t="shared" ca="1" si="53"/>
        <v>154.62200196160978</v>
      </c>
      <c r="I326" s="16">
        <f t="shared" ca="1" si="54"/>
        <v>181.81309486324432</v>
      </c>
      <c r="J326" s="16">
        <f t="shared" ca="1" si="55"/>
        <v>205.17649341833422</v>
      </c>
      <c r="K326" s="16">
        <f t="shared" ca="1" si="56"/>
        <v>236.19735460396913</v>
      </c>
      <c r="L326" s="16">
        <f t="shared" ca="1" si="57"/>
        <v>287.96123001727051</v>
      </c>
      <c r="M326" s="16">
        <f t="shared" ca="1" si="58"/>
        <v>216.12257617493046</v>
      </c>
      <c r="N326" s="16">
        <f t="shared" ca="1" si="59"/>
        <v>204.3607864415446</v>
      </c>
    </row>
    <row r="327" spans="1:14">
      <c r="A327" s="23" t="s">
        <v>1055</v>
      </c>
      <c r="B327" s="29" t="s">
        <v>292</v>
      </c>
      <c r="C327" s="32" t="s">
        <v>358</v>
      </c>
      <c r="D327" s="32" t="s">
        <v>371</v>
      </c>
      <c r="E327" s="16">
        <f t="shared" ca="1" si="50"/>
        <v>75.410627235584613</v>
      </c>
      <c r="F327" s="16">
        <f t="shared" ca="1" si="51"/>
        <v>97.171528286402889</v>
      </c>
      <c r="G327" s="16">
        <f t="shared" ca="1" si="52"/>
        <v>107.13930837236158</v>
      </c>
      <c r="H327" s="16">
        <f t="shared" ca="1" si="53"/>
        <v>134.68088737881638</v>
      </c>
      <c r="I327" s="16">
        <f t="shared" ca="1" si="54"/>
        <v>154.90164670702313</v>
      </c>
      <c r="J327" s="16">
        <f t="shared" ca="1" si="55"/>
        <v>116.15176522554241</v>
      </c>
      <c r="K327" s="16">
        <f t="shared" ca="1" si="56"/>
        <v>131.66472900873401</v>
      </c>
      <c r="L327" s="16">
        <f t="shared" ca="1" si="57"/>
        <v>136.0288887784487</v>
      </c>
      <c r="M327" s="16">
        <f t="shared" ca="1" si="58"/>
        <v>115.59598687876829</v>
      </c>
      <c r="N327" s="16">
        <f t="shared" ca="1" si="59"/>
        <v>164.39782790217185</v>
      </c>
    </row>
    <row r="328" spans="1:14">
      <c r="A328" s="23" t="s">
        <v>1056</v>
      </c>
      <c r="B328" s="29" t="s">
        <v>293</v>
      </c>
      <c r="C328" s="32" t="s">
        <v>358</v>
      </c>
      <c r="D328" s="32" t="s">
        <v>374</v>
      </c>
      <c r="E328" s="16">
        <f t="shared" ca="1" si="50"/>
        <v>78.047924267380523</v>
      </c>
      <c r="F328" s="16">
        <f t="shared" ca="1" si="51"/>
        <v>97.398903700343325</v>
      </c>
      <c r="G328" s="16">
        <f t="shared" ca="1" si="52"/>
        <v>77.968463084506595</v>
      </c>
      <c r="H328" s="16">
        <f t="shared" ca="1" si="53"/>
        <v>91.472391201916025</v>
      </c>
      <c r="I328" s="16">
        <f t="shared" ca="1" si="54"/>
        <v>96.144800102532329</v>
      </c>
      <c r="J328" s="16">
        <f t="shared" ca="1" si="55"/>
        <v>101.76440394336383</v>
      </c>
      <c r="K328" s="16">
        <f t="shared" ca="1" si="56"/>
        <v>120.01803498176726</v>
      </c>
      <c r="L328" s="16">
        <f t="shared" ca="1" si="57"/>
        <v>125.70400612027841</v>
      </c>
      <c r="M328" s="16">
        <f t="shared" ca="1" si="58"/>
        <v>90.274664336462052</v>
      </c>
      <c r="N328" s="16">
        <f t="shared" ca="1" si="59"/>
        <v>109.64072277830532</v>
      </c>
    </row>
    <row r="329" spans="1:14">
      <c r="A329" s="23" t="s">
        <v>1057</v>
      </c>
      <c r="B329" s="29" t="s">
        <v>294</v>
      </c>
      <c r="C329" s="32" t="s">
        <v>358</v>
      </c>
      <c r="D329" s="32" t="s">
        <v>374</v>
      </c>
      <c r="E329" s="16">
        <f t="shared" ca="1" si="50"/>
        <v>105.12454563885933</v>
      </c>
      <c r="F329" s="16">
        <f t="shared" ca="1" si="51"/>
        <v>128.77285723961413</v>
      </c>
      <c r="G329" s="16">
        <f t="shared" ca="1" si="52"/>
        <v>105.03856449054068</v>
      </c>
      <c r="H329" s="16">
        <f t="shared" ca="1" si="53"/>
        <v>128.18796776977365</v>
      </c>
      <c r="I329" s="16">
        <f t="shared" ca="1" si="54"/>
        <v>128.21352609240185</v>
      </c>
      <c r="J329" s="16">
        <f t="shared" ca="1" si="55"/>
        <v>141.72968273657602</v>
      </c>
      <c r="K329" s="16">
        <f t="shared" ca="1" si="56"/>
        <v>152.19155125132377</v>
      </c>
      <c r="L329" s="16">
        <f t="shared" ca="1" si="57"/>
        <v>184.27281654397768</v>
      </c>
      <c r="M329" s="16">
        <f t="shared" ca="1" si="58"/>
        <v>127.9808449094451</v>
      </c>
      <c r="N329" s="16">
        <f t="shared" ca="1" si="59"/>
        <v>132.59327510577478</v>
      </c>
    </row>
    <row r="330" spans="1:14">
      <c r="A330" s="23" t="s">
        <v>1058</v>
      </c>
      <c r="B330" s="29" t="s">
        <v>295</v>
      </c>
      <c r="C330" s="32" t="s">
        <v>358</v>
      </c>
      <c r="D330" s="32" t="s">
        <v>363</v>
      </c>
      <c r="E330" s="16">
        <f t="shared" ca="1" si="50"/>
        <v>105.01003827602877</v>
      </c>
      <c r="F330" s="16">
        <f t="shared" ca="1" si="51"/>
        <v>201.53327016987748</v>
      </c>
      <c r="G330" s="16">
        <f t="shared" ca="1" si="52"/>
        <v>169.14899329738742</v>
      </c>
      <c r="H330" s="16">
        <f t="shared" ca="1" si="53"/>
        <v>162.99200933898055</v>
      </c>
      <c r="I330" s="16">
        <f t="shared" ca="1" si="54"/>
        <v>142.40417061665039</v>
      </c>
      <c r="J330" s="16">
        <f t="shared" ca="1" si="55"/>
        <v>262.05461512129591</v>
      </c>
      <c r="K330" s="16">
        <f t="shared" ca="1" si="56"/>
        <v>163.1120502768654</v>
      </c>
      <c r="L330" s="16">
        <f t="shared" ca="1" si="57"/>
        <v>240.38144974101746</v>
      </c>
      <c r="M330" s="16">
        <f t="shared" ca="1" si="58"/>
        <v>142.52420764320601</v>
      </c>
      <c r="N330" s="16">
        <f t="shared" ca="1" si="59"/>
        <v>108.37758253208825</v>
      </c>
    </row>
    <row r="331" spans="1:14">
      <c r="A331" s="23" t="s">
        <v>1059</v>
      </c>
      <c r="B331" s="29" t="s">
        <v>296</v>
      </c>
      <c r="C331" s="32" t="s">
        <v>358</v>
      </c>
      <c r="D331" s="32" t="s">
        <v>371</v>
      </c>
      <c r="E331" s="16">
        <f t="shared" ca="1" si="50"/>
        <v>132.60903857950882</v>
      </c>
      <c r="F331" s="16">
        <f t="shared" ca="1" si="51"/>
        <v>143.92395039193067</v>
      </c>
      <c r="G331" s="16">
        <f t="shared" ca="1" si="52"/>
        <v>135.96951345504715</v>
      </c>
      <c r="H331" s="16">
        <f t="shared" ca="1" si="53"/>
        <v>160.83375275133798</v>
      </c>
      <c r="I331" s="16">
        <f t="shared" ca="1" si="54"/>
        <v>180.63710022881526</v>
      </c>
      <c r="J331" s="16">
        <f t="shared" ca="1" si="55"/>
        <v>188.55326525365618</v>
      </c>
      <c r="K331" s="16">
        <f t="shared" ca="1" si="56"/>
        <v>197.94180101105852</v>
      </c>
      <c r="L331" s="16">
        <f t="shared" ca="1" si="57"/>
        <v>268.37169239478374</v>
      </c>
      <c r="M331" s="16">
        <f t="shared" ca="1" si="58"/>
        <v>112.63965185075334</v>
      </c>
      <c r="N331" s="16">
        <f t="shared" ca="1" si="59"/>
        <v>147.61831960049173</v>
      </c>
    </row>
    <row r="332" spans="1:14">
      <c r="A332" s="23" t="s">
        <v>1060</v>
      </c>
      <c r="B332" s="29" t="s">
        <v>297</v>
      </c>
      <c r="C332" s="32" t="s">
        <v>358</v>
      </c>
      <c r="D332" s="32" t="s">
        <v>368</v>
      </c>
      <c r="E332" s="16">
        <f t="shared" ca="1" si="50"/>
        <v>82.089359377328833</v>
      </c>
      <c r="F332" s="16">
        <f t="shared" ca="1" si="51"/>
        <v>90.979165177310691</v>
      </c>
      <c r="G332" s="16">
        <f t="shared" ca="1" si="52"/>
        <v>72.826805666740583</v>
      </c>
      <c r="H332" s="16">
        <f t="shared" ca="1" si="53"/>
        <v>88.053248131405041</v>
      </c>
      <c r="I332" s="16">
        <f t="shared" ca="1" si="54"/>
        <v>102.7762094244442</v>
      </c>
      <c r="J332" s="16">
        <f t="shared" ca="1" si="55"/>
        <v>90.618763973038284</v>
      </c>
      <c r="K332" s="16">
        <f t="shared" ca="1" si="56"/>
        <v>83.872424729375737</v>
      </c>
      <c r="L332" s="16">
        <f t="shared" ca="1" si="57"/>
        <v>79.289308975388209</v>
      </c>
      <c r="M332" s="16">
        <f t="shared" ca="1" si="58"/>
        <v>114.16483330118785</v>
      </c>
      <c r="N332" s="16">
        <f t="shared" ca="1" si="59"/>
        <v>121.84156119425789</v>
      </c>
    </row>
    <row r="333" spans="1:14">
      <c r="A333" s="23" t="s">
        <v>1061</v>
      </c>
      <c r="B333" s="29" t="s">
        <v>298</v>
      </c>
      <c r="C333" s="32" t="s">
        <v>358</v>
      </c>
      <c r="D333" s="32" t="s">
        <v>371</v>
      </c>
      <c r="E333" s="16">
        <f t="shared" ca="1" si="50"/>
        <v>84.459203420395326</v>
      </c>
      <c r="F333" s="16">
        <f t="shared" ca="1" si="51"/>
        <v>89.816149978607697</v>
      </c>
      <c r="G333" s="16">
        <f t="shared" ca="1" si="52"/>
        <v>97.819715411345811</v>
      </c>
      <c r="H333" s="16">
        <f t="shared" ca="1" si="53"/>
        <v>110.6060063736584</v>
      </c>
      <c r="I333" s="16">
        <f t="shared" ca="1" si="54"/>
        <v>112.53419112756669</v>
      </c>
      <c r="J333" s="16">
        <f t="shared" ca="1" si="55"/>
        <v>130.82742981019223</v>
      </c>
      <c r="K333" s="16">
        <f t="shared" ca="1" si="56"/>
        <v>133.21766025160687</v>
      </c>
      <c r="L333" s="16">
        <f t="shared" ca="1" si="57"/>
        <v>86.122247926115364</v>
      </c>
      <c r="M333" s="16">
        <f t="shared" ca="1" si="58"/>
        <v>117.00944346593948</v>
      </c>
      <c r="N333" s="16">
        <f t="shared" ca="1" si="59"/>
        <v>104.99211023520569</v>
      </c>
    </row>
    <row r="334" spans="1:14">
      <c r="A334" s="23" t="s">
        <v>1062</v>
      </c>
      <c r="B334" s="29" t="s">
        <v>299</v>
      </c>
      <c r="C334" s="32" t="s">
        <v>358</v>
      </c>
      <c r="D334" s="32" t="s">
        <v>379</v>
      </c>
      <c r="E334" s="16">
        <f t="shared" ca="1" si="50"/>
        <v>55.70051736015381</v>
      </c>
      <c r="F334" s="16">
        <f t="shared" ca="1" si="51"/>
        <v>62.173975813912719</v>
      </c>
      <c r="G334" s="16">
        <f t="shared" ca="1" si="52"/>
        <v>61.587633120465632</v>
      </c>
      <c r="H334" s="16">
        <f t="shared" ca="1" si="53"/>
        <v>71.135655378688767</v>
      </c>
      <c r="I334" s="16">
        <f t="shared" ca="1" si="54"/>
        <v>84.662120681769139</v>
      </c>
      <c r="J334" s="16">
        <f t="shared" ca="1" si="55"/>
        <v>91.675934163817715</v>
      </c>
      <c r="K334" s="16">
        <f t="shared" ca="1" si="56"/>
        <v>146.51903971954738</v>
      </c>
      <c r="L334" s="16">
        <f t="shared" ca="1" si="57"/>
        <v>112.78866827498962</v>
      </c>
      <c r="M334" s="16">
        <f t="shared" ca="1" si="58"/>
        <v>87.09948076983494</v>
      </c>
      <c r="N334" s="16">
        <f t="shared" ca="1" si="59"/>
        <v>77.516241723859096</v>
      </c>
    </row>
    <row r="335" spans="1:14">
      <c r="A335" s="23" t="s">
        <v>1063</v>
      </c>
      <c r="B335" s="29" t="s">
        <v>300</v>
      </c>
      <c r="C335" s="32" t="s">
        <v>358</v>
      </c>
      <c r="D335" s="32" t="s">
        <v>374</v>
      </c>
      <c r="E335" s="16">
        <f t="shared" ca="1" si="50"/>
        <v>385.31129886653099</v>
      </c>
      <c r="F335" s="16">
        <f t="shared" ca="1" si="51"/>
        <v>343.22891431438489</v>
      </c>
      <c r="G335" s="16">
        <f t="shared" ca="1" si="52"/>
        <v>301.51226334575415</v>
      </c>
      <c r="H335" s="16">
        <f t="shared" ca="1" si="53"/>
        <v>306.17781978997579</v>
      </c>
      <c r="I335" s="16">
        <f t="shared" ca="1" si="54"/>
        <v>250.52472455046424</v>
      </c>
      <c r="J335" s="16">
        <f t="shared" ca="1" si="55"/>
        <v>283.7354842490916</v>
      </c>
      <c r="K335" s="16">
        <f t="shared" ca="1" si="56"/>
        <v>246.62150191224248</v>
      </c>
      <c r="L335" s="16">
        <f t="shared" ca="1" si="57"/>
        <v>220.52722024335517</v>
      </c>
      <c r="M335" s="16">
        <f t="shared" ca="1" si="58"/>
        <v>248.94803093157034</v>
      </c>
      <c r="N335" s="16">
        <f t="shared" ca="1" si="59"/>
        <v>205.70214355669694</v>
      </c>
    </row>
    <row r="336" spans="1:14">
      <c r="A336" s="23" t="s">
        <v>1064</v>
      </c>
      <c r="B336" s="29" t="s">
        <v>301</v>
      </c>
      <c r="C336" s="32" t="s">
        <v>358</v>
      </c>
      <c r="D336" s="32" t="s">
        <v>379</v>
      </c>
      <c r="E336" s="16">
        <f t="shared" ca="1" si="50"/>
        <v>41.643810117307822</v>
      </c>
      <c r="F336" s="16">
        <f t="shared" ca="1" si="51"/>
        <v>43.844516738849883</v>
      </c>
      <c r="G336" s="16">
        <f t="shared" ca="1" si="52"/>
        <v>50.079975573624552</v>
      </c>
      <c r="H336" s="16">
        <f t="shared" ca="1" si="53"/>
        <v>48.777186052013228</v>
      </c>
      <c r="I336" s="16">
        <f t="shared" ca="1" si="54"/>
        <v>57.578433634235175</v>
      </c>
      <c r="J336" s="16">
        <f t="shared" ca="1" si="55"/>
        <v>68.834085238755563</v>
      </c>
      <c r="K336" s="16">
        <f t="shared" ca="1" si="56"/>
        <v>65.279362411008918</v>
      </c>
      <c r="L336" s="16">
        <f t="shared" ca="1" si="57"/>
        <v>41.427940528748657</v>
      </c>
      <c r="M336" s="16">
        <f t="shared" ca="1" si="58"/>
        <v>58.510166242846765</v>
      </c>
      <c r="N336" s="16">
        <f t="shared" ca="1" si="59"/>
        <v>45.400771055637968</v>
      </c>
    </row>
    <row r="337" spans="1:14">
      <c r="A337" s="23" t="s">
        <v>1065</v>
      </c>
      <c r="B337" s="29" t="s">
        <v>302</v>
      </c>
      <c r="C337" s="32" t="s">
        <v>358</v>
      </c>
      <c r="D337" s="32" t="s">
        <v>368</v>
      </c>
      <c r="E337" s="16">
        <f t="shared" ca="1" si="50"/>
        <v>118.83790356728109</v>
      </c>
      <c r="F337" s="16">
        <f t="shared" ca="1" si="51"/>
        <v>123.37026952875728</v>
      </c>
      <c r="G337" s="16">
        <f t="shared" ca="1" si="52"/>
        <v>126.19882375672147</v>
      </c>
      <c r="H337" s="16">
        <f t="shared" ca="1" si="53"/>
        <v>144.03285093906524</v>
      </c>
      <c r="I337" s="16">
        <f t="shared" ca="1" si="54"/>
        <v>151.80534066955812</v>
      </c>
      <c r="J337" s="16">
        <f t="shared" ca="1" si="55"/>
        <v>164.91834842239234</v>
      </c>
      <c r="K337" s="16">
        <f t="shared" ca="1" si="56"/>
        <v>159.35291374437131</v>
      </c>
      <c r="L337" s="16">
        <f t="shared" ca="1" si="57"/>
        <v>105.57327420165574</v>
      </c>
      <c r="M337" s="16">
        <f t="shared" ca="1" si="58"/>
        <v>135.56781104250035</v>
      </c>
      <c r="N337" s="16">
        <f t="shared" ca="1" si="59"/>
        <v>125.82179120205546</v>
      </c>
    </row>
    <row r="338" spans="1:14">
      <c r="A338" s="23" t="s">
        <v>1066</v>
      </c>
      <c r="B338" s="29" t="s">
        <v>303</v>
      </c>
      <c r="C338" s="32" t="s">
        <v>358</v>
      </c>
      <c r="D338" s="32" t="s">
        <v>374</v>
      </c>
      <c r="E338" s="16">
        <f t="shared" ca="1" si="50"/>
        <v>104.7208061061561</v>
      </c>
      <c r="F338" s="16">
        <f t="shared" ca="1" si="51"/>
        <v>88.962200194212954</v>
      </c>
      <c r="G338" s="16">
        <f t="shared" ca="1" si="52"/>
        <v>98.379880998849899</v>
      </c>
      <c r="H338" s="16">
        <f t="shared" ca="1" si="53"/>
        <v>128.54793590570881</v>
      </c>
      <c r="I338" s="16">
        <f t="shared" ca="1" si="54"/>
        <v>154.72069447337105</v>
      </c>
      <c r="J338" s="16">
        <f t="shared" ca="1" si="55"/>
        <v>157.52426519652354</v>
      </c>
      <c r="K338" s="16">
        <f t="shared" ca="1" si="56"/>
        <v>163.28458669529343</v>
      </c>
      <c r="L338" s="16">
        <f t="shared" ca="1" si="57"/>
        <v>75.009838679758886</v>
      </c>
      <c r="M338" s="16">
        <f t="shared" ca="1" si="58"/>
        <v>111.07625030944473</v>
      </c>
      <c r="N338" s="16">
        <f t="shared" ca="1" si="59"/>
        <v>102.51166552144386</v>
      </c>
    </row>
    <row r="339" spans="1:14">
      <c r="A339" s="23" t="s">
        <v>1067</v>
      </c>
      <c r="B339" s="29" t="s">
        <v>304</v>
      </c>
      <c r="C339" s="32" t="s">
        <v>358</v>
      </c>
      <c r="D339" s="32" t="s">
        <v>368</v>
      </c>
      <c r="E339" s="16">
        <f t="shared" ca="1" si="50"/>
        <v>316.24115022370012</v>
      </c>
      <c r="F339" s="16">
        <f t="shared" ca="1" si="51"/>
        <v>339.92933509587652</v>
      </c>
      <c r="G339" s="16">
        <f t="shared" ca="1" si="52"/>
        <v>323.03719060452249</v>
      </c>
      <c r="H339" s="16">
        <f t="shared" ca="1" si="53"/>
        <v>324.61812327075353</v>
      </c>
      <c r="I339" s="16">
        <f t="shared" ca="1" si="54"/>
        <v>388.5134175133316</v>
      </c>
      <c r="J339" s="16">
        <f t="shared" ca="1" si="55"/>
        <v>445.06362399123014</v>
      </c>
      <c r="K339" s="16">
        <f t="shared" ca="1" si="56"/>
        <v>400.52546979612009</v>
      </c>
      <c r="L339" s="16">
        <f t="shared" ca="1" si="57"/>
        <v>372.62618034011803</v>
      </c>
      <c r="M339" s="16">
        <f t="shared" ca="1" si="58"/>
        <v>307.79040334134265</v>
      </c>
      <c r="N339" s="16">
        <f t="shared" ca="1" si="59"/>
        <v>355.77665418133836</v>
      </c>
    </row>
    <row r="340" spans="1:14">
      <c r="A340" s="23" t="s">
        <v>1068</v>
      </c>
      <c r="B340" s="29" t="s">
        <v>305</v>
      </c>
      <c r="C340" s="32" t="s">
        <v>358</v>
      </c>
      <c r="D340" s="32" t="s">
        <v>368</v>
      </c>
      <c r="E340" s="16">
        <f t="shared" ca="1" si="50"/>
        <v>68.592543233186277</v>
      </c>
      <c r="F340" s="16">
        <f t="shared" ca="1" si="51"/>
        <v>67.757971627226311</v>
      </c>
      <c r="G340" s="16">
        <f t="shared" ca="1" si="52"/>
        <v>64.850946422102936</v>
      </c>
      <c r="H340" s="16">
        <f t="shared" ca="1" si="53"/>
        <v>86.957758395401555</v>
      </c>
      <c r="I340" s="16">
        <f t="shared" ca="1" si="54"/>
        <v>140.3457929555675</v>
      </c>
      <c r="J340" s="16">
        <f t="shared" ca="1" si="55"/>
        <v>93.620812668708098</v>
      </c>
      <c r="K340" s="16">
        <f t="shared" ca="1" si="56"/>
        <v>96.91156653601648</v>
      </c>
      <c r="L340" s="16">
        <f t="shared" ca="1" si="57"/>
        <v>87.077265089081621</v>
      </c>
      <c r="M340" s="16">
        <f t="shared" ca="1" si="58"/>
        <v>87.653220735515973</v>
      </c>
      <c r="N340" s="16">
        <f t="shared" ca="1" si="59"/>
        <v>73.600181497807455</v>
      </c>
    </row>
    <row r="341" spans="1:14">
      <c r="A341" s="23" t="s">
        <v>1069</v>
      </c>
      <c r="B341" s="29" t="s">
        <v>306</v>
      </c>
      <c r="C341" s="32" t="s">
        <v>358</v>
      </c>
      <c r="D341" s="32" t="s">
        <v>371</v>
      </c>
      <c r="E341" s="16">
        <f t="shared" ca="1" si="50"/>
        <v>72.850827510834733</v>
      </c>
      <c r="F341" s="16">
        <f t="shared" ca="1" si="51"/>
        <v>80.364493323373694</v>
      </c>
      <c r="G341" s="16">
        <f t="shared" ca="1" si="52"/>
        <v>76.31823091081894</v>
      </c>
      <c r="H341" s="16">
        <f t="shared" ca="1" si="53"/>
        <v>88.971487050482992</v>
      </c>
      <c r="I341" s="16">
        <f t="shared" ca="1" si="54"/>
        <v>94.422593890535978</v>
      </c>
      <c r="J341" s="16">
        <f t="shared" ca="1" si="55"/>
        <v>109.41832434970792</v>
      </c>
      <c r="K341" s="16">
        <f t="shared" ca="1" si="56"/>
        <v>111.68831976157043</v>
      </c>
      <c r="L341" s="16">
        <f t="shared" ca="1" si="57"/>
        <v>77.036333807680236</v>
      </c>
      <c r="M341" s="16">
        <f t="shared" ca="1" si="58"/>
        <v>108.24752396030122</v>
      </c>
      <c r="N341" s="16">
        <f t="shared" ca="1" si="59"/>
        <v>96.242085233039418</v>
      </c>
    </row>
    <row r="342" spans="1:14">
      <c r="A342" s="23" t="s">
        <v>1070</v>
      </c>
      <c r="B342" s="29" t="s">
        <v>307</v>
      </c>
      <c r="C342" s="32" t="s">
        <v>358</v>
      </c>
      <c r="D342" s="32" t="s">
        <v>374</v>
      </c>
      <c r="E342" s="16">
        <f t="shared" ca="1" si="50"/>
        <v>68.14145206276973</v>
      </c>
      <c r="F342" s="16">
        <f t="shared" ca="1" si="51"/>
        <v>60.14706400754666</v>
      </c>
      <c r="G342" s="16">
        <f t="shared" ca="1" si="52"/>
        <v>74.125986970756671</v>
      </c>
      <c r="H342" s="16">
        <f t="shared" ca="1" si="53"/>
        <v>83.412848348885419</v>
      </c>
      <c r="I342" s="16">
        <f t="shared" ca="1" si="54"/>
        <v>110.27934039463263</v>
      </c>
      <c r="J342" s="16">
        <f t="shared" ca="1" si="55"/>
        <v>144.87300598970171</v>
      </c>
      <c r="K342" s="16">
        <f t="shared" ca="1" si="56"/>
        <v>124.34597071480847</v>
      </c>
      <c r="L342" s="16">
        <f t="shared" ca="1" si="57"/>
        <v>93.934710567507409</v>
      </c>
      <c r="M342" s="16">
        <f t="shared" ca="1" si="58"/>
        <v>101.3240745388992</v>
      </c>
      <c r="N342" s="16">
        <f t="shared" ca="1" si="59"/>
        <v>101.58383259504808</v>
      </c>
    </row>
    <row r="343" spans="1:14">
      <c r="A343" s="23" t="s">
        <v>1071</v>
      </c>
      <c r="B343" s="29" t="s">
        <v>308</v>
      </c>
      <c r="C343" s="32" t="s">
        <v>358</v>
      </c>
      <c r="D343" s="32" t="s">
        <v>368</v>
      </c>
      <c r="E343" s="16">
        <f t="shared" ca="1" si="50"/>
        <v>77.287175986343883</v>
      </c>
      <c r="F343" s="16">
        <f t="shared" ca="1" si="51"/>
        <v>71.78687581269584</v>
      </c>
      <c r="G343" s="16">
        <f t="shared" ca="1" si="52"/>
        <v>77.7090649040274</v>
      </c>
      <c r="H343" s="16">
        <f t="shared" ca="1" si="53"/>
        <v>83.35424968697204</v>
      </c>
      <c r="I343" s="16">
        <f t="shared" ca="1" si="54"/>
        <v>108.46404971982403</v>
      </c>
      <c r="J343" s="16">
        <f t="shared" ca="1" si="55"/>
        <v>116.83292912440974</v>
      </c>
      <c r="K343" s="16">
        <f t="shared" ca="1" si="56"/>
        <v>102.00607026420981</v>
      </c>
      <c r="L343" s="16">
        <f t="shared" ca="1" si="57"/>
        <v>68.141151790856711</v>
      </c>
      <c r="M343" s="16">
        <f t="shared" ca="1" si="58"/>
        <v>94.278792073607335</v>
      </c>
      <c r="N343" s="16">
        <f t="shared" ca="1" si="59"/>
        <v>95.004011887519937</v>
      </c>
    </row>
    <row r="344" spans="1:14">
      <c r="A344" s="23" t="s">
        <v>1072</v>
      </c>
      <c r="B344" s="29" t="s">
        <v>309</v>
      </c>
      <c r="C344" s="32" t="s">
        <v>387</v>
      </c>
      <c r="D344" s="32" t="s">
        <v>360</v>
      </c>
      <c r="E344" s="16">
        <f t="shared" ca="1" si="50"/>
        <v>400.47594915348054</v>
      </c>
      <c r="F344" s="16">
        <f t="shared" ca="1" si="51"/>
        <v>385.2031861959544</v>
      </c>
      <c r="G344" s="16">
        <f t="shared" ca="1" si="52"/>
        <v>381.48383757561271</v>
      </c>
      <c r="H344" s="16">
        <f t="shared" ca="1" si="53"/>
        <v>519.36219380384728</v>
      </c>
      <c r="I344" s="16">
        <f t="shared" ca="1" si="54"/>
        <v>523.82753792210247</v>
      </c>
      <c r="J344" s="16">
        <f t="shared" ca="1" si="55"/>
        <v>489.62793860944106</v>
      </c>
      <c r="K344" s="16">
        <f t="shared" ca="1" si="56"/>
        <v>526.67531446300552</v>
      </c>
      <c r="L344" s="16">
        <f t="shared" ca="1" si="57"/>
        <v>531.59474296013434</v>
      </c>
      <c r="M344" s="16">
        <f t="shared" ca="1" si="58"/>
        <v>487.27136546264597</v>
      </c>
      <c r="N344" s="16">
        <f t="shared" ca="1" si="59"/>
        <v>520.19795660112925</v>
      </c>
    </row>
    <row r="345" spans="1:14">
      <c r="A345" s="23" t="s">
        <v>1073</v>
      </c>
      <c r="B345" s="29" t="s">
        <v>310</v>
      </c>
      <c r="C345" s="32" t="s">
        <v>387</v>
      </c>
      <c r="D345" s="32" t="s">
        <v>368</v>
      </c>
      <c r="E345" s="16">
        <f t="shared" ca="1" si="50"/>
        <v>183.87703328197264</v>
      </c>
      <c r="F345" s="16">
        <f t="shared" ca="1" si="51"/>
        <v>184.49914828807766</v>
      </c>
      <c r="G345" s="16">
        <f t="shared" ca="1" si="52"/>
        <v>174.01874687772843</v>
      </c>
      <c r="H345" s="16">
        <f t="shared" ca="1" si="53"/>
        <v>206.00682421776494</v>
      </c>
      <c r="I345" s="16">
        <f t="shared" ca="1" si="54"/>
        <v>183.24965635255847</v>
      </c>
      <c r="J345" s="16">
        <f t="shared" ca="1" si="55"/>
        <v>232.89283698015706</v>
      </c>
      <c r="K345" s="16">
        <f t="shared" ca="1" si="56"/>
        <v>244.64111048494073</v>
      </c>
      <c r="L345" s="16">
        <f t="shared" ca="1" si="57"/>
        <v>331.40294476882309</v>
      </c>
      <c r="M345" s="16">
        <f t="shared" ca="1" si="58"/>
        <v>217.15439979383893</v>
      </c>
      <c r="N345" s="16">
        <f t="shared" ca="1" si="59"/>
        <v>251.47837267914355</v>
      </c>
    </row>
    <row r="346" spans="1:14">
      <c r="A346" s="23" t="s">
        <v>1074</v>
      </c>
      <c r="B346" s="29" t="s">
        <v>311</v>
      </c>
      <c r="C346" s="32" t="s">
        <v>387</v>
      </c>
      <c r="D346" s="32" t="s">
        <v>374</v>
      </c>
      <c r="E346" s="16">
        <f t="shared" ref="E346:E388" ca="1" si="60">VLOOKUP($B346,INDIRECT($AB$12),5,0)</f>
        <v>156.29950282344885</v>
      </c>
      <c r="F346" s="16">
        <f t="shared" ref="F346:F388" ca="1" si="61">VLOOKUP($B346,INDIRECT($AB$12),6,0)</f>
        <v>188.02487433285143</v>
      </c>
      <c r="G346" s="16">
        <f t="shared" ref="G346:G388" ca="1" si="62">VLOOKUP($B346,INDIRECT($AB$12),7,0)</f>
        <v>186.90662018449973</v>
      </c>
      <c r="H346" s="16">
        <f t="shared" ref="H346:H388" ca="1" si="63">VLOOKUP($B346,INDIRECT($AB$12),8,0)</f>
        <v>233.80487784329324</v>
      </c>
      <c r="I346" s="16">
        <f t="shared" ref="I346:I388" ca="1" si="64">VLOOKUP($B346,INDIRECT($AB$12),9,0)</f>
        <v>246.43540468418269</v>
      </c>
      <c r="J346" s="16">
        <f t="shared" ref="J346:J388" ca="1" si="65">VLOOKUP($B346,INDIRECT($AB$12),10,0)</f>
        <v>259.95948528007489</v>
      </c>
      <c r="K346" s="16">
        <f t="shared" ref="K346:K388" ca="1" si="66">VLOOKUP($B346,INDIRECT($AB$12),11,0)</f>
        <v>263.0886870307674</v>
      </c>
      <c r="L346" s="16">
        <f t="shared" ref="L346:L388" ca="1" si="67">VLOOKUP($B346,INDIRECT($AB$12),12,0)</f>
        <v>261.08805300644491</v>
      </c>
      <c r="M346" s="16">
        <f t="shared" ref="M346:M388" ca="1" si="68">VLOOKUP($B346,INDIRECT($AB$12),13,0)</f>
        <v>208.03187649130243</v>
      </c>
      <c r="N346" s="16">
        <f t="shared" ref="N346:N388" ca="1" si="69">VLOOKUP($B346,INDIRECT($AB$12),14,0)</f>
        <v>208.33653003891132</v>
      </c>
    </row>
    <row r="347" spans="1:14">
      <c r="A347" s="23" t="s">
        <v>1075</v>
      </c>
      <c r="B347" s="29" t="s">
        <v>312</v>
      </c>
      <c r="C347" s="32" t="s">
        <v>387</v>
      </c>
      <c r="D347" s="32" t="s">
        <v>360</v>
      </c>
      <c r="E347" s="16">
        <f t="shared" ca="1" si="60"/>
        <v>145.76367421376631</v>
      </c>
      <c r="F347" s="16">
        <f t="shared" ca="1" si="61"/>
        <v>151.39865114781662</v>
      </c>
      <c r="G347" s="16">
        <f t="shared" ca="1" si="62"/>
        <v>165.66846495830714</v>
      </c>
      <c r="H347" s="16">
        <f t="shared" ca="1" si="63"/>
        <v>180.71637590545907</v>
      </c>
      <c r="I347" s="16">
        <f t="shared" ca="1" si="64"/>
        <v>223.20578750007607</v>
      </c>
      <c r="J347" s="16">
        <f t="shared" ca="1" si="65"/>
        <v>220.21957577938306</v>
      </c>
      <c r="K347" s="16">
        <f t="shared" ca="1" si="66"/>
        <v>180.64045287474957</v>
      </c>
      <c r="L347" s="16">
        <f t="shared" ca="1" si="67"/>
        <v>233.54590875516047</v>
      </c>
      <c r="M347" s="16">
        <f t="shared" ca="1" si="68"/>
        <v>190.64755773824896</v>
      </c>
      <c r="N347" s="16">
        <f t="shared" ca="1" si="69"/>
        <v>176.14580345862143</v>
      </c>
    </row>
    <row r="348" spans="1:14">
      <c r="A348" s="23" t="s">
        <v>1076</v>
      </c>
      <c r="B348" s="29" t="s">
        <v>313</v>
      </c>
      <c r="C348" s="32" t="s">
        <v>387</v>
      </c>
      <c r="D348" s="32" t="s">
        <v>371</v>
      </c>
      <c r="E348" s="16">
        <f t="shared" ca="1" si="60"/>
        <v>106.0532937100011</v>
      </c>
      <c r="F348" s="16">
        <f t="shared" ca="1" si="61"/>
        <v>125.23844120946418</v>
      </c>
      <c r="G348" s="16">
        <f t="shared" ca="1" si="62"/>
        <v>139.93598452426889</v>
      </c>
      <c r="H348" s="16">
        <f t="shared" ca="1" si="63"/>
        <v>159.07936139821788</v>
      </c>
      <c r="I348" s="16">
        <f t="shared" ca="1" si="64"/>
        <v>161.01196042950721</v>
      </c>
      <c r="J348" s="16">
        <f t="shared" ca="1" si="65"/>
        <v>235.26250813685496</v>
      </c>
      <c r="K348" s="16">
        <f t="shared" ca="1" si="66"/>
        <v>155.04130627210154</v>
      </c>
      <c r="L348" s="16">
        <f t="shared" ca="1" si="67"/>
        <v>106.05965404906044</v>
      </c>
      <c r="M348" s="16">
        <f t="shared" ca="1" si="68"/>
        <v>107.47858370541523</v>
      </c>
      <c r="N348" s="16">
        <f t="shared" ca="1" si="69"/>
        <v>133.24103996113536</v>
      </c>
    </row>
    <row r="349" spans="1:14">
      <c r="A349" s="23" t="s">
        <v>1077</v>
      </c>
      <c r="B349" s="29" t="s">
        <v>314</v>
      </c>
      <c r="C349" s="32" t="s">
        <v>387</v>
      </c>
      <c r="D349" s="32" t="s">
        <v>363</v>
      </c>
      <c r="E349" s="16">
        <f t="shared" ca="1" si="60"/>
        <v>70.716253018146105</v>
      </c>
      <c r="F349" s="16">
        <f t="shared" ca="1" si="61"/>
        <v>80.324140990690395</v>
      </c>
      <c r="G349" s="16">
        <f t="shared" ca="1" si="62"/>
        <v>91.751959237717301</v>
      </c>
      <c r="H349" s="16">
        <f t="shared" ca="1" si="63"/>
        <v>124.02922642063534</v>
      </c>
      <c r="I349" s="16">
        <f t="shared" ca="1" si="64"/>
        <v>114.69404286497577</v>
      </c>
      <c r="J349" s="16">
        <f t="shared" ca="1" si="65"/>
        <v>109.74549938605099</v>
      </c>
      <c r="K349" s="16">
        <f t="shared" ca="1" si="66"/>
        <v>138.59919739153602</v>
      </c>
      <c r="L349" s="16">
        <f t="shared" ca="1" si="67"/>
        <v>82.903902040607193</v>
      </c>
      <c r="M349" s="16">
        <f t="shared" ca="1" si="68"/>
        <v>79.741267856636583</v>
      </c>
      <c r="N349" s="16">
        <f t="shared" ca="1" si="69"/>
        <v>88.209821101887599</v>
      </c>
    </row>
    <row r="350" spans="1:14">
      <c r="A350" s="23" t="s">
        <v>1078</v>
      </c>
      <c r="B350" s="29" t="s">
        <v>315</v>
      </c>
      <c r="C350" s="32" t="s">
        <v>387</v>
      </c>
      <c r="D350" s="32" t="s">
        <v>363</v>
      </c>
      <c r="E350" s="16">
        <f t="shared" ca="1" si="60"/>
        <v>28.48096465928856</v>
      </c>
      <c r="F350" s="16">
        <f t="shared" ca="1" si="61"/>
        <v>28.794123749523028</v>
      </c>
      <c r="G350" s="16">
        <f t="shared" ca="1" si="62"/>
        <v>30.196714274067052</v>
      </c>
      <c r="H350" s="16">
        <f t="shared" ca="1" si="63"/>
        <v>41.990505107157539</v>
      </c>
      <c r="I350" s="16">
        <f t="shared" ca="1" si="64"/>
        <v>38.835714622479038</v>
      </c>
      <c r="J350" s="16">
        <f t="shared" ca="1" si="65"/>
        <v>42.455149885510423</v>
      </c>
      <c r="K350" s="16">
        <f t="shared" ca="1" si="66"/>
        <v>51.159172651042219</v>
      </c>
      <c r="L350" s="16">
        <f t="shared" ca="1" si="67"/>
        <v>31.379697139160282</v>
      </c>
      <c r="M350" s="16">
        <f t="shared" ca="1" si="68"/>
        <v>25.217539692594904</v>
      </c>
      <c r="N350" s="16">
        <f t="shared" ca="1" si="69"/>
        <v>38.498462801838478</v>
      </c>
    </row>
    <row r="351" spans="1:14">
      <c r="A351" s="23" t="s">
        <v>1079</v>
      </c>
      <c r="B351" s="29" t="s">
        <v>316</v>
      </c>
      <c r="C351" s="32" t="s">
        <v>387</v>
      </c>
      <c r="D351" s="32" t="s">
        <v>371</v>
      </c>
      <c r="E351" s="16">
        <f t="shared" ca="1" si="60"/>
        <v>60.050517420489456</v>
      </c>
      <c r="F351" s="16">
        <f t="shared" ca="1" si="61"/>
        <v>65.850515617688643</v>
      </c>
      <c r="G351" s="16">
        <f t="shared" ca="1" si="62"/>
        <v>76.295588404137888</v>
      </c>
      <c r="H351" s="16">
        <f t="shared" ca="1" si="63"/>
        <v>89.930786673765965</v>
      </c>
      <c r="I351" s="16">
        <f t="shared" ca="1" si="64"/>
        <v>91.326448837069051</v>
      </c>
      <c r="J351" s="16">
        <f t="shared" ca="1" si="65"/>
        <v>101.52820685013361</v>
      </c>
      <c r="K351" s="16">
        <f t="shared" ca="1" si="66"/>
        <v>121.29749182276626</v>
      </c>
      <c r="L351" s="16">
        <f t="shared" ca="1" si="67"/>
        <v>90.675157133663191</v>
      </c>
      <c r="M351" s="16">
        <f t="shared" ca="1" si="68"/>
        <v>95.735052452403721</v>
      </c>
      <c r="N351" s="16">
        <f t="shared" ca="1" si="69"/>
        <v>110.35234903496587</v>
      </c>
    </row>
    <row r="352" spans="1:14">
      <c r="A352" s="23" t="s">
        <v>1080</v>
      </c>
      <c r="B352" s="29" t="s">
        <v>317</v>
      </c>
      <c r="C352" s="32" t="s">
        <v>387</v>
      </c>
      <c r="D352" s="32" t="s">
        <v>374</v>
      </c>
      <c r="E352" s="16">
        <f t="shared" ca="1" si="60"/>
        <v>55.898156614198498</v>
      </c>
      <c r="F352" s="16">
        <f t="shared" ca="1" si="61"/>
        <v>57.879830022127763</v>
      </c>
      <c r="G352" s="16">
        <f t="shared" ca="1" si="62"/>
        <v>69.269553539250367</v>
      </c>
      <c r="H352" s="16">
        <f t="shared" ca="1" si="63"/>
        <v>91.427618981691353</v>
      </c>
      <c r="I352" s="16">
        <f t="shared" ca="1" si="64"/>
        <v>81.671406660223937</v>
      </c>
      <c r="J352" s="16">
        <f t="shared" ca="1" si="65"/>
        <v>78.508389459189686</v>
      </c>
      <c r="K352" s="16">
        <f t="shared" ca="1" si="66"/>
        <v>120.55727903370723</v>
      </c>
      <c r="L352" s="16">
        <f t="shared" ca="1" si="67"/>
        <v>70.553556882268978</v>
      </c>
      <c r="M352" s="16">
        <f t="shared" ca="1" si="68"/>
        <v>55.876534152994729</v>
      </c>
      <c r="N352" s="16">
        <f t="shared" ca="1" si="69"/>
        <v>129.26718732700488</v>
      </c>
    </row>
    <row r="353" spans="1:14">
      <c r="A353" s="23" t="s">
        <v>1081</v>
      </c>
      <c r="B353" s="29" t="s">
        <v>318</v>
      </c>
      <c r="C353" s="32" t="s">
        <v>387</v>
      </c>
      <c r="D353" s="32" t="s">
        <v>374</v>
      </c>
      <c r="E353" s="16">
        <f t="shared" ca="1" si="60"/>
        <v>44.952832531670452</v>
      </c>
      <c r="F353" s="16">
        <f t="shared" ca="1" si="61"/>
        <v>51.665042659413999</v>
      </c>
      <c r="G353" s="16">
        <f t="shared" ca="1" si="62"/>
        <v>54.5638990715441</v>
      </c>
      <c r="H353" s="16">
        <f t="shared" ca="1" si="63"/>
        <v>65.818635434309755</v>
      </c>
      <c r="I353" s="16">
        <f t="shared" ca="1" si="64"/>
        <v>73.918746891092951</v>
      </c>
      <c r="J353" s="16">
        <f t="shared" ca="1" si="65"/>
        <v>74.395818690314997</v>
      </c>
      <c r="K353" s="16">
        <f t="shared" ca="1" si="66"/>
        <v>93.403014801567366</v>
      </c>
      <c r="L353" s="16">
        <f t="shared" ca="1" si="67"/>
        <v>62.926278722553072</v>
      </c>
      <c r="M353" s="16">
        <f t="shared" ca="1" si="68"/>
        <v>47.846500056354749</v>
      </c>
      <c r="N353" s="16">
        <f t="shared" ca="1" si="69"/>
        <v>52.727177552479333</v>
      </c>
    </row>
    <row r="354" spans="1:14">
      <c r="A354" s="23" t="s">
        <v>1082</v>
      </c>
      <c r="B354" s="29" t="s">
        <v>319</v>
      </c>
      <c r="C354" s="32" t="s">
        <v>387</v>
      </c>
      <c r="D354" s="32" t="s">
        <v>371</v>
      </c>
      <c r="E354" s="16">
        <f t="shared" ca="1" si="60"/>
        <v>608.19702727712638</v>
      </c>
      <c r="F354" s="16">
        <f t="shared" ca="1" si="61"/>
        <v>339.41082734832656</v>
      </c>
      <c r="G354" s="16">
        <f t="shared" ca="1" si="62"/>
        <v>446.08992907247591</v>
      </c>
      <c r="H354" s="16">
        <f t="shared" ca="1" si="63"/>
        <v>533.03784428714027</v>
      </c>
      <c r="I354" s="16">
        <f t="shared" ca="1" si="64"/>
        <v>464.14070055640747</v>
      </c>
      <c r="J354" s="16">
        <f t="shared" ca="1" si="65"/>
        <v>274.10921614137123</v>
      </c>
      <c r="K354" s="16">
        <f t="shared" ca="1" si="66"/>
        <v>610.21054695657608</v>
      </c>
      <c r="L354" s="16">
        <f t="shared" ca="1" si="67"/>
        <v>337.06780209127243</v>
      </c>
      <c r="M354" s="16">
        <f t="shared" ca="1" si="68"/>
        <v>444.94621630528059</v>
      </c>
      <c r="N354" s="16">
        <f t="shared" ca="1" si="69"/>
        <v>592.61459309889642</v>
      </c>
    </row>
    <row r="355" spans="1:14">
      <c r="A355" s="23" t="s">
        <v>1083</v>
      </c>
      <c r="B355" s="29" t="s">
        <v>320</v>
      </c>
      <c r="C355" s="32" t="s">
        <v>387</v>
      </c>
      <c r="D355" s="32" t="s">
        <v>374</v>
      </c>
      <c r="E355" s="16">
        <f t="shared" ca="1" si="60"/>
        <v>48.176673042917884</v>
      </c>
      <c r="F355" s="16">
        <f t="shared" ca="1" si="61"/>
        <v>43.795288621003351</v>
      </c>
      <c r="G355" s="16">
        <f t="shared" ca="1" si="62"/>
        <v>51.423894493345763</v>
      </c>
      <c r="H355" s="16">
        <f t="shared" ca="1" si="63"/>
        <v>57.074444746053793</v>
      </c>
      <c r="I355" s="16">
        <f t="shared" ca="1" si="64"/>
        <v>64.065257450145936</v>
      </c>
      <c r="J355" s="16">
        <f t="shared" ca="1" si="65"/>
        <v>58.656498992369769</v>
      </c>
      <c r="K355" s="16">
        <f t="shared" ca="1" si="66"/>
        <v>67.711378587818245</v>
      </c>
      <c r="L355" s="16">
        <f t="shared" ca="1" si="67"/>
        <v>79.455022434870997</v>
      </c>
      <c r="M355" s="16">
        <f t="shared" ca="1" si="68"/>
        <v>141.78278984409837</v>
      </c>
      <c r="N355" s="16">
        <f t="shared" ca="1" si="69"/>
        <v>86.541074451061959</v>
      </c>
    </row>
    <row r="356" spans="1:14">
      <c r="A356" s="23" t="s">
        <v>1084</v>
      </c>
      <c r="B356" s="29" t="s">
        <v>321</v>
      </c>
      <c r="C356" s="32" t="s">
        <v>387</v>
      </c>
      <c r="D356" s="32" t="s">
        <v>374</v>
      </c>
      <c r="E356" s="16">
        <f t="shared" ca="1" si="60"/>
        <v>64.540453061998505</v>
      </c>
      <c r="F356" s="16">
        <f t="shared" ca="1" si="61"/>
        <v>56.938364342856289</v>
      </c>
      <c r="G356" s="16">
        <f t="shared" ca="1" si="62"/>
        <v>83.221476285983158</v>
      </c>
      <c r="H356" s="16">
        <f t="shared" ca="1" si="63"/>
        <v>86.859948524818023</v>
      </c>
      <c r="I356" s="16">
        <f t="shared" ca="1" si="64"/>
        <v>101.23828639959234</v>
      </c>
      <c r="J356" s="16">
        <f t="shared" ca="1" si="65"/>
        <v>101.6841950886996</v>
      </c>
      <c r="K356" s="16">
        <f t="shared" ca="1" si="66"/>
        <v>134.31736556088654</v>
      </c>
      <c r="L356" s="16">
        <f t="shared" ca="1" si="67"/>
        <v>120.66881197160482</v>
      </c>
      <c r="M356" s="16">
        <f t="shared" ca="1" si="68"/>
        <v>200.80485289753946</v>
      </c>
      <c r="N356" s="16">
        <f t="shared" ca="1" si="69"/>
        <v>128.187982448452</v>
      </c>
    </row>
    <row r="357" spans="1:14">
      <c r="A357" s="23" t="s">
        <v>1085</v>
      </c>
      <c r="B357" s="29" t="s">
        <v>322</v>
      </c>
      <c r="C357" s="32" t="s">
        <v>387</v>
      </c>
      <c r="D357" s="32" t="s">
        <v>374</v>
      </c>
      <c r="E357" s="16">
        <f t="shared" ca="1" si="60"/>
        <v>71.792937056388325</v>
      </c>
      <c r="F357" s="16">
        <f t="shared" ca="1" si="61"/>
        <v>65.652147766604969</v>
      </c>
      <c r="G357" s="16">
        <f t="shared" ca="1" si="62"/>
        <v>132.18934113874053</v>
      </c>
      <c r="H357" s="16">
        <f t="shared" ca="1" si="63"/>
        <v>189.50957524240491</v>
      </c>
      <c r="I357" s="16">
        <f t="shared" ca="1" si="64"/>
        <v>120.86005709212814</v>
      </c>
      <c r="J357" s="16">
        <f t="shared" ca="1" si="65"/>
        <v>125.60733532858869</v>
      </c>
      <c r="K357" s="16">
        <f t="shared" ca="1" si="66"/>
        <v>122.86161417427348</v>
      </c>
      <c r="L357" s="16">
        <f t="shared" ca="1" si="67"/>
        <v>99.0735474732531</v>
      </c>
      <c r="M357" s="16">
        <f t="shared" ca="1" si="68"/>
        <v>151.81402720048621</v>
      </c>
      <c r="N357" s="16">
        <f t="shared" ca="1" si="69"/>
        <v>139.47287021641995</v>
      </c>
    </row>
    <row r="358" spans="1:14">
      <c r="A358" s="23" t="s">
        <v>1086</v>
      </c>
      <c r="B358" s="29" t="s">
        <v>323</v>
      </c>
      <c r="C358" s="32" t="s">
        <v>387</v>
      </c>
      <c r="D358" s="32" t="s">
        <v>374</v>
      </c>
      <c r="E358" s="16">
        <f t="shared" ca="1" si="60"/>
        <v>129.42907516311109</v>
      </c>
      <c r="F358" s="16">
        <f t="shared" ca="1" si="61"/>
        <v>66.570230447357133</v>
      </c>
      <c r="G358" s="16">
        <f t="shared" ca="1" si="62"/>
        <v>107.8276371934504</v>
      </c>
      <c r="H358" s="16">
        <f t="shared" ca="1" si="63"/>
        <v>109.91421463683596</v>
      </c>
      <c r="I358" s="16">
        <f t="shared" ca="1" si="64"/>
        <v>126.92205902417749</v>
      </c>
      <c r="J358" s="16">
        <f t="shared" ca="1" si="65"/>
        <v>239.80804714634425</v>
      </c>
      <c r="K358" s="16">
        <f t="shared" ca="1" si="66"/>
        <v>152.67439037708959</v>
      </c>
      <c r="L358" s="16">
        <f t="shared" ca="1" si="67"/>
        <v>124.78819372472144</v>
      </c>
      <c r="M358" s="16">
        <f t="shared" ca="1" si="68"/>
        <v>194.72516622988013</v>
      </c>
      <c r="N358" s="16">
        <f t="shared" ca="1" si="69"/>
        <v>196.32847638495042</v>
      </c>
    </row>
    <row r="359" spans="1:14">
      <c r="A359" s="23" t="s">
        <v>1087</v>
      </c>
      <c r="B359" s="29" t="s">
        <v>324</v>
      </c>
      <c r="C359" s="32" t="s">
        <v>387</v>
      </c>
      <c r="D359" s="32" t="s">
        <v>360</v>
      </c>
      <c r="E359" s="16">
        <f t="shared" ca="1" si="60"/>
        <v>183.93503629827336</v>
      </c>
      <c r="F359" s="16">
        <f t="shared" ca="1" si="61"/>
        <v>193.50214282654665</v>
      </c>
      <c r="G359" s="16">
        <f t="shared" ca="1" si="62"/>
        <v>200.51350020391538</v>
      </c>
      <c r="H359" s="16">
        <f t="shared" ca="1" si="63"/>
        <v>203.95588821375719</v>
      </c>
      <c r="I359" s="16">
        <f t="shared" ca="1" si="64"/>
        <v>172.44104034521089</v>
      </c>
      <c r="J359" s="16">
        <f t="shared" ca="1" si="65"/>
        <v>195.49364167547765</v>
      </c>
      <c r="K359" s="16">
        <f t="shared" ca="1" si="66"/>
        <v>229.95706173756659</v>
      </c>
      <c r="L359" s="16">
        <f t="shared" ca="1" si="67"/>
        <v>208.69913922874338</v>
      </c>
      <c r="M359" s="16">
        <f t="shared" ca="1" si="68"/>
        <v>231.72034178836304</v>
      </c>
      <c r="N359" s="16">
        <f t="shared" ca="1" si="69"/>
        <v>191.87010417778816</v>
      </c>
    </row>
    <row r="360" spans="1:14">
      <c r="A360" s="23" t="s">
        <v>1088</v>
      </c>
      <c r="B360" s="29" t="s">
        <v>325</v>
      </c>
      <c r="C360" s="32" t="s">
        <v>387</v>
      </c>
      <c r="D360" s="32" t="s">
        <v>360</v>
      </c>
      <c r="E360" s="16">
        <f t="shared" ca="1" si="60"/>
        <v>95.613903949696507</v>
      </c>
      <c r="F360" s="16">
        <f t="shared" ca="1" si="61"/>
        <v>109.51097768061624</v>
      </c>
      <c r="G360" s="16">
        <f t="shared" ca="1" si="62"/>
        <v>116.43126070227942</v>
      </c>
      <c r="H360" s="16">
        <f t="shared" ca="1" si="63"/>
        <v>107.63969223223054</v>
      </c>
      <c r="I360" s="16">
        <f t="shared" ca="1" si="64"/>
        <v>104.89228665694986</v>
      </c>
      <c r="J360" s="16">
        <f t="shared" ca="1" si="65"/>
        <v>121.53139729069891</v>
      </c>
      <c r="K360" s="16">
        <f t="shared" ca="1" si="66"/>
        <v>134.12613597645148</v>
      </c>
      <c r="L360" s="16">
        <f t="shared" ca="1" si="67"/>
        <v>121.53639166404417</v>
      </c>
      <c r="M360" s="16">
        <f t="shared" ca="1" si="68"/>
        <v>139.99299201836558</v>
      </c>
      <c r="N360" s="16">
        <f t="shared" ca="1" si="69"/>
        <v>122.42683992588537</v>
      </c>
    </row>
    <row r="361" spans="1:14">
      <c r="A361" s="23" t="s">
        <v>1089</v>
      </c>
      <c r="B361" s="29" t="s">
        <v>326</v>
      </c>
      <c r="C361" s="32" t="s">
        <v>387</v>
      </c>
      <c r="D361" s="32" t="s">
        <v>360</v>
      </c>
      <c r="E361" s="16">
        <f t="shared" ca="1" si="60"/>
        <v>54.707708033961687</v>
      </c>
      <c r="F361" s="16">
        <f t="shared" ca="1" si="61"/>
        <v>59.491696711819543</v>
      </c>
      <c r="G361" s="16">
        <f t="shared" ca="1" si="62"/>
        <v>100.2632429670287</v>
      </c>
      <c r="H361" s="16">
        <f t="shared" ca="1" si="63"/>
        <v>65.057966470625587</v>
      </c>
      <c r="I361" s="16">
        <f t="shared" ca="1" si="64"/>
        <v>30.987352122989297</v>
      </c>
      <c r="J361" s="16">
        <f t="shared" ca="1" si="65"/>
        <v>52.397623738693767</v>
      </c>
      <c r="K361" s="16">
        <f t="shared" ca="1" si="66"/>
        <v>119.80662552549261</v>
      </c>
      <c r="L361" s="16">
        <f t="shared" ca="1" si="67"/>
        <v>70.111510644875111</v>
      </c>
      <c r="M361" s="16">
        <f t="shared" ca="1" si="68"/>
        <v>73.713261224509608</v>
      </c>
      <c r="N361" s="16">
        <f t="shared" ca="1" si="69"/>
        <v>52.872988174768118</v>
      </c>
    </row>
    <row r="362" spans="1:14">
      <c r="A362" s="23" t="s">
        <v>1090</v>
      </c>
      <c r="B362" s="29" t="s">
        <v>327</v>
      </c>
      <c r="C362" s="32" t="s">
        <v>387</v>
      </c>
      <c r="D362" s="32" t="s">
        <v>374</v>
      </c>
      <c r="E362" s="16">
        <f t="shared" ca="1" si="60"/>
        <v>47.373350493175053</v>
      </c>
      <c r="F362" s="16">
        <f t="shared" ca="1" si="61"/>
        <v>43.481255501511882</v>
      </c>
      <c r="G362" s="16">
        <f t="shared" ca="1" si="62"/>
        <v>42.089981879284863</v>
      </c>
      <c r="H362" s="16">
        <f t="shared" ca="1" si="63"/>
        <v>42.606637928674367</v>
      </c>
      <c r="I362" s="16">
        <f t="shared" ca="1" si="64"/>
        <v>46.340576767757426</v>
      </c>
      <c r="J362" s="16">
        <f t="shared" ca="1" si="65"/>
        <v>51.211077935003708</v>
      </c>
      <c r="K362" s="16">
        <f t="shared" ca="1" si="66"/>
        <v>56.107710268345315</v>
      </c>
      <c r="L362" s="16">
        <f t="shared" ca="1" si="67"/>
        <v>60.262660522662294</v>
      </c>
      <c r="M362" s="16">
        <f t="shared" ca="1" si="68"/>
        <v>62.07186846526222</v>
      </c>
      <c r="N362" s="16">
        <f t="shared" ca="1" si="69"/>
        <v>43.767905840162221</v>
      </c>
    </row>
    <row r="363" spans="1:14">
      <c r="A363" s="23" t="s">
        <v>1091</v>
      </c>
      <c r="B363" s="29" t="s">
        <v>328</v>
      </c>
      <c r="C363" s="32" t="s">
        <v>387</v>
      </c>
      <c r="D363" s="32" t="s">
        <v>363</v>
      </c>
      <c r="E363" s="16">
        <f t="shared" ca="1" si="60"/>
        <v>33.66432632936808</v>
      </c>
      <c r="F363" s="16">
        <f t="shared" ca="1" si="61"/>
        <v>42.721482262430051</v>
      </c>
      <c r="G363" s="16">
        <f t="shared" ca="1" si="62"/>
        <v>32.904232164698861</v>
      </c>
      <c r="H363" s="16">
        <f t="shared" ca="1" si="63"/>
        <v>31.880852635793001</v>
      </c>
      <c r="I363" s="16">
        <f t="shared" ca="1" si="64"/>
        <v>31.643913930778378</v>
      </c>
      <c r="J363" s="16">
        <f t="shared" ca="1" si="65"/>
        <v>38.654425786260369</v>
      </c>
      <c r="K363" s="16">
        <f t="shared" ca="1" si="66"/>
        <v>41.749249170439029</v>
      </c>
      <c r="L363" s="16">
        <f t="shared" ca="1" si="67"/>
        <v>40.99927621568343</v>
      </c>
      <c r="M363" s="16">
        <f t="shared" ca="1" si="68"/>
        <v>45.122653087953907</v>
      </c>
      <c r="N363" s="16">
        <f t="shared" ca="1" si="69"/>
        <v>29.024973261040724</v>
      </c>
    </row>
    <row r="364" spans="1:14">
      <c r="A364" s="23" t="s">
        <v>1092</v>
      </c>
      <c r="B364" s="29" t="s">
        <v>329</v>
      </c>
      <c r="C364" s="32" t="s">
        <v>387</v>
      </c>
      <c r="D364" s="32" t="s">
        <v>363</v>
      </c>
      <c r="E364" s="16">
        <f t="shared" ca="1" si="60"/>
        <v>40.451630878503991</v>
      </c>
      <c r="F364" s="16">
        <f t="shared" ca="1" si="61"/>
        <v>44.460715217406552</v>
      </c>
      <c r="G364" s="16">
        <f t="shared" ca="1" si="62"/>
        <v>42.404444535072493</v>
      </c>
      <c r="H364" s="16">
        <f t="shared" ca="1" si="63"/>
        <v>40.948589591431997</v>
      </c>
      <c r="I364" s="16">
        <f t="shared" ca="1" si="64"/>
        <v>39.335371242408669</v>
      </c>
      <c r="J364" s="16">
        <f t="shared" ca="1" si="65"/>
        <v>52.228207023855106</v>
      </c>
      <c r="K364" s="16">
        <f t="shared" ca="1" si="66"/>
        <v>52.271134724982467</v>
      </c>
      <c r="L364" s="16">
        <f t="shared" ca="1" si="67"/>
        <v>50.511685183737335</v>
      </c>
      <c r="M364" s="16">
        <f t="shared" ca="1" si="68"/>
        <v>58.962084952277849</v>
      </c>
      <c r="N364" s="16">
        <f t="shared" ca="1" si="69"/>
        <v>40.035610263224754</v>
      </c>
    </row>
    <row r="365" spans="1:14">
      <c r="A365" s="23" t="s">
        <v>1093</v>
      </c>
      <c r="B365" s="29" t="s">
        <v>330</v>
      </c>
      <c r="C365" s="32" t="s">
        <v>387</v>
      </c>
      <c r="D365" s="32" t="s">
        <v>363</v>
      </c>
      <c r="E365" s="16">
        <f t="shared" ca="1" si="60"/>
        <v>76.210071442175746</v>
      </c>
      <c r="F365" s="16">
        <f t="shared" ca="1" si="61"/>
        <v>87.583639749742048</v>
      </c>
      <c r="G365" s="16">
        <f t="shared" ca="1" si="62"/>
        <v>80.669013588122382</v>
      </c>
      <c r="H365" s="16">
        <f t="shared" ca="1" si="63"/>
        <v>86.005272552177573</v>
      </c>
      <c r="I365" s="16">
        <f t="shared" ca="1" si="64"/>
        <v>79.249185681237407</v>
      </c>
      <c r="J365" s="16">
        <f t="shared" ca="1" si="65"/>
        <v>100.14321752488733</v>
      </c>
      <c r="K365" s="16">
        <f t="shared" ca="1" si="66"/>
        <v>112.53241497050311</v>
      </c>
      <c r="L365" s="16">
        <f t="shared" ca="1" si="67"/>
        <v>94.677216146938662</v>
      </c>
      <c r="M365" s="16">
        <f t="shared" ca="1" si="68"/>
        <v>110.25707956950707</v>
      </c>
      <c r="N365" s="16">
        <f t="shared" ca="1" si="69"/>
        <v>75.317939202413456</v>
      </c>
    </row>
    <row r="366" spans="1:14">
      <c r="A366" s="23" t="s">
        <v>1094</v>
      </c>
      <c r="B366" s="29" t="s">
        <v>331</v>
      </c>
      <c r="C366" s="32" t="s">
        <v>387</v>
      </c>
      <c r="D366" s="32" t="s">
        <v>371</v>
      </c>
      <c r="E366" s="16">
        <f t="shared" ca="1" si="60"/>
        <v>53.613343307064028</v>
      </c>
      <c r="F366" s="16">
        <f t="shared" ca="1" si="61"/>
        <v>58.052484543402066</v>
      </c>
      <c r="G366" s="16">
        <f t="shared" ca="1" si="62"/>
        <v>53.600194957162451</v>
      </c>
      <c r="H366" s="16">
        <f t="shared" ca="1" si="63"/>
        <v>66.402347052428283</v>
      </c>
      <c r="I366" s="16">
        <f t="shared" ca="1" si="64"/>
        <v>55.348345692026776</v>
      </c>
      <c r="J366" s="16">
        <f t="shared" ca="1" si="65"/>
        <v>66.471127608790951</v>
      </c>
      <c r="K366" s="16">
        <f t="shared" ca="1" si="66"/>
        <v>73.947180466812938</v>
      </c>
      <c r="L366" s="16">
        <f t="shared" ca="1" si="67"/>
        <v>69.671471066530074</v>
      </c>
      <c r="M366" s="16">
        <f t="shared" ca="1" si="68"/>
        <v>82.093980970932051</v>
      </c>
      <c r="N366" s="16">
        <f t="shared" ca="1" si="69"/>
        <v>62.15926229291609</v>
      </c>
    </row>
    <row r="367" spans="1:14">
      <c r="A367" s="23" t="s">
        <v>1095</v>
      </c>
      <c r="B367" s="29" t="s">
        <v>332</v>
      </c>
      <c r="C367" s="32" t="s">
        <v>387</v>
      </c>
      <c r="D367" s="32" t="s">
        <v>363</v>
      </c>
      <c r="E367" s="16">
        <f t="shared" ca="1" si="60"/>
        <v>66.089863669907317</v>
      </c>
      <c r="F367" s="16">
        <f t="shared" ca="1" si="61"/>
        <v>68.039412330272654</v>
      </c>
      <c r="G367" s="16">
        <f t="shared" ca="1" si="62"/>
        <v>72.408805536658818</v>
      </c>
      <c r="H367" s="16">
        <f t="shared" ca="1" si="63"/>
        <v>86.028969678503216</v>
      </c>
      <c r="I367" s="16">
        <f t="shared" ca="1" si="64"/>
        <v>120.06426078578286</v>
      </c>
      <c r="J367" s="16">
        <f t="shared" ca="1" si="65"/>
        <v>98.419160687161863</v>
      </c>
      <c r="K367" s="16">
        <f t="shared" ca="1" si="66"/>
        <v>146.83488642574673</v>
      </c>
      <c r="L367" s="16">
        <f t="shared" ca="1" si="67"/>
        <v>139.00146204351833</v>
      </c>
      <c r="M367" s="16">
        <f t="shared" ca="1" si="68"/>
        <v>139.57498583459591</v>
      </c>
      <c r="N367" s="16">
        <f t="shared" ca="1" si="69"/>
        <v>123.37530057948882</v>
      </c>
    </row>
    <row r="368" spans="1:14">
      <c r="A368" s="23" t="s">
        <v>1096</v>
      </c>
      <c r="B368" s="29" t="s">
        <v>333</v>
      </c>
      <c r="C368" s="32" t="s">
        <v>387</v>
      </c>
      <c r="D368" s="32" t="s">
        <v>374</v>
      </c>
      <c r="E368" s="16">
        <f t="shared" ca="1" si="60"/>
        <v>59.265296047865696</v>
      </c>
      <c r="F368" s="16" t="str">
        <f t="shared" ca="1" si="61"/>
        <v>*</v>
      </c>
      <c r="G368" s="16">
        <f t="shared" ca="1" si="62"/>
        <v>61.700505859834863</v>
      </c>
      <c r="H368" s="16">
        <f t="shared" ca="1" si="63"/>
        <v>72.795005666982149</v>
      </c>
      <c r="I368" s="16">
        <f t="shared" ca="1" si="64"/>
        <v>85.798971905573254</v>
      </c>
      <c r="J368" s="16">
        <f t="shared" ca="1" si="65"/>
        <v>109.54351606326908</v>
      </c>
      <c r="K368" s="16">
        <f t="shared" ca="1" si="66"/>
        <v>129.39099328134782</v>
      </c>
      <c r="L368" s="16">
        <f t="shared" ca="1" si="67"/>
        <v>82.890445909390635</v>
      </c>
      <c r="M368" s="16">
        <f t="shared" ca="1" si="68"/>
        <v>112.03447422368149</v>
      </c>
      <c r="N368" s="16">
        <f t="shared" ca="1" si="69"/>
        <v>80.40475528027855</v>
      </c>
    </row>
    <row r="369" spans="1:14">
      <c r="A369" s="23" t="s">
        <v>1097</v>
      </c>
      <c r="B369" s="29" t="s">
        <v>334</v>
      </c>
      <c r="C369" s="32" t="s">
        <v>387</v>
      </c>
      <c r="D369" s="32" t="s">
        <v>374</v>
      </c>
      <c r="E369" s="16">
        <f t="shared" ca="1" si="60"/>
        <v>86.03376764336349</v>
      </c>
      <c r="F369" s="16">
        <f t="shared" ca="1" si="61"/>
        <v>84.621032976938693</v>
      </c>
      <c r="G369" s="16">
        <f t="shared" ca="1" si="62"/>
        <v>90.589298226797027</v>
      </c>
      <c r="H369" s="16">
        <f t="shared" ca="1" si="63"/>
        <v>97.094454255106726</v>
      </c>
      <c r="I369" s="16">
        <f t="shared" ca="1" si="64"/>
        <v>116.33933648064476</v>
      </c>
      <c r="J369" s="16">
        <f t="shared" ca="1" si="65"/>
        <v>96.505671482612541</v>
      </c>
      <c r="K369" s="16">
        <f t="shared" ca="1" si="66"/>
        <v>102.46401675789568</v>
      </c>
      <c r="L369" s="16">
        <f t="shared" ca="1" si="67"/>
        <v>83.230878885965168</v>
      </c>
      <c r="M369" s="16">
        <f t="shared" ca="1" si="68"/>
        <v>126.90043966374324</v>
      </c>
      <c r="N369" s="16">
        <f t="shared" ca="1" si="69"/>
        <v>89.838922826989958</v>
      </c>
    </row>
    <row r="370" spans="1:14">
      <c r="A370" s="23" t="s">
        <v>1098</v>
      </c>
      <c r="B370" s="29" t="s">
        <v>335</v>
      </c>
      <c r="C370" s="32" t="s">
        <v>387</v>
      </c>
      <c r="D370" s="32" t="s">
        <v>368</v>
      </c>
      <c r="E370" s="16">
        <f t="shared" ca="1" si="60"/>
        <v>120.2651513936456</v>
      </c>
      <c r="F370" s="16">
        <f t="shared" ca="1" si="61"/>
        <v>72.031797264651416</v>
      </c>
      <c r="G370" s="16">
        <f t="shared" ca="1" si="62"/>
        <v>75.822232757688639</v>
      </c>
      <c r="H370" s="16">
        <f t="shared" ca="1" si="63"/>
        <v>131.69854971240318</v>
      </c>
      <c r="I370" s="16">
        <f t="shared" ca="1" si="64"/>
        <v>97.157482036252219</v>
      </c>
      <c r="J370" s="16">
        <f t="shared" ca="1" si="65"/>
        <v>79.791744259857424</v>
      </c>
      <c r="K370" s="16">
        <f t="shared" ca="1" si="66"/>
        <v>81.007981686945826</v>
      </c>
      <c r="L370" s="16">
        <f t="shared" ca="1" si="67"/>
        <v>62.847946818178094</v>
      </c>
      <c r="M370" s="16">
        <f t="shared" ca="1" si="68"/>
        <v>95.783674516464686</v>
      </c>
      <c r="N370" s="16">
        <f t="shared" ca="1" si="69"/>
        <v>67.84154349831023</v>
      </c>
    </row>
    <row r="371" spans="1:14">
      <c r="A371" s="23" t="s">
        <v>1099</v>
      </c>
      <c r="B371" s="29" t="s">
        <v>336</v>
      </c>
      <c r="C371" s="32" t="s">
        <v>387</v>
      </c>
      <c r="D371" s="32" t="s">
        <v>363</v>
      </c>
      <c r="E371" s="16">
        <f t="shared" ca="1" si="60"/>
        <v>39.273488831146217</v>
      </c>
      <c r="F371" s="16" t="str">
        <f t="shared" ca="1" si="61"/>
        <v>*</v>
      </c>
      <c r="G371" s="16">
        <f t="shared" ca="1" si="62"/>
        <v>55.371233202608316</v>
      </c>
      <c r="H371" s="16">
        <f t="shared" ca="1" si="63"/>
        <v>62.477993430677458</v>
      </c>
      <c r="I371" s="16">
        <f t="shared" ca="1" si="64"/>
        <v>66.654371446527151</v>
      </c>
      <c r="J371" s="16">
        <f t="shared" ca="1" si="65"/>
        <v>57.037014137982077</v>
      </c>
      <c r="K371" s="16">
        <f t="shared" ca="1" si="66"/>
        <v>61.418754646136641</v>
      </c>
      <c r="L371" s="16">
        <f t="shared" ca="1" si="67"/>
        <v>49.831516363141532</v>
      </c>
      <c r="M371" s="16">
        <f t="shared" ca="1" si="68"/>
        <v>37.968307098773245</v>
      </c>
      <c r="N371" s="16">
        <f t="shared" ca="1" si="69"/>
        <v>49.853069209940486</v>
      </c>
    </row>
    <row r="372" spans="1:14">
      <c r="A372" s="23" t="s">
        <v>1100</v>
      </c>
      <c r="B372" s="29" t="s">
        <v>337</v>
      </c>
      <c r="C372" s="32" t="s">
        <v>387</v>
      </c>
      <c r="D372" s="32" t="s">
        <v>363</v>
      </c>
      <c r="E372" s="16">
        <f t="shared" ca="1" si="60"/>
        <v>53.206300429179066</v>
      </c>
      <c r="F372" s="16">
        <f t="shared" ca="1" si="61"/>
        <v>52.500147486096978</v>
      </c>
      <c r="G372" s="16">
        <f t="shared" ca="1" si="62"/>
        <v>55.123596673460845</v>
      </c>
      <c r="H372" s="16">
        <f t="shared" ca="1" si="63"/>
        <v>53.251708042342884</v>
      </c>
      <c r="I372" s="16" t="str">
        <f t="shared" ca="1" si="64"/>
        <v>*</v>
      </c>
      <c r="J372" s="16">
        <f t="shared" ca="1" si="65"/>
        <v>50.748865591205927</v>
      </c>
      <c r="K372" s="16">
        <f t="shared" ca="1" si="66"/>
        <v>70.612665030810788</v>
      </c>
      <c r="L372" s="16">
        <f t="shared" ca="1" si="67"/>
        <v>58.895502570123597</v>
      </c>
      <c r="M372" s="16">
        <f t="shared" ca="1" si="68"/>
        <v>59.996553069069442</v>
      </c>
      <c r="N372" s="16">
        <f t="shared" ca="1" si="69"/>
        <v>51.416152014610532</v>
      </c>
    </row>
    <row r="373" spans="1:14">
      <c r="A373" s="23" t="s">
        <v>1101</v>
      </c>
      <c r="B373" s="29" t="s">
        <v>338</v>
      </c>
      <c r="C373" s="32" t="s">
        <v>387</v>
      </c>
      <c r="D373" s="32" t="s">
        <v>363</v>
      </c>
      <c r="E373" s="16">
        <f t="shared" ca="1" si="60"/>
        <v>77.332639249645055</v>
      </c>
      <c r="F373" s="16">
        <f t="shared" ca="1" si="61"/>
        <v>76.041910893857633</v>
      </c>
      <c r="G373" s="16">
        <f t="shared" ca="1" si="62"/>
        <v>96.890602618292334</v>
      </c>
      <c r="H373" s="16">
        <f t="shared" ca="1" si="63"/>
        <v>96.19053850906954</v>
      </c>
      <c r="I373" s="16">
        <f t="shared" ca="1" si="64"/>
        <v>101.12163114267726</v>
      </c>
      <c r="J373" s="16">
        <f t="shared" ca="1" si="65"/>
        <v>89.769292373871806</v>
      </c>
      <c r="K373" s="16">
        <f t="shared" ca="1" si="66"/>
        <v>128.77206303466633</v>
      </c>
      <c r="L373" s="16">
        <f t="shared" ca="1" si="67"/>
        <v>103.09295809395257</v>
      </c>
      <c r="M373" s="16">
        <f t="shared" ca="1" si="68"/>
        <v>117.38746114707423</v>
      </c>
      <c r="N373" s="16">
        <f t="shared" ca="1" si="69"/>
        <v>103.08484598962656</v>
      </c>
    </row>
    <row r="374" spans="1:14">
      <c r="A374" s="23" t="s">
        <v>1106</v>
      </c>
      <c r="B374" s="29" t="s">
        <v>343</v>
      </c>
      <c r="C374" s="32" t="s">
        <v>387</v>
      </c>
      <c r="D374" s="32" t="s">
        <v>363</v>
      </c>
      <c r="E374" s="16">
        <f t="shared" ca="1" si="60"/>
        <v>7.0952456590904314</v>
      </c>
      <c r="F374" s="16">
        <f t="shared" ca="1" si="61"/>
        <v>6.5047797840724133</v>
      </c>
      <c r="G374" s="16">
        <f t="shared" ca="1" si="62"/>
        <v>5.3285762394764324</v>
      </c>
      <c r="H374" s="16">
        <f t="shared" ca="1" si="63"/>
        <v>6.4191472270038519</v>
      </c>
      <c r="I374" s="16" t="str">
        <f t="shared" ca="1" si="64"/>
        <v>*</v>
      </c>
      <c r="J374" s="16">
        <f t="shared" ca="1" si="65"/>
        <v>4.6783038000923183</v>
      </c>
      <c r="K374" s="16">
        <f t="shared" ca="1" si="66"/>
        <v>6.8375798428330485</v>
      </c>
      <c r="L374" s="16">
        <f t="shared" ca="1" si="67"/>
        <v>9.3944564560609045</v>
      </c>
      <c r="M374" s="16">
        <f t="shared" ca="1" si="68"/>
        <v>8.1204084908328173</v>
      </c>
      <c r="N374" s="16">
        <f t="shared" ca="1" si="69"/>
        <v>6.9017577445741605</v>
      </c>
    </row>
    <row r="375" spans="1:14">
      <c r="A375" s="23" t="s">
        <v>1102</v>
      </c>
      <c r="B375" s="29" t="s">
        <v>339</v>
      </c>
      <c r="C375" s="32" t="s">
        <v>387</v>
      </c>
      <c r="D375" s="32" t="s">
        <v>363</v>
      </c>
      <c r="E375" s="16">
        <f t="shared" ca="1" si="60"/>
        <v>52.936532961857438</v>
      </c>
      <c r="F375" s="16">
        <f t="shared" ca="1" si="61"/>
        <v>53.746636326221591</v>
      </c>
      <c r="G375" s="16">
        <f t="shared" ca="1" si="62"/>
        <v>69.697640801624658</v>
      </c>
      <c r="H375" s="16">
        <f t="shared" ca="1" si="63"/>
        <v>69.851372779976344</v>
      </c>
      <c r="I375" s="16">
        <f t="shared" ca="1" si="64"/>
        <v>93.252396492018264</v>
      </c>
      <c r="J375" s="16">
        <f t="shared" ca="1" si="65"/>
        <v>70.38162580876444</v>
      </c>
      <c r="K375" s="16">
        <f t="shared" ca="1" si="66"/>
        <v>86.597854544516295</v>
      </c>
      <c r="L375" s="16">
        <f t="shared" ca="1" si="67"/>
        <v>53.922288841679261</v>
      </c>
      <c r="M375" s="16">
        <f t="shared" ca="1" si="68"/>
        <v>64.534777882882025</v>
      </c>
      <c r="N375" s="16">
        <f t="shared" ca="1" si="69"/>
        <v>56.272915987764961</v>
      </c>
    </row>
    <row r="376" spans="1:14">
      <c r="A376" s="23" t="s">
        <v>1103</v>
      </c>
      <c r="B376" s="29" t="s">
        <v>340</v>
      </c>
      <c r="C376" s="32" t="s">
        <v>387</v>
      </c>
      <c r="D376" s="32" t="s">
        <v>363</v>
      </c>
      <c r="E376" s="16">
        <f t="shared" ca="1" si="60"/>
        <v>61.888354698740919</v>
      </c>
      <c r="F376" s="16">
        <f t="shared" ca="1" si="61"/>
        <v>65.170701072155452</v>
      </c>
      <c r="G376" s="16">
        <f t="shared" ca="1" si="62"/>
        <v>76.485371970948293</v>
      </c>
      <c r="H376" s="16">
        <f t="shared" ca="1" si="63"/>
        <v>72.641067122218885</v>
      </c>
      <c r="I376" s="16">
        <f t="shared" ca="1" si="64"/>
        <v>79.482938417703934</v>
      </c>
      <c r="J376" s="16">
        <f t="shared" ca="1" si="65"/>
        <v>60.333463193994817</v>
      </c>
      <c r="K376" s="16">
        <f t="shared" ca="1" si="66"/>
        <v>100.66700396062758</v>
      </c>
      <c r="L376" s="16">
        <f t="shared" ca="1" si="67"/>
        <v>75.70224956376039</v>
      </c>
      <c r="M376" s="16">
        <f t="shared" ca="1" si="68"/>
        <v>76.671577020454706</v>
      </c>
      <c r="N376" s="16">
        <f t="shared" ca="1" si="69"/>
        <v>80.599867520122771</v>
      </c>
    </row>
    <row r="377" spans="1:14">
      <c r="A377" s="23" t="s">
        <v>1104</v>
      </c>
      <c r="B377" s="29" t="s">
        <v>341</v>
      </c>
      <c r="C377" s="32" t="s">
        <v>387</v>
      </c>
      <c r="D377" s="32" t="s">
        <v>363</v>
      </c>
      <c r="E377" s="16">
        <f t="shared" ca="1" si="60"/>
        <v>61.664775243313805</v>
      </c>
      <c r="F377" s="16">
        <f t="shared" ca="1" si="61"/>
        <v>63.500909064545077</v>
      </c>
      <c r="G377" s="16">
        <f t="shared" ca="1" si="62"/>
        <v>78.967499896759776</v>
      </c>
      <c r="H377" s="16">
        <f t="shared" ca="1" si="63"/>
        <v>78.440121975808211</v>
      </c>
      <c r="I377" s="16">
        <f t="shared" ca="1" si="64"/>
        <v>71.22360700493762</v>
      </c>
      <c r="J377" s="16">
        <f t="shared" ca="1" si="65"/>
        <v>76.905119035945162</v>
      </c>
      <c r="K377" s="16">
        <f t="shared" ca="1" si="66"/>
        <v>106.31524623588206</v>
      </c>
      <c r="L377" s="16">
        <f t="shared" ca="1" si="67"/>
        <v>93.384623249464155</v>
      </c>
      <c r="M377" s="16">
        <f t="shared" ca="1" si="68"/>
        <v>78.935863631060371</v>
      </c>
      <c r="N377" s="16">
        <f t="shared" ca="1" si="69"/>
        <v>84.226903398954406</v>
      </c>
    </row>
    <row r="378" spans="1:14">
      <c r="A378" s="23" t="s">
        <v>1105</v>
      </c>
      <c r="B378" s="29" t="s">
        <v>342</v>
      </c>
      <c r="C378" s="32" t="s">
        <v>387</v>
      </c>
      <c r="D378" s="32" t="s">
        <v>363</v>
      </c>
      <c r="E378" s="16">
        <f t="shared" ca="1" si="60"/>
        <v>113.74643205358907</v>
      </c>
      <c r="F378" s="16">
        <f t="shared" ca="1" si="61"/>
        <v>118.34358559003181</v>
      </c>
      <c r="G378" s="16">
        <f t="shared" ca="1" si="62"/>
        <v>131.30193849168191</v>
      </c>
      <c r="H378" s="16">
        <f t="shared" ca="1" si="63"/>
        <v>122.63634654598499</v>
      </c>
      <c r="I378" s="16">
        <f t="shared" ca="1" si="64"/>
        <v>159.95935200162063</v>
      </c>
      <c r="J378" s="16">
        <f t="shared" ca="1" si="65"/>
        <v>123.86701087933491</v>
      </c>
      <c r="K378" s="16">
        <f t="shared" ca="1" si="66"/>
        <v>161.41157306975867</v>
      </c>
      <c r="L378" s="16">
        <f t="shared" ca="1" si="67"/>
        <v>139.53845580480413</v>
      </c>
      <c r="M378" s="16">
        <f t="shared" ca="1" si="68"/>
        <v>137.41438723103872</v>
      </c>
      <c r="N378" s="16">
        <f t="shared" ca="1" si="69"/>
        <v>137.89494466662265</v>
      </c>
    </row>
    <row r="379" spans="1:14">
      <c r="A379" s="23" t="s">
        <v>1107</v>
      </c>
      <c r="B379" s="29" t="s">
        <v>344</v>
      </c>
      <c r="C379" s="32" t="s">
        <v>387</v>
      </c>
      <c r="D379" s="32" t="s">
        <v>371</v>
      </c>
      <c r="E379" s="16">
        <f t="shared" ca="1" si="60"/>
        <v>147.89921911949142</v>
      </c>
      <c r="F379" s="16">
        <f t="shared" ca="1" si="61"/>
        <v>146.21492827332898</v>
      </c>
      <c r="G379" s="16">
        <f t="shared" ca="1" si="62"/>
        <v>159.55330578308073</v>
      </c>
      <c r="H379" s="16">
        <f t="shared" ca="1" si="63"/>
        <v>186.71779018621524</v>
      </c>
      <c r="I379" s="16">
        <f t="shared" ca="1" si="64"/>
        <v>198.40749237443893</v>
      </c>
      <c r="J379" s="16">
        <f t="shared" ca="1" si="65"/>
        <v>184.08358501689756</v>
      </c>
      <c r="K379" s="16">
        <f t="shared" ca="1" si="66"/>
        <v>230.88501505337953</v>
      </c>
      <c r="L379" s="16">
        <f t="shared" ca="1" si="67"/>
        <v>232.4554272701883</v>
      </c>
      <c r="M379" s="16">
        <f t="shared" ca="1" si="68"/>
        <v>134.52642141918525</v>
      </c>
      <c r="N379" s="16">
        <f t="shared" ca="1" si="69"/>
        <v>183.36512856289835</v>
      </c>
    </row>
    <row r="380" spans="1:14">
      <c r="A380" s="23" t="s">
        <v>1108</v>
      </c>
      <c r="B380" s="29" t="s">
        <v>345</v>
      </c>
      <c r="C380" s="32" t="s">
        <v>387</v>
      </c>
      <c r="D380" s="32" t="s">
        <v>371</v>
      </c>
      <c r="E380" s="16">
        <f t="shared" ca="1" si="60"/>
        <v>132.57355411528494</v>
      </c>
      <c r="F380" s="16">
        <f t="shared" ca="1" si="61"/>
        <v>136.91764209728063</v>
      </c>
      <c r="G380" s="16">
        <f t="shared" ca="1" si="62"/>
        <v>141.86961440104594</v>
      </c>
      <c r="H380" s="16">
        <f t="shared" ca="1" si="63"/>
        <v>165.60261412989482</v>
      </c>
      <c r="I380" s="16">
        <f t="shared" ca="1" si="64"/>
        <v>183.77390151526521</v>
      </c>
      <c r="J380" s="16">
        <f t="shared" ca="1" si="65"/>
        <v>170.17808172242604</v>
      </c>
      <c r="K380" s="16">
        <f t="shared" ca="1" si="66"/>
        <v>196.43492411761676</v>
      </c>
      <c r="L380" s="16">
        <f t="shared" ca="1" si="67"/>
        <v>136.37328157981909</v>
      </c>
      <c r="M380" s="16">
        <f t="shared" ca="1" si="68"/>
        <v>166.1293421569826</v>
      </c>
      <c r="N380" s="16">
        <f t="shared" ca="1" si="69"/>
        <v>163.1253270697031</v>
      </c>
    </row>
    <row r="381" spans="1:14">
      <c r="A381" s="23" t="s">
        <v>1109</v>
      </c>
      <c r="B381" s="29" t="s">
        <v>346</v>
      </c>
      <c r="C381" s="32" t="s">
        <v>387</v>
      </c>
      <c r="D381" s="32" t="s">
        <v>374</v>
      </c>
      <c r="E381" s="16">
        <f t="shared" ca="1" si="60"/>
        <v>70.179498329006293</v>
      </c>
      <c r="F381" s="16">
        <f t="shared" ca="1" si="61"/>
        <v>91.111358752158111</v>
      </c>
      <c r="G381" s="16">
        <f t="shared" ca="1" si="62"/>
        <v>91.240486425227459</v>
      </c>
      <c r="H381" s="16">
        <f t="shared" ca="1" si="63"/>
        <v>126.2762283674886</v>
      </c>
      <c r="I381" s="16">
        <f t="shared" ca="1" si="64"/>
        <v>138.56512557808475</v>
      </c>
      <c r="J381" s="16">
        <f t="shared" ca="1" si="65"/>
        <v>141.79538782491002</v>
      </c>
      <c r="K381" s="16">
        <f t="shared" ca="1" si="66"/>
        <v>178.95771467364773</v>
      </c>
      <c r="L381" s="16">
        <f t="shared" ca="1" si="67"/>
        <v>99.397984728711393</v>
      </c>
      <c r="M381" s="16">
        <f t="shared" ca="1" si="68"/>
        <v>111.97329304713841</v>
      </c>
      <c r="N381" s="16">
        <f t="shared" ca="1" si="69"/>
        <v>120.83868417745559</v>
      </c>
    </row>
    <row r="382" spans="1:14">
      <c r="A382" s="23" t="s">
        <v>1110</v>
      </c>
      <c r="B382" s="29" t="s">
        <v>347</v>
      </c>
      <c r="C382" s="32" t="s">
        <v>387</v>
      </c>
      <c r="D382" s="32" t="s">
        <v>371</v>
      </c>
      <c r="E382" s="16">
        <f t="shared" ca="1" si="60"/>
        <v>93.348839776641597</v>
      </c>
      <c r="F382" s="16">
        <f t="shared" ca="1" si="61"/>
        <v>92.428191601866871</v>
      </c>
      <c r="G382" s="16">
        <f t="shared" ca="1" si="62"/>
        <v>112.45334829776669</v>
      </c>
      <c r="H382" s="16">
        <f t="shared" ca="1" si="63"/>
        <v>129.36448030974037</v>
      </c>
      <c r="I382" s="16">
        <f t="shared" ca="1" si="64"/>
        <v>139.73895584156574</v>
      </c>
      <c r="J382" s="16">
        <f t="shared" ca="1" si="65"/>
        <v>169.85423674969755</v>
      </c>
      <c r="K382" s="16">
        <f t="shared" ca="1" si="66"/>
        <v>174.84286643575766</v>
      </c>
      <c r="L382" s="16">
        <f t="shared" ca="1" si="67"/>
        <v>104.47455646812092</v>
      </c>
      <c r="M382" s="16">
        <f t="shared" ca="1" si="68"/>
        <v>108.0368301196055</v>
      </c>
      <c r="N382" s="16">
        <f t="shared" ca="1" si="69"/>
        <v>119.7251055386712</v>
      </c>
    </row>
    <row r="383" spans="1:14">
      <c r="A383" s="23" t="s">
        <v>1111</v>
      </c>
      <c r="B383" s="29" t="s">
        <v>348</v>
      </c>
      <c r="C383" s="32" t="s">
        <v>387</v>
      </c>
      <c r="D383" s="32" t="s">
        <v>363</v>
      </c>
      <c r="E383" s="16">
        <f t="shared" ca="1" si="60"/>
        <v>45.311993060885563</v>
      </c>
      <c r="F383" s="16">
        <f t="shared" ca="1" si="61"/>
        <v>32.958289694379452</v>
      </c>
      <c r="G383" s="16">
        <f t="shared" ca="1" si="62"/>
        <v>33.988453705138419</v>
      </c>
      <c r="H383" s="16">
        <f t="shared" ca="1" si="63"/>
        <v>41.207650264579769</v>
      </c>
      <c r="I383" s="16">
        <f t="shared" ca="1" si="64"/>
        <v>61.978804657636815</v>
      </c>
      <c r="J383" s="16">
        <f t="shared" ca="1" si="65"/>
        <v>63.919329020535841</v>
      </c>
      <c r="K383" s="16">
        <f t="shared" ca="1" si="66"/>
        <v>74.774658709755627</v>
      </c>
      <c r="L383" s="16">
        <f t="shared" ca="1" si="67"/>
        <v>31.026370117644195</v>
      </c>
      <c r="M383" s="16">
        <f t="shared" ca="1" si="68"/>
        <v>29.622059242967431</v>
      </c>
      <c r="N383" s="16">
        <f t="shared" ca="1" si="69"/>
        <v>31.762054655435527</v>
      </c>
    </row>
    <row r="384" spans="1:14">
      <c r="A384" s="23" t="s">
        <v>1112</v>
      </c>
      <c r="B384" s="29" t="s">
        <v>349</v>
      </c>
      <c r="C384" s="32" t="s">
        <v>387</v>
      </c>
      <c r="D384" s="32" t="s">
        <v>374</v>
      </c>
      <c r="E384" s="16">
        <f t="shared" ca="1" si="60"/>
        <v>83.718142007203852</v>
      </c>
      <c r="F384" s="16">
        <f t="shared" ca="1" si="61"/>
        <v>76.413612463615522</v>
      </c>
      <c r="G384" s="16">
        <f t="shared" ca="1" si="62"/>
        <v>88.885190425240992</v>
      </c>
      <c r="H384" s="16">
        <f t="shared" ca="1" si="63"/>
        <v>100.09594893443021</v>
      </c>
      <c r="I384" s="16">
        <f t="shared" ca="1" si="64"/>
        <v>127.02885122473879</v>
      </c>
      <c r="J384" s="16">
        <f t="shared" ca="1" si="65"/>
        <v>116.13355992497779</v>
      </c>
      <c r="K384" s="16">
        <f t="shared" ca="1" si="66"/>
        <v>132.59940898451532</v>
      </c>
      <c r="L384" s="16">
        <f t="shared" ca="1" si="67"/>
        <v>92.168550731910472</v>
      </c>
      <c r="M384" s="16">
        <f t="shared" ca="1" si="68"/>
        <v>96.290271162460527</v>
      </c>
      <c r="N384" s="16">
        <f t="shared" ca="1" si="69"/>
        <v>130.30791469429025</v>
      </c>
    </row>
    <row r="385" spans="1:14">
      <c r="A385" s="23" t="s">
        <v>1113</v>
      </c>
      <c r="B385" s="29" t="s">
        <v>350</v>
      </c>
      <c r="C385" s="32" t="s">
        <v>387</v>
      </c>
      <c r="D385" s="32" t="s">
        <v>363</v>
      </c>
      <c r="E385" s="16">
        <f t="shared" ca="1" si="60"/>
        <v>67.897502596258263</v>
      </c>
      <c r="F385" s="16">
        <f t="shared" ca="1" si="61"/>
        <v>72.775787832791124</v>
      </c>
      <c r="G385" s="16">
        <f t="shared" ca="1" si="62"/>
        <v>69.794272930852529</v>
      </c>
      <c r="H385" s="16">
        <f t="shared" ca="1" si="63"/>
        <v>91.021199572734943</v>
      </c>
      <c r="I385" s="16">
        <f t="shared" ca="1" si="64"/>
        <v>108.7269678820269</v>
      </c>
      <c r="J385" s="16">
        <f t="shared" ca="1" si="65"/>
        <v>98.451178722990463</v>
      </c>
      <c r="K385" s="16">
        <f t="shared" ca="1" si="66"/>
        <v>114.54831565242011</v>
      </c>
      <c r="L385" s="16">
        <f t="shared" ca="1" si="67"/>
        <v>73.403632243423786</v>
      </c>
      <c r="M385" s="16">
        <f t="shared" ca="1" si="68"/>
        <v>73.856169942352992</v>
      </c>
      <c r="N385" s="16">
        <f t="shared" ca="1" si="69"/>
        <v>77.922298891724878</v>
      </c>
    </row>
    <row r="386" spans="1:14">
      <c r="A386" s="23" t="s">
        <v>1114</v>
      </c>
      <c r="B386" s="29" t="s">
        <v>351</v>
      </c>
      <c r="C386" s="32" t="s">
        <v>387</v>
      </c>
      <c r="D386" s="32" t="s">
        <v>363</v>
      </c>
      <c r="E386" s="16">
        <f t="shared" ca="1" si="60"/>
        <v>78.005144753481602</v>
      </c>
      <c r="F386" s="16">
        <f t="shared" ca="1" si="61"/>
        <v>81.919278827400618</v>
      </c>
      <c r="G386" s="16">
        <f t="shared" ca="1" si="62"/>
        <v>77.84592314768949</v>
      </c>
      <c r="H386" s="16">
        <f t="shared" ca="1" si="63"/>
        <v>95.921969410443467</v>
      </c>
      <c r="I386" s="16">
        <f t="shared" ca="1" si="64"/>
        <v>104.57821074075305</v>
      </c>
      <c r="J386" s="16">
        <f t="shared" ca="1" si="65"/>
        <v>97.15511585662972</v>
      </c>
      <c r="K386" s="16">
        <f t="shared" ca="1" si="66"/>
        <v>107.00857475167345</v>
      </c>
      <c r="L386" s="16">
        <f t="shared" ca="1" si="67"/>
        <v>86.051281029402858</v>
      </c>
      <c r="M386" s="16">
        <f t="shared" ca="1" si="68"/>
        <v>82.930885266412602</v>
      </c>
      <c r="N386" s="16">
        <f t="shared" ca="1" si="69"/>
        <v>82.22355438801975</v>
      </c>
    </row>
    <row r="387" spans="1:14">
      <c r="A387" s="23" t="s">
        <v>1115</v>
      </c>
      <c r="B387" s="29" t="s">
        <v>352</v>
      </c>
      <c r="C387" s="32" t="s">
        <v>387</v>
      </c>
      <c r="D387" s="32" t="s">
        <v>363</v>
      </c>
      <c r="E387" s="16">
        <f t="shared" ca="1" si="60"/>
        <v>35.082402765123874</v>
      </c>
      <c r="F387" s="16">
        <f t="shared" ca="1" si="61"/>
        <v>28.809838965132801</v>
      </c>
      <c r="G387" s="16">
        <f t="shared" ca="1" si="62"/>
        <v>29.55698055282252</v>
      </c>
      <c r="H387" s="16">
        <f t="shared" ca="1" si="63"/>
        <v>38.552200227600565</v>
      </c>
      <c r="I387" s="16">
        <f t="shared" ca="1" si="64"/>
        <v>44.268471888645095</v>
      </c>
      <c r="J387" s="16">
        <f t="shared" ca="1" si="65"/>
        <v>41.824169994282705</v>
      </c>
      <c r="K387" s="16">
        <f t="shared" ca="1" si="66"/>
        <v>51.978966406046723</v>
      </c>
      <c r="L387" s="16">
        <f t="shared" ca="1" si="67"/>
        <v>31.839508513869809</v>
      </c>
      <c r="M387" s="16">
        <f t="shared" ca="1" si="68"/>
        <v>32.289032998857223</v>
      </c>
      <c r="N387" s="16">
        <f t="shared" ca="1" si="69"/>
        <v>38.44473342312412</v>
      </c>
    </row>
    <row r="388" spans="1:14">
      <c r="A388" s="42" t="s">
        <v>1116</v>
      </c>
      <c r="B388" s="33" t="s">
        <v>353</v>
      </c>
      <c r="C388" s="34" t="s">
        <v>387</v>
      </c>
      <c r="D388" s="34" t="s">
        <v>363</v>
      </c>
      <c r="E388" s="20">
        <f t="shared" ca="1" si="60"/>
        <v>37.000272748868419</v>
      </c>
      <c r="F388" s="20">
        <f t="shared" ca="1" si="61"/>
        <v>39.198668525005296</v>
      </c>
      <c r="G388" s="20">
        <f t="shared" ca="1" si="62"/>
        <v>37.909820307474178</v>
      </c>
      <c r="H388" s="20">
        <f t="shared" ca="1" si="63"/>
        <v>43.683981454364357</v>
      </c>
      <c r="I388" s="20">
        <f t="shared" ca="1" si="64"/>
        <v>54.170205196704067</v>
      </c>
      <c r="J388" s="20">
        <f t="shared" ca="1" si="65"/>
        <v>47.964909302316599</v>
      </c>
      <c r="K388" s="20">
        <f t="shared" ca="1" si="66"/>
        <v>54.927620982068383</v>
      </c>
      <c r="L388" s="20">
        <f t="shared" ca="1" si="67"/>
        <v>39.546313921441659</v>
      </c>
      <c r="M388" s="20">
        <f t="shared" ca="1" si="68"/>
        <v>39.55015363368377</v>
      </c>
      <c r="N388" s="20">
        <f t="shared" ca="1" si="69"/>
        <v>47.97194463344502</v>
      </c>
    </row>
    <row r="389" spans="1:14" ht="23.25" customHeight="1">
      <c r="E389" s="35"/>
      <c r="F389" s="35"/>
      <c r="G389" s="35"/>
      <c r="H389" s="35"/>
      <c r="I389" s="35"/>
      <c r="J389" s="35"/>
      <c r="K389" s="35"/>
      <c r="L389" s="35"/>
      <c r="M389" s="35"/>
      <c r="N389" s="35"/>
    </row>
    <row r="390" spans="1:14" ht="11.25" customHeight="1">
      <c r="B390" s="37" t="s">
        <v>745</v>
      </c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</row>
    <row r="391" spans="1:14" ht="12.75" customHeight="1">
      <c r="B391" s="37" t="s">
        <v>762</v>
      </c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</row>
    <row r="392" spans="1:14" ht="12.75" customHeight="1">
      <c r="B392" s="37" t="s">
        <v>761</v>
      </c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</row>
    <row r="393" spans="1:14" ht="11.25" customHeight="1">
      <c r="B393" s="23" t="s">
        <v>744</v>
      </c>
    </row>
    <row r="394" spans="1:14">
      <c r="E394" s="36"/>
      <c r="F394" s="36"/>
      <c r="G394" s="36"/>
      <c r="H394" s="36"/>
      <c r="I394" s="36"/>
      <c r="J394" s="36"/>
      <c r="K394" s="36"/>
      <c r="L394" s="36"/>
      <c r="M394" s="36"/>
      <c r="N394" s="36"/>
    </row>
    <row r="396" spans="1:14">
      <c r="E396" s="36"/>
      <c r="F396" s="36"/>
      <c r="G396" s="36"/>
      <c r="H396" s="36"/>
      <c r="I396" s="36"/>
      <c r="J396" s="36"/>
      <c r="K396" s="36"/>
      <c r="L396" s="36"/>
      <c r="M396" s="36"/>
      <c r="N396" s="36"/>
    </row>
  </sheetData>
  <mergeCells count="5">
    <mergeCell ref="B392:N392"/>
    <mergeCell ref="C5:D5"/>
    <mergeCell ref="C6:D6"/>
    <mergeCell ref="B390:N390"/>
    <mergeCell ref="B391:N391"/>
  </mergeCells>
  <dataValidations count="1">
    <dataValidation type="list" allowBlank="1" showInputMessage="1" showErrorMessage="1" sqref="C6:D6">
      <formula1>$AB$1:$AB$3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Tourism by LA - £mln</vt:lpstr>
      <vt:lpstr>Tourism by LA - % change</vt:lpstr>
      <vt:lpstr>Tourism by LA - % share</vt:lpstr>
      <vt:lpstr>Tourism by LA class</vt:lpstr>
      <vt:lpstr>Final Summary table</vt:lpstr>
      <vt:lpstr>change</vt:lpstr>
      <vt:lpstr>class_change</vt:lpstr>
      <vt:lpstr>class_mln</vt:lpstr>
      <vt:lpstr>class_share</vt:lpstr>
      <vt:lpstr>class_th</vt:lpstr>
      <vt:lpstr>mln</vt:lpstr>
      <vt:lpstr>share</vt:lpstr>
      <vt:lpstr>thousands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Krzykawska, Monika (Defra)</dc:creator>
  <cp:lastModifiedBy>Mel Riley</cp:lastModifiedBy>
  <dcterms:created xsi:type="dcterms:W3CDTF">2013-02-28T15:01:04Z</dcterms:created>
  <dcterms:modified xsi:type="dcterms:W3CDTF">2013-12-20T13:04:19Z</dcterms:modified>
</cp:coreProperties>
</file>