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5850" windowWidth="12660" windowHeight="588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<sst xmlns="http://schemas.openxmlformats.org/spreadsheetml/2006/main" count="1083" uniqueCount="341">
  <si>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</si>
  <si>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</si>
  <si>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</si>
  <si>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</si>
  <si>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</si>
  <si>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</si>
  <si>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</si>
  <si>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</si>
  <si>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</si>
  <si>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</si>
  <si>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</si>
  <si>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</si>
  <si>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</si>
  <si>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</si>
  <si>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</si>
  <si>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</si>
  <si>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</si>
  <si>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</si>
  <si>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</si>
  <si>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</si>
  <si>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</si>
  <si>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</si>
  <si>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</si>
  <si>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</si>
  <si>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</si>
  <si>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</si>
  <si>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</si>
  <si>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</si>
  <si>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</si>
  <si>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</si>
  <si>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</si>
  <si>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</si>
  <si>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</si>
  <si>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</si>
  <si>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</si>
  <si>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</si>
  <si>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</si>
  <si>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</si>
  <si>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</si>
  <si>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</si>
  <si>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</si>
  <si>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</si>
  <si>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</si>
  <si>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</si>
  <si>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</si>
  <si>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</si>
  <si>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</si>
  <si>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</si>
  <si>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</si>
  <si>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</si>
  <si>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</si>
  <si>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</si>
  <si>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</si>
  <si>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</si>
  <si>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</si>
  <si>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</si>
  <si>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</si>
  <si>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</si>
  <si>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</si>
  <si>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</si>
  <si>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</si>
  <si>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</si>
  <si>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</si>
  <si>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</si>
  <si>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</si>
  <si>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</si>
  <si>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</si>
  <si>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</si>
  <si>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</si>
  <si>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</si>
  <si>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</si>
  <si>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</si>
  <si>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</si>
  <si>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</si>
  <si>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</si>
  <si>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</si>
  <si>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</si>
  <si>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</si>
  <si>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</si>
  <si>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</si>
  <si>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</si>
  <si>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</si>
  <si>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</si>
  <si>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</si>
  <si>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</si>
  <si>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</si>
  <si>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</si>
  <si>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</si>
  <si>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</si>
  <si>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</si>
  <si>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</si>
  <si>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</si>
  <si>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</si>
  <si>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</si>
  <si>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</si>
  <si>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</si>
  <si>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</si>
  <si>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</si>
  <si>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</si>
  <si>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</si>
  <si>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</si>
  <si>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</si>
  <si>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</si>
  <si>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</si>
  <si>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</si>
  <si>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</si>
  <si>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</si>
  <si>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</si>
  <si>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</si>
  <si>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</si>
  <si>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</si>
  <si>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</si>
  <si>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</si>
  <si>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</si>
  <si>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</si>
  <si>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</si>
  <si>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</si>
  <si>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</si>
  <si>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</si>
  <si>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</si>
  <si>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</si>
  <si>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</si>
  <si>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</si>
  <si>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</si>
  <si>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</si>
  <si>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</si>
  <si>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</si>
  <si>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</si>
  <si>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</si>
  <si>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</si>
  <si>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</si>
  <si>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</si>
  <si>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</si>
  <si>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</si>
  <si>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</si>
  <si>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</si>
  <si>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</si>
  <si>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</si>
  <si>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</si>
  <si>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</si>
  <si>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</si>
  <si>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</si>
  <si>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</si>
  <si>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</si>
  <si>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</si>
  <si>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</si>
  <si>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</si>
  <si>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</si>
  <si>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</si>
  <si>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</si>
  <si>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</si>
  <si>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</si>
  <si>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</si>
  <si>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</si>
  <si>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</si>
  <si>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</si>
  <si>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</si>
  <si>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</si>
  <si>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</si>
  <si>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</si>
  <si>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</si>
  <si>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</si>
  <si>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</si>
  <si>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</si>
  <si>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</si>
  <si>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</si>
  <si>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</si>
  <si>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</si>
  <si>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</si>
  <si>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</si>
  <si>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</si>
  <si>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</si>
  <si>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</si>
  <si>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</si>
  <si>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</si>
  <si>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</si>
  <si>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</si>
  <si>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</si>
  <si>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</si>
  <si>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</si>
  <si>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</si>
  <si>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</si>
  <si>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</si>
  <si>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</si>
  <si>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</si>
  <si>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</si>
  <si>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</si>
  <si>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</si>
  <si>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</si>
  <si>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</si>
  <si>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</si>
  <si>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</si>
  <si>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</si>
  <si>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</si>
  <si>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</si>
  <si>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</si>
  <si>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</si>
  <si>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</si>
  <si>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</si>
  <si>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</si>
  <si>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</si>
  <si>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</si>
  <si>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</si>
  <si>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</si>
  <si>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</si>
  <si>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</si>
  <si>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</si>
  <si>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</si>
  <si>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</si>
  <si>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</si>
  <si>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</si>
  <si>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</si>
  <si>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</si>
  <si>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</si>
  <si>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</si>
  <si>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</si>
  <si>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</si>
  <si>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</si>
  <si>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</si>
  <si>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</si>
  <si>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</si>
  <si>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</si>
  <si>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</si>
  <si>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</si>
  <si>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</si>
  <si>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</si>
  <si>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</si>
  <si>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</si>
  <si>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</si>
  <si>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</si>
  <si>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</si>
  <si>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</si>
  <si>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</si>
  <si>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</si>
  <si>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</si>
  <si>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</si>
  <si>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</si>
  <si>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</si>
  <si>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</si>
  <si>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</si>
  <si>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</si>
  <si>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</si>
  <si>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</si>
  <si>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</si>
  <si>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</si>
  <si>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</si>
  <si>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</si>
  <si>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</si>
  <si>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</si>
  <si>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</si>
  <si>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</si>
  <si>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</si>
  <si>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</si>
  <si>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</si>
  <si>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</si>
  <si>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</si>
  <si>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</si>
  <si>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</si>
  <si>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</si>
  <si>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</si>
  <si>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</si>
  <si>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</si>
  <si>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</si>
  <si>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</si>
  <si>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</si>
  <si>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</si>
  <si>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</si>
  <si>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</si>
  <si>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</si>
  <si>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</si>
  <si>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</si>
  <si>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</si>
  <si>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</si>
  <si>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</si>
  <si>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</si>
  <si>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</si>
  <si>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</si>
  <si>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</si>
  <si>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</si>
  <si>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</si>
  <si>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</si>
  <si>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</si>
  <si>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</si>
  <si>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</si>
  <si>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</si>
  <si>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</si>
  <si>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</si>
  <si>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</si>
  <si>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</si>
  <si>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</si>
  <si>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</si>
  <si>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</si>
  <si>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</si>
  <si>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</si>
  <si>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</si>
  <si>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</si>
  <si>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</si>
  <si>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</si>
  <si>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</si>
  <si>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</si>
  <si>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</si>
  <si>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</si>
  <si>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</si>
  <si>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</si>
  <si>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</si>
  <si>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</si>
  <si>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</si>
  <si>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</si>
  <si>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</si>
  <si>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</si>
  <si>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</si>
  <si>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</si>
  <si>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</si>
  <si>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</si>
  <si>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</si>
  <si>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</si>
  <si>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</si>
  <si>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</si>
  <si>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</si>
  <si>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</si>
  <si>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</si>
  <si>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</si>
  <si>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</si>
  <si>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</si>
  <si>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</si>
  <si>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</si>
  <si>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</si>
  <si>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</si>
  <si>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</si>
  <si>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</si>
  <si>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</si>
  <si>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</si>
  <si>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</si>
  <si>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</si>
  <si>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</si>
  <si>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</si>
  <si>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</si>
  <si>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</si>
  <si>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</si>
  <si>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not approved by DMO</t>
  </si>
  <si>
    <t>UK Financial Investments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</si>
</sst>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5">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7">
        <v>40940</v>
      </c>
      <c r="D3" s="108"/>
      <c r="E3" s="31"/>
      <c r="I3" s="22"/>
      <c r="J3" s="22"/>
      <c r="K3" s="22"/>
    </row>
    <row r="4" spans="2:11" ht="5.25" customHeight="1">
      <c r="B4" s="26"/>
      <c r="C4" s="12"/>
      <c r="D4" s="12"/>
      <c r="H4" s="22"/>
      <c r="I4" s="22"/>
      <c r="J4" s="22"/>
      <c r="K4" s="22"/>
    </row>
    <row r="5" spans="2:11" ht="27" customHeight="1">
      <c r="B5" s="25" t="s">
        <v>111</v>
      </c>
      <c r="C5" s="112"/>
      <c r="D5" s="114"/>
      <c r="E5" s="30"/>
      <c r="H5" s="22"/>
      <c r="I5" s="22"/>
      <c r="J5" s="22"/>
      <c r="K5" s="22"/>
    </row>
    <row r="6" spans="2:11" ht="5.25" customHeight="1">
      <c r="B6" s="12"/>
      <c r="H6" s="22"/>
      <c r="I6" s="22"/>
      <c r="J6" s="22"/>
      <c r="K6" s="22"/>
    </row>
    <row r="7" spans="2:11" ht="21">
      <c r="B7" s="13"/>
      <c r="C7" s="115" t="s">
        <v>115</v>
      </c>
      <c r="D7" s="115"/>
      <c r="E7" s="115"/>
      <c r="F7" s="18"/>
      <c r="G7" s="18"/>
      <c r="H7" s="13"/>
      <c r="I7" s="13"/>
      <c r="J7" s="13"/>
      <c r="K7" s="13"/>
    </row>
    <row r="8" spans="2:11" ht="6.75" customHeight="1">
      <c r="B8" s="13"/>
      <c r="C8" s="13"/>
      <c r="D8" s="13"/>
      <c r="E8" s="13"/>
      <c r="F8" s="13"/>
      <c r="G8" s="13"/>
      <c r="H8" s="13"/>
      <c r="I8" s="13"/>
      <c r="J8" s="13"/>
      <c r="K8" s="13"/>
    </row>
    <row r="9" spans="2:11" ht="27" customHeight="1">
      <c r="B9" s="24" t="s">
        <v>113</v>
      </c>
      <c r="C9" s="112"/>
      <c r="D9" s="113"/>
      <c r="E9" s="113"/>
      <c r="F9" s="113"/>
      <c r="G9" s="113"/>
      <c r="H9" s="113"/>
      <c r="I9" s="113"/>
      <c r="J9" s="113"/>
      <c r="K9" s="114"/>
    </row>
    <row r="10" spans="2:11" ht="5.25" customHeight="1">
      <c r="B10" s="24"/>
      <c r="C10" s="14"/>
      <c r="D10" s="14"/>
      <c r="E10" s="14"/>
      <c r="F10" s="14"/>
      <c r="G10" s="14"/>
      <c r="H10" s="14"/>
      <c r="I10" s="14"/>
      <c r="J10" s="14"/>
      <c r="K10" s="14"/>
    </row>
    <row r="11" spans="2:11" ht="27" customHeight="1">
      <c r="B11" s="24" t="s">
        <v>95</v>
      </c>
      <c r="C11" s="109"/>
      <c r="D11" s="110"/>
      <c r="E11" s="110"/>
      <c r="F11" s="110"/>
      <c r="G11" s="110"/>
      <c r="H11" s="110"/>
      <c r="I11" s="110"/>
      <c r="J11" s="110"/>
      <c r="K11" s="111"/>
    </row>
    <row r="12" spans="2:11" ht="5.25" customHeight="1">
      <c r="B12" s="24"/>
      <c r="C12" s="14"/>
      <c r="D12" s="14"/>
      <c r="E12" s="14"/>
      <c r="F12" s="14"/>
      <c r="G12" s="14"/>
      <c r="H12" s="14"/>
      <c r="I12" s="14"/>
      <c r="J12" s="14"/>
      <c r="K12" s="14"/>
    </row>
    <row r="13" spans="2:11" ht="27" customHeight="1">
      <c r="B13" s="24" t="s">
        <v>96</v>
      </c>
      <c r="C13" s="109"/>
      <c r="D13" s="110"/>
      <c r="E13" s="110"/>
      <c r="F13" s="110"/>
      <c r="G13" s="110"/>
      <c r="H13" s="110"/>
      <c r="I13" s="110"/>
      <c r="J13" s="110"/>
      <c r="K13" s="111"/>
    </row>
    <row r="14" spans="2:11" ht="5.25" customHeight="1">
      <c r="B14" s="24"/>
      <c r="C14" s="14"/>
      <c r="D14" s="14"/>
      <c r="E14" s="14"/>
      <c r="F14" s="14"/>
      <c r="G14" s="14"/>
      <c r="H14" s="14"/>
      <c r="I14" s="14"/>
      <c r="J14" s="14"/>
      <c r="K14" s="14"/>
    </row>
    <row r="15" spans="2:11" ht="27" customHeight="1">
      <c r="B15" s="24" t="s">
        <v>97</v>
      </c>
      <c r="C15" s="109"/>
      <c r="D15" s="110"/>
      <c r="E15" s="110"/>
      <c r="F15" s="110"/>
      <c r="G15" s="110"/>
      <c r="H15" s="110"/>
      <c r="I15" s="110"/>
      <c r="J15" s="110"/>
      <c r="K15" s="111"/>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2"/>
      <c r="D19" s="114"/>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2"/>
      <c r="D21" s="113"/>
      <c r="E21" s="113"/>
      <c r="F21" s="114"/>
      <c r="G21" s="65" t="s">
        <v>264</v>
      </c>
      <c r="H21" s="112"/>
      <c r="I21" s="113"/>
      <c r="J21" s="113"/>
      <c r="K21" s="114"/>
    </row>
    <row r="22" spans="2:11" ht="5.25" customHeight="1">
      <c r="B22" s="17"/>
      <c r="C22" s="15"/>
      <c r="D22" s="15"/>
      <c r="E22" s="15"/>
      <c r="F22" s="15"/>
      <c r="G22" s="16"/>
      <c r="H22" s="16"/>
      <c r="I22" s="16"/>
      <c r="J22" s="16"/>
      <c r="K22" s="16"/>
    </row>
    <row r="23" spans="2:11" ht="15.75" customHeight="1">
      <c r="B23" s="116" t="s">
        <v>114</v>
      </c>
      <c r="C23" s="117"/>
      <c r="D23" s="118"/>
      <c r="E23" s="118"/>
      <c r="F23" s="118"/>
      <c r="G23" s="118"/>
      <c r="H23" s="118"/>
      <c r="I23" s="118"/>
      <c r="J23" s="118"/>
      <c r="K23" s="119"/>
    </row>
    <row r="24" spans="2:11" ht="15" customHeight="1">
      <c r="B24" s="116"/>
      <c r="C24" s="120"/>
      <c r="D24" s="121"/>
      <c r="E24" s="121"/>
      <c r="F24" s="121"/>
      <c r="G24" s="121"/>
      <c r="H24" s="121"/>
      <c r="I24" s="121"/>
      <c r="J24" s="121"/>
      <c r="K24" s="122"/>
    </row>
    <row r="25" spans="2:11" ht="15" customHeight="1">
      <c r="B25" s="116"/>
      <c r="C25" s="120"/>
      <c r="D25" s="121"/>
      <c r="E25" s="121"/>
      <c r="F25" s="121"/>
      <c r="G25" s="121"/>
      <c r="H25" s="121"/>
      <c r="I25" s="121"/>
      <c r="J25" s="121"/>
      <c r="K25" s="122"/>
    </row>
    <row r="26" spans="2:11" ht="15" customHeight="1">
      <c r="B26" s="116"/>
      <c r="C26" s="120"/>
      <c r="D26" s="121"/>
      <c r="E26" s="121"/>
      <c r="F26" s="121"/>
      <c r="G26" s="121"/>
      <c r="H26" s="121"/>
      <c r="I26" s="121"/>
      <c r="J26" s="121"/>
      <c r="K26" s="122"/>
    </row>
    <row r="27" spans="2:11" ht="15" customHeight="1">
      <c r="B27" s="116"/>
      <c r="C27" s="120"/>
      <c r="D27" s="121"/>
      <c r="E27" s="121"/>
      <c r="F27" s="121"/>
      <c r="G27" s="121"/>
      <c r="H27" s="121"/>
      <c r="I27" s="121"/>
      <c r="J27" s="121"/>
      <c r="K27" s="122"/>
    </row>
    <row r="28" spans="2:11" ht="15" customHeight="1">
      <c r="B28" s="116"/>
      <c r="C28" s="120"/>
      <c r="D28" s="121"/>
      <c r="E28" s="121"/>
      <c r="F28" s="121"/>
      <c r="G28" s="121"/>
      <c r="H28" s="121"/>
      <c r="I28" s="121"/>
      <c r="J28" s="121"/>
      <c r="K28" s="122"/>
    </row>
    <row r="29" spans="2:11" ht="15" customHeight="1">
      <c r="B29" s="116"/>
      <c r="C29" s="120"/>
      <c r="D29" s="121"/>
      <c r="E29" s="121"/>
      <c r="F29" s="121"/>
      <c r="G29" s="121"/>
      <c r="H29" s="121"/>
      <c r="I29" s="121"/>
      <c r="J29" s="121"/>
      <c r="K29" s="122"/>
    </row>
    <row r="30" spans="2:11" ht="15" customHeight="1">
      <c r="B30" s="116"/>
      <c r="C30" s="120"/>
      <c r="D30" s="121"/>
      <c r="E30" s="121"/>
      <c r="F30" s="121"/>
      <c r="G30" s="121"/>
      <c r="H30" s="121"/>
      <c r="I30" s="121"/>
      <c r="J30" s="121"/>
      <c r="K30" s="122"/>
    </row>
    <row r="31" spans="2:11" ht="15" customHeight="1">
      <c r="B31" s="116"/>
      <c r="C31" s="120"/>
      <c r="D31" s="121"/>
      <c r="E31" s="121"/>
      <c r="F31" s="121"/>
      <c r="G31" s="121"/>
      <c r="H31" s="121"/>
      <c r="I31" s="121"/>
      <c r="J31" s="121"/>
      <c r="K31" s="122"/>
    </row>
    <row r="32" spans="2:11" ht="15" customHeight="1">
      <c r="B32" s="116"/>
      <c r="C32" s="120"/>
      <c r="D32" s="121"/>
      <c r="E32" s="121"/>
      <c r="F32" s="121"/>
      <c r="G32" s="121"/>
      <c r="H32" s="121"/>
      <c r="I32" s="121"/>
      <c r="J32" s="121"/>
      <c r="K32" s="122"/>
    </row>
    <row r="33" spans="2:11" ht="15" customHeight="1">
      <c r="B33" s="116"/>
      <c r="C33" s="120"/>
      <c r="D33" s="121"/>
      <c r="E33" s="121"/>
      <c r="F33" s="121"/>
      <c r="G33" s="121"/>
      <c r="H33" s="121"/>
      <c r="I33" s="121"/>
      <c r="J33" s="121"/>
      <c r="K33" s="122"/>
    </row>
    <row r="34" spans="2:11" ht="15" customHeight="1">
      <c r="B34" s="116"/>
      <c r="C34" s="120"/>
      <c r="D34" s="121"/>
      <c r="E34" s="121"/>
      <c r="F34" s="121"/>
      <c r="G34" s="121"/>
      <c r="H34" s="121"/>
      <c r="I34" s="121"/>
      <c r="J34" s="121"/>
      <c r="K34" s="122"/>
    </row>
    <row r="35" spans="2:11" ht="15" customHeight="1">
      <c r="B35" s="116"/>
      <c r="C35" s="120"/>
      <c r="D35" s="121"/>
      <c r="E35" s="121"/>
      <c r="F35" s="121"/>
      <c r="G35" s="121"/>
      <c r="H35" s="121"/>
      <c r="I35" s="121"/>
      <c r="J35" s="121"/>
      <c r="K35" s="122"/>
    </row>
    <row r="36" spans="2:11" ht="15" customHeight="1">
      <c r="B36" s="116"/>
      <c r="C36" s="120"/>
      <c r="D36" s="121"/>
      <c r="E36" s="121"/>
      <c r="F36" s="121"/>
      <c r="G36" s="121"/>
      <c r="H36" s="121"/>
      <c r="I36" s="121"/>
      <c r="J36" s="121"/>
      <c r="K36" s="122"/>
    </row>
    <row r="37" spans="2:11" ht="15" customHeight="1">
      <c r="B37" s="116"/>
      <c r="C37" s="120"/>
      <c r="D37" s="121"/>
      <c r="E37" s="121"/>
      <c r="F37" s="121"/>
      <c r="G37" s="121"/>
      <c r="H37" s="121"/>
      <c r="I37" s="121"/>
      <c r="J37" s="121"/>
      <c r="K37" s="122"/>
    </row>
    <row r="38" spans="2:11" ht="15" customHeight="1">
      <c r="B38" s="116"/>
      <c r="C38" s="123"/>
      <c r="D38" s="124"/>
      <c r="E38" s="124"/>
      <c r="F38" s="124"/>
      <c r="G38" s="124"/>
      <c r="H38" s="124"/>
      <c r="I38" s="124"/>
      <c r="J38" s="124"/>
      <c r="K38" s="125"/>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9" t="s">
        <v>262</v>
      </c>
      <c r="B1" s="149"/>
      <c r="C1" s="149"/>
      <c r="D1" s="149"/>
    </row>
    <row r="2" spans="1:4" ht="33.75" customHeight="1">
      <c r="A2" s="150" t="s">
        <v>101</v>
      </c>
      <c r="B2" s="150"/>
      <c r="C2" s="151"/>
      <c r="D2" s="19" t="s">
        <v>102</v>
      </c>
    </row>
    <row r="3" spans="1:4" ht="105.75" customHeight="1">
      <c r="A3" s="130" t="s">
        <v>87</v>
      </c>
      <c r="B3" s="131"/>
      <c r="C3" s="131"/>
      <c r="D3" s="32" t="s">
        <v>275</v>
      </c>
    </row>
    <row r="4" spans="1:4" ht="55.5" customHeight="1">
      <c r="A4" s="130" t="s">
        <v>1</v>
      </c>
      <c r="B4" s="131"/>
      <c r="C4" s="131"/>
      <c r="D4" s="32" t="s">
        <v>256</v>
      </c>
    </row>
    <row r="5" spans="1:4" ht="42" customHeight="1">
      <c r="A5" s="130" t="s">
        <v>0</v>
      </c>
      <c r="B5" s="131"/>
      <c r="C5" s="131"/>
      <c r="D5" s="32" t="s">
        <v>258</v>
      </c>
    </row>
    <row r="6" spans="1:4" ht="38.25">
      <c r="A6" s="132" t="s">
        <v>12</v>
      </c>
      <c r="B6" s="135" t="s">
        <v>134</v>
      </c>
      <c r="C6" s="83" t="s">
        <v>2</v>
      </c>
      <c r="D6" s="33" t="s">
        <v>127</v>
      </c>
    </row>
    <row r="7" spans="1:4" ht="51">
      <c r="A7" s="133"/>
      <c r="B7" s="135"/>
      <c r="C7" s="83" t="s">
        <v>11</v>
      </c>
      <c r="D7" s="33" t="s">
        <v>128</v>
      </c>
    </row>
    <row r="8" spans="1:4" ht="38.25">
      <c r="A8" s="133"/>
      <c r="B8" s="135" t="s">
        <v>7</v>
      </c>
      <c r="C8" s="83" t="s">
        <v>2</v>
      </c>
      <c r="D8" s="33" t="s">
        <v>126</v>
      </c>
    </row>
    <row r="9" spans="1:4" ht="51">
      <c r="A9" s="133"/>
      <c r="B9" s="135"/>
      <c r="C9" s="83" t="s">
        <v>11</v>
      </c>
      <c r="D9" s="33" t="s">
        <v>131</v>
      </c>
    </row>
    <row r="10" spans="1:4" ht="42" customHeight="1">
      <c r="A10" s="133"/>
      <c r="B10" s="135" t="s">
        <v>6</v>
      </c>
      <c r="C10" s="83" t="s">
        <v>2</v>
      </c>
      <c r="D10" s="33" t="s">
        <v>125</v>
      </c>
    </row>
    <row r="11" spans="1:4" ht="51">
      <c r="A11" s="133"/>
      <c r="B11" s="135"/>
      <c r="C11" s="83" t="s">
        <v>11</v>
      </c>
      <c r="D11" s="33" t="s">
        <v>130</v>
      </c>
    </row>
    <row r="12" spans="1:4" ht="42.75" customHeight="1">
      <c r="A12" s="133"/>
      <c r="B12" s="135" t="s">
        <v>10</v>
      </c>
      <c r="C12" s="83" t="s">
        <v>2</v>
      </c>
      <c r="D12" s="33" t="s">
        <v>124</v>
      </c>
    </row>
    <row r="13" spans="1:4" ht="51">
      <c r="A13" s="133"/>
      <c r="B13" s="135"/>
      <c r="C13" s="83" t="s">
        <v>11</v>
      </c>
      <c r="D13" s="33" t="s">
        <v>129</v>
      </c>
    </row>
    <row r="14" spans="1:4" ht="51">
      <c r="A14" s="133"/>
      <c r="B14" s="135" t="s">
        <v>135</v>
      </c>
      <c r="C14" s="83" t="s">
        <v>2</v>
      </c>
      <c r="D14" s="33" t="s">
        <v>122</v>
      </c>
    </row>
    <row r="15" spans="1:4" ht="51">
      <c r="A15" s="133"/>
      <c r="B15" s="135"/>
      <c r="C15" s="83" t="s">
        <v>11</v>
      </c>
      <c r="D15" s="33" t="s">
        <v>123</v>
      </c>
    </row>
    <row r="16" spans="1:4" ht="51">
      <c r="A16" s="133"/>
      <c r="B16" s="135" t="s">
        <v>9</v>
      </c>
      <c r="C16" s="83" t="s">
        <v>2</v>
      </c>
      <c r="D16" s="33" t="s">
        <v>133</v>
      </c>
    </row>
    <row r="17" spans="1:4" ht="51">
      <c r="A17" s="133"/>
      <c r="B17" s="135"/>
      <c r="C17" s="83" t="s">
        <v>11</v>
      </c>
      <c r="D17" s="33" t="s">
        <v>132</v>
      </c>
    </row>
    <row r="18" spans="1:4" ht="12.75" customHeight="1">
      <c r="A18" s="133"/>
      <c r="B18" s="135" t="s">
        <v>13</v>
      </c>
      <c r="C18" s="83" t="s">
        <v>2</v>
      </c>
      <c r="D18" s="10" t="s">
        <v>88</v>
      </c>
    </row>
    <row r="19" spans="1:4" ht="25.5">
      <c r="A19" s="134"/>
      <c r="B19" s="135"/>
      <c r="C19" s="83" t="s">
        <v>11</v>
      </c>
      <c r="D19" s="10" t="s">
        <v>88</v>
      </c>
    </row>
    <row r="20" spans="1:4" ht="58.5" customHeight="1">
      <c r="A20" s="152" t="s">
        <v>148</v>
      </c>
      <c r="B20" s="135" t="s">
        <v>89</v>
      </c>
      <c r="C20" s="83" t="s">
        <v>2</v>
      </c>
      <c r="D20" s="7" t="s">
        <v>103</v>
      </c>
    </row>
    <row r="21" spans="1:4" ht="63.75">
      <c r="A21" s="153"/>
      <c r="B21" s="135"/>
      <c r="C21" s="83" t="s">
        <v>11</v>
      </c>
      <c r="D21" s="7" t="s">
        <v>104</v>
      </c>
    </row>
    <row r="22" spans="1:4" ht="58.5" customHeight="1">
      <c r="A22" s="153"/>
      <c r="B22" s="135" t="s">
        <v>3</v>
      </c>
      <c r="C22" s="83" t="s">
        <v>2</v>
      </c>
      <c r="D22" s="7" t="s">
        <v>105</v>
      </c>
    </row>
    <row r="23" spans="1:4" ht="68.25" customHeight="1">
      <c r="A23" s="153"/>
      <c r="B23" s="135"/>
      <c r="C23" s="83" t="s">
        <v>11</v>
      </c>
      <c r="D23" s="7" t="s">
        <v>106</v>
      </c>
    </row>
    <row r="24" spans="1:4" ht="58.5" customHeight="1">
      <c r="A24" s="153"/>
      <c r="B24" s="135" t="s">
        <v>4</v>
      </c>
      <c r="C24" s="83" t="s">
        <v>2</v>
      </c>
      <c r="D24" s="7" t="s">
        <v>107</v>
      </c>
    </row>
    <row r="25" spans="1:4" ht="68.25" customHeight="1">
      <c r="A25" s="153"/>
      <c r="B25" s="135"/>
      <c r="C25" s="83" t="s">
        <v>11</v>
      </c>
      <c r="D25" s="7" t="s">
        <v>108</v>
      </c>
    </row>
    <row r="26" spans="1:4" ht="58.5" customHeight="1">
      <c r="A26" s="153"/>
      <c r="B26" s="135" t="s">
        <v>91</v>
      </c>
      <c r="C26" s="83" t="s">
        <v>2</v>
      </c>
      <c r="D26" s="7" t="s">
        <v>109</v>
      </c>
    </row>
    <row r="27" spans="1:4" ht="58.5" customHeight="1">
      <c r="A27" s="153"/>
      <c r="B27" s="135"/>
      <c r="C27" s="83" t="s">
        <v>11</v>
      </c>
      <c r="D27" s="7" t="s">
        <v>110</v>
      </c>
    </row>
    <row r="28" spans="1:4" ht="12.75">
      <c r="A28" s="153"/>
      <c r="B28" s="135" t="s">
        <v>14</v>
      </c>
      <c r="C28" s="83" t="s">
        <v>2</v>
      </c>
      <c r="D28" s="10" t="s">
        <v>88</v>
      </c>
    </row>
    <row r="29" spans="1:4" ht="25.5">
      <c r="A29" s="154"/>
      <c r="B29" s="135"/>
      <c r="C29" s="83" t="s">
        <v>11</v>
      </c>
      <c r="D29" s="10" t="s">
        <v>88</v>
      </c>
    </row>
    <row r="30" spans="1:4" ht="35.25" customHeight="1">
      <c r="A30" s="142" t="s">
        <v>147</v>
      </c>
      <c r="B30" s="143"/>
      <c r="C30" s="83" t="s">
        <v>2</v>
      </c>
      <c r="D30" s="10" t="s">
        <v>88</v>
      </c>
    </row>
    <row r="31" spans="1:4" ht="35.25" customHeight="1">
      <c r="A31" s="144"/>
      <c r="B31" s="145"/>
      <c r="C31" s="83" t="s">
        <v>11</v>
      </c>
      <c r="D31" s="10" t="s">
        <v>88</v>
      </c>
    </row>
    <row r="32" spans="1:4" ht="45" customHeight="1">
      <c r="A32" s="136" t="s">
        <v>85</v>
      </c>
      <c r="B32" s="146" t="s">
        <v>117</v>
      </c>
      <c r="C32" s="147"/>
      <c r="D32" s="126" t="s">
        <v>136</v>
      </c>
    </row>
    <row r="33" spans="1:4" ht="45" customHeight="1">
      <c r="A33" s="137"/>
      <c r="B33" s="146" t="s">
        <v>116</v>
      </c>
      <c r="C33" s="147"/>
      <c r="D33" s="127"/>
    </row>
    <row r="34" spans="1:4" ht="45" customHeight="1">
      <c r="A34" s="137"/>
      <c r="B34" s="146" t="s">
        <v>118</v>
      </c>
      <c r="C34" s="147"/>
      <c r="D34" s="127"/>
    </row>
    <row r="35" spans="1:4" ht="45" customHeight="1">
      <c r="A35" s="137"/>
      <c r="B35" s="146" t="s">
        <v>119</v>
      </c>
      <c r="C35" s="147"/>
      <c r="D35" s="127"/>
    </row>
    <row r="36" spans="1:4" ht="45" customHeight="1">
      <c r="A36" s="137"/>
      <c r="B36" s="146" t="s">
        <v>120</v>
      </c>
      <c r="C36" s="147"/>
      <c r="D36" s="127"/>
    </row>
    <row r="37" spans="1:4" ht="35.25" customHeight="1">
      <c r="A37" s="137"/>
      <c r="B37" s="146" t="s">
        <v>121</v>
      </c>
      <c r="C37" s="147"/>
      <c r="D37" s="128"/>
    </row>
    <row r="38" spans="1:4" ht="35.25" customHeight="1">
      <c r="A38" s="138"/>
      <c r="B38" s="146" t="s">
        <v>84</v>
      </c>
      <c r="C38" s="147"/>
      <c r="D38" s="10" t="s">
        <v>88</v>
      </c>
    </row>
    <row r="39" spans="1:4" ht="54.75" customHeight="1">
      <c r="A39" s="148" t="s">
        <v>93</v>
      </c>
      <c r="B39" s="129" t="s">
        <v>137</v>
      </c>
      <c r="C39" s="129"/>
      <c r="D39" s="9" t="s">
        <v>145</v>
      </c>
    </row>
    <row r="40" spans="1:4" ht="42" customHeight="1">
      <c r="A40" s="148"/>
      <c r="B40" s="129" t="s">
        <v>138</v>
      </c>
      <c r="C40" s="129"/>
      <c r="D40" s="9" t="s">
        <v>146</v>
      </c>
    </row>
    <row r="41" spans="1:4" ht="42" customHeight="1">
      <c r="A41" s="148"/>
      <c r="B41" s="129" t="s">
        <v>139</v>
      </c>
      <c r="C41" s="129"/>
      <c r="D41" s="10" t="s">
        <v>88</v>
      </c>
    </row>
    <row r="42" spans="1:4" ht="29.25" customHeight="1">
      <c r="A42" s="130" t="s">
        <v>141</v>
      </c>
      <c r="B42" s="130"/>
      <c r="C42" s="130"/>
      <c r="D42" s="10" t="s">
        <v>88</v>
      </c>
    </row>
    <row r="43" spans="1:4" ht="42" customHeight="1">
      <c r="A43" s="139" t="s">
        <v>143</v>
      </c>
      <c r="B43" s="140"/>
      <c r="C43" s="141"/>
      <c r="D43" s="9" t="s">
        <v>265</v>
      </c>
    </row>
    <row r="44" spans="1:4" ht="27" customHeight="1">
      <c r="A44" s="129" t="s">
        <v>142</v>
      </c>
      <c r="B44" s="129"/>
      <c r="C44" s="129"/>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Y1">
      <selection activeCell="AI7" sqref="AI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1" t="s">
        <v>270</v>
      </c>
      <c r="B2" s="182"/>
      <c r="C2" s="182"/>
      <c r="D2" s="182"/>
      <c r="E2" s="182"/>
      <c r="F2" s="182"/>
      <c r="G2" s="182"/>
      <c r="H2" s="18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5" t="s">
        <v>87</v>
      </c>
      <c r="B4" s="158" t="s">
        <v>1</v>
      </c>
      <c r="C4" s="158" t="s">
        <v>0</v>
      </c>
      <c r="D4" s="165" t="s">
        <v>12</v>
      </c>
      <c r="E4" s="184"/>
      <c r="F4" s="184"/>
      <c r="G4" s="184"/>
      <c r="H4" s="184"/>
      <c r="I4" s="184"/>
      <c r="J4" s="184"/>
      <c r="K4" s="184"/>
      <c r="L4" s="184"/>
      <c r="M4" s="184"/>
      <c r="N4" s="184"/>
      <c r="O4" s="184"/>
      <c r="P4" s="184"/>
      <c r="Q4" s="172"/>
      <c r="R4" s="167" t="s">
        <v>94</v>
      </c>
      <c r="S4" s="177"/>
      <c r="T4" s="177"/>
      <c r="U4" s="177"/>
      <c r="V4" s="177"/>
      <c r="W4" s="177"/>
      <c r="X4" s="177"/>
      <c r="Y4" s="177"/>
      <c r="Z4" s="177"/>
      <c r="AA4" s="166"/>
      <c r="AB4" s="173" t="s">
        <v>147</v>
      </c>
      <c r="AC4" s="174"/>
      <c r="AD4" s="159" t="s">
        <v>85</v>
      </c>
      <c r="AE4" s="160"/>
      <c r="AF4" s="160"/>
      <c r="AG4" s="160"/>
      <c r="AH4" s="160"/>
      <c r="AI4" s="160"/>
      <c r="AJ4" s="161"/>
      <c r="AK4" s="179" t="s">
        <v>93</v>
      </c>
      <c r="AL4" s="180"/>
      <c r="AM4" s="180"/>
      <c r="AN4" s="168" t="s">
        <v>141</v>
      </c>
      <c r="AO4" s="155" t="s">
        <v>144</v>
      </c>
      <c r="AP4" s="155" t="s">
        <v>112</v>
      </c>
    </row>
    <row r="5" spans="1:42" s="1" customFormat="1" ht="53.25" customHeight="1">
      <c r="A5" s="156"/>
      <c r="B5" s="156"/>
      <c r="C5" s="156"/>
      <c r="D5" s="162" t="s">
        <v>8</v>
      </c>
      <c r="E5" s="163"/>
      <c r="F5" s="162" t="s">
        <v>7</v>
      </c>
      <c r="G5" s="163"/>
      <c r="H5" s="162" t="s">
        <v>6</v>
      </c>
      <c r="I5" s="163"/>
      <c r="J5" s="162" t="s">
        <v>10</v>
      </c>
      <c r="K5" s="163"/>
      <c r="L5" s="162" t="s">
        <v>5</v>
      </c>
      <c r="M5" s="163"/>
      <c r="N5" s="162" t="s">
        <v>9</v>
      </c>
      <c r="O5" s="163"/>
      <c r="P5" s="165" t="s">
        <v>13</v>
      </c>
      <c r="Q5" s="172"/>
      <c r="R5" s="165" t="s">
        <v>89</v>
      </c>
      <c r="S5" s="166"/>
      <c r="T5" s="167" t="s">
        <v>3</v>
      </c>
      <c r="U5" s="166"/>
      <c r="V5" s="167" t="s">
        <v>4</v>
      </c>
      <c r="W5" s="166"/>
      <c r="X5" s="167" t="s">
        <v>90</v>
      </c>
      <c r="Y5" s="166"/>
      <c r="Z5" s="165" t="s">
        <v>14</v>
      </c>
      <c r="AA5" s="172"/>
      <c r="AB5" s="175"/>
      <c r="AC5" s="176"/>
      <c r="AD5" s="155" t="s">
        <v>117</v>
      </c>
      <c r="AE5" s="155" t="s">
        <v>116</v>
      </c>
      <c r="AF5" s="155" t="s">
        <v>118</v>
      </c>
      <c r="AG5" s="155" t="s">
        <v>119</v>
      </c>
      <c r="AH5" s="155" t="s">
        <v>120</v>
      </c>
      <c r="AI5" s="155" t="s">
        <v>121</v>
      </c>
      <c r="AJ5" s="178" t="s">
        <v>140</v>
      </c>
      <c r="AK5" s="155" t="s">
        <v>137</v>
      </c>
      <c r="AL5" s="155" t="s">
        <v>138</v>
      </c>
      <c r="AM5" s="155" t="s">
        <v>139</v>
      </c>
      <c r="AN5" s="169"/>
      <c r="AO5" s="171"/>
      <c r="AP5" s="171"/>
    </row>
    <row r="6" spans="1:42" ht="57.75" customHeight="1">
      <c r="A6" s="157"/>
      <c r="B6" s="157"/>
      <c r="C6" s="157"/>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4"/>
      <c r="AE6" s="164"/>
      <c r="AF6" s="164"/>
      <c r="AG6" s="164"/>
      <c r="AH6" s="164"/>
      <c r="AI6" s="164"/>
      <c r="AJ6" s="178"/>
      <c r="AK6" s="164"/>
      <c r="AL6" s="164"/>
      <c r="AM6" s="164"/>
      <c r="AN6" s="170"/>
      <c r="AO6" s="164"/>
      <c r="AP6" s="164"/>
    </row>
    <row r="7" spans="1:42" ht="30">
      <c r="A7" s="66" t="s">
        <v>57</v>
      </c>
      <c r="B7" s="20" t="s">
        <v>154</v>
      </c>
      <c r="C7" s="66" t="s">
        <v>57</v>
      </c>
      <c r="D7" s="88">
        <v>105</v>
      </c>
      <c r="E7" s="52">
        <v>101.57</v>
      </c>
      <c r="F7" s="52">
        <v>148</v>
      </c>
      <c r="G7" s="52">
        <v>139.51</v>
      </c>
      <c r="H7" s="52">
        <v>439</v>
      </c>
      <c r="I7" s="52">
        <v>432.84</v>
      </c>
      <c r="J7" s="52">
        <v>348</v>
      </c>
      <c r="K7" s="52">
        <v>335.05</v>
      </c>
      <c r="L7" s="52">
        <v>94</v>
      </c>
      <c r="M7" s="52">
        <v>90.96</v>
      </c>
      <c r="N7" s="52">
        <v>34</v>
      </c>
      <c r="O7" s="52">
        <v>31.14</v>
      </c>
      <c r="P7" s="53">
        <f>SUM(D7,F7,H7,J7,L7,N7)</f>
        <v>1168</v>
      </c>
      <c r="Q7" s="53">
        <f>SUM(E7,G7,I7,K7,M7,O7)</f>
        <v>1131.0700000000002</v>
      </c>
      <c r="R7" s="52">
        <v>6</v>
      </c>
      <c r="S7" s="52">
        <v>5.2</v>
      </c>
      <c r="T7" s="52">
        <v>0</v>
      </c>
      <c r="U7" s="52">
        <v>0</v>
      </c>
      <c r="V7" s="52">
        <v>10</v>
      </c>
      <c r="W7" s="52">
        <v>9.2</v>
      </c>
      <c r="X7" s="52">
        <v>2</v>
      </c>
      <c r="Y7" s="52">
        <v>0.8</v>
      </c>
      <c r="Z7" s="54">
        <f>SUM(R7,T7,V7,X7,)</f>
        <v>18</v>
      </c>
      <c r="AA7" s="54">
        <f>SUM(S7,U7,W7,Y7)</f>
        <v>15.2</v>
      </c>
      <c r="AB7" s="55">
        <f>P7+Z7</f>
        <v>1186</v>
      </c>
      <c r="AC7" s="55">
        <f>Q7+AA7</f>
        <v>1146.2700000000002</v>
      </c>
      <c r="AD7" s="56">
        <v>3785834.36</v>
      </c>
      <c r="AE7" s="57">
        <v>68118.28</v>
      </c>
      <c r="AF7" s="57">
        <v>178211.43000000002</v>
      </c>
      <c r="AG7" s="57">
        <v>39072.47</v>
      </c>
      <c r="AH7" s="57">
        <v>777814.16</v>
      </c>
      <c r="AI7" s="57">
        <v>371134.81</v>
      </c>
      <c r="AJ7" s="58">
        <f>SUM(AD7:AI7)</f>
        <v>5220185.51</v>
      </c>
      <c r="AK7" s="59">
        <v>129815.33</v>
      </c>
      <c r="AL7" s="59">
        <v>190874.81</v>
      </c>
      <c r="AM7" s="60">
        <f>SUM(AK7:AL7)</f>
        <v>320690.14</v>
      </c>
      <c r="AN7" s="61">
        <f>SUM(AM7,AJ7)</f>
        <v>5540875.649999999</v>
      </c>
      <c r="AO7" s="51"/>
      <c r="AP7" s="51"/>
    </row>
    <row r="8" spans="1:42" ht="45">
      <c r="A8" s="20" t="s">
        <v>321</v>
      </c>
      <c r="B8" s="20" t="s">
        <v>194</v>
      </c>
      <c r="C8" s="20" t="s">
        <v>57</v>
      </c>
      <c r="D8" s="104">
        <v>1</v>
      </c>
      <c r="E8" s="104">
        <v>1</v>
      </c>
      <c r="F8" s="104">
        <v>1</v>
      </c>
      <c r="G8" s="104">
        <v>0.61</v>
      </c>
      <c r="H8" s="104">
        <v>6</v>
      </c>
      <c r="I8" s="104">
        <v>6</v>
      </c>
      <c r="J8" s="104">
        <v>8</v>
      </c>
      <c r="K8" s="104">
        <v>7.8</v>
      </c>
      <c r="L8" s="104">
        <v>0</v>
      </c>
      <c r="M8" s="104">
        <v>0</v>
      </c>
      <c r="N8" s="104">
        <v>0</v>
      </c>
      <c r="O8" s="104">
        <v>0</v>
      </c>
      <c r="P8" s="53">
        <f aca="true" t="shared" si="0" ref="P8:P52">SUM(D8,F8,H8,J8,L8,N8)</f>
        <v>16</v>
      </c>
      <c r="Q8" s="53">
        <f aca="true" t="shared" si="1" ref="Q8:Q52">SUM(E8,G8,I8,K8,M8,O8)</f>
        <v>15.41</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16</v>
      </c>
      <c r="AC8" s="55">
        <f aca="true" t="shared" si="5" ref="AC8:AC52">Q8+AA8</f>
        <v>15.41</v>
      </c>
      <c r="AD8" s="56">
        <v>79501.25</v>
      </c>
      <c r="AE8" s="57">
        <v>1306.97</v>
      </c>
      <c r="AF8" s="57">
        <v>0</v>
      </c>
      <c r="AG8" s="57">
        <v>0</v>
      </c>
      <c r="AH8" s="57">
        <v>14396.05</v>
      </c>
      <c r="AI8" s="57">
        <v>9695.61</v>
      </c>
      <c r="AJ8" s="58">
        <f aca="true" t="shared" si="6" ref="AJ8:AJ52">SUM(AD8:AI8)</f>
        <v>104899.88</v>
      </c>
      <c r="AK8" s="59">
        <v>0</v>
      </c>
      <c r="AL8" s="59">
        <v>0</v>
      </c>
      <c r="AM8" s="60">
        <f aca="true" t="shared" si="7" ref="AM8:AM52">SUM(AK8:AL8)</f>
        <v>0</v>
      </c>
      <c r="AN8" s="61">
        <f aca="true" t="shared" si="8" ref="AN8:AN45">SUM(AM8,AJ8)</f>
        <v>104899.88</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108</v>
      </c>
      <c r="O9" s="106">
        <v>104.86</v>
      </c>
      <c r="P9" s="53">
        <f t="shared" si="0"/>
        <v>109</v>
      </c>
      <c r="Q9" s="53">
        <f t="shared" si="1"/>
        <v>105.86</v>
      </c>
      <c r="R9" s="52">
        <v>0</v>
      </c>
      <c r="S9" s="52">
        <v>0</v>
      </c>
      <c r="T9" s="52">
        <v>0</v>
      </c>
      <c r="U9" s="52">
        <v>0</v>
      </c>
      <c r="V9" s="52">
        <v>15</v>
      </c>
      <c r="W9" s="52">
        <v>15</v>
      </c>
      <c r="X9" s="52">
        <v>0</v>
      </c>
      <c r="Y9" s="52">
        <v>0</v>
      </c>
      <c r="Z9" s="54">
        <f t="shared" si="2"/>
        <v>15</v>
      </c>
      <c r="AA9" s="54">
        <f t="shared" si="3"/>
        <v>15</v>
      </c>
      <c r="AB9" s="55">
        <f t="shared" si="4"/>
        <v>124</v>
      </c>
      <c r="AC9" s="55">
        <f t="shared" si="5"/>
        <v>120.86</v>
      </c>
      <c r="AD9" s="56">
        <v>459782.64999999997</v>
      </c>
      <c r="AE9" s="57">
        <v>-60.77999999999991</v>
      </c>
      <c r="AF9" s="57">
        <v>0</v>
      </c>
      <c r="AG9" s="57">
        <v>1078.1900000000003</v>
      </c>
      <c r="AH9" s="57">
        <v>94934.23000000001</v>
      </c>
      <c r="AI9" s="57">
        <v>45391.23</v>
      </c>
      <c r="AJ9" s="58">
        <f t="shared" si="6"/>
        <v>601125.5199999999</v>
      </c>
      <c r="AK9" s="59">
        <v>224929.43</v>
      </c>
      <c r="AL9" s="59">
        <v>11390.76</v>
      </c>
      <c r="AM9" s="60">
        <f t="shared" si="7"/>
        <v>236320.19</v>
      </c>
      <c r="AN9" s="61">
        <f t="shared" si="8"/>
        <v>837445.71</v>
      </c>
      <c r="AO9" s="4"/>
      <c r="AP9" s="51" t="s">
        <v>339</v>
      </c>
    </row>
    <row r="10" spans="1:42" ht="15">
      <c r="A10" s="20" t="s">
        <v>86</v>
      </c>
      <c r="B10" s="20" t="s">
        <v>86</v>
      </c>
      <c r="C10" s="66" t="s">
        <v>57</v>
      </c>
      <c r="D10" s="52"/>
      <c r="E10" s="52"/>
      <c r="F10" s="52"/>
      <c r="G10" s="52"/>
      <c r="H10" s="52"/>
      <c r="I10" s="52"/>
      <c r="J10" s="52">
        <v>2</v>
      </c>
      <c r="K10" s="52">
        <v>2</v>
      </c>
      <c r="L10" s="52"/>
      <c r="M10" s="52"/>
      <c r="N10" s="52">
        <f>6+6</f>
        <v>12</v>
      </c>
      <c r="O10" s="52">
        <f>5.8+0.1</f>
        <v>5.8999999999999995</v>
      </c>
      <c r="P10" s="53">
        <f t="shared" si="0"/>
        <v>14</v>
      </c>
      <c r="Q10" s="53">
        <f t="shared" si="1"/>
        <v>7.8999999999999995</v>
      </c>
      <c r="R10" s="52"/>
      <c r="S10" s="52"/>
      <c r="T10" s="52"/>
      <c r="U10" s="52"/>
      <c r="V10" s="52"/>
      <c r="W10" s="52"/>
      <c r="X10" s="52"/>
      <c r="Y10" s="52"/>
      <c r="Z10" s="54">
        <f t="shared" si="2"/>
        <v>0</v>
      </c>
      <c r="AA10" s="54">
        <f t="shared" si="3"/>
        <v>0</v>
      </c>
      <c r="AB10" s="55">
        <f t="shared" si="4"/>
        <v>14</v>
      </c>
      <c r="AC10" s="55">
        <f t="shared" si="5"/>
        <v>7.8999999999999995</v>
      </c>
      <c r="AD10" s="56">
        <v>64248.89000000001</v>
      </c>
      <c r="AE10" s="57">
        <v>0</v>
      </c>
      <c r="AF10" s="57">
        <v>6694.860000000001</v>
      </c>
      <c r="AG10" s="57">
        <v>0</v>
      </c>
      <c r="AH10" s="57">
        <v>5955.69</v>
      </c>
      <c r="AI10" s="57">
        <v>8878.280000000002</v>
      </c>
      <c r="AJ10" s="58">
        <f t="shared" si="6"/>
        <v>85777.72</v>
      </c>
      <c r="AK10" s="59"/>
      <c r="AL10" s="59"/>
      <c r="AM10" s="60">
        <f t="shared" si="7"/>
        <v>0</v>
      </c>
      <c r="AN10" s="61">
        <f t="shared" si="8"/>
        <v>85777.72</v>
      </c>
      <c r="AO10" s="51" t="s">
        <v>340</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4" dxfId="0">
      <formula>AND(NOT(ISBLANK($A7)),ISBLANK(B7))</formula>
    </cfRule>
  </conditionalFormatting>
  <conditionalFormatting sqref="C7:C52">
    <cfRule type="expression" priority="23" dxfId="0">
      <formula>AND(NOT(ISBLANK(A7)),ISBLANK(C7))</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B10">
    <cfRule type="expression" priority="2" dxfId="0">
      <formula>AND(NOT(ISBLANK($A10)),ISBLANK(B10))</formula>
    </cfRule>
  </conditionalFormatting>
  <conditionalFormatting sqref="C10">
    <cfRule type="expression" priority="1" dxfId="0">
      <formula>AND(NOT(ISBLANK(A10)),ISBLANK(C10))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2013-05-23T11:33:40Z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