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6525" activeTab="0"/>
  </bookViews>
  <sheets>
    <sheet name="Standard Permit GRA" sheetId="1" r:id="rId1"/>
  </sheets>
  <definedNames>
    <definedName name="_xlnm.Print_Area" localSheetId="0">'Standard Permit GRA'!$B$1:$K$52</definedName>
    <definedName name="_xlnm.Print_Titles" localSheetId="0">'Standard Permit GRA'!$25:$27</definedName>
  </definedNames>
  <calcPr fullCalcOnLoad="1"/>
</workbook>
</file>

<file path=xl/comments1.xml><?xml version="1.0" encoding="utf-8"?>
<comments xmlns="http://schemas.openxmlformats.org/spreadsheetml/2006/main">
  <authors>
    <author>Roger Yearsley</author>
  </authors>
  <commentList>
    <comment ref="B26" authorId="0">
      <text>
        <r>
          <rPr>
            <b/>
            <sz val="10"/>
            <rFont val="Arial"/>
            <family val="2"/>
          </rPr>
          <t xml:space="preserve">Receptors </t>
        </r>
        <r>
          <rPr>
            <sz val="10"/>
            <rFont val="Arial"/>
            <family val="2"/>
          </rPr>
          <t>to consider should include: atmosohere, land, surface waters, groundwater, humans, wildlife and their habitats. A single receptor may be at risk from several different sources and all must be addressed.</t>
        </r>
        <r>
          <rPr>
            <sz val="8"/>
            <rFont val="Tahoma"/>
            <family val="0"/>
          </rPr>
          <t xml:space="preserve">
</t>
        </r>
      </text>
    </comment>
    <comment ref="C26"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6" authorId="0">
      <text>
        <r>
          <rPr>
            <b/>
            <sz val="10"/>
            <rFont val="Arial"/>
            <family val="2"/>
          </rPr>
          <t xml:space="preserve">Harm </t>
        </r>
        <r>
          <rPr>
            <sz val="10"/>
            <rFont val="Arial"/>
            <family val="2"/>
          </rPr>
          <t>may arise when a specific hazard is realised.</t>
        </r>
      </text>
    </comment>
    <comment ref="E26"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0"/>
          </rPr>
          <t xml:space="preserve">
</t>
        </r>
      </text>
    </comment>
    <comment ref="F26"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0"/>
          </rPr>
          <t xml:space="preserve">
</t>
        </r>
      </text>
    </comment>
    <comment ref="G26"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0"/>
          </rPr>
          <t xml:space="preserve">
</t>
        </r>
      </text>
    </comment>
    <comment ref="J26"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0"/>
          </rPr>
          <t xml:space="preserve">
</t>
        </r>
      </text>
    </comment>
    <comment ref="H26"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0"/>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<sst xmlns="http://schemas.openxmlformats.org/spreadsheetml/2006/main" count="261" uniqueCount="147">
  <si>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</si>
  <si>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</si>
  <si>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</si>
  <si>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</si>
  <si>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</si>
  <si>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</si>
  <si>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</si>
  <si>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</si>
  <si>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</si>
  <si>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</si>
  <si>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</si>
  <si>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</si>
  <si>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</si>
  <si>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</si>
  <si>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</si>
  <si>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</si>
  <si>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</si>
  <si>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</si>
  <si>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</si>
  <si>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</si>
  <si>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</si>
  <si>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</si>
  <si>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</si>
  <si>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</si>
  <si>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</si>
  <si>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</si>
  <si>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</si>
  <si>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</si>
  <si>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</si>
  <si>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</si>
  <si>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</si>
  <si>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</si>
  <si>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</si>
  <si>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</si>
  <si>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</si>
  <si>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</si>
  <si>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</si>
  <si>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</si>
  <si>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Activity type:</t>
  </si>
  <si>
    <t>Permit Holder:</t>
  </si>
  <si>
    <t>Applies to all potential permit holders.</t>
  </si>
  <si>
    <t>Location of environmentally sensitive sites (km / m):</t>
  </si>
  <si>
    <t>The scope of the standard permit is defined by the following risk criteria:</t>
  </si>
  <si>
    <t>Parameter 4</t>
  </si>
  <si>
    <t>Parameter 5</t>
  </si>
  <si>
    <t>Parameter 6</t>
  </si>
  <si>
    <t>Local human population</t>
  </si>
  <si>
    <t>Harm to human health - respiratory irritation and illness</t>
  </si>
  <si>
    <t>Air transport then inhalation</t>
  </si>
  <si>
    <t>Release of particulate matter (dust)</t>
  </si>
  <si>
    <t>Nuisance - dust on property (cars, clothing etc.)</t>
  </si>
  <si>
    <t>Air transport then deposition</t>
  </si>
  <si>
    <t>As above</t>
  </si>
  <si>
    <t>Very Low</t>
  </si>
  <si>
    <t>Local human population, livestock and wildlife</t>
  </si>
  <si>
    <t>Litter</t>
  </si>
  <si>
    <t>Nuisance, loss of amenity and harm to animal health</t>
  </si>
  <si>
    <t>Air transport then deposition.</t>
  </si>
  <si>
    <t>Waste, litter and mud on local roads</t>
  </si>
  <si>
    <t>Nuisance, loss of amenity and road traffic accidents</t>
  </si>
  <si>
    <t>Vehicles entering and leaving the site.</t>
  </si>
  <si>
    <t>Local residents often sensitive to mud on roads.</t>
  </si>
  <si>
    <t>As above. Appropriate measures could include clearing waste, litter and mud arising from the activities from affected areas outside the site.</t>
  </si>
  <si>
    <t>Odour</t>
  </si>
  <si>
    <t>Nuisance, loss of amenity</t>
  </si>
  <si>
    <t>Nuisance, loss of amenity, loss of sleep</t>
  </si>
  <si>
    <t>Noise through the air and vibration through the ground.</t>
  </si>
  <si>
    <t>Local residents often sensitive to noise and vibration</t>
  </si>
  <si>
    <t>Appropriate measures taken to ensure levels of noise and vibration likely to cause annoyance outside the site are prevented or minimised. Noise and vibration management plan (if required).</t>
  </si>
  <si>
    <t>Scavenging animals and scavenging birds</t>
  </si>
  <si>
    <t>Harm to human health from waste carried off site and faeces. Nuisance and loss of amenity.</t>
  </si>
  <si>
    <t>Air transport and over land.</t>
  </si>
  <si>
    <t>Pests (e.g. flies)</t>
  </si>
  <si>
    <t>Harm to human health, nuisance, loss of amenity</t>
  </si>
  <si>
    <t>As above.</t>
  </si>
  <si>
    <t>Local human population and local environment.</t>
  </si>
  <si>
    <t>Flooding of site</t>
  </si>
  <si>
    <t>Flood waters</t>
  </si>
  <si>
    <t>Local human population and/or livestock after gaining unauthorised access to the waste operation.</t>
  </si>
  <si>
    <t>All on-site hazards. Wastes, machinery and vehicles.</t>
  </si>
  <si>
    <t>Bodily injury</t>
  </si>
  <si>
    <t>Direct physical contact</t>
  </si>
  <si>
    <t>Permitted waste types are non-hazardous.</t>
  </si>
  <si>
    <t>Operations must be managed and operated in a coordance with a management system (this includes site security measures to prevent unauthorised access.</t>
  </si>
  <si>
    <t>Local human poulation and local environment</t>
  </si>
  <si>
    <t>Arson and or vandalism causing the release of polluting materials to air (smoke or fumes), water or land.</t>
  </si>
  <si>
    <t>Respiratory irritation, illness and nuisance to local population. Injury to staff or firefighters. Pollution of water or land.</t>
  </si>
  <si>
    <t>Air transport of smoke. Spillages and contaminated firewater by direct run-off from site and via surface water drains and ditches.</t>
  </si>
  <si>
    <t>Waste is normally moist so not readily combustible. Permitted waste types are organic and non-hazardous.</t>
  </si>
  <si>
    <t>Accidental fire causing the release of polluting materials to air (smoke or fumes), waste or land.</t>
  </si>
  <si>
    <t>low</t>
  </si>
  <si>
    <t>As above. Permitted activities do not include the burning of waste.</t>
  </si>
  <si>
    <t>All surface waters close to and downstream of the site.</t>
  </si>
  <si>
    <t>Direct run-off from site across ground surface, via surface water drains, ditches etc.</t>
  </si>
  <si>
    <t>Acute effects; oxygen depletion, fish kill and algal blooms.</t>
  </si>
  <si>
    <t>Chronic effects; deterioration of water quality</t>
  </si>
  <si>
    <t>As above. Indirect run-off via the soil layer.</t>
  </si>
  <si>
    <t>Abstraction from watercourse downstream of facility (for agricultural or potable use)</t>
  </si>
  <si>
    <t>Acute effects; closure of abstraction intakes.</t>
  </si>
  <si>
    <t>Direct run-off from site across ground surface, via surface water drains, ditches etc. then abstraction.</t>
  </si>
  <si>
    <t>Groundwater</t>
  </si>
  <si>
    <t>Chronic effects; contamination of groundwater, requiring treatment of water or closure of borehole.</t>
  </si>
  <si>
    <t>Transport through soil/groundwater then extraction at borehole.</t>
  </si>
  <si>
    <t>Protected sites - Eorupean sites and SSSIs</t>
  </si>
  <si>
    <t>Any</t>
  </si>
  <si>
    <t>Harm to protected site through toxic contamination, nutrient enrichment, smothering, disturbance, predation etc.</t>
  </si>
  <si>
    <r>
      <t>Permitted quantity of wastes - maximum capacity of lagoon 125,000m</t>
    </r>
    <r>
      <rPr>
        <vertAlign val="superscript"/>
        <sz val="10"/>
        <rFont val="Arial"/>
        <family val="2"/>
      </rPr>
      <t>3</t>
    </r>
  </si>
  <si>
    <t>Not within 500m (see below)</t>
  </si>
  <si>
    <t>The activities shall not be carried out within 500m of a European site (SAC, SPA), Ramsar site of Site of Special Scientific Interest (SSSI).</t>
  </si>
  <si>
    <t>There is potential for exposure if anyone living or working close to the site (excluding operator and employees)</t>
  </si>
  <si>
    <t>Litter not associated with permitted waste</t>
  </si>
  <si>
    <t>Appropriate measure taken to prevent odour. Odour management plan. (if required).</t>
  </si>
  <si>
    <t>Noise from machinery</t>
  </si>
  <si>
    <t>Scavenging birds and animals not normally associated with permitted activity</t>
  </si>
  <si>
    <t xml:space="preserve">Insect pests not normally associated with permitted activity  </t>
  </si>
  <si>
    <t>Potential for erosion of deposited waste.</t>
  </si>
  <si>
    <t>Permitted waste types are non-hazardous and contained.</t>
  </si>
  <si>
    <t>Waste is not readily combustible. Permitted waste types are non-hazardous.</t>
  </si>
  <si>
    <t>Contaminated run-off from waste</t>
  </si>
  <si>
    <t>Unlikely to be any contaminated run-off reaching watercourse.</t>
  </si>
  <si>
    <t>Permitted waste types - No hazardous wastes. Dredging spoil.</t>
  </si>
  <si>
    <t>Watercourse must have medium / high flow for abstraction to be permitted. Unlikely to be any contaminated run-off.</t>
  </si>
  <si>
    <t>Groundwater and surface water</t>
  </si>
  <si>
    <t xml:space="preserve">Fire on site leading to run-off from polluted fire fighting waters. </t>
  </si>
  <si>
    <t>Contamination of groundwater and aquatic ecosystems.</t>
  </si>
  <si>
    <t>Direct and indirect run-off</t>
  </si>
  <si>
    <t>Risk of deliberate or accidental combustion of waste is low.</t>
  </si>
  <si>
    <t>Smoke from burning waste</t>
  </si>
  <si>
    <t>Nuisance, loss of amenity, loss of sleep; respiratory irritation / illness</t>
  </si>
  <si>
    <t>Air transport</t>
  </si>
  <si>
    <t xml:space="preserve">Permitted activities - The storage (R13) and treatment (R5) of waste arising from dredging inland waters in lagoons. </t>
  </si>
  <si>
    <t xml:space="preserve">Activities unlikely to produce significant quantities of contaminated run-off. </t>
  </si>
  <si>
    <t xml:space="preserve">Waste activities can cause deterioration of nature conservation sites. </t>
  </si>
  <si>
    <t>Waste Operation: Storage and treatment of dredgings for recovery</t>
  </si>
  <si>
    <t>Local residents often sensitive to odour, although odour not normally associated with permitted activity.</t>
  </si>
  <si>
    <t>Rules require all dredged material to be contained and require the removal of materials with significant organic content.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t>
  </si>
  <si>
    <t>Rule requires a management plan that will cover fire prevention and control measures etc. Permitted activities do not include the burning of waste.</t>
  </si>
  <si>
    <t>Rule requires an management plan that will cover fire prevention and control measures etc. Permitted activities do not include the burning of waste.</t>
  </si>
  <si>
    <t>SR -requires a with a written management system that identifies and minimises risks of pollution, including those arising from operations, maintenance, accidents, incidents, non-conformances (will include flood risk management).</t>
  </si>
  <si>
    <t>As above. The operator is required to maintain and implement a management plan.</t>
  </si>
  <si>
    <t>The activities shall not be carried out within groundwater source protection zone 1.</t>
  </si>
  <si>
    <t>SR requires an emissions management plan when appropriate  -   appropriate measures may include litter picking affected areas/ rejection of waste loads.</t>
  </si>
  <si>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t>
  </si>
  <si>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It is also a requirement of SR.</t>
  </si>
  <si>
    <t>The activities must not be carried out within 10m of a watercourse,  50 metres from any spring or well, or of any borehole not used to supply water for domestic or food production purposes or 250m from any spring or well, 50 metres from any well, spring or from any borehole used for the supply of water for human consumption. This must include private water supplies.</t>
  </si>
  <si>
    <t>Generic risk assessment for draft standard rules set number SR2010No18 v2.0</t>
  </si>
  <si>
    <t xml:space="preserve">Rule requires that no emission from the permitted activity shall give rise to the introduction into groundwater of any substance in List I, any substance in List II so as to cause pollution. Rule also states that there shall be no emissions of substances that will cause pollution.Activities not permitted within groundwater source protection zone 1. Also not within 50 metres from any well, spring or from any borehole used for the supply of water for human consumption. This must include private water supplies.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</si>
</sst>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8">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0"/>
    </font>
    <font>
      <u val="single"/>
      <sz val="10"/>
      <color indexed="12"/>
      <name val="Arial"/>
      <family val="0"/>
    </font>
    <font>
      <u val="single"/>
      <sz val="10"/>
      <color indexed="36"/>
      <name val="Arial"/>
      <family val="0"/>
    </font>
    <font>
      <sz val="8"/>
      <name val="Tahoma"/>
      <family val="0"/>
    </font>
    <font>
      <vertAlign val="superscript"/>
      <sz val="10"/>
      <name val="Arial"/>
      <family val="2"/>
    </font>
    <font>
      <sz val="9"/>
      <name val="Arial"/>
      <family val="0"/>
    </font>
    <font>
      <b/>
      <sz val="16"/>
      <name val="Arial"/>
      <family val="2"/>
    </font>
    <font>
      <sz val="16"/>
      <name val="Arial"/>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color indexed="63"/>
      </left>
      <right style="double"/>
      <top>
        <color indexed="63"/>
      </top>
      <bottom style="thin"/>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style="thin"/>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9">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8" borderId="0" xfId="0" applyFill="1" applyAlignment="1" applyProtection="1">
      <alignment/>
      <protection/>
    </xf>
    <xf numFmtId="0" fontId="0" fillId="38" borderId="22" xfId="0" applyFill="1" applyBorder="1" applyAlignment="1" applyProtection="1">
      <alignment/>
      <protection/>
    </xf>
    <xf numFmtId="0" fontId="0" fillId="38" borderId="23"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0" fillId="36" borderId="26" xfId="0" applyFill="1" applyBorder="1" applyAlignment="1" applyProtection="1">
      <alignment vertical="top" wrapText="1"/>
      <protection locked="0"/>
    </xf>
    <xf numFmtId="0" fontId="1" fillId="33" borderId="27" xfId="0" applyFont="1" applyFill="1" applyBorder="1" applyAlignment="1">
      <alignment horizontal="center" vertical="top" wrapText="1"/>
    </xf>
    <xf numFmtId="0" fontId="1" fillId="34" borderId="28" xfId="0" applyFont="1" applyFill="1" applyBorder="1" applyAlignment="1">
      <alignment vertical="top" wrapText="1"/>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11" fillId="0" borderId="14" xfId="0" applyFont="1" applyBorder="1" applyAlignment="1" applyProtection="1">
      <alignment vertical="top" wrapText="1"/>
      <protection locked="0"/>
    </xf>
    <xf numFmtId="0" fontId="11" fillId="0" borderId="14" xfId="0" applyFont="1" applyBorder="1" applyAlignment="1" applyProtection="1">
      <alignment vertical="top" wrapText="1"/>
      <protection locked="0"/>
    </xf>
    <xf numFmtId="0" fontId="0" fillId="0" borderId="0" xfId="0" applyAlignment="1">
      <alignment wrapText="1"/>
    </xf>
    <xf numFmtId="0" fontId="0" fillId="0" borderId="0" xfId="0" applyAlignment="1">
      <alignment/>
    </xf>
    <xf numFmtId="0" fontId="12" fillId="0" borderId="0" xfId="0" applyFont="1" applyAlignment="1">
      <alignment/>
    </xf>
    <xf numFmtId="0" fontId="13" fillId="0" borderId="0" xfId="0" applyFont="1" applyAlignment="1">
      <alignment/>
    </xf>
    <xf numFmtId="15" fontId="0" fillId="40" borderId="22" xfId="0" applyNumberForma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40" borderId="22" xfId="0" applyFill="1" applyBorder="1" applyAlignment="1" applyProtection="1">
      <alignment vertical="top" wrapText="1"/>
      <protection locked="0"/>
    </xf>
    <xf numFmtId="0" fontId="0" fillId="40" borderId="22"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40" borderId="23" xfId="0"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3:M86"/>
  <sheetViews>
    <sheetView tabSelected="1" zoomScaleSheetLayoutView="100" zoomScalePageLayoutView="0" workbookViewId="0" topLeftCell="B34">
      <selection activeCell="G43" sqref="G43"/>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2.421875" style="0" customWidth="1"/>
    <col min="7" max="7" width="13.7109375" style="0" customWidth="1"/>
    <col min="8" max="8" width="13.28125" style="0" customWidth="1"/>
    <col min="9" max="9" width="19.00390625" style="0" customWidth="1"/>
    <col min="10" max="11" width="16.7109375" style="0" customWidth="1"/>
  </cols>
  <sheetData>
    <row r="1" ht="10.5" customHeight="1"/>
    <row r="3" spans="2:9" ht="18.75" customHeight="1">
      <c r="B3" s="61" t="s">
        <v>145</v>
      </c>
      <c r="C3" s="62"/>
      <c r="D3" s="62"/>
      <c r="E3" s="62"/>
      <c r="F3" s="62"/>
      <c r="G3" s="62"/>
      <c r="H3" s="62"/>
      <c r="I3" s="62"/>
    </row>
    <row r="4" spans="2:11" ht="15.75">
      <c r="B4" s="38"/>
      <c r="C4" s="38"/>
      <c r="D4" s="38"/>
      <c r="E4" s="40"/>
      <c r="F4" s="34"/>
      <c r="G4" s="34"/>
      <c r="H4" s="34"/>
      <c r="I4" s="34"/>
      <c r="J4" s="34"/>
      <c r="K4" s="34"/>
    </row>
    <row r="5" spans="2:11" ht="15.75" customHeight="1">
      <c r="B5" s="39" t="s">
        <v>38</v>
      </c>
      <c r="C5" s="39"/>
      <c r="D5" s="39"/>
      <c r="E5" s="41"/>
      <c r="F5" s="65" t="s">
        <v>133</v>
      </c>
      <c r="G5" s="65"/>
      <c r="H5" s="65"/>
      <c r="I5" s="65"/>
      <c r="J5" s="65"/>
      <c r="K5" s="35"/>
    </row>
    <row r="6" spans="2:11" ht="9.75" customHeight="1">
      <c r="B6" s="39"/>
      <c r="C6" s="39"/>
      <c r="D6" s="39"/>
      <c r="E6" s="41"/>
      <c r="F6" s="37"/>
      <c r="G6" s="37"/>
      <c r="H6" s="34"/>
      <c r="I6" s="34"/>
      <c r="J6" s="34"/>
      <c r="K6" s="34"/>
    </row>
    <row r="7" spans="2:11" ht="15.75" customHeight="1">
      <c r="B7" s="39" t="s">
        <v>39</v>
      </c>
      <c r="C7" s="39"/>
      <c r="D7" s="39"/>
      <c r="E7" s="41"/>
      <c r="F7" s="65" t="s">
        <v>40</v>
      </c>
      <c r="G7" s="65"/>
      <c r="H7" s="65"/>
      <c r="I7" s="65"/>
      <c r="J7" s="65"/>
      <c r="K7" s="35"/>
    </row>
    <row r="8" spans="2:11" ht="9.75" customHeight="1">
      <c r="B8" s="39"/>
      <c r="C8" s="39"/>
      <c r="D8" s="39"/>
      <c r="E8" s="41"/>
      <c r="F8" s="37"/>
      <c r="G8" s="37"/>
      <c r="H8" s="34"/>
      <c r="I8" s="34"/>
      <c r="J8" s="34"/>
      <c r="K8" s="34"/>
    </row>
    <row r="9" spans="2:11" ht="15.75">
      <c r="B9" s="39" t="s">
        <v>0</v>
      </c>
      <c r="C9" s="41"/>
      <c r="D9" s="41"/>
      <c r="E9" s="41"/>
      <c r="F9" s="65" t="s">
        <v>35</v>
      </c>
      <c r="G9" s="65"/>
      <c r="H9" s="65"/>
      <c r="I9" s="65"/>
      <c r="J9" s="65"/>
      <c r="K9" s="35"/>
    </row>
    <row r="10" spans="2:11" ht="9.75" customHeight="1">
      <c r="B10" s="42"/>
      <c r="C10" s="37"/>
      <c r="D10" s="37"/>
      <c r="E10" s="37"/>
      <c r="F10" s="37"/>
      <c r="G10" s="37"/>
      <c r="H10" s="34"/>
      <c r="I10" s="34"/>
      <c r="J10" s="34"/>
      <c r="K10" s="34"/>
    </row>
    <row r="11" spans="2:11" ht="15.75" customHeight="1">
      <c r="B11" s="39" t="s">
        <v>41</v>
      </c>
      <c r="C11" s="41"/>
      <c r="D11" s="41"/>
      <c r="E11" s="41"/>
      <c r="F11" s="66" t="s">
        <v>107</v>
      </c>
      <c r="G11" s="67"/>
      <c r="H11" s="67"/>
      <c r="I11" s="67"/>
      <c r="J11" s="67"/>
      <c r="K11" s="35"/>
    </row>
    <row r="12" spans="2:11" ht="10.5" customHeight="1">
      <c r="B12" s="37"/>
      <c r="C12" s="37"/>
      <c r="D12" s="37"/>
      <c r="E12" s="37"/>
      <c r="F12" s="37"/>
      <c r="G12" s="37"/>
      <c r="H12" s="34"/>
      <c r="I12" s="34"/>
      <c r="J12" s="34"/>
      <c r="K12" s="34"/>
    </row>
    <row r="13" spans="2:11" ht="15.75">
      <c r="B13" s="43" t="s">
        <v>1</v>
      </c>
      <c r="C13" s="37"/>
      <c r="D13" s="37"/>
      <c r="E13" s="37"/>
      <c r="F13" s="68" t="s">
        <v>36</v>
      </c>
      <c r="G13" s="68"/>
      <c r="H13" s="68"/>
      <c r="I13" s="68"/>
      <c r="J13" s="68"/>
      <c r="K13" s="36"/>
    </row>
    <row r="14" spans="2:11" ht="11.25" customHeight="1">
      <c r="B14" s="43"/>
      <c r="C14" s="37"/>
      <c r="D14" s="37"/>
      <c r="E14" s="37"/>
      <c r="F14" s="37"/>
      <c r="G14" s="37"/>
      <c r="H14" s="38"/>
      <c r="I14" s="34"/>
      <c r="J14" s="34"/>
      <c r="K14" s="34"/>
    </row>
    <row r="15" spans="2:11" ht="15.75">
      <c r="B15" s="39" t="s">
        <v>2</v>
      </c>
      <c r="C15" s="37"/>
      <c r="D15" s="37"/>
      <c r="E15" s="37"/>
      <c r="F15" s="63">
        <v>41085</v>
      </c>
      <c r="G15" s="64"/>
      <c r="H15" s="64"/>
      <c r="I15" s="64"/>
      <c r="J15" s="64"/>
      <c r="K15" s="35"/>
    </row>
    <row r="16" spans="2:11" ht="15.75">
      <c r="B16" s="39"/>
      <c r="C16" s="37"/>
      <c r="D16" s="37"/>
      <c r="E16" s="37"/>
      <c r="F16" s="37"/>
      <c r="G16" s="37"/>
      <c r="H16" s="39"/>
      <c r="I16" s="37"/>
      <c r="J16" s="37"/>
      <c r="K16" s="37"/>
    </row>
    <row r="17" spans="1:13" ht="15.75">
      <c r="A17" s="13"/>
      <c r="B17" s="46"/>
      <c r="C17" s="46" t="s">
        <v>42</v>
      </c>
      <c r="D17" s="47"/>
      <c r="E17" s="47"/>
      <c r="F17" s="47"/>
      <c r="G17" s="47"/>
      <c r="H17" s="46"/>
      <c r="I17" s="47"/>
      <c r="J17" s="47"/>
      <c r="K17" s="47"/>
      <c r="L17" s="13"/>
      <c r="M17" s="13"/>
    </row>
    <row r="18" spans="1:13" ht="15.75">
      <c r="A18" s="13"/>
      <c r="B18" s="46"/>
      <c r="C18" t="s">
        <v>31</v>
      </c>
      <c r="D18" s="47" t="s">
        <v>130</v>
      </c>
      <c r="E18" s="47"/>
      <c r="F18" s="47"/>
      <c r="G18" s="47"/>
      <c r="H18" s="46"/>
      <c r="I18" s="47"/>
      <c r="J18" s="47"/>
      <c r="K18" s="47"/>
      <c r="L18" s="13"/>
      <c r="M18" s="13"/>
    </row>
    <row r="19" spans="1:13" ht="12.75">
      <c r="A19" s="13"/>
      <c r="C19" t="s">
        <v>32</v>
      </c>
      <c r="D19" t="s">
        <v>120</v>
      </c>
      <c r="K19" s="47"/>
      <c r="L19" s="13"/>
      <c r="M19" s="13"/>
    </row>
    <row r="20" spans="1:13" ht="14.25">
      <c r="A20" s="13"/>
      <c r="C20" t="s">
        <v>33</v>
      </c>
      <c r="D20" t="s">
        <v>106</v>
      </c>
      <c r="K20" s="47"/>
      <c r="L20" s="13"/>
      <c r="M20" s="13"/>
    </row>
    <row r="21" spans="1:13" ht="12.75">
      <c r="A21" s="13"/>
      <c r="C21" t="s">
        <v>43</v>
      </c>
      <c r="D21" t="s">
        <v>140</v>
      </c>
      <c r="K21" s="47"/>
      <c r="L21" s="13"/>
      <c r="M21" s="13"/>
    </row>
    <row r="22" spans="1:13" ht="49.5" customHeight="1">
      <c r="A22" s="13"/>
      <c r="C22" t="s">
        <v>44</v>
      </c>
      <c r="D22" s="59" t="s">
        <v>144</v>
      </c>
      <c r="E22" s="60"/>
      <c r="F22" s="60"/>
      <c r="G22" s="60"/>
      <c r="H22" s="60"/>
      <c r="I22" s="60"/>
      <c r="J22" s="60"/>
      <c r="K22" s="60"/>
      <c r="L22" s="13"/>
      <c r="M22" s="13"/>
    </row>
    <row r="23" spans="1:13" ht="12.75">
      <c r="A23" s="13"/>
      <c r="C23" t="s">
        <v>45</v>
      </c>
      <c r="D23" t="s">
        <v>108</v>
      </c>
      <c r="K23" s="47"/>
      <c r="L23" s="13"/>
      <c r="M23" s="13"/>
    </row>
    <row r="24" spans="1:13" ht="13.5" thickBot="1">
      <c r="A24" s="13"/>
      <c r="K24" s="47"/>
      <c r="L24" s="13"/>
      <c r="M24" s="13"/>
    </row>
    <row r="25" spans="1:11" ht="25.5" customHeight="1" thickTop="1">
      <c r="A25" s="2"/>
      <c r="B25" s="18" t="s">
        <v>3</v>
      </c>
      <c r="C25" s="14"/>
      <c r="D25" s="14"/>
      <c r="E25" s="14"/>
      <c r="F25" s="15"/>
      <c r="G25" s="16" t="s">
        <v>4</v>
      </c>
      <c r="H25" s="16"/>
      <c r="I25" s="17"/>
      <c r="J25" s="18" t="s">
        <v>34</v>
      </c>
      <c r="K25" s="19"/>
    </row>
    <row r="26" spans="1:11" ht="38.25">
      <c r="A26" s="1"/>
      <c r="B26" s="3" t="s">
        <v>5</v>
      </c>
      <c r="C26" s="4" t="s">
        <v>6</v>
      </c>
      <c r="D26" s="4" t="s">
        <v>7</v>
      </c>
      <c r="E26" s="5" t="s">
        <v>8</v>
      </c>
      <c r="F26" s="3" t="s">
        <v>9</v>
      </c>
      <c r="G26" s="4" t="s">
        <v>10</v>
      </c>
      <c r="H26" s="4" t="s">
        <v>11</v>
      </c>
      <c r="I26" s="5" t="s">
        <v>12</v>
      </c>
      <c r="J26" s="3" t="s">
        <v>13</v>
      </c>
      <c r="K26" s="53" t="s">
        <v>14</v>
      </c>
    </row>
    <row r="27" spans="1:11" ht="102.75" customHeight="1">
      <c r="A27" s="1"/>
      <c r="B27" s="6" t="s">
        <v>15</v>
      </c>
      <c r="C27" s="7" t="s">
        <v>16</v>
      </c>
      <c r="D27" s="7" t="s">
        <v>17</v>
      </c>
      <c r="E27" s="8" t="s">
        <v>18</v>
      </c>
      <c r="F27" s="6" t="s">
        <v>19</v>
      </c>
      <c r="G27" s="7" t="s">
        <v>20</v>
      </c>
      <c r="H27" s="7" t="s">
        <v>21</v>
      </c>
      <c r="I27" s="8" t="s">
        <v>22</v>
      </c>
      <c r="J27" s="6" t="s">
        <v>23</v>
      </c>
      <c r="K27" s="54" t="s">
        <v>37</v>
      </c>
    </row>
    <row r="28" spans="1:11" ht="286.5" customHeight="1">
      <c r="A28" s="31"/>
      <c r="B28" s="28" t="s">
        <v>46</v>
      </c>
      <c r="C28" s="29" t="s">
        <v>49</v>
      </c>
      <c r="D28" s="29" t="s">
        <v>47</v>
      </c>
      <c r="E28" s="30" t="s">
        <v>48</v>
      </c>
      <c r="F28" s="50" t="s">
        <v>25</v>
      </c>
      <c r="G28" s="52" t="s">
        <v>26</v>
      </c>
      <c r="H28" s="56" t="s">
        <v>25</v>
      </c>
      <c r="I28" s="32" t="s">
        <v>109</v>
      </c>
      <c r="J28" s="57" t="s">
        <v>142</v>
      </c>
      <c r="K28" s="33" t="s">
        <v>25</v>
      </c>
    </row>
    <row r="29" spans="1:11" ht="38.25">
      <c r="A29" s="31"/>
      <c r="B29" s="28" t="s">
        <v>46</v>
      </c>
      <c r="C29" s="29" t="s">
        <v>49</v>
      </c>
      <c r="D29" s="29" t="s">
        <v>50</v>
      </c>
      <c r="E29" s="30" t="s">
        <v>51</v>
      </c>
      <c r="F29" s="50" t="s">
        <v>25</v>
      </c>
      <c r="G29" s="52" t="s">
        <v>25</v>
      </c>
      <c r="H29" s="56" t="s">
        <v>25</v>
      </c>
      <c r="I29" s="32" t="s">
        <v>52</v>
      </c>
      <c r="J29" s="28" t="s">
        <v>52</v>
      </c>
      <c r="K29" s="33" t="s">
        <v>25</v>
      </c>
    </row>
    <row r="30" spans="1:11" ht="127.5">
      <c r="A30" s="31"/>
      <c r="B30" s="28" t="s">
        <v>54</v>
      </c>
      <c r="C30" s="29" t="s">
        <v>55</v>
      </c>
      <c r="D30" s="29" t="s">
        <v>56</v>
      </c>
      <c r="E30" s="30" t="s">
        <v>57</v>
      </c>
      <c r="F30" s="50" t="s">
        <v>25</v>
      </c>
      <c r="G30" s="52" t="s">
        <v>25</v>
      </c>
      <c r="H30" s="56" t="s">
        <v>25</v>
      </c>
      <c r="I30" s="32" t="s">
        <v>110</v>
      </c>
      <c r="J30" s="28" t="s">
        <v>141</v>
      </c>
      <c r="K30" s="33" t="s">
        <v>24</v>
      </c>
    </row>
    <row r="31" spans="1:11" ht="118.5" customHeight="1">
      <c r="A31" s="31"/>
      <c r="B31" s="28" t="s">
        <v>46</v>
      </c>
      <c r="C31" s="29" t="s">
        <v>58</v>
      </c>
      <c r="D31" s="29" t="s">
        <v>59</v>
      </c>
      <c r="E31" s="30" t="s">
        <v>60</v>
      </c>
      <c r="F31" s="50" t="s">
        <v>26</v>
      </c>
      <c r="G31" s="52" t="s">
        <v>26</v>
      </c>
      <c r="H31" s="56" t="s">
        <v>26</v>
      </c>
      <c r="I31" s="32" t="s">
        <v>61</v>
      </c>
      <c r="J31" s="28" t="s">
        <v>62</v>
      </c>
      <c r="K31" s="33" t="s">
        <v>25</v>
      </c>
    </row>
    <row r="32" spans="1:11" ht="118.5" customHeight="1">
      <c r="A32" s="31"/>
      <c r="B32" s="28" t="s">
        <v>46</v>
      </c>
      <c r="C32" s="29" t="s">
        <v>63</v>
      </c>
      <c r="D32" s="29" t="s">
        <v>64</v>
      </c>
      <c r="E32" s="30" t="s">
        <v>48</v>
      </c>
      <c r="F32" s="50" t="s">
        <v>26</v>
      </c>
      <c r="G32" s="52" t="s">
        <v>26</v>
      </c>
      <c r="H32" s="56" t="s">
        <v>26</v>
      </c>
      <c r="I32" s="32" t="s">
        <v>134</v>
      </c>
      <c r="J32" s="28" t="s">
        <v>111</v>
      </c>
      <c r="K32" s="33" t="s">
        <v>25</v>
      </c>
    </row>
    <row r="33" spans="1:11" ht="162.75" customHeight="1">
      <c r="A33" s="31"/>
      <c r="B33" s="28" t="s">
        <v>46</v>
      </c>
      <c r="C33" s="29" t="s">
        <v>112</v>
      </c>
      <c r="D33" s="29" t="s">
        <v>65</v>
      </c>
      <c r="E33" s="30" t="s">
        <v>66</v>
      </c>
      <c r="F33" s="50" t="s">
        <v>26</v>
      </c>
      <c r="G33" s="52" t="s">
        <v>25</v>
      </c>
      <c r="H33" s="56" t="s">
        <v>26</v>
      </c>
      <c r="I33" s="32" t="s">
        <v>67</v>
      </c>
      <c r="J33" s="28" t="s">
        <v>68</v>
      </c>
      <c r="K33" s="33" t="s">
        <v>25</v>
      </c>
    </row>
    <row r="34" spans="1:11" ht="327.75" customHeight="1">
      <c r="A34" s="31"/>
      <c r="B34" s="28" t="s">
        <v>46</v>
      </c>
      <c r="C34" s="29" t="s">
        <v>69</v>
      </c>
      <c r="D34" s="29" t="s">
        <v>70</v>
      </c>
      <c r="E34" s="30" t="s">
        <v>71</v>
      </c>
      <c r="F34" s="50" t="s">
        <v>25</v>
      </c>
      <c r="G34" s="52" t="s">
        <v>26</v>
      </c>
      <c r="H34" s="56" t="s">
        <v>25</v>
      </c>
      <c r="I34" s="32" t="s">
        <v>113</v>
      </c>
      <c r="J34" s="28" t="s">
        <v>142</v>
      </c>
      <c r="K34" s="33" t="s">
        <v>24</v>
      </c>
    </row>
    <row r="35" spans="1:11" ht="51">
      <c r="A35" s="31"/>
      <c r="B35" s="28" t="s">
        <v>46</v>
      </c>
      <c r="C35" s="29" t="s">
        <v>72</v>
      </c>
      <c r="D35" s="29" t="s">
        <v>73</v>
      </c>
      <c r="E35" s="30" t="s">
        <v>71</v>
      </c>
      <c r="F35" s="50" t="s">
        <v>25</v>
      </c>
      <c r="G35" s="52" t="s">
        <v>26</v>
      </c>
      <c r="H35" s="56" t="s">
        <v>25</v>
      </c>
      <c r="I35" s="32" t="s">
        <v>114</v>
      </c>
      <c r="J35" s="28" t="s">
        <v>74</v>
      </c>
      <c r="K35" s="33" t="s">
        <v>24</v>
      </c>
    </row>
    <row r="36" spans="1:11" ht="191.25">
      <c r="A36" s="31"/>
      <c r="B36" s="28" t="s">
        <v>75</v>
      </c>
      <c r="C36" s="29" t="s">
        <v>76</v>
      </c>
      <c r="D36" s="29" t="s">
        <v>115</v>
      </c>
      <c r="E36" s="30" t="s">
        <v>77</v>
      </c>
      <c r="F36" s="50" t="s">
        <v>25</v>
      </c>
      <c r="G36" s="51" t="s">
        <v>25</v>
      </c>
      <c r="H36" s="56" t="s">
        <v>25</v>
      </c>
      <c r="I36" s="32" t="s">
        <v>116</v>
      </c>
      <c r="J36" s="28" t="s">
        <v>138</v>
      </c>
      <c r="K36" s="33" t="s">
        <v>25</v>
      </c>
    </row>
    <row r="37" spans="1:11" ht="148.5" customHeight="1">
      <c r="A37" s="31"/>
      <c r="B37" s="28" t="s">
        <v>78</v>
      </c>
      <c r="C37" s="29" t="s">
        <v>79</v>
      </c>
      <c r="D37" s="29" t="s">
        <v>80</v>
      </c>
      <c r="E37" s="30" t="s">
        <v>81</v>
      </c>
      <c r="F37" s="50" t="s">
        <v>26</v>
      </c>
      <c r="G37" s="52" t="s">
        <v>26</v>
      </c>
      <c r="H37" s="56" t="s">
        <v>26</v>
      </c>
      <c r="I37" s="32" t="s">
        <v>82</v>
      </c>
      <c r="J37" s="28" t="s">
        <v>83</v>
      </c>
      <c r="K37" s="33" t="s">
        <v>25</v>
      </c>
    </row>
    <row r="38" spans="1:11" ht="102">
      <c r="A38" s="31"/>
      <c r="B38" s="28" t="s">
        <v>84</v>
      </c>
      <c r="C38" s="29" t="s">
        <v>85</v>
      </c>
      <c r="D38" s="29" t="s">
        <v>86</v>
      </c>
      <c r="E38" s="30" t="s">
        <v>87</v>
      </c>
      <c r="F38" s="50" t="s">
        <v>53</v>
      </c>
      <c r="G38" s="52" t="s">
        <v>53</v>
      </c>
      <c r="H38" s="56" t="s">
        <v>53</v>
      </c>
      <c r="I38" s="32" t="s">
        <v>117</v>
      </c>
      <c r="J38" s="28" t="s">
        <v>139</v>
      </c>
      <c r="K38" s="33" t="s">
        <v>53</v>
      </c>
    </row>
    <row r="39" spans="1:11" ht="102">
      <c r="A39" s="31"/>
      <c r="B39" s="28" t="s">
        <v>75</v>
      </c>
      <c r="C39" s="29" t="s">
        <v>89</v>
      </c>
      <c r="D39" s="29" t="s">
        <v>86</v>
      </c>
      <c r="E39" s="30" t="s">
        <v>74</v>
      </c>
      <c r="F39" s="50" t="s">
        <v>25</v>
      </c>
      <c r="G39" s="52" t="s">
        <v>25</v>
      </c>
      <c r="H39" s="56" t="s">
        <v>90</v>
      </c>
      <c r="I39" s="32" t="s">
        <v>88</v>
      </c>
      <c r="J39" s="28" t="s">
        <v>91</v>
      </c>
      <c r="K39" s="33" t="s">
        <v>25</v>
      </c>
    </row>
    <row r="40" spans="1:11" ht="397.5" customHeight="1">
      <c r="A40" s="31"/>
      <c r="B40" s="28" t="s">
        <v>92</v>
      </c>
      <c r="C40" s="29" t="s">
        <v>118</v>
      </c>
      <c r="D40" s="29" t="s">
        <v>94</v>
      </c>
      <c r="E40" s="30" t="s">
        <v>93</v>
      </c>
      <c r="F40" s="50" t="s">
        <v>25</v>
      </c>
      <c r="G40" s="52" t="s">
        <v>26</v>
      </c>
      <c r="H40" s="56" t="s">
        <v>25</v>
      </c>
      <c r="I40" s="32" t="s">
        <v>119</v>
      </c>
      <c r="J40" s="28" t="s">
        <v>135</v>
      </c>
      <c r="K40" s="33" t="s">
        <v>25</v>
      </c>
    </row>
    <row r="41" spans="1:11" ht="51">
      <c r="A41" s="31"/>
      <c r="B41" s="28" t="s">
        <v>92</v>
      </c>
      <c r="C41" s="29" t="s">
        <v>118</v>
      </c>
      <c r="D41" s="29" t="s">
        <v>95</v>
      </c>
      <c r="E41" s="30" t="s">
        <v>96</v>
      </c>
      <c r="F41" s="50" t="s">
        <v>25</v>
      </c>
      <c r="G41" s="52" t="s">
        <v>26</v>
      </c>
      <c r="H41" s="56" t="s">
        <v>25</v>
      </c>
      <c r="I41" s="32" t="s">
        <v>119</v>
      </c>
      <c r="J41" s="28" t="s">
        <v>74</v>
      </c>
      <c r="K41" s="33" t="s">
        <v>25</v>
      </c>
    </row>
    <row r="42" spans="1:11" ht="89.25">
      <c r="A42" s="31"/>
      <c r="B42" s="28" t="s">
        <v>97</v>
      </c>
      <c r="C42" s="29" t="s">
        <v>118</v>
      </c>
      <c r="D42" s="29" t="s">
        <v>98</v>
      </c>
      <c r="E42" s="30" t="s">
        <v>99</v>
      </c>
      <c r="F42" s="50" t="s">
        <v>25</v>
      </c>
      <c r="G42" s="52" t="s">
        <v>26</v>
      </c>
      <c r="H42" s="56" t="s">
        <v>25</v>
      </c>
      <c r="I42" s="32" t="s">
        <v>121</v>
      </c>
      <c r="J42" s="28" t="s">
        <v>74</v>
      </c>
      <c r="K42" s="33" t="s">
        <v>25</v>
      </c>
    </row>
    <row r="43" spans="1:11" ht="395.25">
      <c r="A43" s="31"/>
      <c r="B43" s="28" t="s">
        <v>100</v>
      </c>
      <c r="C43" s="29" t="s">
        <v>118</v>
      </c>
      <c r="D43" s="29" t="s">
        <v>101</v>
      </c>
      <c r="E43" s="30" t="s">
        <v>102</v>
      </c>
      <c r="F43" s="50" t="s">
        <v>25</v>
      </c>
      <c r="G43" s="52" t="s">
        <v>26</v>
      </c>
      <c r="H43" s="56" t="s">
        <v>25</v>
      </c>
      <c r="I43" s="32" t="s">
        <v>131</v>
      </c>
      <c r="J43" s="28" t="s">
        <v>146</v>
      </c>
      <c r="K43" s="33" t="s">
        <v>25</v>
      </c>
    </row>
    <row r="44" spans="1:11" ht="114.75">
      <c r="A44" s="31"/>
      <c r="B44" s="28" t="s">
        <v>122</v>
      </c>
      <c r="C44" s="29" t="s">
        <v>123</v>
      </c>
      <c r="D44" s="29" t="s">
        <v>124</v>
      </c>
      <c r="E44" s="30" t="s">
        <v>125</v>
      </c>
      <c r="F44" s="50" t="s">
        <v>25</v>
      </c>
      <c r="G44" s="52" t="s">
        <v>25</v>
      </c>
      <c r="H44" s="56" t="s">
        <v>25</v>
      </c>
      <c r="I44" s="32" t="s">
        <v>126</v>
      </c>
      <c r="J44" s="28" t="s">
        <v>136</v>
      </c>
      <c r="K44" s="33" t="s">
        <v>53</v>
      </c>
    </row>
    <row r="45" spans="1:11" ht="114.75">
      <c r="A45" s="31"/>
      <c r="B45" s="28" t="s">
        <v>46</v>
      </c>
      <c r="C45" s="29" t="s">
        <v>127</v>
      </c>
      <c r="D45" s="29" t="s">
        <v>128</v>
      </c>
      <c r="E45" s="30" t="s">
        <v>129</v>
      </c>
      <c r="F45" s="50" t="s">
        <v>25</v>
      </c>
      <c r="G45" s="52" t="s">
        <v>25</v>
      </c>
      <c r="H45" s="56" t="s">
        <v>25</v>
      </c>
      <c r="I45" s="32" t="s">
        <v>126</v>
      </c>
      <c r="J45" s="28" t="s">
        <v>137</v>
      </c>
      <c r="K45" s="33" t="s">
        <v>53</v>
      </c>
    </row>
    <row r="46" spans="1:11" ht="409.5" customHeight="1" thickBot="1">
      <c r="A46" s="31"/>
      <c r="B46" s="28" t="s">
        <v>103</v>
      </c>
      <c r="C46" s="29" t="s">
        <v>104</v>
      </c>
      <c r="D46" s="29" t="s">
        <v>105</v>
      </c>
      <c r="E46" s="30" t="s">
        <v>104</v>
      </c>
      <c r="F46" s="50" t="s">
        <v>25</v>
      </c>
      <c r="G46" s="52" t="s">
        <v>26</v>
      </c>
      <c r="H46" s="56" t="s">
        <v>26</v>
      </c>
      <c r="I46" s="55" t="s">
        <v>132</v>
      </c>
      <c r="J46" s="58" t="s">
        <v>143</v>
      </c>
      <c r="K46" s="33" t="s">
        <v>25</v>
      </c>
    </row>
    <row r="47" spans="1:11" ht="10.5" customHeight="1" thickTop="1">
      <c r="A47" s="9"/>
      <c r="B47" s="10"/>
      <c r="C47" s="10"/>
      <c r="D47" s="10"/>
      <c r="E47" s="10"/>
      <c r="F47" s="11"/>
      <c r="G47" s="11"/>
      <c r="H47" s="11"/>
      <c r="I47" s="11"/>
      <c r="J47" s="10"/>
      <c r="K47" s="10"/>
    </row>
    <row r="48" spans="1:11" ht="12.75">
      <c r="A48" s="9"/>
      <c r="B48" s="1"/>
      <c r="C48" s="1"/>
      <c r="D48" s="1"/>
      <c r="E48" s="1"/>
      <c r="F48" s="12"/>
      <c r="G48" s="12"/>
      <c r="H48" s="12"/>
      <c r="I48" s="12"/>
      <c r="J48" s="1"/>
      <c r="K48" s="1"/>
    </row>
    <row r="49" spans="1:11" ht="12.75">
      <c r="A49" s="9"/>
      <c r="B49" s="1"/>
      <c r="C49" s="1"/>
      <c r="D49" s="1"/>
      <c r="E49" s="1"/>
      <c r="F49" s="12"/>
      <c r="G49" s="12"/>
      <c r="H49" s="12"/>
      <c r="I49" s="12"/>
      <c r="J49" s="1"/>
      <c r="K49" s="1"/>
    </row>
    <row r="50" spans="1:11" ht="15.75">
      <c r="A50" s="9"/>
      <c r="B50" s="49" t="s">
        <v>28</v>
      </c>
      <c r="C50" s="47" t="s">
        <v>29</v>
      </c>
      <c r="D50" s="47"/>
      <c r="E50" s="47"/>
      <c r="F50" s="47"/>
      <c r="G50" s="47"/>
      <c r="H50" s="46"/>
      <c r="I50" s="47"/>
      <c r="J50" s="47"/>
      <c r="K50" s="1"/>
    </row>
    <row r="51" spans="1:11" ht="15.75">
      <c r="A51" s="9"/>
      <c r="B51" s="48"/>
      <c r="C51" s="47" t="s">
        <v>30</v>
      </c>
      <c r="D51" s="47"/>
      <c r="E51" s="47"/>
      <c r="F51" s="47"/>
      <c r="G51" s="47"/>
      <c r="H51" s="46"/>
      <c r="I51" s="47"/>
      <c r="J51" s="47"/>
      <c r="K51" s="1"/>
    </row>
    <row r="52" spans="1:11" ht="15.75">
      <c r="A52" s="9"/>
      <c r="B52" s="48"/>
      <c r="C52" s="47"/>
      <c r="D52" s="47"/>
      <c r="E52" s="47"/>
      <c r="F52" s="47"/>
      <c r="G52" s="47"/>
      <c r="H52" s="46"/>
      <c r="I52" s="47"/>
      <c r="J52" s="47"/>
      <c r="K52" s="1"/>
    </row>
    <row r="53" spans="1:11" ht="15.75" hidden="1">
      <c r="A53" s="9"/>
      <c r="B53" s="48"/>
      <c r="C53" s="47"/>
      <c r="D53" s="47"/>
      <c r="E53" s="47"/>
      <c r="F53" s="47"/>
      <c r="G53" s="47"/>
      <c r="H53" s="46"/>
      <c r="I53" s="47"/>
      <c r="J53" s="47"/>
      <c r="K53" s="1"/>
    </row>
    <row r="54" spans="1:11" ht="12.75" hidden="1">
      <c r="A54" s="9"/>
      <c r="B54" s="1"/>
      <c r="C54" s="1"/>
      <c r="D54" s="1"/>
      <c r="E54" s="1"/>
      <c r="F54" s="12"/>
      <c r="G54" s="12"/>
      <c r="H54" s="12"/>
      <c r="I54" s="12"/>
      <c r="J54" s="1"/>
      <c r="K54" s="1"/>
    </row>
    <row r="55" spans="1:11" ht="12.75" hidden="1">
      <c r="A55" s="9"/>
      <c r="B55" s="1"/>
      <c r="C55" s="45" t="s">
        <v>24</v>
      </c>
      <c r="D55" s="45" t="s">
        <v>25</v>
      </c>
      <c r="E55" s="45" t="s">
        <v>26</v>
      </c>
      <c r="F55" s="45" t="s">
        <v>27</v>
      </c>
      <c r="G55" s="12"/>
      <c r="H55" s="12"/>
      <c r="I55" s="12"/>
      <c r="J55" s="1"/>
      <c r="K55" s="1"/>
    </row>
    <row r="56" spans="1:11" ht="12.75" hidden="1">
      <c r="A56" s="9"/>
      <c r="B56" s="44" t="s">
        <v>27</v>
      </c>
      <c r="C56" s="25">
        <v>4</v>
      </c>
      <c r="D56" s="23">
        <v>8</v>
      </c>
      <c r="E56" s="22">
        <v>12</v>
      </c>
      <c r="F56" s="21">
        <v>16</v>
      </c>
      <c r="G56" s="12"/>
      <c r="H56" s="12"/>
      <c r="I56" s="12"/>
      <c r="J56" s="1"/>
      <c r="K56" s="1"/>
    </row>
    <row r="57" spans="1:11" ht="12.75" hidden="1">
      <c r="A57" s="9"/>
      <c r="B57" s="44" t="s">
        <v>26</v>
      </c>
      <c r="C57" s="25">
        <v>3</v>
      </c>
      <c r="D57" s="23">
        <v>6</v>
      </c>
      <c r="E57" s="24">
        <v>9</v>
      </c>
      <c r="F57" s="21">
        <v>12</v>
      </c>
      <c r="G57" s="12"/>
      <c r="H57" s="12"/>
      <c r="I57" s="12"/>
      <c r="J57" s="1"/>
      <c r="K57" s="1"/>
    </row>
    <row r="58" spans="1:11" ht="12.75" hidden="1">
      <c r="A58" s="9"/>
      <c r="B58" s="44" t="s">
        <v>25</v>
      </c>
      <c r="C58" s="25">
        <v>2</v>
      </c>
      <c r="D58" s="25">
        <v>4</v>
      </c>
      <c r="E58" s="24">
        <v>6</v>
      </c>
      <c r="F58" s="23">
        <v>8</v>
      </c>
      <c r="G58" s="12"/>
      <c r="H58" s="12"/>
      <c r="I58" s="12"/>
      <c r="J58" s="1"/>
      <c r="K58" s="1"/>
    </row>
    <row r="59" spans="1:11" ht="12.75" hidden="1">
      <c r="A59" s="9"/>
      <c r="B59" s="44" t="s">
        <v>24</v>
      </c>
      <c r="C59" s="25">
        <v>1</v>
      </c>
      <c r="D59" s="25">
        <v>2</v>
      </c>
      <c r="E59" s="26">
        <v>3</v>
      </c>
      <c r="F59" s="25">
        <v>4</v>
      </c>
      <c r="G59" s="12"/>
      <c r="H59" s="12"/>
      <c r="I59" s="12"/>
      <c r="J59" s="1"/>
      <c r="K59" s="1"/>
    </row>
    <row r="60" spans="1:11" ht="12.75" hidden="1">
      <c r="A60" s="9"/>
      <c r="B60" s="13"/>
      <c r="C60" s="12"/>
      <c r="D60" s="12"/>
      <c r="E60" s="13"/>
      <c r="F60" s="12"/>
      <c r="G60" s="12"/>
      <c r="H60" s="12"/>
      <c r="I60" s="12"/>
      <c r="J60" s="1"/>
      <c r="K60" s="1"/>
    </row>
    <row r="61" spans="1:11" ht="12.75" hidden="1">
      <c r="A61" s="9"/>
      <c r="B61" s="1"/>
      <c r="C61" s="1"/>
      <c r="D61" s="1"/>
      <c r="E61" s="1"/>
      <c r="F61" s="12"/>
      <c r="G61" s="12"/>
      <c r="H61" s="12"/>
      <c r="I61" s="12"/>
      <c r="J61" s="1"/>
      <c r="K61" s="1"/>
    </row>
    <row r="62" spans="1:11" ht="12.75" hidden="1">
      <c r="A62" s="9"/>
      <c r="B62" s="1"/>
      <c r="C62" s="1"/>
      <c r="D62" s="1"/>
      <c r="E62" s="1"/>
      <c r="F62" s="12"/>
      <c r="G62" s="12"/>
      <c r="H62" s="12"/>
      <c r="I62" s="12"/>
      <c r="J62" s="1"/>
      <c r="K62" s="1"/>
    </row>
    <row r="63" spans="1:11" ht="12.75" hidden="1">
      <c r="A63" s="9"/>
      <c r="B63" s="1"/>
      <c r="C63" s="1"/>
      <c r="D63" s="1"/>
      <c r="E63" s="1"/>
      <c r="F63" s="12" t="s">
        <v>24</v>
      </c>
      <c r="G63" s="12"/>
      <c r="H63" s="20">
        <f>IF(F36="",0,IF(F36="Very low",1,IF(F36="Low",2,IF(F36="Medium",3,IF(F36="High",4,F38)))))</f>
        <v>2</v>
      </c>
      <c r="I63" s="20">
        <f>IF(G36="",0,IF(G36="Very low",1,IF(G36="Low",2,IF(G36="Medium",3,IF(G36="High",4,G38)))))</f>
        <v>2</v>
      </c>
      <c r="J63" s="27">
        <f>IF(H63*I63=0,"",IF(H63*I63&gt;0.5,H63*I63))</f>
        <v>4</v>
      </c>
      <c r="K63" s="1" t="str">
        <f>IF(J63="","",IF(J63&lt;5,"Low",IF(J63&lt;11,"Medium",IF(J63&gt;11,"High"))))</f>
        <v>Low</v>
      </c>
    </row>
    <row r="64" spans="1:11" ht="12.75" hidden="1">
      <c r="A64" s="9"/>
      <c r="B64" s="1"/>
      <c r="C64" s="1"/>
      <c r="D64" s="1"/>
      <c r="E64" s="1"/>
      <c r="F64" s="12" t="s">
        <v>25</v>
      </c>
      <c r="G64" s="12"/>
      <c r="H64" s="20">
        <f>IF(F38="",0,IF(F38="Very low",1,IF(F38="Low",2,IF(F38="Medium",3,IF(F38="High",4,#REF!)))))</f>
        <v>1</v>
      </c>
      <c r="I64" s="20">
        <f>IF(G38="",0,IF(G38="Very low",1,IF(G38="Low",2,IF(G38="Medium",3,IF(G38="High",4,#REF!)))))</f>
        <v>1</v>
      </c>
      <c r="J64" s="27">
        <f aca="true" t="shared" si="0" ref="J64:J82">IF(H64*I64=0,"",IF(H64*I64&gt;0.5,H64*I64))</f>
        <v>1</v>
      </c>
      <c r="K64" s="1" t="str">
        <f aca="true" t="shared" si="1" ref="K64:K82">IF(J64="","",IF(J64&lt;5,"Low",IF(J64&lt;11,"Medium",IF(J64&gt;11,"High"))))</f>
        <v>Low</v>
      </c>
    </row>
    <row r="65" spans="1:11" ht="12.75" hidden="1">
      <c r="A65" s="9"/>
      <c r="B65" s="1"/>
      <c r="C65" s="1"/>
      <c r="D65" s="1"/>
      <c r="E65" s="1"/>
      <c r="F65" s="12" t="s">
        <v>26</v>
      </c>
      <c r="G65" s="12"/>
      <c r="H65" s="20" t="e">
        <f>IF(#REF!="",0,IF(#REF!="Very low",1,IF(#REF!="Low",2,IF(#REF!="Medium",3,IF(#REF!="High",4,#REF!)))))</f>
        <v>#REF!</v>
      </c>
      <c r="I65" s="20" t="e">
        <f>IF(#REF!="",0,IF(#REF!="Very low",1,IF(#REF!="Low",2,IF(#REF!="Medium",3,IF(#REF!="High",4,#REF!)))))</f>
        <v>#REF!</v>
      </c>
      <c r="J65" s="27" t="e">
        <f t="shared" si="0"/>
        <v>#REF!</v>
      </c>
      <c r="K65" s="1" t="e">
        <f t="shared" si="1"/>
        <v>#REF!</v>
      </c>
    </row>
    <row r="66" spans="1:11" ht="12.75" hidden="1">
      <c r="A66" s="9"/>
      <c r="B66" s="1"/>
      <c r="C66" s="1"/>
      <c r="D66" s="1"/>
      <c r="E66" s="1"/>
      <c r="F66" s="12" t="s">
        <v>27</v>
      </c>
      <c r="G66" s="12"/>
      <c r="H66" s="20" t="e">
        <f>IF(#REF!="",0,IF(#REF!="Very low",1,IF(#REF!="Low",2,IF(#REF!="Medium",3,IF(#REF!="High",4,F28)))))</f>
        <v>#REF!</v>
      </c>
      <c r="I66" s="20" t="e">
        <f>IF(#REF!="",0,IF(#REF!="Very low",1,IF(#REF!="Low",2,IF(#REF!="Medium",3,IF(#REF!="High",4,G28)))))</f>
        <v>#REF!</v>
      </c>
      <c r="J66" s="27" t="e">
        <f t="shared" si="0"/>
        <v>#REF!</v>
      </c>
      <c r="K66" s="1" t="e">
        <f t="shared" si="1"/>
        <v>#REF!</v>
      </c>
    </row>
    <row r="67" spans="1:11" ht="12.75" hidden="1">
      <c r="A67" s="9"/>
      <c r="B67" s="1"/>
      <c r="C67" s="1"/>
      <c r="D67" s="1"/>
      <c r="E67" s="1"/>
      <c r="F67" s="12"/>
      <c r="G67" s="12"/>
      <c r="H67" s="20">
        <f>IF(F28="",0,IF(F28="Very low",1,IF(F28="Low",2,IF(F28="Medium",3,IF(F28="High",4,F29)))))</f>
        <v>2</v>
      </c>
      <c r="I67" s="20">
        <f>IF(G28="",0,IF(G28="Very low",1,IF(G28="Low",2,IF(G28="Medium",3,IF(G28="High",4,G29)))))</f>
        <v>3</v>
      </c>
      <c r="J67" s="27">
        <f t="shared" si="0"/>
        <v>6</v>
      </c>
      <c r="K67" s="1" t="str">
        <f t="shared" si="1"/>
        <v>Medium</v>
      </c>
    </row>
    <row r="68" spans="1:11" ht="12.75" hidden="1">
      <c r="A68" s="9"/>
      <c r="B68" s="1"/>
      <c r="C68" s="1"/>
      <c r="D68" s="1"/>
      <c r="E68" s="1"/>
      <c r="F68" s="12"/>
      <c r="G68" s="12"/>
      <c r="H68" s="20">
        <f>IF(F29="",0,IF(F29="Very low",1,IF(F29="Low",2,IF(F29="Medium",3,IF(F29="High",4,#REF!)))))</f>
        <v>2</v>
      </c>
      <c r="I68" s="20">
        <f>IF(G29="",0,IF(G29="Very low",1,IF(G29="Low",2,IF(G29="Medium",3,IF(G29="High",4,#REF!)))))</f>
        <v>2</v>
      </c>
      <c r="J68" s="27">
        <f t="shared" si="0"/>
        <v>4</v>
      </c>
      <c r="K68" s="1" t="str">
        <f t="shared" si="1"/>
        <v>Low</v>
      </c>
    </row>
    <row r="69" spans="1:11" ht="12.75" hidden="1">
      <c r="A69" s="9"/>
      <c r="B69" s="1"/>
      <c r="C69" s="1"/>
      <c r="D69" s="1"/>
      <c r="E69" s="1"/>
      <c r="F69" s="12"/>
      <c r="G69" s="12"/>
      <c r="H69" s="20" t="e">
        <f>IF(#REF!="",0,IF(#REF!="Very low",1,IF(#REF!="Low",2,IF(#REF!="Medium",3,IF(#REF!="High",4,F30)))))</f>
        <v>#REF!</v>
      </c>
      <c r="I69" s="20" t="e">
        <f>IF(#REF!="",0,IF(#REF!="Very low",1,IF(#REF!="Low",2,IF(#REF!="Medium",3,IF(#REF!="High",4,G30)))))</f>
        <v>#REF!</v>
      </c>
      <c r="J69" s="27" t="e">
        <f t="shared" si="0"/>
        <v>#REF!</v>
      </c>
      <c r="K69" s="1" t="e">
        <f t="shared" si="1"/>
        <v>#REF!</v>
      </c>
    </row>
    <row r="70" spans="1:11" ht="12.75" hidden="1">
      <c r="A70" s="9"/>
      <c r="B70" s="1"/>
      <c r="C70" s="1"/>
      <c r="D70" s="1"/>
      <c r="E70" s="1"/>
      <c r="F70" s="12"/>
      <c r="G70" s="12"/>
      <c r="H70" s="20">
        <f>IF(F30="",0,IF(F30="Very low",1,IF(F30="Low",2,IF(F30="Medium",3,IF(F30="High",4,#REF!)))))</f>
        <v>2</v>
      </c>
      <c r="I70" s="20">
        <f>IF(G30="",0,IF(G30="Very low",1,IF(G30="Low",2,IF(G30="Medium",3,IF(G30="High",4,#REF!)))))</f>
        <v>2</v>
      </c>
      <c r="J70" s="27">
        <f t="shared" si="0"/>
        <v>4</v>
      </c>
      <c r="K70" s="1" t="str">
        <f t="shared" si="1"/>
        <v>Low</v>
      </c>
    </row>
    <row r="71" spans="1:11" ht="12.75" hidden="1">
      <c r="A71" s="9"/>
      <c r="B71" s="1"/>
      <c r="C71" s="12" t="s">
        <v>24</v>
      </c>
      <c r="D71" s="12" t="s">
        <v>25</v>
      </c>
      <c r="E71" s="12" t="s">
        <v>26</v>
      </c>
      <c r="F71" s="12" t="s">
        <v>27</v>
      </c>
      <c r="G71" s="12"/>
      <c r="H71" s="20" t="e">
        <f>IF(#REF!="",0,IF(#REF!="Very low",1,IF(#REF!="Low",2,IF(#REF!="Medium",3,IF(#REF!="High",4,#REF!)))))</f>
        <v>#REF!</v>
      </c>
      <c r="I71" s="20" t="e">
        <f>IF(#REF!="",0,IF(#REF!="Very low",1,IF(#REF!="Low",2,IF(#REF!="Medium",3,IF(#REF!="High",4,#REF!)))))</f>
        <v>#REF!</v>
      </c>
      <c r="J71" s="27" t="e">
        <f t="shared" si="0"/>
        <v>#REF!</v>
      </c>
      <c r="K71" s="1" t="e">
        <f t="shared" si="1"/>
        <v>#REF!</v>
      </c>
    </row>
    <row r="72" spans="1:11" ht="12.75" hidden="1">
      <c r="A72" s="9"/>
      <c r="B72" s="12" t="s">
        <v>24</v>
      </c>
      <c r="C72" s="25">
        <v>1</v>
      </c>
      <c r="D72" s="25">
        <v>2</v>
      </c>
      <c r="E72" s="26">
        <v>3</v>
      </c>
      <c r="F72" s="25">
        <v>4</v>
      </c>
      <c r="G72" s="12"/>
      <c r="H72" s="20" t="e">
        <f>IF(#REF!="",0,IF(#REF!="Very low",1,IF(#REF!="Low",2,IF(#REF!="Medium",3,IF(#REF!="High",4,F31)))))</f>
        <v>#REF!</v>
      </c>
      <c r="I72" s="20" t="e">
        <f>IF(#REF!="",0,IF(#REF!="Very low",1,IF(#REF!="Low",2,IF(#REF!="Medium",3,IF(#REF!="High",4,G31)))))</f>
        <v>#REF!</v>
      </c>
      <c r="J72" s="27" t="e">
        <f t="shared" si="0"/>
        <v>#REF!</v>
      </c>
      <c r="K72" s="1" t="e">
        <f t="shared" si="1"/>
        <v>#REF!</v>
      </c>
    </row>
    <row r="73" spans="1:11" ht="12.75" hidden="1">
      <c r="A73" s="9"/>
      <c r="B73" s="12" t="s">
        <v>25</v>
      </c>
      <c r="C73" s="25">
        <v>2</v>
      </c>
      <c r="D73" s="25">
        <v>4</v>
      </c>
      <c r="E73" s="24">
        <v>6</v>
      </c>
      <c r="F73" s="23">
        <v>8</v>
      </c>
      <c r="G73" s="12"/>
      <c r="H73" s="20">
        <f>IF(F31="",0,IF(F31="Very low",1,IF(F31="Low",2,IF(F31="Medium",3,IF(F31="High",4,#REF!)))))</f>
        <v>3</v>
      </c>
      <c r="I73" s="20">
        <f>IF(G31="",0,IF(G31="Very low",1,IF(G31="Low",2,IF(G31="Medium",3,IF(G31="High",4,#REF!)))))</f>
        <v>3</v>
      </c>
      <c r="J73" s="27">
        <f t="shared" si="0"/>
        <v>9</v>
      </c>
      <c r="K73" s="1" t="str">
        <f t="shared" si="1"/>
        <v>Medium</v>
      </c>
    </row>
    <row r="74" spans="1:11" ht="12.75" hidden="1">
      <c r="A74" s="9"/>
      <c r="B74" s="12" t="s">
        <v>26</v>
      </c>
      <c r="C74" s="25">
        <v>3</v>
      </c>
      <c r="D74" s="23">
        <v>6</v>
      </c>
      <c r="E74" s="24">
        <v>9</v>
      </c>
      <c r="F74" s="21">
        <v>12</v>
      </c>
      <c r="G74" s="12"/>
      <c r="H74" s="20" t="e">
        <f>IF(#REF!="",0,IF(#REF!="Very low",1,IF(#REF!="Low",2,IF(#REF!="Medium",3,IF(#REF!="High",4,#REF!)))))</f>
        <v>#REF!</v>
      </c>
      <c r="I74" s="20" t="e">
        <f>IF(#REF!="",0,IF(#REF!="Very low",1,IF(#REF!="Low",2,IF(#REF!="Medium",3,IF(#REF!="High",4,#REF!)))))</f>
        <v>#REF!</v>
      </c>
      <c r="J74" s="27" t="e">
        <f t="shared" si="0"/>
        <v>#REF!</v>
      </c>
      <c r="K74" s="1" t="e">
        <f t="shared" si="1"/>
        <v>#REF!</v>
      </c>
    </row>
    <row r="75" spans="1:11" ht="12.75" hidden="1">
      <c r="A75" s="9"/>
      <c r="B75" s="12" t="s">
        <v>27</v>
      </c>
      <c r="C75" s="25">
        <v>4</v>
      </c>
      <c r="D75" s="23">
        <v>8</v>
      </c>
      <c r="E75" s="22">
        <v>12</v>
      </c>
      <c r="F75" s="21">
        <v>16</v>
      </c>
      <c r="G75" s="12"/>
      <c r="H75" s="20" t="e">
        <f>IF(#REF!="",0,IF(#REF!="Very low",1,IF(#REF!="Low",2,IF(#REF!="Medium",3,IF(#REF!="High",4,#REF!)))))</f>
        <v>#REF!</v>
      </c>
      <c r="I75" s="20" t="e">
        <f>IF(#REF!="",0,IF(#REF!="Very low",1,IF(#REF!="Low",2,IF(#REF!="Medium",3,IF(#REF!="High",4,#REF!)))))</f>
        <v>#REF!</v>
      </c>
      <c r="J75" s="27" t="e">
        <f t="shared" si="0"/>
        <v>#REF!</v>
      </c>
      <c r="K75" s="1" t="e">
        <f t="shared" si="1"/>
        <v>#REF!</v>
      </c>
    </row>
    <row r="76" spans="1:11" ht="12.75" hidden="1">
      <c r="A76" s="9"/>
      <c r="B76" s="12"/>
      <c r="C76" s="12"/>
      <c r="D76" s="12"/>
      <c r="F76" s="12"/>
      <c r="G76" s="12"/>
      <c r="H76" s="20" t="e">
        <f>IF(#REF!="",0,IF(#REF!="Very low",1,IF(#REF!="Low",2,IF(#REF!="Medium",3,IF(#REF!="High",4,#REF!)))))</f>
        <v>#REF!</v>
      </c>
      <c r="I76" s="20" t="e">
        <f>IF(#REF!="",0,IF(#REF!="Very low",1,IF(#REF!="Low",2,IF(#REF!="Medium",3,IF(#REF!="High",4,#REF!)))))</f>
        <v>#REF!</v>
      </c>
      <c r="J76" s="27" t="e">
        <f t="shared" si="0"/>
        <v>#REF!</v>
      </c>
      <c r="K76" s="1" t="e">
        <f t="shared" si="1"/>
        <v>#REF!</v>
      </c>
    </row>
    <row r="77" spans="1:11" ht="12.75" hidden="1">
      <c r="A77" s="9"/>
      <c r="B77" s="1"/>
      <c r="C77" s="1"/>
      <c r="D77" s="1"/>
      <c r="E77" s="1"/>
      <c r="F77" s="12"/>
      <c r="G77" s="12"/>
      <c r="H77" s="20" t="e">
        <f>IF(#REF!="",0,IF(#REF!="Very low",1,IF(#REF!="Low",2,IF(#REF!="Medium",3,IF(#REF!="High",4,#REF!)))))</f>
        <v>#REF!</v>
      </c>
      <c r="I77" s="20" t="e">
        <f>IF(#REF!="",0,IF(#REF!="Very low",1,IF(#REF!="Low",2,IF(#REF!="Medium",3,IF(#REF!="High",4,#REF!)))))</f>
        <v>#REF!</v>
      </c>
      <c r="J77" s="27" t="e">
        <f t="shared" si="0"/>
        <v>#REF!</v>
      </c>
      <c r="K77" s="1" t="e">
        <f t="shared" si="1"/>
        <v>#REF!</v>
      </c>
    </row>
    <row r="78" spans="1:11" ht="12.75" hidden="1">
      <c r="A78" s="9"/>
      <c r="B78" s="1"/>
      <c r="C78" s="1"/>
      <c r="D78" s="1"/>
      <c r="E78" s="1"/>
      <c r="F78" s="12"/>
      <c r="G78" s="12"/>
      <c r="H78" s="20" t="e">
        <f>IF(#REF!="",0,IF(#REF!="Very low",1,IF(#REF!="Low",2,IF(#REF!="Medium",3,IF(#REF!="High",4,#REF!)))))</f>
        <v>#REF!</v>
      </c>
      <c r="I78" s="20" t="e">
        <f>IF(#REF!="",0,IF(#REF!="Very low",1,IF(#REF!="Low",2,IF(#REF!="Medium",3,IF(#REF!="High",4,#REF!)))))</f>
        <v>#REF!</v>
      </c>
      <c r="J78" s="27" t="e">
        <f t="shared" si="0"/>
        <v>#REF!</v>
      </c>
      <c r="K78" s="1" t="e">
        <f t="shared" si="1"/>
        <v>#REF!</v>
      </c>
    </row>
    <row r="79" spans="1:11" ht="12.75" hidden="1">
      <c r="A79" s="9"/>
      <c r="B79" s="1"/>
      <c r="C79" s="1"/>
      <c r="D79" s="1"/>
      <c r="E79" s="1"/>
      <c r="F79" s="12"/>
      <c r="G79" s="12"/>
      <c r="H79" s="20" t="e">
        <f>IF(#REF!="",0,IF(#REF!="Very low",1,IF(#REF!="Low",2,IF(#REF!="Medium",3,IF(#REF!="High",4,#REF!)))))</f>
        <v>#REF!</v>
      </c>
      <c r="I79" s="20" t="e">
        <f>IF(#REF!="",0,IF(#REF!="Very low",1,IF(#REF!="Low",2,IF(#REF!="Medium",3,IF(#REF!="High",4,#REF!)))))</f>
        <v>#REF!</v>
      </c>
      <c r="J79" s="27" t="e">
        <f t="shared" si="0"/>
        <v>#REF!</v>
      </c>
      <c r="K79" s="1" t="e">
        <f t="shared" si="1"/>
        <v>#REF!</v>
      </c>
    </row>
    <row r="80" spans="1:11" ht="12.75" hidden="1">
      <c r="A80" s="9"/>
      <c r="B80" s="1"/>
      <c r="C80" s="1"/>
      <c r="D80" s="1"/>
      <c r="E80" s="1"/>
      <c r="F80" s="12"/>
      <c r="G80" s="12"/>
      <c r="H80" s="20" t="e">
        <f>IF(#REF!="",0,IF(#REF!="Very low",1,IF(#REF!="Low",2,IF(#REF!="Medium",3,IF(#REF!="High",4,#REF!)))))</f>
        <v>#REF!</v>
      </c>
      <c r="I80" s="20" t="e">
        <f>IF(#REF!="",0,IF(#REF!="Very low",1,IF(#REF!="Low",2,IF(#REF!="Medium",3,IF(#REF!="High",4,#REF!)))))</f>
        <v>#REF!</v>
      </c>
      <c r="J80" s="27" t="e">
        <f t="shared" si="0"/>
        <v>#REF!</v>
      </c>
      <c r="K80" s="1" t="e">
        <f t="shared" si="1"/>
        <v>#REF!</v>
      </c>
    </row>
    <row r="81" spans="1:11" ht="12.75" hidden="1">
      <c r="A81" s="9"/>
      <c r="B81" s="1"/>
      <c r="C81" s="1"/>
      <c r="D81" s="1"/>
      <c r="E81" s="1"/>
      <c r="F81" s="12"/>
      <c r="G81" s="12"/>
      <c r="H81" s="20" t="e">
        <f>IF(#REF!="",0,IF(#REF!="Very low",1,IF(#REF!="Low",2,IF(#REF!="Medium",3,IF(#REF!="High",4,#REF!)))))</f>
        <v>#REF!</v>
      </c>
      <c r="I81" s="20" t="e">
        <f>IF(#REF!="",0,IF(#REF!="Very low",1,IF(#REF!="Low",2,IF(#REF!="Medium",3,IF(#REF!="High",4,#REF!)))))</f>
        <v>#REF!</v>
      </c>
      <c r="J81" s="27" t="e">
        <f t="shared" si="0"/>
        <v>#REF!</v>
      </c>
      <c r="K81" s="1" t="e">
        <f t="shared" si="1"/>
        <v>#REF!</v>
      </c>
    </row>
    <row r="82" spans="1:11" ht="12.75" hidden="1">
      <c r="A82" s="9"/>
      <c r="B82" s="1"/>
      <c r="C82" s="1"/>
      <c r="D82" s="1"/>
      <c r="E82" s="1"/>
      <c r="F82" s="12"/>
      <c r="G82" s="12"/>
      <c r="H82" s="20" t="e">
        <f>IF(#REF!="",0,IF(#REF!="Very low",1,IF(#REF!="Low",2,IF(#REF!="Medium",3,IF(#REF!="High",4,F47)))))</f>
        <v>#REF!</v>
      </c>
      <c r="I82" s="20" t="e">
        <f>IF(#REF!="",0,IF(#REF!="Very low",1,IF(#REF!="Low",2,IF(#REF!="Medium",3,IF(#REF!="High",4,G47)))))</f>
        <v>#REF!</v>
      </c>
      <c r="J82" s="27" t="e">
        <f t="shared" si="0"/>
        <v>#REF!</v>
      </c>
      <c r="K82" s="1" t="e">
        <f t="shared" si="1"/>
        <v>#REF!</v>
      </c>
    </row>
    <row r="83" spans="1:11" ht="12.75" hidden="1">
      <c r="A83" s="9"/>
      <c r="B83" s="1"/>
      <c r="C83" s="1"/>
      <c r="D83" s="1"/>
      <c r="E83" s="1"/>
      <c r="F83" s="12"/>
      <c r="G83" s="12"/>
      <c r="H83" s="12"/>
      <c r="I83" s="12"/>
      <c r="J83" s="1"/>
      <c r="K83" s="1"/>
    </row>
    <row r="84" spans="1:11" ht="12.75" hidden="1">
      <c r="A84" s="1"/>
      <c r="B84" s="1"/>
      <c r="C84" s="1"/>
      <c r="D84" s="1"/>
      <c r="E84" s="1"/>
      <c r="F84" s="12"/>
      <c r="G84" s="12"/>
      <c r="H84" s="12"/>
      <c r="I84" s="12"/>
      <c r="J84" s="1"/>
      <c r="K84" s="1"/>
    </row>
    <row r="85" spans="1:11" ht="12.75" hidden="1">
      <c r="A85" s="1"/>
      <c r="B85" s="1"/>
      <c r="C85" s="1"/>
      <c r="D85" s="1"/>
      <c r="E85" s="1"/>
      <c r="F85" s="12"/>
      <c r="G85" s="12"/>
      <c r="H85" s="12"/>
      <c r="I85" s="12"/>
      <c r="J85" s="1"/>
      <c r="K85" s="1"/>
    </row>
    <row r="86" spans="1:11" ht="12.75" hidden="1">
      <c r="A86" s="1"/>
      <c r="B86" s="1"/>
      <c r="C86" s="1"/>
      <c r="D86" s="1"/>
      <c r="E86" s="1"/>
      <c r="F86" s="12"/>
      <c r="G86" s="12"/>
      <c r="H86" s="12"/>
      <c r="I86" s="12"/>
      <c r="J86" s="1"/>
      <c r="K86" s="1"/>
    </row>
    <row r="120" ht="13.5" customHeight="1"/>
  </sheetData>
  <sheetProtection selectLockedCells="1"/>
  <mergeCells count="8">
    <mergeCell ref="D22:K22"/>
    <mergeCell ref="B3:I3"/>
    <mergeCell ref="F15:J15"/>
    <mergeCell ref="F5:J5"/>
    <mergeCell ref="F7:J7"/>
    <mergeCell ref="F9:J9"/>
    <mergeCell ref="F11:J11"/>
    <mergeCell ref="F13:J13"/>
  </mergeCells>
  <dataValidations count="3">
    <dataValidation type="list" allowBlank="1" showInputMessage="1" showErrorMessage="1" sqref="F28:G43 F46:G46">
      <formula1>$F$63:$F$67</formula1>
    </dataValidation>
    <dataValidation type="list" allowBlank="1" showInputMessage="1" showErrorMessage="1" sqref="F44:G44">
      <formula1>$F$62:$F$66</formula1>
    </dataValidation>
    <dataValidation type="list" allowBlank="1" showInputMessage="1" showErrorMessage="1" sqref="F45:G45">
      <formula1>$F$61:$F$65</formula1>
    </dataValidation>
  </dataValidations>
  <printOptions/>
  <pageMargins left="0.7480314960629921" right="0.7480314960629921" top="0.3937007874015748" bottom="0.1968503937007874" header="0.5118110236220472" footer="0.5118110236220472"/>
  <pageSetup horizontalDpi="600" verticalDpi="600" orientation="landscape" paperSize="8"/>
  <headerFooter alignWithMargins="0">
    <oddHeader>&amp;C&amp;F</oddHeader>
    <oddFooter>&amp;CPage &amp;P</oddFooter>
  </headerFooter>
  <rowBreaks count="3" manualBreakCount="3">
    <brk id="28" min="1" max="10" man="1"/>
    <brk id="44" min="1" max="10" man="1"/>
    <brk id="86" min="1"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hstephens</cp:lastModifiedBy>
  <cp:lastPrinted>2010-03-03T13:19:24Z</cp:lastPrinted>
  <dcterms:created xsi:type="dcterms:W3CDTF">2005-05-04T08:30:35Z</dcterms:created>
  <dcterms:modified xsi:type="dcterms:W3CDTF">2012-05-29T12:09:58Z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-347203572</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ies>
</file>