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360" activeTab="0"/>
  </bookViews>
  <sheets>
    <sheet name="Index" sheetId="1" r:id="rId1"/>
    <sheet name="1 Deaths by calendar year" sheetId="2" r:id="rId2"/>
    <sheet name="2 Deaths by gender" sheetId="3" r:id="rId3"/>
    <sheet name="3 Deaths by age" sheetId="4" r:id="rId4"/>
    <sheet name="4 Deaths elsewhere" sheetId="5" r:id="rId5"/>
    <sheet name="5 Self-inflicted by gender" sheetId="6" r:id="rId6"/>
    <sheet name="6 Self-inflicted by age" sheetId="7" r:id="rId7"/>
    <sheet name="7 Self-inflicted by time in" sheetId="8" r:id="rId8"/>
    <sheet name="8 Self-inflicted by status" sheetId="9" r:id="rId9"/>
    <sheet name="9 Self-inflicted by ethnicity" sheetId="10" r:id="rId10"/>
    <sheet name="10 Self-inflicted nationality" sheetId="11" r:id="rId11"/>
    <sheet name="11 Self-inflicted by sentence " sheetId="12" r:id="rId12"/>
    <sheet name="12 Self-inflicted by method" sheetId="13" r:id="rId13"/>
    <sheet name="13 Self-inflicted ligatures" sheetId="14" r:id="rId14"/>
    <sheet name="14 Self-inflicted ligature pts" sheetId="15" r:id="rId15"/>
    <sheet name="15 Natural causes by age" sheetId="16" r:id="rId16"/>
    <sheet name="16 Self-inflicted by prison" sheetId="17" r:id="rId17"/>
    <sheet name="17 Natural causes by prison" sheetId="18" r:id="rId18"/>
    <sheet name="18 Major prison changes" sheetId="19" r:id="rId19"/>
  </sheets>
  <definedNames>
    <definedName name="_xlnm.Print_Area" localSheetId="1">'1 Deaths by calendar year'!$A$1:$T$24</definedName>
    <definedName name="_xlnm.Print_Area" localSheetId="10">'10 Self-inflicted nationality'!$A$1:$L$27</definedName>
    <definedName name="_xlnm.Print_Area" localSheetId="15">'15 Natural causes by age'!$A$1:$L$44</definedName>
    <definedName name="_xlnm.Print_Area" localSheetId="16">'16 Self-inflicted by prison'!$A$1:$L$162</definedName>
    <definedName name="_xlnm.Print_Area" localSheetId="18">'18 Major prison changes'!$A$1:$D$37</definedName>
    <definedName name="_xlnm.Print_Area" localSheetId="2">'2 Deaths by gender'!$A$1:$L$32</definedName>
    <definedName name="_xlnm.Print_Area" localSheetId="3">'3 Deaths by age'!$A$1:$L$73</definedName>
    <definedName name="_xlnm.Print_Area" localSheetId="6">'6 Self-inflicted by age'!$A$1:$L$42</definedName>
    <definedName name="_xlnm.Print_Area" localSheetId="8">'8 Self-inflicted by status'!$A$1:$L$32</definedName>
    <definedName name="_xlnm.Print_Area" localSheetId="9">'9 Self-inflicted by ethnicity'!$A$1:$L$34</definedName>
    <definedName name="_xlnm.Print_Area" localSheetId="0">'Index'!$A$1:$E$39</definedName>
    <definedName name="_xlnm.Print_Titles" localSheetId="16">'16 Self-inflicted by prison'!$1:$5</definedName>
    <definedName name="_xlnm.Print_Titles" localSheetId="17">'17 Natural causes by prison'!$1:$5</definedName>
  </definedNames>
  <calcPr fullCalcOnLoad="1"/>
</workbook>
</file>

<file path=xl/sharedStrings.xml><?xml version="1.0" encoding="utf-8"?>
<sst xmlns="http://schemas.openxmlformats.org/spreadsheetml/2006/main" count="1142" uniqueCount="380">
  <si>
    <t>ALL DEATHS IN PRISON CUSTODY</t>
  </si>
  <si>
    <t>SELF-INFLICTED DEATHS IN PRISON CUSTODY</t>
  </si>
  <si>
    <t>NATURAL CAUSE DEATHS IN PRISON CUSTODY</t>
  </si>
  <si>
    <t>Deaths in prison custody by apparent cause  and gender</t>
  </si>
  <si>
    <t xml:space="preserve">Deaths in prison custody  and rates by apparent cause by calendar year </t>
  </si>
  <si>
    <t>Self-inflicted deaths in prison custody by gender</t>
  </si>
  <si>
    <t>Self-inflicted deaths in prison custody by age</t>
  </si>
  <si>
    <t>Self-inflicted deaths in prison custody by type of custody</t>
  </si>
  <si>
    <t>Self-inflicted deaths  in prison custody by sentence type</t>
  </si>
  <si>
    <t>Self-inflicted deaths in prison custody by method</t>
  </si>
  <si>
    <t>Self-inflicted deaths in prison custody: Ligatures used in hanging / self-strangulation</t>
  </si>
  <si>
    <t>Self-Inflicted deaths in prison custody: Ligature points used in fatal hangings</t>
  </si>
  <si>
    <t>Self-inflicted deaths in prison custody by nationality type</t>
  </si>
  <si>
    <t>Self-inflicted deaths in prison custody by ethnicity</t>
  </si>
  <si>
    <t>Self-inflicted deaths in prison custody by time in current prison and custody</t>
  </si>
  <si>
    <t>Natural cause deaths in prison custody by age group</t>
  </si>
  <si>
    <t>Self-inflicted deaths by establishment</t>
  </si>
  <si>
    <t>Natural cause deaths by establishment</t>
  </si>
  <si>
    <t>Apparent Cause</t>
  </si>
  <si>
    <t>1999</t>
  </si>
  <si>
    <t>2000</t>
  </si>
  <si>
    <t>2001</t>
  </si>
  <si>
    <t>2002</t>
  </si>
  <si>
    <t>2003</t>
  </si>
  <si>
    <t>2004</t>
  </si>
  <si>
    <t>2005</t>
  </si>
  <si>
    <t>2006</t>
  </si>
  <si>
    <t>2007</t>
  </si>
  <si>
    <t>2008</t>
  </si>
  <si>
    <t>Homicide</t>
  </si>
  <si>
    <t/>
  </si>
  <si>
    <t>Natural Causes</t>
  </si>
  <si>
    <t>Other non-natural</t>
  </si>
  <si>
    <t>Self-inflicted</t>
  </si>
  <si>
    <t>England and Wales</t>
  </si>
  <si>
    <t>MALES AND FEMALES</t>
  </si>
  <si>
    <t>MALE</t>
  </si>
  <si>
    <t>FEMALE</t>
  </si>
  <si>
    <t>All Causes</t>
  </si>
  <si>
    <t>Number of Deaths</t>
  </si>
  <si>
    <t>DEATHS IN HOSPITALS OR HOSPICES</t>
  </si>
  <si>
    <r>
      <t>Data Sources and Quality</t>
    </r>
    <r>
      <rPr>
        <sz val="8"/>
        <rFont val="Arial Narrow"/>
        <family val="2"/>
      </rPr>
      <t xml:space="preserve">
These figures are derived from the NOMS Deaths in Prison Custody database.  As classification of deaths may change following inquest or as new information emerges numbers may change from time to time. </t>
    </r>
  </si>
  <si>
    <t>Number of deaths</t>
  </si>
  <si>
    <t>Other</t>
  </si>
  <si>
    <t>SELF-INFLICTED DEATHS</t>
  </si>
  <si>
    <t>MALES</t>
  </si>
  <si>
    <t>FEMALES</t>
  </si>
  <si>
    <t>Year</t>
  </si>
  <si>
    <t>Annual</t>
  </si>
  <si>
    <t>3 year</t>
  </si>
  <si>
    <t>Category</t>
  </si>
  <si>
    <t>15-17</t>
  </si>
  <si>
    <t>18-20</t>
  </si>
  <si>
    <t>21-25</t>
  </si>
  <si>
    <t>26-29</t>
  </si>
  <si>
    <t>30-39</t>
  </si>
  <si>
    <t>40-49</t>
  </si>
  <si>
    <t>50-59</t>
  </si>
  <si>
    <t>60 and over</t>
  </si>
  <si>
    <t>Age Unknown</t>
  </si>
  <si>
    <t>Apparent Cause &amp; Ageband</t>
  </si>
  <si>
    <t xml:space="preserve">          Overall</t>
  </si>
  <si>
    <t xml:space="preserve">      Self-inflicted</t>
  </si>
  <si>
    <t xml:space="preserve">     Natural Causes</t>
  </si>
  <si>
    <t>All Age Bands</t>
  </si>
  <si>
    <t>MALE AND FEMALE</t>
  </si>
  <si>
    <t>Number of deaths and rates</t>
  </si>
  <si>
    <t>MALES AND FEMALES: ALL CAUSES</t>
  </si>
  <si>
    <t>MALES AND FEMALES: APPARENT HOMICIDE</t>
  </si>
  <si>
    <t>MALES AND FEMALES: APPARENT NATURAL CAUSES</t>
  </si>
  <si>
    <t>MALES AND FEMALES: APPARENT OTHER NON-NATURAL</t>
  </si>
  <si>
    <t>MALES AND FEMALES: APPARENT SELF-INFLICTED</t>
  </si>
  <si>
    <t>TOTAL DEATHS</t>
  </si>
  <si>
    <t>Homi-cides</t>
  </si>
  <si>
    <t>POPU-LATION</t>
  </si>
  <si>
    <t>Asian</t>
  </si>
  <si>
    <t>Black</t>
  </si>
  <si>
    <t>Mixed</t>
  </si>
  <si>
    <t>White</t>
  </si>
  <si>
    <t>All ethnicities</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</si>
  <si>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Approximately one third of the deaths in prison custody shown here actually occur in hospitals or hospices.</t>
  </si>
  <si>
    <t>(2)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</si>
  <si>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(1) Blank cells in the numbers of deaths section of this table equate to zero.</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</si>
  <si>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</si>
  <si>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</si>
  <si>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r>
      <t>Data Sources and Quality</t>
    </r>
    <r>
      <rPr>
        <sz val="8"/>
        <rFont val="Arial Narrow"/>
        <family val="2"/>
      </rPr>
      <t xml:space="preserve">
These figures are derived from the NOMS Deaths in Prison Custody database.  As classification of deaths may change following inquest or as new information emerges, numbers may change from time to time. </t>
    </r>
  </si>
  <si>
    <t>2009</t>
  </si>
  <si>
    <t>PRISON POPULATION</t>
  </si>
  <si>
    <t>Male and Female</t>
  </si>
  <si>
    <t>Male</t>
  </si>
  <si>
    <t>Female</t>
  </si>
  <si>
    <r>
      <t>Data Sources and Quality</t>
    </r>
    <r>
      <rPr>
        <sz val="8"/>
        <color indexed="8"/>
        <rFont val="Arial Narrow"/>
        <family val="2"/>
      </rPr>
      <t xml:space="preserve">
These figures are derived from the NOMS Deaths in Prison Custody database.  As classification of deaths may change following inquest or as new information emerges numbers may change from time to time.</t>
    </r>
  </si>
  <si>
    <t>METHOD</t>
  </si>
  <si>
    <t>Hanging</t>
  </si>
  <si>
    <t>Overdose</t>
  </si>
  <si>
    <t>All Methods</t>
  </si>
  <si>
    <t>Bedding</t>
  </si>
  <si>
    <t>Belt</t>
  </si>
  <si>
    <t>Clothing</t>
  </si>
  <si>
    <t>Shoelace</t>
  </si>
  <si>
    <t>Not recorded</t>
  </si>
  <si>
    <t>Bed</t>
  </si>
  <si>
    <t>Conduits/piping</t>
  </si>
  <si>
    <t>Door</t>
  </si>
  <si>
    <t>Light fitting</t>
  </si>
  <si>
    <t>Wall fittings/mountings</t>
  </si>
  <si>
    <t>Windows</t>
  </si>
  <si>
    <t>Nationality Type</t>
  </si>
  <si>
    <t>Convicted Unsentenced</t>
  </si>
  <si>
    <t>Detainee</t>
  </si>
  <si>
    <t>Remand</t>
  </si>
  <si>
    <t>Sentenced</t>
  </si>
  <si>
    <t>Over one year</t>
  </si>
  <si>
    <t>3 months to 6 months</t>
  </si>
  <si>
    <t>6 months to 1 year</t>
  </si>
  <si>
    <t xml:space="preserve">ETHNIC GROUP </t>
  </si>
  <si>
    <t>TIME</t>
  </si>
  <si>
    <t>All</t>
  </si>
  <si>
    <t>TIME IN CURRENT PRISON</t>
  </si>
  <si>
    <t>TIME IN CUSTODY</t>
  </si>
  <si>
    <t>All Nationalities</t>
  </si>
  <si>
    <t>All ligatures</t>
  </si>
  <si>
    <t>All ligature points</t>
  </si>
  <si>
    <t>All nationalities</t>
  </si>
  <si>
    <t>EEA foreign national</t>
  </si>
  <si>
    <t>Non EEA foreign national</t>
  </si>
  <si>
    <t>All methods</t>
  </si>
  <si>
    <t>Cell gate</t>
  </si>
  <si>
    <t>&lt;=6 months</t>
  </si>
  <si>
    <t>&gt;=12 months &lt;4 years</t>
  </si>
  <si>
    <t>&gt;=4 years exc. life</t>
  </si>
  <si>
    <t>&gt;6 months &lt;12 months</t>
  </si>
  <si>
    <t>Life</t>
  </si>
  <si>
    <t>Unsentenced</t>
  </si>
  <si>
    <t>&gt;=4 years exc. Life</t>
  </si>
  <si>
    <t>ISPP</t>
  </si>
  <si>
    <t>All categories</t>
  </si>
  <si>
    <t>Judgement respited</t>
  </si>
  <si>
    <t>On day of arrival</t>
  </si>
  <si>
    <t>Foston Hall</t>
  </si>
  <si>
    <t xml:space="preserve">July </t>
  </si>
  <si>
    <t>Send</t>
  </si>
  <si>
    <t>Aldington</t>
  </si>
  <si>
    <t>CLOSED</t>
  </si>
  <si>
    <t>Risley</t>
  </si>
  <si>
    <t>April</t>
  </si>
  <si>
    <t>Low Newton</t>
  </si>
  <si>
    <t>Rye Hill</t>
  </si>
  <si>
    <t>OPENED</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</si>
  <si>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</si>
  <si>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</si>
  <si>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</si>
  <si>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</si>
  <si>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</si>
  <si>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</si>
  <si>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</si>
  <si>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</si>
  <si>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</si>
  <si>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</si>
  <si>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</si>
  <si>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</si>
  <si>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</si>
  <si>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</si>
  <si>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</si>
  <si>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</si>
  <si>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</si>
  <si>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</si>
  <si>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</si>
  <si>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</si>
  <si>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</si>
  <si>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</si>
  <si>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</si>
  <si>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Albany</t>
  </si>
  <si>
    <t>Altcourse</t>
  </si>
  <si>
    <t>Appleton Thorn</t>
  </si>
  <si>
    <t>Ashford</t>
  </si>
  <si>
    <t>Ashwell</t>
  </si>
  <si>
    <t>Aylesbury</t>
  </si>
  <si>
    <t>Bedford</t>
  </si>
  <si>
    <t>Belmarsh</t>
  </si>
  <si>
    <t>Birmingham</t>
  </si>
  <si>
    <t>Blakenhurst</t>
  </si>
  <si>
    <t>Blantyre House</t>
  </si>
  <si>
    <t>Blundeston</t>
  </si>
  <si>
    <t>Brinsford</t>
  </si>
  <si>
    <t>Bristol</t>
  </si>
  <si>
    <t>Brixton</t>
  </si>
  <si>
    <t>Bronzefield</t>
  </si>
  <si>
    <t>Bullingdon</t>
  </si>
  <si>
    <t>Camp Hill</t>
  </si>
  <si>
    <t>Cardiff</t>
  </si>
  <si>
    <t>Castington</t>
  </si>
  <si>
    <t>Channings Wood</t>
  </si>
  <si>
    <t>Chelmsford</t>
  </si>
  <si>
    <t>Coldingley</t>
  </si>
  <si>
    <t>Dartmoor</t>
  </si>
  <si>
    <t>Deerbolt</t>
  </si>
  <si>
    <t>Doncaster</t>
  </si>
  <si>
    <t>Dorchester</t>
  </si>
  <si>
    <t>Drake Hall</t>
  </si>
  <si>
    <t>East Sutton Park</t>
  </si>
  <si>
    <t>Eastwood Park</t>
  </si>
  <si>
    <t>Elmley</t>
  </si>
  <si>
    <t>Erlestoke</t>
  </si>
  <si>
    <t>Everthorpe</t>
  </si>
  <si>
    <t>Exeter</t>
  </si>
  <si>
    <t>Featherstone</t>
  </si>
  <si>
    <t>Feltham</t>
  </si>
  <si>
    <t>Ford</t>
  </si>
  <si>
    <t>Forest Bank</t>
  </si>
  <si>
    <t>Frankland</t>
  </si>
  <si>
    <t>Full Sutton</t>
  </si>
  <si>
    <t>Garth</t>
  </si>
  <si>
    <t>Gartree</t>
  </si>
  <si>
    <t>Glen Parva</t>
  </si>
  <si>
    <t>Gloucester</t>
  </si>
  <si>
    <t>Grendon</t>
  </si>
  <si>
    <t>Guys Marsh</t>
  </si>
  <si>
    <t>Haverigg</t>
  </si>
  <si>
    <t>Hewell Cluster</t>
  </si>
  <si>
    <t>Hewell Grange</t>
  </si>
  <si>
    <t>High Down</t>
  </si>
  <si>
    <t>Highpoint</t>
  </si>
  <si>
    <t>Hindley</t>
  </si>
  <si>
    <t>Hollesley Bay</t>
  </si>
  <si>
    <t>Holloway</t>
  </si>
  <si>
    <t>Holme House</t>
  </si>
  <si>
    <t>Hull</t>
  </si>
  <si>
    <t>Huntercombe</t>
  </si>
  <si>
    <t>Kingston</t>
  </si>
  <si>
    <t>Kirkham</t>
  </si>
  <si>
    <t>Kirklevington</t>
  </si>
  <si>
    <t>Lancaster</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</si>
  <si>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</si>
  <si>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</si>
  <si>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</si>
  <si>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</si>
  <si>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</si>
  <si>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</si>
  <si>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</si>
  <si>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</si>
  <si>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</si>
  <si>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</si>
  <si>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</si>
  <si>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</si>
  <si>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</si>
  <si>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</si>
  <si>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</si>
  <si>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</si>
  <si>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</si>
  <si>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</si>
  <si>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</si>
  <si>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</si>
  <si>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</si>
  <si>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</si>
  <si>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</si>
  <si>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</si>
  <si>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Parkhurst</t>
  </si>
  <si>
    <t>Pentonville</t>
  </si>
  <si>
    <t>Portland</t>
  </si>
  <si>
    <t>Preston</t>
  </si>
  <si>
    <t>Pucklechurch</t>
  </si>
  <si>
    <t>Ranby</t>
  </si>
  <si>
    <t>Reading</t>
  </si>
  <si>
    <t>Shepton Mallet</t>
  </si>
  <si>
    <t>Shrewsbury</t>
  </si>
  <si>
    <t>Spring Hill</t>
  </si>
  <si>
    <t>Stafford</t>
  </si>
  <si>
    <t>Standford Hill</t>
  </si>
  <si>
    <t>Stocken</t>
  </si>
  <si>
    <t>Stoke Heath</t>
  </si>
  <si>
    <t>Styal</t>
  </si>
  <si>
    <t>Sudbury</t>
  </si>
  <si>
    <t>Swaleside</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</si>
  <si>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</si>
  <si>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</si>
  <si>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</si>
  <si>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</si>
  <si>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</si>
  <si>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</si>
  <si>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</si>
  <si>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</si>
  <si>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</si>
  <si>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</si>
  <si>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</si>
  <si>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</si>
  <si>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</si>
  <si>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</si>
  <si>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</si>
  <si>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</si>
  <si>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INDEX OF TABLES</t>
  </si>
  <si>
    <t>Deaths in prison custody by apparent cause and age band</t>
  </si>
  <si>
    <t>Deaths arising from incidents in prison custody but occurring elsewhere</t>
  </si>
  <si>
    <r>
      <t>Table 5: Self-inflicted deaths in prison custody</t>
    </r>
    <r>
      <rPr>
        <b/>
        <vertAlign val="superscript"/>
        <sz val="10"/>
        <rFont val="Arial Narrow"/>
        <family val="2"/>
      </rPr>
      <t>1</t>
    </r>
    <r>
      <rPr>
        <b/>
        <sz val="10"/>
        <rFont val="Arial Narrow"/>
        <family val="2"/>
      </rPr>
      <t xml:space="preserve"> by gender</t>
    </r>
  </si>
  <si>
    <t>NUMBER</t>
  </si>
  <si>
    <t>TABLE TITLE</t>
  </si>
  <si>
    <t>DEATHS BY  PRISON</t>
  </si>
  <si>
    <t>ALL PRISONS</t>
  </si>
  <si>
    <t>All ages</t>
  </si>
  <si>
    <t>ESCORT AREAS</t>
  </si>
  <si>
    <t>(1) Rises or falls in numbers of deaths from one year to the next are not a good indicator of underlying trend.  This table should be read in conjunction with table 18 which outlines some of the major changes to prisons that will have affected numbers.</t>
  </si>
  <si>
    <t>3 YEAR ROLLING ANNUAL AVERAGE SELF-INFLICTED DEATHS PER 1000 PRISONERS</t>
  </si>
  <si>
    <t>SAFETY IN CUSTODY STATISTICS</t>
  </si>
  <si>
    <t>DEATHS IN PRISON CUSTODY (England and Wales)</t>
  </si>
  <si>
    <t xml:space="preserve">     DEATHS PER 100,000 PRISONERS</t>
  </si>
  <si>
    <t>Hewell, Blakenhurst and Brockhill merged</t>
  </si>
  <si>
    <t>Age unknown</t>
  </si>
  <si>
    <r>
      <t>Table 8: Self-inflicted deaths in prison custody</t>
    </r>
    <r>
      <rPr>
        <b/>
        <vertAlign val="superscript"/>
        <sz val="10"/>
        <rFont val="Arial Narrow"/>
        <family val="2"/>
      </rPr>
      <t>1</t>
    </r>
    <r>
      <rPr>
        <b/>
        <sz val="10"/>
        <rFont val="Arial Narrow"/>
        <family val="2"/>
      </rPr>
      <t xml:space="preserve"> by type of custody</t>
    </r>
  </si>
  <si>
    <t>Not recorded/confirmed</t>
  </si>
  <si>
    <t>Lancaster farms</t>
  </si>
  <si>
    <t>Appleton thorn</t>
  </si>
  <si>
    <t xml:space="preserve">Kirlevington </t>
  </si>
  <si>
    <t>Latchemere House</t>
  </si>
  <si>
    <r>
      <t>Data Sources and Quality</t>
    </r>
    <r>
      <rPr>
        <sz val="10"/>
        <color indexed="8"/>
        <rFont val="Arial Narrow"/>
        <family val="2"/>
      </rPr>
      <t xml:space="preserve">
These figures are derived from the NOMS Deaths in Prison Custody database.  As classification of deaths may change following inquest or as new information emerges numbers may change from time to time.</t>
    </r>
  </si>
  <si>
    <t>Warren Hill</t>
  </si>
  <si>
    <t>Thorn Cross</t>
  </si>
  <si>
    <t>Not applicable - prison not open</t>
  </si>
  <si>
    <r>
      <t>Table 1: Deaths in prison custody</t>
    </r>
    <r>
      <rPr>
        <b/>
        <vertAlign val="superscript"/>
        <sz val="10"/>
        <rFont val="Arial Narrow"/>
        <family val="2"/>
      </rPr>
      <t xml:space="preserve">1  </t>
    </r>
    <r>
      <rPr>
        <b/>
        <sz val="10"/>
        <rFont val="Arial Narrow"/>
        <family val="2"/>
      </rPr>
      <t>and rates by apparent cause</t>
    </r>
    <r>
      <rPr>
        <b/>
        <vertAlign val="superscript"/>
        <sz val="10"/>
        <rFont val="Arial Narrow"/>
        <family val="2"/>
      </rPr>
      <t>2</t>
    </r>
    <r>
      <rPr>
        <b/>
        <sz val="10"/>
        <rFont val="Arial Narrow"/>
        <family val="2"/>
      </rPr>
      <t xml:space="preserve"> by calendar year </t>
    </r>
  </si>
  <si>
    <r>
      <t>Table 2: Deaths in prison custody</t>
    </r>
    <r>
      <rPr>
        <b/>
        <vertAlign val="superscript"/>
        <sz val="10"/>
        <rFont val="Arial Narrow"/>
        <family val="2"/>
      </rPr>
      <t>1</t>
    </r>
    <r>
      <rPr>
        <b/>
        <sz val="10"/>
        <rFont val="Arial Narrow"/>
        <family val="2"/>
      </rPr>
      <t xml:space="preserve"> by apparent cause</t>
    </r>
    <r>
      <rPr>
        <b/>
        <vertAlign val="superscript"/>
        <sz val="10"/>
        <rFont val="Arial Narrow"/>
        <family val="2"/>
      </rPr>
      <t>2</t>
    </r>
    <r>
      <rPr>
        <b/>
        <sz val="10"/>
        <rFont val="Arial Narrow"/>
        <family val="2"/>
      </rPr>
      <t xml:space="preserve">  and gender</t>
    </r>
  </si>
  <si>
    <r>
      <t>Table 3: Deaths in prison custody</t>
    </r>
    <r>
      <rPr>
        <b/>
        <vertAlign val="superscript"/>
        <sz val="10"/>
        <rFont val="Arial Narrow"/>
        <family val="2"/>
      </rPr>
      <t>1</t>
    </r>
    <r>
      <rPr>
        <b/>
        <sz val="10"/>
        <rFont val="Arial Narrow"/>
        <family val="2"/>
      </rPr>
      <t xml:space="preserve"> by apparent cause</t>
    </r>
    <r>
      <rPr>
        <b/>
        <vertAlign val="superscript"/>
        <sz val="10"/>
        <rFont val="Arial Narrow"/>
        <family val="2"/>
      </rPr>
      <t>2</t>
    </r>
    <r>
      <rPr>
        <b/>
        <sz val="10"/>
        <rFont val="Arial Narrow"/>
        <family val="2"/>
      </rPr>
      <t xml:space="preserve"> and age band</t>
    </r>
  </si>
  <si>
    <r>
      <t>Table 4: Deaths arising from incidents in prison custody</t>
    </r>
    <r>
      <rPr>
        <b/>
        <vertAlign val="superscript"/>
        <sz val="10"/>
        <rFont val="Arial Narrow"/>
        <family val="2"/>
      </rPr>
      <t>1</t>
    </r>
    <r>
      <rPr>
        <b/>
        <sz val="10"/>
        <rFont val="Arial Narrow"/>
        <family val="2"/>
      </rPr>
      <t xml:space="preserve">  but occurring elsewhere by apparent cause</t>
    </r>
    <r>
      <rPr>
        <b/>
        <vertAlign val="superscript"/>
        <sz val="10"/>
        <rFont val="Arial Narrow"/>
        <family val="2"/>
      </rPr>
      <t>2</t>
    </r>
  </si>
  <si>
    <t>DEATHS IN PRISON CUSTODY</t>
  </si>
  <si>
    <r>
      <t>Table 7</t>
    </r>
    <r>
      <rPr>
        <b/>
        <sz val="10"/>
        <rFont val="Arial Narrow"/>
        <family val="2"/>
      </rPr>
      <t>: Self-inflicted deaths in prison custody</t>
    </r>
    <r>
      <rPr>
        <b/>
        <vertAlign val="superscript"/>
        <sz val="10"/>
        <rFont val="Arial Narrow"/>
        <family val="2"/>
      </rPr>
      <t>1</t>
    </r>
    <r>
      <rPr>
        <b/>
        <sz val="10"/>
        <rFont val="Arial Narrow"/>
        <family val="2"/>
      </rPr>
      <t xml:space="preserve"> by time</t>
    </r>
    <r>
      <rPr>
        <b/>
        <vertAlign val="superscript"/>
        <sz val="10"/>
        <rFont val="Arial Narrow"/>
        <family val="2"/>
      </rPr>
      <t>2</t>
    </r>
    <r>
      <rPr>
        <b/>
        <sz val="10"/>
        <rFont val="Arial Narrow"/>
        <family val="2"/>
      </rPr>
      <t xml:space="preserve"> in current prison and custody</t>
    </r>
  </si>
  <si>
    <r>
      <t>Table 9</t>
    </r>
    <r>
      <rPr>
        <b/>
        <sz val="10"/>
        <rFont val="Arial Narrow"/>
        <family val="2"/>
      </rPr>
      <t>: Self-inflicted deaths in prison custody</t>
    </r>
    <r>
      <rPr>
        <b/>
        <vertAlign val="superscript"/>
        <sz val="10"/>
        <rFont val="Arial Narrow"/>
        <family val="2"/>
      </rPr>
      <t>1</t>
    </r>
    <r>
      <rPr>
        <b/>
        <sz val="10"/>
        <rFont val="Arial Narrow"/>
        <family val="2"/>
      </rPr>
      <t xml:space="preserve"> by ethnicity</t>
    </r>
    <r>
      <rPr>
        <b/>
        <vertAlign val="superscript"/>
        <sz val="10"/>
        <rFont val="Arial Narrow"/>
        <family val="2"/>
      </rPr>
      <t>2</t>
    </r>
  </si>
  <si>
    <r>
      <t>Table 10: Self-inflicted deaths in prison custody</t>
    </r>
    <r>
      <rPr>
        <b/>
        <vertAlign val="superscript"/>
        <sz val="10"/>
        <rFont val="Arial Narrow"/>
        <family val="2"/>
      </rPr>
      <t>1</t>
    </r>
    <r>
      <rPr>
        <b/>
        <sz val="10"/>
        <rFont val="Arial Narrow"/>
        <family val="2"/>
      </rPr>
      <t xml:space="preserve"> by nationality type</t>
    </r>
    <r>
      <rPr>
        <b/>
        <vertAlign val="superscript"/>
        <sz val="10"/>
        <rFont val="Arial Narrow"/>
        <family val="2"/>
      </rPr>
      <t>2</t>
    </r>
  </si>
  <si>
    <r>
      <t>Table 11: Self-inflicted deaths  in prison custody</t>
    </r>
    <r>
      <rPr>
        <b/>
        <vertAlign val="superscript"/>
        <sz val="10"/>
        <rFont val="Arial Narrow"/>
        <family val="2"/>
      </rPr>
      <t>1</t>
    </r>
    <r>
      <rPr>
        <b/>
        <sz val="10"/>
        <rFont val="Arial Narrow"/>
        <family val="2"/>
      </rPr>
      <t xml:space="preserve"> by sentence type</t>
    </r>
  </si>
  <si>
    <r>
      <t>Table 13</t>
    </r>
    <r>
      <rPr>
        <b/>
        <sz val="10"/>
        <rFont val="Arial Narrow"/>
        <family val="2"/>
      </rPr>
      <t>:Self-inflicted deaths in prison custody</t>
    </r>
    <r>
      <rPr>
        <b/>
        <vertAlign val="superscript"/>
        <sz val="10"/>
        <rFont val="Arial Narrow"/>
        <family val="2"/>
      </rPr>
      <t>1</t>
    </r>
    <r>
      <rPr>
        <b/>
        <sz val="10"/>
        <rFont val="Arial Narrow"/>
        <family val="2"/>
      </rPr>
      <t>: Ligatures</t>
    </r>
    <r>
      <rPr>
        <b/>
        <vertAlign val="superscript"/>
        <sz val="10"/>
        <rFont val="Arial Narrow"/>
        <family val="2"/>
      </rPr>
      <t>2</t>
    </r>
    <r>
      <rPr>
        <b/>
        <sz val="10"/>
        <rFont val="Arial Narrow"/>
        <family val="2"/>
      </rPr>
      <t xml:space="preserve"> used in hanging / self-strangulation</t>
    </r>
  </si>
  <si>
    <r>
      <t>Table 15: Natural cause deaths in prison custody</t>
    </r>
    <r>
      <rPr>
        <b/>
        <vertAlign val="superscript"/>
        <sz val="10"/>
        <rFont val="Arial Narrow"/>
        <family val="2"/>
      </rPr>
      <t>1</t>
    </r>
    <r>
      <rPr>
        <b/>
        <sz val="10"/>
        <rFont val="Arial Narrow"/>
        <family val="2"/>
      </rPr>
      <t xml:space="preserve"> by age group</t>
    </r>
  </si>
  <si>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Approximately one third of the deaths in prison custody shown here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</si>
  <si>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</si>
  <si>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Table 6</t>
    </r>
    <r>
      <rPr>
        <b/>
        <sz val="10"/>
        <rFont val="Arial Narrow"/>
        <family val="2"/>
      </rPr>
      <t>: Self-inflicted deaths in prison custody</t>
    </r>
    <r>
      <rPr>
        <b/>
        <vertAlign val="superscript"/>
        <sz val="10"/>
        <rFont val="Arial Narrow"/>
        <family val="2"/>
      </rPr>
      <t>1</t>
    </r>
    <r>
      <rPr>
        <b/>
        <sz val="10"/>
        <rFont val="Arial Narrow"/>
        <family val="2"/>
      </rPr>
      <t xml:space="preserve"> by age</t>
    </r>
  </si>
  <si>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</si>
  <si>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</si>
  <si>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</si>
  <si>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r>
      <t>1st or 2nd full day</t>
    </r>
    <r>
      <rPr>
        <vertAlign val="superscript"/>
        <sz val="10"/>
        <color indexed="8"/>
        <rFont val="Arial Narrow"/>
        <family val="2"/>
      </rPr>
      <t>3</t>
    </r>
  </si>
  <si>
    <t>8 days to 30 days</t>
  </si>
  <si>
    <t>31 days to 3 months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</si>
  <si>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</si>
  <si>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</si>
  <si>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</si>
  <si>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(1) Deaths in prison custody figures include all deaths of prisoners arising from incidents during prison custody.  They include deaths of prisoners while released on temporary license (ROTL) for medical reasons but exclude other types of ROTL where the state as less direct control. Approximately one third of the deaths in prison custody shown here actually occur in hospitals or hospices.</t>
  </si>
  <si>
    <r>
      <t>Table 17: Apparent natural cause deaths by prison</t>
    </r>
    <r>
      <rPr>
        <b/>
        <vertAlign val="superscript"/>
        <sz val="10"/>
        <rFont val="Arial Narrow"/>
        <family val="2"/>
      </rPr>
      <t>1</t>
    </r>
  </si>
  <si>
    <r>
      <t>Table 16: Apparent self-inflicted deaths by prison</t>
    </r>
    <r>
      <rPr>
        <b/>
        <vertAlign val="superscript"/>
        <sz val="10"/>
        <rFont val="Arial Narrow"/>
        <family val="2"/>
      </rPr>
      <t>1</t>
    </r>
  </si>
  <si>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</si>
  <si>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</si>
  <si>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</si>
  <si>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</si>
  <si>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</si>
  <si>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male prison to Immigration Removal Centre</t>
  </si>
  <si>
    <t>Changed from adult male prison to YOI</t>
  </si>
  <si>
    <t>Changed from female to male prison</t>
  </si>
  <si>
    <t>Changed from male local prison to male training prison</t>
  </si>
  <si>
    <t>Changed from YOI to YOI + category C training prison</t>
  </si>
  <si>
    <t>Changed from female and 15-17 to male prison only</t>
  </si>
  <si>
    <t>September</t>
  </si>
  <si>
    <t>January</t>
  </si>
  <si>
    <t>Changed from Cat A local and female Cat B local to male local prison only</t>
  </si>
  <si>
    <t>Ashfield</t>
  </si>
  <si>
    <t>OPENED (On site of former HMP Pucklechurch)</t>
  </si>
  <si>
    <t>Askham grange</t>
  </si>
  <si>
    <t>Moorland open (Hatfield)</t>
  </si>
  <si>
    <t>Werrington</t>
  </si>
  <si>
    <t>*</t>
  </si>
  <si>
    <t>Not applicable</t>
  </si>
  <si>
    <r>
      <t>Table 14: Self-Inflicted deaths in prison custody</t>
    </r>
    <r>
      <rPr>
        <b/>
        <vertAlign val="superscript"/>
        <sz val="10"/>
        <rFont val="Arial Narrow"/>
        <family val="2"/>
      </rPr>
      <t>1</t>
    </r>
    <r>
      <rPr>
        <b/>
        <sz val="10"/>
        <rFont val="Arial Narrow"/>
        <family val="2"/>
      </rPr>
      <t>: Ligature points used in fatal hangings/self-strangulations</t>
    </r>
  </si>
  <si>
    <r>
      <t>Privacy screen, furniture etc.</t>
    </r>
    <r>
      <rPr>
        <vertAlign val="superscript"/>
        <sz val="10"/>
        <color indexed="8"/>
        <rFont val="Arial Narrow"/>
        <family val="2"/>
      </rPr>
      <t>2</t>
    </r>
  </si>
  <si>
    <r>
      <t>Toilet/sink fittings/recess</t>
    </r>
    <r>
      <rPr>
        <vertAlign val="superscript"/>
        <sz val="10"/>
        <color indexed="8"/>
        <rFont val="Arial Narrow"/>
        <family val="2"/>
      </rPr>
      <t>2</t>
    </r>
  </si>
  <si>
    <t xml:space="preserve">     DEATHS PER 1,000 PRISONERS</t>
  </si>
  <si>
    <t>% DEATHS OCCURRING OUTSIDE HOSPITAL OR HOSPICE</t>
  </si>
  <si>
    <t>Cutting</t>
  </si>
  <si>
    <t>Food refusal</t>
  </si>
  <si>
    <t>Self-strangulation</t>
  </si>
  <si>
    <r>
      <t>Table 12</t>
    </r>
    <r>
      <rPr>
        <b/>
        <sz val="10"/>
        <rFont val="Arial Narrow"/>
        <family val="2"/>
      </rPr>
      <t>: Self-inflicted deaths in prison custody</t>
    </r>
    <r>
      <rPr>
        <b/>
        <vertAlign val="superscript"/>
        <sz val="10"/>
        <rFont val="Arial Narrow"/>
        <family val="2"/>
      </rPr>
      <t>1</t>
    </r>
    <r>
      <rPr>
        <b/>
        <sz val="10"/>
        <rFont val="Arial Narrow"/>
        <family val="2"/>
      </rPr>
      <t xml:space="preserve"> by method</t>
    </r>
  </si>
  <si>
    <t>(1) The list here shows years of opening/closing and major re-roles of establishments since 1999. However, prisons are constantly evolving as new wings open and old ones close for refurbishment.  Even a relatively minor change in a prison has the potential to affect the distribution of safer custody risk for example the opening or closing of a special unit.  When intepreting statistics for particular establishments there is no substitute for knowledge of local factors likely to affect safer custody risk.</t>
  </si>
  <si>
    <t>Establishment</t>
  </si>
  <si>
    <t>Month</t>
  </si>
  <si>
    <t xml:space="preserve"> Year   </t>
  </si>
  <si>
    <t>Type of change</t>
  </si>
  <si>
    <t>Dates of prisons opening/closing and major re-roles</t>
  </si>
  <si>
    <r>
      <t>Table 18: Dates of prisons opening/closing and major</t>
    </r>
    <r>
      <rPr>
        <b/>
        <vertAlign val="superscript"/>
        <sz val="10"/>
        <rFont val="Arial Narrow"/>
        <family val="2"/>
      </rPr>
      <t>1</t>
    </r>
    <r>
      <rPr>
        <b/>
        <sz val="10"/>
        <rFont val="Arial Narrow"/>
        <family val="2"/>
      </rPr>
      <t xml:space="preserve"> re-roles</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</si>
</sst>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46">
    <font>
      <sz val="10"/>
      <name val="Arial"/>
      <family val="0"/>
    </font>
    <font>
      <sz val="8"/>
      <name val="Arial"/>
      <family val="0"/>
    </font>
    <font>
      <sz val="10"/>
      <name val="Arial Narrow"/>
      <family val="2"/>
    </font>
    <font>
      <b/>
      <sz val="10"/>
      <color indexed="8"/>
      <name val="Arial Narrow"/>
      <family val="2"/>
    </font>
    <font>
      <sz val="10"/>
      <color indexed="8"/>
      <name val="Arial"/>
      <family val="0"/>
    </font>
    <font>
      <b/>
      <sz val="10"/>
      <color indexed="20"/>
      <name val="Arial Narrow"/>
      <family val="2"/>
    </font>
    <font>
      <sz val="10"/>
      <color indexed="8"/>
      <name val="Arial Narrow"/>
      <family val="2"/>
    </font>
    <font>
      <b/>
      <sz val="10"/>
      <name val="Arial Narrow"/>
      <family val="2"/>
    </font>
    <font>
      <u val="single"/>
      <sz val="10"/>
      <color indexed="12"/>
      <name val="Arial"/>
      <family val="0"/>
    </font>
    <font>
      <u val="single"/>
      <sz val="10"/>
      <color indexed="36"/>
      <name val="Arial"/>
      <family val="0"/>
    </font>
    <font>
      <sz val="8"/>
      <color indexed="8"/>
      <name val="Arial Narrow"/>
      <family val="2"/>
    </font>
    <font>
      <b/>
      <vertAlign val="superscript"/>
      <sz val="10"/>
      <name val="Arial Narrow"/>
      <family val="2"/>
    </font>
    <font>
      <sz val="8"/>
      <name val="Arial Narrow"/>
      <family val="2"/>
    </font>
    <font>
      <b/>
      <sz val="8"/>
      <name val="Arial Narrow"/>
      <family val="2"/>
    </font>
    <font>
      <b/>
      <u val="single"/>
      <sz val="11"/>
      <name val="Arial Narrow"/>
      <family val="2"/>
    </font>
    <font>
      <sz val="11"/>
      <name val="Arial Narrow"/>
      <family val="2"/>
    </font>
    <font>
      <sz val="8.75"/>
      <name val="Arial Narrow"/>
      <family val="2"/>
    </font>
    <font>
      <u val="single"/>
      <sz val="11"/>
      <color indexed="12"/>
      <name val="Arial Narrow"/>
      <family val="2"/>
    </font>
    <font>
      <sz val="9"/>
      <name val="Arial Narrow"/>
      <family val="2"/>
    </font>
    <font>
      <sz val="9"/>
      <color indexed="8"/>
      <name val="Arial Narrow"/>
      <family val="2"/>
    </font>
    <font>
      <sz val="1.5"/>
      <name val="Arial"/>
      <family val="0"/>
    </font>
    <font>
      <b/>
      <sz val="1"/>
      <color indexed="8"/>
      <name val="Arial Narrow"/>
      <family val="2"/>
    </font>
    <font>
      <sz val="1"/>
      <name val="Arial"/>
      <family val="2"/>
    </font>
    <font>
      <sz val="1"/>
      <name val="Arial Narrow"/>
      <family val="2"/>
    </font>
    <font>
      <b/>
      <sz val="1.5"/>
      <color indexed="8"/>
      <name val="Arial Narrow"/>
      <family val="2"/>
    </font>
    <font>
      <b/>
      <sz val="8"/>
      <color indexed="8"/>
      <name val="Arial Narrow"/>
      <family val="2"/>
    </font>
    <font>
      <sz val="8"/>
      <color indexed="8"/>
      <name val="Arial"/>
      <family val="0"/>
    </font>
    <font>
      <sz val="6"/>
      <color indexed="10"/>
      <name val="Arial Narrow"/>
      <family val="2"/>
    </font>
    <font>
      <sz val="10"/>
      <color indexed="10"/>
      <name val="Arial Narrow"/>
      <family val="2"/>
    </font>
    <font>
      <sz val="10"/>
      <color indexed="22"/>
      <name val="Arial Narrow"/>
      <family val="2"/>
    </font>
    <font>
      <vertAlign val="superscript"/>
      <sz val="10"/>
      <color indexed="8"/>
      <name val="Arial Narrow"/>
      <family val="2"/>
    </font>
    <font>
      <sz val="9"/>
      <color indexed="8"/>
      <name val="Arial"/>
      <family val="0"/>
    </font>
    <font>
      <b/>
      <sz val="8"/>
      <color indexed="8"/>
      <name val="Arial"/>
      <family val="2"/>
    </font>
    <font>
      <i/>
      <sz val="10"/>
      <name val="Arial Narrow"/>
      <family val="2"/>
    </font>
    <font>
      <u val="single"/>
      <sz val="10"/>
      <color indexed="12"/>
      <name val="Arial Narrow"/>
      <family val="2"/>
    </font>
    <font>
      <b/>
      <sz val="24"/>
      <color indexed="8"/>
      <name val="Arial Narrow"/>
      <family val="2"/>
    </font>
    <font>
      <sz val="24"/>
      <color indexed="8"/>
      <name val="Arial Narrow"/>
      <family val="2"/>
    </font>
    <font>
      <b/>
      <u val="single"/>
      <sz val="11"/>
      <color indexed="8"/>
      <name val="Arial Narrow"/>
      <family val="2"/>
    </font>
    <font>
      <sz val="11"/>
      <color indexed="8"/>
      <name val="Arial Narrow"/>
      <family val="2"/>
    </font>
    <font>
      <b/>
      <sz val="36"/>
      <color indexed="8"/>
      <name val="Arial Narrow"/>
      <family val="2"/>
    </font>
    <font>
      <b/>
      <sz val="36"/>
      <color indexed="8"/>
      <name val="Arial"/>
      <family val="0"/>
    </font>
    <font>
      <b/>
      <sz val="22"/>
      <color indexed="8"/>
      <name val="Arial Narrow"/>
      <family val="2"/>
    </font>
    <font>
      <b/>
      <sz val="22"/>
      <color indexed="8"/>
      <name val="Arial"/>
      <family val="0"/>
    </font>
    <font>
      <sz val="22"/>
      <color indexed="8"/>
      <name val="Arial Narrow"/>
      <family val="2"/>
    </font>
    <font>
      <sz val="36"/>
      <color indexed="8"/>
      <name val="Arial"/>
      <family val="0"/>
    </font>
    <font>
      <sz val="22"/>
      <color indexed="8"/>
      <name val="Arial"/>
      <family val="0"/>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387">
    <xf numFmtId="0" fontId="0" fillId="0" borderId="0" xfId="0" applyAlignment="1">
      <alignment/>
    </xf>
    <xf numFmtId="0" fontId="5" fillId="0" borderId="0" xfId="0" applyFont="1" applyFill="1" applyBorder="1" applyAlignment="1">
      <alignment horizontal="center"/>
    </xf>
    <xf numFmtId="0" fontId="6" fillId="0" borderId="0" xfId="45" applyFont="1" applyFill="1" applyBorder="1" applyAlignment="1">
      <alignment horizontal="center" wrapText="1"/>
      <protection/>
    </xf>
    <xf numFmtId="0" fontId="3" fillId="0" borderId="0" xfId="45" applyFont="1" applyFill="1" applyBorder="1" applyAlignment="1">
      <alignment horizontal="center" wrapText="1"/>
      <protection/>
    </xf>
    <xf numFmtId="0" fontId="5" fillId="0" borderId="0" xfId="0" applyFont="1" applyFill="1" applyBorder="1" applyAlignment="1">
      <alignment horizontal="left"/>
    </xf>
    <xf numFmtId="9" fontId="7" fillId="0" borderId="0" xfId="47" applyFont="1" applyFill="1" applyBorder="1" applyAlignment="1">
      <alignment horizontal="center"/>
    </xf>
    <xf numFmtId="0" fontId="6" fillId="0" borderId="0" xfId="45" applyFont="1" applyFill="1" applyBorder="1" applyAlignment="1">
      <alignment horizontal="left" wrapText="1"/>
      <protection/>
    </xf>
    <xf numFmtId="0" fontId="3" fillId="0" borderId="0" xfId="45" applyFont="1" applyFill="1" applyBorder="1" applyAlignment="1">
      <alignment horizontal="left" wrapText="1"/>
      <protection/>
    </xf>
    <xf numFmtId="0" fontId="3" fillId="0" borderId="1" xfId="45" applyFont="1" applyFill="1" applyBorder="1" applyAlignment="1">
      <alignment horizontal="center" vertical="center"/>
      <protection/>
    </xf>
    <xf numFmtId="0" fontId="3" fillId="0" borderId="2" xfId="45" applyFont="1" applyFill="1" applyBorder="1" applyAlignment="1">
      <alignment horizontal="center"/>
      <protection/>
    </xf>
    <xf numFmtId="0" fontId="3" fillId="0" borderId="3" xfId="45" applyFont="1" applyFill="1" applyBorder="1" applyAlignment="1">
      <alignment horizontal="left" wrapText="1"/>
      <protection/>
    </xf>
    <xf numFmtId="0" fontId="3" fillId="0" borderId="2" xfId="45" applyFont="1" applyFill="1" applyBorder="1" applyAlignment="1">
      <alignment horizontal="left" wrapText="1"/>
      <protection/>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2" fillId="0" borderId="4" xfId="0" applyFont="1" applyBorder="1" applyAlignment="1">
      <alignment/>
    </xf>
    <xf numFmtId="0" fontId="2" fillId="0" borderId="4" xfId="0" applyFont="1" applyBorder="1" applyAlignment="1">
      <alignment horizontal="right"/>
    </xf>
    <xf numFmtId="0" fontId="2" fillId="0" borderId="3" xfId="0" applyFont="1" applyBorder="1" applyAlignment="1">
      <alignment/>
    </xf>
    <xf numFmtId="0" fontId="2" fillId="0" borderId="0" xfId="0" applyFont="1" applyAlignment="1">
      <alignment horizontal="left"/>
    </xf>
    <xf numFmtId="0" fontId="2" fillId="0" borderId="4" xfId="0" applyFont="1" applyBorder="1" applyAlignment="1">
      <alignment horizontal="left"/>
    </xf>
    <xf numFmtId="0" fontId="2" fillId="0" borderId="0" xfId="0" applyFont="1" applyFill="1" applyBorder="1" applyAlignment="1">
      <alignment/>
    </xf>
    <xf numFmtId="0" fontId="2" fillId="0" borderId="0" xfId="0" applyFont="1" applyAlignment="1">
      <alignment/>
    </xf>
    <xf numFmtId="0" fontId="7" fillId="0" borderId="0" xfId="0" applyFont="1" applyBorder="1" applyAlignment="1">
      <alignment/>
    </xf>
    <xf numFmtId="0" fontId="2" fillId="0" borderId="0" xfId="0" applyFont="1" applyBorder="1" applyAlignment="1">
      <alignment horizontal="left"/>
    </xf>
    <xf numFmtId="9" fontId="5" fillId="0" borderId="0" xfId="0" applyNumberFormat="1" applyFont="1" applyFill="1" applyBorder="1" applyAlignment="1">
      <alignment horizontal="left"/>
    </xf>
    <xf numFmtId="0" fontId="3" fillId="0" borderId="1" xfId="45" applyFont="1" applyFill="1" applyBorder="1" applyAlignment="1">
      <alignment horizontal="right" vertical="center"/>
      <protection/>
    </xf>
    <xf numFmtId="0" fontId="3" fillId="0" borderId="2" xfId="45" applyFont="1" applyFill="1" applyBorder="1" applyAlignment="1">
      <alignment horizontal="right" wrapText="1"/>
      <protection/>
    </xf>
    <xf numFmtId="0" fontId="3" fillId="0" borderId="0" xfId="45" applyFont="1" applyFill="1" applyBorder="1" applyAlignment="1">
      <alignment horizontal="right" wrapText="1"/>
      <protection/>
    </xf>
    <xf numFmtId="0" fontId="3" fillId="0" borderId="3" xfId="45" applyFont="1" applyFill="1" applyBorder="1" applyAlignment="1">
      <alignment horizontal="right" wrapText="1"/>
      <protection/>
    </xf>
    <xf numFmtId="0" fontId="3" fillId="0" borderId="2" xfId="45" applyFont="1" applyFill="1" applyBorder="1" applyAlignment="1">
      <alignment horizontal="right"/>
      <protection/>
    </xf>
    <xf numFmtId="9" fontId="7" fillId="0" borderId="0" xfId="47" applyFont="1" applyFill="1" applyBorder="1" applyAlignment="1">
      <alignment horizontal="right"/>
    </xf>
    <xf numFmtId="9" fontId="2" fillId="0" borderId="0" xfId="47" applyFont="1" applyFill="1" applyBorder="1" applyAlignment="1">
      <alignment horizontal="right"/>
    </xf>
    <xf numFmtId="0" fontId="2" fillId="0" borderId="0" xfId="0" applyFont="1" applyBorder="1" applyAlignment="1">
      <alignment/>
    </xf>
    <xf numFmtId="0" fontId="2" fillId="0" borderId="3"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horizontal="left"/>
    </xf>
    <xf numFmtId="0" fontId="13" fillId="0" borderId="0" xfId="0" applyFont="1" applyFill="1" applyBorder="1" applyAlignment="1">
      <alignment horizontal="right"/>
    </xf>
    <xf numFmtId="0" fontId="7" fillId="0" borderId="0" xfId="0" applyFont="1" applyBorder="1" applyAlignment="1">
      <alignment/>
    </xf>
    <xf numFmtId="0" fontId="2" fillId="0" borderId="3" xfId="0" applyFont="1" applyBorder="1" applyAlignment="1">
      <alignment horizontal="left"/>
    </xf>
    <xf numFmtId="0" fontId="2" fillId="0" borderId="4" xfId="0" applyFont="1" applyBorder="1" applyAlignment="1">
      <alignment/>
    </xf>
    <xf numFmtId="1" fontId="2" fillId="0" borderId="0" xfId="0" applyNumberFormat="1" applyFont="1" applyAlignment="1">
      <alignment/>
    </xf>
    <xf numFmtId="0" fontId="18" fillId="0" borderId="0" xfId="0" applyFont="1" applyAlignment="1">
      <alignment/>
    </xf>
    <xf numFmtId="0" fontId="18" fillId="0" borderId="0" xfId="0" applyFont="1" applyAlignment="1">
      <alignment horizontal="left"/>
    </xf>
    <xf numFmtId="0" fontId="18" fillId="0" borderId="0" xfId="0" applyFont="1" applyAlignment="1">
      <alignment horizontal="center"/>
    </xf>
    <xf numFmtId="0" fontId="18" fillId="0" borderId="0" xfId="0" applyFont="1" applyBorder="1" applyAlignment="1">
      <alignment horizontal="left"/>
    </xf>
    <xf numFmtId="0" fontId="18" fillId="0" borderId="0" xfId="0" applyFont="1" applyBorder="1" applyAlignment="1">
      <alignment horizontal="center"/>
    </xf>
    <xf numFmtId="0" fontId="19" fillId="0" borderId="0" xfId="44" applyFont="1" applyFill="1" applyBorder="1" applyAlignment="1">
      <alignment horizontal="center"/>
      <protection/>
    </xf>
    <xf numFmtId="0" fontId="2" fillId="0" borderId="0" xfId="0" applyFont="1" applyFill="1" applyBorder="1" applyAlignment="1">
      <alignment horizontal="right"/>
    </xf>
    <xf numFmtId="0" fontId="3" fillId="0" borderId="1" xfId="42" applyFont="1" applyFill="1" applyBorder="1" applyAlignment="1">
      <alignment horizontal="left" vertical="center"/>
      <protection/>
    </xf>
    <xf numFmtId="0" fontId="3" fillId="0" borderId="1" xfId="41" applyFont="1" applyFill="1" applyBorder="1" applyAlignment="1">
      <alignment horizontal="center" vertical="center"/>
      <protection/>
    </xf>
    <xf numFmtId="0" fontId="2" fillId="0" borderId="2" xfId="0" applyFont="1" applyBorder="1" applyAlignment="1">
      <alignment horizontal="left"/>
    </xf>
    <xf numFmtId="0" fontId="2" fillId="0" borderId="2" xfId="0" applyFont="1" applyBorder="1" applyAlignment="1">
      <alignment/>
    </xf>
    <xf numFmtId="0" fontId="3" fillId="0" borderId="0" xfId="39" applyFont="1" applyFill="1" applyBorder="1" applyAlignment="1">
      <alignment horizontal="left" wrapText="1"/>
      <protection/>
    </xf>
    <xf numFmtId="0" fontId="3" fillId="0" borderId="0" xfId="39" applyFont="1" applyFill="1" applyBorder="1" applyAlignment="1">
      <alignment horizontal="right" wrapText="1"/>
      <protection/>
    </xf>
    <xf numFmtId="0" fontId="6" fillId="0" borderId="3" xfId="39" applyFont="1" applyFill="1" applyBorder="1" applyAlignment="1">
      <alignment horizontal="left" wrapText="1"/>
      <protection/>
    </xf>
    <xf numFmtId="0" fontId="6" fillId="0" borderId="3" xfId="39" applyFont="1" applyFill="1" applyBorder="1" applyAlignment="1">
      <alignment horizontal="right" wrapText="1"/>
      <protection/>
    </xf>
    <xf numFmtId="0" fontId="6" fillId="0" borderId="2" xfId="39" applyFont="1" applyFill="1" applyBorder="1" applyAlignment="1">
      <alignment horizontal="left" wrapText="1"/>
      <protection/>
    </xf>
    <xf numFmtId="0" fontId="6" fillId="0" borderId="2" xfId="39" applyFont="1" applyFill="1" applyBorder="1" applyAlignment="1">
      <alignment horizontal="right" wrapText="1"/>
      <protection/>
    </xf>
    <xf numFmtId="0" fontId="3" fillId="0" borderId="1" xfId="40" applyFont="1" applyFill="1" applyBorder="1" applyAlignment="1">
      <alignment horizontal="left" vertical="center"/>
      <protection/>
    </xf>
    <xf numFmtId="0" fontId="3" fillId="0" borderId="1" xfId="40" applyFont="1" applyFill="1" applyBorder="1" applyAlignment="1">
      <alignment horizontal="center" vertical="center"/>
      <protection/>
    </xf>
    <xf numFmtId="0" fontId="3" fillId="0" borderId="0" xfId="40" applyFont="1" applyFill="1" applyBorder="1" applyAlignment="1">
      <alignment/>
      <protection/>
    </xf>
    <xf numFmtId="0" fontId="3" fillId="0" borderId="0" xfId="40" applyFont="1" applyFill="1" applyBorder="1" applyAlignment="1">
      <alignment horizontal="right"/>
      <protection/>
    </xf>
    <xf numFmtId="0" fontId="12" fillId="0" borderId="4" xfId="0" applyFont="1" applyBorder="1" applyAlignment="1">
      <alignment horizontal="left"/>
    </xf>
    <xf numFmtId="0" fontId="12" fillId="0" borderId="4" xfId="0" applyFont="1" applyBorder="1" applyAlignment="1">
      <alignment horizontal="center"/>
    </xf>
    <xf numFmtId="0" fontId="12" fillId="0" borderId="4" xfId="0" applyFont="1" applyBorder="1" applyAlignment="1">
      <alignment/>
    </xf>
    <xf numFmtId="0" fontId="13" fillId="0" borderId="3" xfId="0" applyFont="1" applyFill="1" applyBorder="1" applyAlignment="1">
      <alignment horizontal="right" vertical="center" wrapText="1"/>
    </xf>
    <xf numFmtId="1" fontId="13" fillId="0" borderId="3" xfId="0" applyNumberFormat="1" applyFont="1" applyFill="1" applyBorder="1" applyAlignment="1">
      <alignment horizontal="right" vertical="center" wrapText="1"/>
    </xf>
    <xf numFmtId="0" fontId="13" fillId="0" borderId="0" xfId="0" applyFont="1" applyFill="1" applyBorder="1" applyAlignment="1">
      <alignment horizontal="right" vertical="center" wrapText="1"/>
    </xf>
    <xf numFmtId="1" fontId="13" fillId="0" borderId="0" xfId="0" applyNumberFormat="1" applyFont="1" applyFill="1" applyBorder="1" applyAlignment="1">
      <alignment vertical="center" wrapText="1"/>
    </xf>
    <xf numFmtId="0" fontId="12" fillId="0" borderId="0" xfId="0" applyFont="1" applyFill="1" applyBorder="1" applyAlignment="1">
      <alignment horizontal="left"/>
    </xf>
    <xf numFmtId="0" fontId="12" fillId="0" borderId="0" xfId="0"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applyBorder="1" applyAlignment="1">
      <alignment/>
    </xf>
    <xf numFmtId="1" fontId="12" fillId="0" borderId="4" xfId="0" applyNumberFormat="1" applyFont="1" applyBorder="1" applyAlignment="1">
      <alignment/>
    </xf>
    <xf numFmtId="0" fontId="2" fillId="0" borderId="0" xfId="0" applyFont="1" applyBorder="1" applyAlignment="1">
      <alignment wrapText="1"/>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13" fillId="0" borderId="0" xfId="0" applyFont="1" applyBorder="1" applyAlignment="1">
      <alignment horizontal="left" vertical="center"/>
    </xf>
    <xf numFmtId="0" fontId="6" fillId="0" borderId="0" xfId="39" applyFont="1" applyFill="1" applyBorder="1" applyAlignment="1">
      <alignment horizontal="left" wrapText="1"/>
      <protection/>
    </xf>
    <xf numFmtId="0" fontId="6" fillId="0" borderId="0" xfId="39" applyFont="1" applyFill="1" applyBorder="1" applyAlignment="1">
      <alignment horizontal="right" wrapText="1"/>
      <protection/>
    </xf>
    <xf numFmtId="9" fontId="6" fillId="0" borderId="0" xfId="47" applyFont="1" applyFill="1" applyBorder="1" applyAlignment="1">
      <alignment horizontal="right" wrapText="1"/>
    </xf>
    <xf numFmtId="0" fontId="2" fillId="0" borderId="2" xfId="0" applyFont="1" applyBorder="1" applyAlignment="1">
      <alignment/>
    </xf>
    <xf numFmtId="0" fontId="27" fillId="0" borderId="4" xfId="0" applyFont="1" applyBorder="1" applyAlignment="1">
      <alignment horizontal="center"/>
    </xf>
    <xf numFmtId="1" fontId="7" fillId="0" borderId="1" xfId="0" applyNumberFormat="1" applyFont="1" applyBorder="1" applyAlignment="1">
      <alignment/>
    </xf>
    <xf numFmtId="1" fontId="2" fillId="0" borderId="0" xfId="0" applyNumberFormat="1" applyFont="1" applyAlignment="1">
      <alignment/>
    </xf>
    <xf numFmtId="1" fontId="2" fillId="0" borderId="4" xfId="0" applyNumberFormat="1" applyFont="1" applyBorder="1" applyAlignment="1">
      <alignment/>
    </xf>
    <xf numFmtId="1" fontId="2" fillId="0" borderId="3" xfId="0" applyNumberFormat="1" applyFont="1" applyBorder="1" applyAlignment="1">
      <alignment/>
    </xf>
    <xf numFmtId="0" fontId="6" fillId="0" borderId="0" xfId="25" applyFont="1" applyFill="1" applyBorder="1" applyAlignment="1">
      <alignment wrapText="1"/>
      <protection/>
    </xf>
    <xf numFmtId="0" fontId="6" fillId="0" borderId="0" xfId="25" applyFont="1" applyFill="1" applyBorder="1" applyAlignment="1">
      <alignment horizontal="right" wrapText="1"/>
      <protection/>
    </xf>
    <xf numFmtId="0" fontId="19" fillId="0" borderId="0" xfId="25" applyFont="1" applyFill="1" applyBorder="1" applyAlignment="1">
      <alignment wrapText="1"/>
      <protection/>
    </xf>
    <xf numFmtId="0" fontId="19" fillId="0" borderId="0" xfId="25" applyFont="1" applyFill="1" applyBorder="1" applyAlignment="1">
      <alignment horizontal="right" wrapText="1"/>
      <protection/>
    </xf>
    <xf numFmtId="0" fontId="19" fillId="0" borderId="0" xfId="25" applyFont="1" applyBorder="1">
      <alignment/>
      <protection/>
    </xf>
    <xf numFmtId="0" fontId="7" fillId="0" borderId="1" xfId="0" applyFont="1" applyBorder="1" applyAlignment="1">
      <alignment/>
    </xf>
    <xf numFmtId="0" fontId="6" fillId="0" borderId="5" xfId="25" applyFont="1" applyFill="1" applyBorder="1" applyAlignment="1">
      <alignment wrapText="1"/>
      <protection/>
    </xf>
    <xf numFmtId="0" fontId="6" fillId="0" borderId="0" xfId="25" applyFont="1">
      <alignment/>
      <protection/>
    </xf>
    <xf numFmtId="0" fontId="6" fillId="0" borderId="3" xfId="25" applyFont="1" applyBorder="1">
      <alignment/>
      <protection/>
    </xf>
    <xf numFmtId="0" fontId="6" fillId="0" borderId="0" xfId="40" applyFont="1" applyFill="1" applyBorder="1" applyAlignment="1">
      <alignment/>
      <protection/>
    </xf>
    <xf numFmtId="0" fontId="6" fillId="0" borderId="0" xfId="40" applyFont="1" applyFill="1" applyBorder="1" applyAlignment="1">
      <alignment horizontal="right"/>
      <protection/>
    </xf>
    <xf numFmtId="0" fontId="6" fillId="0" borderId="0" xfId="40" applyFont="1" applyFill="1" applyBorder="1" applyAlignment="1">
      <alignment horizontal="center"/>
      <protection/>
    </xf>
    <xf numFmtId="0" fontId="3" fillId="0" borderId="0" xfId="40" applyFont="1" applyFill="1" applyBorder="1" applyAlignment="1">
      <alignment horizontal="center"/>
      <protection/>
    </xf>
    <xf numFmtId="0" fontId="6" fillId="0" borderId="3" xfId="25" applyFont="1" applyFill="1" applyBorder="1" applyAlignment="1">
      <alignment wrapText="1"/>
      <protection/>
    </xf>
    <xf numFmtId="0" fontId="6" fillId="0" borderId="3" xfId="40" applyFont="1" applyFill="1" applyBorder="1" applyAlignment="1">
      <alignment/>
      <protection/>
    </xf>
    <xf numFmtId="0" fontId="6" fillId="0" borderId="3" xfId="40" applyFont="1" applyFill="1" applyBorder="1" applyAlignment="1">
      <alignment horizontal="right"/>
      <protection/>
    </xf>
    <xf numFmtId="0" fontId="7" fillId="0" borderId="0" xfId="0" applyFont="1" applyAlignment="1">
      <alignment/>
    </xf>
    <xf numFmtId="0" fontId="7" fillId="0" borderId="0" xfId="0" applyFont="1" applyAlignment="1">
      <alignment horizontal="left"/>
    </xf>
    <xf numFmtId="0" fontId="0" fillId="0" borderId="0" xfId="0" applyBorder="1" applyAlignment="1">
      <alignment/>
    </xf>
    <xf numFmtId="0" fontId="3" fillId="0" borderId="1" xfId="27" applyFont="1" applyFill="1" applyBorder="1" applyAlignment="1">
      <alignment horizontal="center"/>
      <protection/>
    </xf>
    <xf numFmtId="0" fontId="7" fillId="0" borderId="0" xfId="0" applyFont="1" applyFill="1" applyBorder="1" applyAlignment="1">
      <alignment/>
    </xf>
    <xf numFmtId="0" fontId="6" fillId="0" borderId="0" xfId="27" applyFont="1" applyFill="1" applyBorder="1" applyAlignment="1">
      <alignment wrapText="1"/>
      <protection/>
    </xf>
    <xf numFmtId="0" fontId="29" fillId="0" borderId="0" xfId="0" applyFont="1" applyAlignment="1">
      <alignment/>
    </xf>
    <xf numFmtId="0" fontId="29" fillId="0" borderId="4" xfId="0" applyFont="1" applyBorder="1" applyAlignment="1">
      <alignment/>
    </xf>
    <xf numFmtId="0" fontId="3" fillId="0" borderId="1" xfId="0" applyFont="1" applyBorder="1" applyAlignment="1">
      <alignment horizontal="right"/>
    </xf>
    <xf numFmtId="0" fontId="3" fillId="0" borderId="1" xfId="0" applyFont="1" applyBorder="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6" fillId="0" borderId="0" xfId="0" applyFont="1" applyAlignment="1">
      <alignment horizontal="left"/>
    </xf>
    <xf numFmtId="0" fontId="6" fillId="0" borderId="3" xfId="0" applyFont="1" applyBorder="1" applyAlignment="1">
      <alignment horizontal="left"/>
    </xf>
    <xf numFmtId="0" fontId="6" fillId="0" borderId="3" xfId="0" applyFont="1" applyBorder="1" applyAlignment="1">
      <alignment/>
    </xf>
    <xf numFmtId="0" fontId="3" fillId="0" borderId="0" xfId="0" applyFont="1" applyAlignment="1">
      <alignment horizontal="left"/>
    </xf>
    <xf numFmtId="0" fontId="6" fillId="0" borderId="4" xfId="0" applyFont="1" applyBorder="1" applyAlignment="1">
      <alignment/>
    </xf>
    <xf numFmtId="0" fontId="29" fillId="0" borderId="0" xfId="0" applyFont="1" applyBorder="1" applyAlignment="1">
      <alignment/>
    </xf>
    <xf numFmtId="0" fontId="3" fillId="0" borderId="3" xfId="29" applyFont="1" applyFill="1" applyBorder="1" applyAlignment="1">
      <alignment horizontal="center" vertical="center"/>
      <protection/>
    </xf>
    <xf numFmtId="0" fontId="3" fillId="0" borderId="3" xfId="29" applyFont="1" applyFill="1" applyBorder="1" applyAlignment="1">
      <alignment horizontal="right" vertical="center"/>
      <protection/>
    </xf>
    <xf numFmtId="0" fontId="6" fillId="0" borderId="2" xfId="29" applyFont="1" applyFill="1" applyBorder="1" applyAlignment="1">
      <alignment horizontal="center"/>
      <protection/>
    </xf>
    <xf numFmtId="0" fontId="6" fillId="0" borderId="2" xfId="29" applyFont="1" applyFill="1" applyBorder="1" applyAlignment="1">
      <alignment horizontal="right"/>
      <protection/>
    </xf>
    <xf numFmtId="0" fontId="2" fillId="0" borderId="0" xfId="0" applyFont="1" applyBorder="1" applyAlignment="1">
      <alignment horizontal="right"/>
    </xf>
    <xf numFmtId="0" fontId="3" fillId="0" borderId="0" xfId="29" applyFont="1" applyFill="1" applyBorder="1" applyAlignment="1">
      <alignment horizontal="left"/>
      <protection/>
    </xf>
    <xf numFmtId="0" fontId="3" fillId="0" borderId="0" xfId="29" applyFont="1" applyFill="1" applyBorder="1" applyAlignment="1">
      <alignment horizontal="right"/>
      <protection/>
    </xf>
    <xf numFmtId="0" fontId="6" fillId="0" borderId="0" xfId="29" applyFont="1" applyFill="1" applyBorder="1" applyAlignment="1">
      <alignment wrapText="1"/>
      <protection/>
    </xf>
    <xf numFmtId="0" fontId="6" fillId="0" borderId="0" xfId="29" applyFont="1" applyFill="1" applyBorder="1" applyAlignment="1">
      <alignment horizontal="right" wrapText="1"/>
      <protection/>
    </xf>
    <xf numFmtId="0" fontId="6" fillId="0" borderId="3" xfId="29" applyFont="1" applyFill="1" applyBorder="1" applyAlignment="1">
      <alignment wrapText="1"/>
      <protection/>
    </xf>
    <xf numFmtId="9" fontId="29" fillId="0" borderId="0" xfId="47" applyFont="1" applyBorder="1" applyAlignment="1">
      <alignment/>
    </xf>
    <xf numFmtId="9" fontId="29" fillId="0" borderId="3" xfId="47" applyFont="1" applyBorder="1" applyAlignment="1">
      <alignment/>
    </xf>
    <xf numFmtId="0" fontId="6" fillId="0" borderId="2" xfId="29" applyFont="1" applyFill="1" applyBorder="1" applyAlignment="1">
      <alignment wrapText="1"/>
      <protection/>
    </xf>
    <xf numFmtId="9" fontId="6" fillId="0" borderId="2" xfId="47" applyFont="1" applyFill="1" applyBorder="1" applyAlignment="1">
      <alignment horizontal="right" wrapText="1"/>
    </xf>
    <xf numFmtId="0" fontId="3" fillId="0" borderId="0" xfId="29" applyFont="1" applyFill="1" applyBorder="1" applyAlignment="1">
      <alignment wrapText="1"/>
      <protection/>
    </xf>
    <xf numFmtId="0" fontId="3" fillId="0" borderId="0" xfId="29" applyFont="1" applyFill="1" applyBorder="1" applyAlignment="1">
      <alignment horizontal="right" wrapText="1"/>
      <protection/>
    </xf>
    <xf numFmtId="0" fontId="6" fillId="0" borderId="4" xfId="29" applyFont="1" applyFill="1" applyBorder="1" applyAlignment="1">
      <alignment wrapText="1"/>
      <protection/>
    </xf>
    <xf numFmtId="0" fontId="6" fillId="0" borderId="4" xfId="29" applyFont="1" applyFill="1" applyBorder="1" applyAlignment="1">
      <alignment horizontal="right" wrapText="1"/>
      <protection/>
    </xf>
    <xf numFmtId="0" fontId="3" fillId="0" borderId="3" xfId="30" applyFont="1" applyFill="1" applyBorder="1" applyAlignment="1">
      <alignment horizontal="center" vertical="center"/>
      <protection/>
    </xf>
    <xf numFmtId="0" fontId="3" fillId="0" borderId="3" xfId="30" applyFont="1" applyFill="1" applyBorder="1" applyAlignment="1">
      <alignment horizontal="right" vertical="center"/>
      <protection/>
    </xf>
    <xf numFmtId="0" fontId="6" fillId="0" borderId="2" xfId="30" applyFont="1" applyFill="1" applyBorder="1" applyAlignment="1">
      <alignment horizontal="center"/>
      <protection/>
    </xf>
    <xf numFmtId="0" fontId="6" fillId="0" borderId="2" xfId="30" applyFont="1" applyFill="1" applyBorder="1" applyAlignment="1">
      <alignment horizontal="right"/>
      <protection/>
    </xf>
    <xf numFmtId="0" fontId="3" fillId="0" borderId="0" xfId="30" applyFont="1" applyFill="1" applyBorder="1" applyAlignment="1">
      <alignment horizontal="left"/>
      <protection/>
    </xf>
    <xf numFmtId="0" fontId="3" fillId="0" borderId="0" xfId="30" applyFont="1" applyFill="1" applyBorder="1" applyAlignment="1">
      <alignment horizontal="right"/>
      <protection/>
    </xf>
    <xf numFmtId="0" fontId="6" fillId="0" borderId="0" xfId="30" applyFont="1" applyFill="1" applyBorder="1" applyAlignment="1">
      <alignment wrapText="1"/>
      <protection/>
    </xf>
    <xf numFmtId="0" fontId="6" fillId="0" borderId="0" xfId="30" applyFont="1" applyFill="1" applyBorder="1" applyAlignment="1">
      <alignment horizontal="right" wrapText="1"/>
      <protection/>
    </xf>
    <xf numFmtId="0" fontId="7" fillId="0" borderId="0" xfId="0" applyFont="1" applyBorder="1" applyAlignment="1">
      <alignment horizontal="right"/>
    </xf>
    <xf numFmtId="0" fontId="12" fillId="0" borderId="0" xfId="0" applyFont="1" applyAlignment="1">
      <alignment/>
    </xf>
    <xf numFmtId="0" fontId="3" fillId="0" borderId="3" xfId="31" applyFont="1" applyFill="1" applyBorder="1" applyAlignment="1">
      <alignment horizontal="left" vertical="center"/>
      <protection/>
    </xf>
    <xf numFmtId="0" fontId="3" fillId="0" borderId="3" xfId="31" applyFont="1" applyFill="1" applyBorder="1" applyAlignment="1">
      <alignment horizontal="right" vertical="center"/>
      <protection/>
    </xf>
    <xf numFmtId="0" fontId="2" fillId="0" borderId="2" xfId="0" applyFont="1" applyBorder="1" applyAlignment="1">
      <alignment horizontal="right"/>
    </xf>
    <xf numFmtId="0" fontId="6" fillId="0" borderId="0" xfId="31" applyFont="1" applyFill="1" applyBorder="1" applyAlignment="1">
      <alignment wrapText="1"/>
      <protection/>
    </xf>
    <xf numFmtId="9" fontId="2" fillId="0" borderId="0" xfId="0" applyNumberFormat="1" applyFont="1" applyBorder="1" applyAlignment="1">
      <alignment horizontal="right"/>
    </xf>
    <xf numFmtId="0" fontId="3" fillId="0" borderId="3" xfId="32" applyFont="1" applyFill="1" applyBorder="1" applyAlignment="1">
      <alignment horizontal="left" vertical="center"/>
      <protection/>
    </xf>
    <xf numFmtId="0" fontId="3" fillId="0" borderId="3" xfId="32" applyFont="1" applyFill="1" applyBorder="1" applyAlignment="1">
      <alignment horizontal="right" vertical="center"/>
      <protection/>
    </xf>
    <xf numFmtId="0" fontId="6" fillId="0" borderId="0" xfId="32" applyFont="1" applyFill="1" applyBorder="1" applyAlignment="1">
      <alignment horizontal="left" wrapText="1"/>
      <protection/>
    </xf>
    <xf numFmtId="0" fontId="6" fillId="0" borderId="0" xfId="32" applyFont="1" applyFill="1" applyBorder="1" applyAlignment="1">
      <alignment horizontal="right" wrapText="1"/>
      <protection/>
    </xf>
    <xf numFmtId="9" fontId="28" fillId="0" borderId="0" xfId="47" applyFont="1" applyBorder="1" applyAlignment="1">
      <alignment horizontal="right"/>
    </xf>
    <xf numFmtId="0" fontId="3" fillId="0" borderId="0" xfId="32" applyFont="1" applyFill="1" applyBorder="1" applyAlignment="1">
      <alignment wrapText="1"/>
      <protection/>
    </xf>
    <xf numFmtId="0" fontId="28" fillId="0" borderId="0" xfId="0" applyFont="1" applyBorder="1" applyAlignment="1">
      <alignment/>
    </xf>
    <xf numFmtId="9" fontId="28" fillId="0" borderId="0" xfId="0" applyNumberFormat="1" applyFont="1" applyBorder="1" applyAlignment="1">
      <alignment/>
    </xf>
    <xf numFmtId="0" fontId="6" fillId="0" borderId="0" xfId="32" applyFont="1" applyFill="1" applyBorder="1" applyAlignment="1">
      <alignment wrapText="1"/>
      <protection/>
    </xf>
    <xf numFmtId="0" fontId="3" fillId="0" borderId="0" xfId="33" applyFont="1" applyFill="1" applyBorder="1" applyAlignment="1">
      <alignment horizontal="left"/>
      <protection/>
    </xf>
    <xf numFmtId="0" fontId="3" fillId="0" borderId="0" xfId="33" applyFont="1" applyFill="1" applyBorder="1" applyAlignment="1">
      <alignment horizontal="right"/>
      <protection/>
    </xf>
    <xf numFmtId="0" fontId="6" fillId="0" borderId="0" xfId="33" applyFont="1" applyFill="1" applyBorder="1" applyAlignment="1">
      <alignment wrapText="1"/>
      <protection/>
    </xf>
    <xf numFmtId="0" fontId="6" fillId="0" borderId="0" xfId="33" applyFont="1" applyFill="1" applyBorder="1" applyAlignment="1">
      <alignment horizontal="right" wrapText="1"/>
      <protection/>
    </xf>
    <xf numFmtId="0" fontId="3" fillId="0" borderId="0" xfId="33" applyFont="1" applyFill="1" applyBorder="1" applyAlignment="1">
      <alignment horizontal="right" wrapText="1"/>
      <protection/>
    </xf>
    <xf numFmtId="0" fontId="7" fillId="0" borderId="1" xfId="0" applyFont="1" applyBorder="1" applyAlignment="1">
      <alignment horizontal="left" vertical="center"/>
    </xf>
    <xf numFmtId="0" fontId="7" fillId="0" borderId="1" xfId="0" applyFont="1" applyBorder="1" applyAlignment="1">
      <alignment horizontal="right" vertical="center"/>
    </xf>
    <xf numFmtId="9" fontId="12" fillId="0" borderId="0" xfId="47" applyFont="1" applyBorder="1" applyAlignment="1">
      <alignment horizontal="right"/>
    </xf>
    <xf numFmtId="0" fontId="7" fillId="0" borderId="3" xfId="0" applyFont="1" applyBorder="1" applyAlignment="1">
      <alignment horizontal="center" vertical="center"/>
    </xf>
    <xf numFmtId="49" fontId="7" fillId="0" borderId="3" xfId="0" applyNumberFormat="1" applyFont="1" applyBorder="1" applyAlignment="1">
      <alignment horizontal="right" vertical="center"/>
    </xf>
    <xf numFmtId="0" fontId="32" fillId="0" borderId="0" xfId="35" applyFont="1" applyFill="1" applyBorder="1" applyAlignment="1">
      <alignment wrapText="1"/>
      <protection/>
    </xf>
    <xf numFmtId="0" fontId="32" fillId="0" borderId="0" xfId="35" applyFont="1" applyFill="1" applyBorder="1" applyAlignment="1">
      <alignment horizontal="right" wrapText="1"/>
      <protection/>
    </xf>
    <xf numFmtId="0" fontId="26" fillId="0" borderId="0" xfId="35" applyFont="1" applyFill="1" applyBorder="1" applyAlignment="1">
      <alignment wrapText="1"/>
      <protection/>
    </xf>
    <xf numFmtId="0" fontId="26" fillId="0" borderId="0" xfId="35" applyFont="1" applyFill="1" applyBorder="1" applyAlignment="1">
      <alignment horizontal="right" wrapText="1"/>
      <protection/>
    </xf>
    <xf numFmtId="0" fontId="26" fillId="0" borderId="4" xfId="35" applyFont="1" applyFill="1" applyBorder="1" applyAlignment="1">
      <alignment wrapText="1"/>
      <protection/>
    </xf>
    <xf numFmtId="0" fontId="26" fillId="0" borderId="4" xfId="35" applyFont="1" applyFill="1" applyBorder="1" applyAlignment="1">
      <alignment horizontal="right" wrapText="1"/>
      <protection/>
    </xf>
    <xf numFmtId="0" fontId="33" fillId="0" borderId="0" xfId="0" applyFont="1" applyAlignment="1">
      <alignment/>
    </xf>
    <xf numFmtId="0" fontId="2" fillId="0" borderId="0" xfId="0" applyFont="1" applyBorder="1" applyAlignment="1">
      <alignment vertical="center"/>
    </xf>
    <xf numFmtId="0" fontId="2" fillId="0" borderId="0" xfId="0" applyFont="1" applyAlignment="1">
      <alignment horizontal="center"/>
    </xf>
    <xf numFmtId="0" fontId="34" fillId="0" borderId="0" xfId="2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0" fontId="17" fillId="0" borderId="0" xfId="20" applyFont="1" applyAlignment="1">
      <alignment/>
    </xf>
    <xf numFmtId="0" fontId="3" fillId="0" borderId="0" xfId="29" applyFont="1" applyFill="1" applyBorder="1" applyAlignment="1">
      <alignment/>
      <protection/>
    </xf>
    <xf numFmtId="0" fontId="8" fillId="0" borderId="0" xfId="20" applyAlignment="1">
      <alignment/>
    </xf>
    <xf numFmtId="1" fontId="2" fillId="0" borderId="0" xfId="0" applyNumberFormat="1" applyFont="1" applyBorder="1" applyAlignment="1">
      <alignment/>
    </xf>
    <xf numFmtId="1" fontId="13" fillId="0" borderId="0" xfId="0" applyNumberFormat="1" applyFont="1" applyFill="1" applyBorder="1" applyAlignment="1">
      <alignment horizontal="right" vertical="center" wrapText="1"/>
    </xf>
    <xf numFmtId="1" fontId="12" fillId="0" borderId="4" xfId="0" applyNumberFormat="1" applyFont="1" applyBorder="1" applyAlignment="1">
      <alignment/>
    </xf>
    <xf numFmtId="0" fontId="6" fillId="0" borderId="3" xfId="27" applyFont="1" applyFill="1" applyBorder="1" applyAlignment="1">
      <alignment wrapText="1"/>
      <protection/>
    </xf>
    <xf numFmtId="0" fontId="2" fillId="0" borderId="0" xfId="0" applyFont="1" applyFill="1" applyBorder="1" applyAlignment="1">
      <alignment vertical="center"/>
    </xf>
    <xf numFmtId="0" fontId="19" fillId="0" borderId="0" xfId="45" applyFont="1" applyFill="1" applyBorder="1" applyAlignment="1">
      <alignment horizontal="right" wrapText="1"/>
      <protection/>
    </xf>
    <xf numFmtId="0" fontId="35" fillId="0" borderId="0" xfId="0" applyFont="1" applyAlignment="1">
      <alignment horizontal="center"/>
    </xf>
    <xf numFmtId="0" fontId="36" fillId="0" borderId="0" xfId="0" applyFont="1" applyAlignment="1">
      <alignment horizontal="center"/>
    </xf>
    <xf numFmtId="0" fontId="6" fillId="0" borderId="0" xfId="0" applyFont="1" applyAlignment="1">
      <alignment horizontal="center"/>
    </xf>
    <xf numFmtId="0" fontId="37" fillId="0" borderId="0" xfId="0" applyFont="1" applyAlignment="1">
      <alignment horizontal="center"/>
    </xf>
    <xf numFmtId="0" fontId="37" fillId="0" borderId="0" xfId="0" applyFont="1" applyAlignment="1">
      <alignment/>
    </xf>
    <xf numFmtId="0" fontId="38"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7" fillId="0" borderId="0" xfId="0" applyFont="1" applyFill="1" applyBorder="1" applyAlignment="1">
      <alignment/>
    </xf>
    <xf numFmtId="0" fontId="3" fillId="0" borderId="0" xfId="27" applyFont="1" applyFill="1" applyBorder="1" applyAlignment="1">
      <alignment horizontal="right"/>
      <protection/>
    </xf>
    <xf numFmtId="0" fontId="3" fillId="0" borderId="0" xfId="29" applyFont="1" applyFill="1" applyBorder="1" applyAlignment="1">
      <alignment horizontal="right" wrapText="1"/>
      <protection/>
    </xf>
    <xf numFmtId="0" fontId="6" fillId="0" borderId="0" xfId="30" applyFont="1" applyFill="1" applyBorder="1" applyAlignment="1">
      <alignment wrapText="1"/>
      <protection/>
    </xf>
    <xf numFmtId="0" fontId="7" fillId="0" borderId="0" xfId="0" applyFont="1" applyFill="1" applyBorder="1" applyAlignment="1">
      <alignment horizontal="right"/>
    </xf>
    <xf numFmtId="0" fontId="6" fillId="0" borderId="0" xfId="33" applyFont="1" applyFill="1" applyBorder="1" applyAlignment="1">
      <alignment wrapText="1"/>
      <protection/>
    </xf>
    <xf numFmtId="0" fontId="7" fillId="0" borderId="0" xfId="0" applyFont="1" applyFill="1" applyBorder="1" applyAlignment="1">
      <alignment horizontal="left"/>
    </xf>
    <xf numFmtId="0" fontId="26" fillId="0" borderId="0" xfId="26" applyFont="1" applyFill="1" applyBorder="1" applyAlignment="1">
      <alignment horizontal="right" wrapText="1"/>
      <protection/>
    </xf>
    <xf numFmtId="0" fontId="7" fillId="0" borderId="3" xfId="0" applyFont="1" applyBorder="1" applyAlignment="1">
      <alignment/>
    </xf>
    <xf numFmtId="0" fontId="3" fillId="0" borderId="1" xfId="24" applyFont="1" applyFill="1" applyBorder="1" applyAlignment="1">
      <alignment horizontal="center"/>
      <protection/>
    </xf>
    <xf numFmtId="0" fontId="6" fillId="0" borderId="0" xfId="24" applyFont="1" applyFill="1" applyBorder="1" applyAlignment="1">
      <alignment wrapText="1"/>
      <protection/>
    </xf>
    <xf numFmtId="0" fontId="6" fillId="0" borderId="0" xfId="24" applyFont="1" applyFill="1" applyBorder="1" applyAlignment="1">
      <alignment horizontal="right" wrapText="1"/>
      <protection/>
    </xf>
    <xf numFmtId="0" fontId="3" fillId="0" borderId="0" xfId="24" applyFont="1" applyFill="1" applyBorder="1" applyAlignment="1">
      <alignment wrapText="1"/>
      <protection/>
    </xf>
    <xf numFmtId="0" fontId="6" fillId="0" borderId="0" xfId="24" applyFont="1" applyBorder="1">
      <alignment/>
      <protection/>
    </xf>
    <xf numFmtId="0" fontId="6" fillId="0" borderId="0" xfId="42" applyFont="1" applyFill="1" applyBorder="1" applyAlignment="1">
      <alignment wrapText="1"/>
      <protection/>
    </xf>
    <xf numFmtId="0" fontId="6" fillId="0" borderId="0" xfId="42" applyFont="1" applyFill="1" applyBorder="1" applyAlignment="1">
      <alignment horizontal="right" wrapText="1"/>
      <protection/>
    </xf>
    <xf numFmtId="0" fontId="6" fillId="0" borderId="0" xfId="21" applyFont="1" applyBorder="1">
      <alignment/>
      <protection/>
    </xf>
    <xf numFmtId="0" fontId="6" fillId="0" borderId="0" xfId="21" applyFont="1" applyFill="1" applyBorder="1" applyAlignment="1">
      <alignment horizontal="right" wrapText="1"/>
      <protection/>
    </xf>
    <xf numFmtId="0" fontId="6" fillId="0" borderId="0" xfId="37" applyFont="1" applyFill="1" applyBorder="1" applyAlignment="1">
      <alignment wrapText="1"/>
      <protection/>
    </xf>
    <xf numFmtId="0" fontId="6" fillId="0" borderId="0" xfId="29" applyFont="1" applyFill="1" applyBorder="1" applyAlignment="1">
      <alignment horizontal="right" wrapText="1"/>
      <protection/>
    </xf>
    <xf numFmtId="0" fontId="7" fillId="0" borderId="0" xfId="0" applyFont="1" applyFill="1" applyAlignment="1">
      <alignment horizontal="right"/>
    </xf>
    <xf numFmtId="1" fontId="2" fillId="0" borderId="2" xfId="0" applyNumberFormat="1" applyFont="1" applyBorder="1" applyAlignment="1">
      <alignment horizontal="right"/>
    </xf>
    <xf numFmtId="0" fontId="3" fillId="0" borderId="0" xfId="40" applyFont="1" applyFill="1" applyBorder="1" applyAlignment="1">
      <alignment horizontal="right"/>
      <protection/>
    </xf>
    <xf numFmtId="0" fontId="3" fillId="0" borderId="0" xfId="0" applyFont="1" applyFill="1" applyAlignment="1">
      <alignment horizontal="right"/>
    </xf>
    <xf numFmtId="0" fontId="2" fillId="0" borderId="4" xfId="0" applyFont="1" applyBorder="1" applyAlignment="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0" fontId="6" fillId="0" borderId="0" xfId="42" applyFont="1" applyFill="1" applyBorder="1" applyAlignment="1">
      <alignment horizontal="right" wrapText="1"/>
      <protection/>
    </xf>
    <xf numFmtId="1" fontId="2" fillId="0" borderId="0" xfId="0" applyNumberFormat="1" applyFont="1" applyBorder="1" applyAlignment="1">
      <alignment/>
    </xf>
    <xf numFmtId="1" fontId="7" fillId="0" borderId="0" xfId="0" applyNumberFormat="1" applyFont="1" applyFill="1" applyBorder="1" applyAlignment="1">
      <alignment horizontal="right"/>
    </xf>
    <xf numFmtId="0" fontId="2" fillId="0" borderId="0" xfId="0" applyFont="1" applyFill="1" applyBorder="1" applyAlignment="1">
      <alignment/>
    </xf>
    <xf numFmtId="0" fontId="13" fillId="0" borderId="0" xfId="0" applyFont="1" applyAlignment="1">
      <alignment/>
    </xf>
    <xf numFmtId="0" fontId="7" fillId="0" borderId="3" xfId="0" applyFont="1" applyBorder="1" applyAlignment="1">
      <alignment horizontal="right" vertical="center"/>
    </xf>
    <xf numFmtId="0" fontId="12" fillId="0" borderId="0" xfId="0" applyFont="1" applyBorder="1" applyAlignment="1">
      <alignment wrapText="1"/>
    </xf>
    <xf numFmtId="0" fontId="0" fillId="0" borderId="0" xfId="0" applyAlignment="1">
      <alignment/>
    </xf>
    <xf numFmtId="0" fontId="3" fillId="0" borderId="0" xfId="40" applyFont="1" applyFill="1" applyBorder="1" applyAlignment="1">
      <alignment horizontal="left"/>
      <protection/>
    </xf>
    <xf numFmtId="0" fontId="3" fillId="0" borderId="0" xfId="27" applyFont="1" applyFill="1" applyBorder="1" applyAlignment="1">
      <alignment/>
      <protection/>
    </xf>
    <xf numFmtId="0" fontId="0" fillId="0" borderId="0" xfId="0" applyBorder="1" applyAlignment="1">
      <alignment wrapText="1"/>
    </xf>
    <xf numFmtId="0" fontId="10" fillId="0" borderId="0" xfId="22" applyFont="1" applyFill="1" applyBorder="1" applyAlignment="1">
      <alignment horizontal="center"/>
      <protection/>
    </xf>
    <xf numFmtId="0" fontId="10" fillId="0" borderId="0" xfId="22" applyFont="1" applyFill="1" applyBorder="1" applyAlignment="1">
      <alignment wrapText="1"/>
      <protection/>
    </xf>
    <xf numFmtId="0" fontId="10" fillId="0" borderId="0" xfId="22" applyFont="1" applyFill="1" applyBorder="1">
      <alignment/>
      <protection/>
    </xf>
    <xf numFmtId="0" fontId="10" fillId="0" borderId="0" xfId="22" applyFont="1" applyFill="1" applyBorder="1" applyAlignment="1">
      <alignment horizontal="right" wrapText="1"/>
      <protection/>
    </xf>
    <xf numFmtId="0" fontId="12" fillId="0" borderId="0" xfId="0" applyFont="1" applyFill="1" applyBorder="1" applyAlignment="1">
      <alignment/>
    </xf>
    <xf numFmtId="0" fontId="12" fillId="0" borderId="4" xfId="0" applyFont="1" applyBorder="1" applyAlignment="1">
      <alignment/>
    </xf>
    <xf numFmtId="0" fontId="12" fillId="0" borderId="4" xfId="0" applyFont="1" applyBorder="1" applyAlignment="1">
      <alignment horizontal="right"/>
    </xf>
    <xf numFmtId="1" fontId="12" fillId="0" borderId="0" xfId="0" applyNumberFormat="1" applyFont="1" applyBorder="1" applyAlignment="1">
      <alignment wrapText="1"/>
    </xf>
    <xf numFmtId="0" fontId="12" fillId="0" borderId="0" xfId="0" applyFont="1" applyBorder="1" applyAlignment="1">
      <alignment/>
    </xf>
    <xf numFmtId="0" fontId="1" fillId="0" borderId="0" xfId="0" applyFont="1" applyBorder="1" applyAlignment="1">
      <alignment/>
    </xf>
    <xf numFmtId="0" fontId="12" fillId="0" borderId="0" xfId="0" applyFont="1" applyBorder="1" applyAlignment="1">
      <alignment/>
    </xf>
    <xf numFmtId="0" fontId="3" fillId="0" borderId="0" xfId="0" applyFont="1" applyBorder="1" applyAlignment="1">
      <alignment/>
    </xf>
    <xf numFmtId="0" fontId="6" fillId="0" borderId="0" xfId="0" applyFont="1" applyBorder="1" applyAlignment="1">
      <alignment/>
    </xf>
    <xf numFmtId="0" fontId="1" fillId="0" borderId="0" xfId="0" applyFont="1" applyBorder="1" applyAlignment="1">
      <alignment wrapText="1"/>
    </xf>
    <xf numFmtId="0" fontId="6" fillId="0" borderId="0" xfId="25" applyFont="1" applyBorder="1">
      <alignment/>
      <protection/>
    </xf>
    <xf numFmtId="0" fontId="26" fillId="0" borderId="6" xfId="31" applyFont="1" applyFill="1" applyBorder="1" applyAlignment="1">
      <alignment horizontal="right" wrapText="1"/>
      <protection/>
    </xf>
    <xf numFmtId="0" fontId="7" fillId="0" borderId="0" xfId="0" applyFont="1" applyFill="1" applyBorder="1" applyAlignment="1">
      <alignment vertical="center"/>
    </xf>
    <xf numFmtId="0" fontId="0" fillId="0" borderId="0" xfId="0" applyBorder="1" applyAlignment="1">
      <alignment vertical="center"/>
    </xf>
    <xf numFmtId="9" fontId="2" fillId="0" borderId="0" xfId="47" applyFont="1" applyBorder="1" applyAlignment="1">
      <alignment/>
    </xf>
    <xf numFmtId="0" fontId="0" fillId="0" borderId="0" xfId="0" applyBorder="1" applyAlignment="1">
      <alignment vertical="center" wrapText="1"/>
    </xf>
    <xf numFmtId="0" fontId="19" fillId="0" borderId="0" xfId="36" applyFont="1" applyFill="1" applyBorder="1" applyAlignment="1">
      <alignment horizontal="right" wrapText="1"/>
      <protection/>
    </xf>
    <xf numFmtId="0" fontId="31" fillId="0" borderId="0" xfId="29" applyFont="1" applyFill="1" applyBorder="1" applyAlignment="1">
      <alignment horizontal="right" wrapText="1"/>
      <protection/>
    </xf>
    <xf numFmtId="0" fontId="6" fillId="0" borderId="7" xfId="30" applyFont="1" applyFill="1" applyBorder="1" applyAlignment="1">
      <alignment horizontal="right" wrapText="1"/>
      <protection/>
    </xf>
    <xf numFmtId="0" fontId="31" fillId="0" borderId="0" xfId="38" applyFont="1" applyFill="1" applyBorder="1" applyAlignment="1">
      <alignment horizontal="right" wrapText="1"/>
      <protection/>
    </xf>
    <xf numFmtId="1" fontId="6" fillId="0" borderId="0" xfId="31" applyNumberFormat="1" applyFont="1" applyFill="1" applyBorder="1" applyAlignment="1">
      <alignment wrapText="1"/>
      <protection/>
    </xf>
    <xf numFmtId="1" fontId="2" fillId="0" borderId="0" xfId="47" applyNumberFormat="1" applyFont="1" applyBorder="1" applyAlignment="1">
      <alignment/>
    </xf>
    <xf numFmtId="9" fontId="2" fillId="0" borderId="0" xfId="0" applyNumberFormat="1" applyFont="1" applyBorder="1" applyAlignment="1">
      <alignment/>
    </xf>
    <xf numFmtId="0" fontId="3" fillId="0" borderId="0" xfId="31" applyFont="1" applyFill="1" applyBorder="1" applyAlignment="1">
      <alignment/>
      <protection/>
    </xf>
    <xf numFmtId="0" fontId="6" fillId="0" borderId="0" xfId="28" applyFont="1" applyFill="1" applyBorder="1" applyAlignment="1">
      <alignment horizontal="right" wrapText="1"/>
      <protection/>
    </xf>
    <xf numFmtId="0" fontId="6" fillId="0" borderId="0" xfId="23" applyFont="1" applyFill="1" applyBorder="1" applyAlignment="1">
      <alignment horizontal="right" wrapText="1"/>
      <protection/>
    </xf>
    <xf numFmtId="0" fontId="6" fillId="0" borderId="0" xfId="28" applyFont="1" applyFill="1" applyBorder="1" applyAlignment="1">
      <alignment wrapText="1"/>
      <protection/>
    </xf>
    <xf numFmtId="0" fontId="6" fillId="0" borderId="0" xfId="28" applyFont="1" applyFill="1" applyBorder="1" applyAlignment="1">
      <alignment wrapText="1"/>
      <protection/>
    </xf>
    <xf numFmtId="0" fontId="3" fillId="0" borderId="0" xfId="42" applyFont="1" applyFill="1" applyBorder="1" applyAlignment="1">
      <alignment horizontal="left" vertical="center"/>
      <protection/>
    </xf>
    <xf numFmtId="0" fontId="3" fillId="0" borderId="0" xfId="43" applyFont="1" applyFill="1" applyBorder="1" applyAlignment="1">
      <alignment horizontal="right" vertical="center"/>
      <protection/>
    </xf>
    <xf numFmtId="0" fontId="7" fillId="0" borderId="0" xfId="0" applyFont="1" applyBorder="1" applyAlignment="1">
      <alignment vertical="center"/>
    </xf>
    <xf numFmtId="0" fontId="6" fillId="0" borderId="0" xfId="42" applyFont="1" applyFill="1" applyBorder="1" applyAlignment="1">
      <alignment horizontal="left" vertical="center"/>
      <protection/>
    </xf>
    <xf numFmtId="0" fontId="6" fillId="0" borderId="0" xfId="43" applyFont="1" applyFill="1" applyBorder="1" applyAlignment="1">
      <alignment horizontal="right" vertical="center"/>
      <protection/>
    </xf>
    <xf numFmtId="0" fontId="6" fillId="0" borderId="0" xfId="42" applyFont="1" applyFill="1" applyBorder="1" applyAlignment="1">
      <alignment horizontal="left"/>
      <protection/>
    </xf>
    <xf numFmtId="0" fontId="6" fillId="0" borderId="0" xfId="43" applyFont="1" applyFill="1" applyBorder="1" applyAlignment="1">
      <alignment horizontal="right"/>
      <protection/>
    </xf>
    <xf numFmtId="0" fontId="6" fillId="2" borderId="0" xfId="42" applyFont="1" applyFill="1" applyBorder="1" applyAlignment="1">
      <alignment horizontal="right" wrapText="1"/>
      <protection/>
    </xf>
    <xf numFmtId="0" fontId="3" fillId="0" borderId="1" xfId="43" applyFont="1" applyFill="1" applyBorder="1" applyAlignment="1">
      <alignment horizontal="right" vertical="center"/>
      <protection/>
    </xf>
    <xf numFmtId="0" fontId="7" fillId="0" borderId="1" xfId="0" applyFont="1" applyBorder="1" applyAlignment="1">
      <alignment vertical="center"/>
    </xf>
    <xf numFmtId="0" fontId="6" fillId="0" borderId="4" xfId="42" applyFont="1" applyFill="1" applyBorder="1" applyAlignment="1">
      <alignment wrapText="1"/>
      <protection/>
    </xf>
    <xf numFmtId="0" fontId="6" fillId="0" borderId="4" xfId="42" applyFont="1" applyFill="1" applyBorder="1" applyAlignment="1">
      <alignment horizontal="right" wrapText="1"/>
      <protection/>
    </xf>
    <xf numFmtId="0" fontId="3" fillId="0" borderId="0" xfId="43" applyFont="1" applyFill="1" applyBorder="1" applyAlignment="1">
      <alignment/>
      <protection/>
    </xf>
    <xf numFmtId="0" fontId="6" fillId="0" borderId="0" xfId="43" applyFont="1" applyFill="1" applyBorder="1" applyAlignment="1">
      <alignment/>
      <protection/>
    </xf>
    <xf numFmtId="0" fontId="6" fillId="0" borderId="0" xfId="42" applyFont="1" applyFill="1" applyBorder="1" applyAlignment="1">
      <alignment wrapText="1"/>
      <protection/>
    </xf>
    <xf numFmtId="0" fontId="6" fillId="2" borderId="0" xfId="42" applyFont="1" applyFill="1" applyBorder="1" applyAlignment="1">
      <alignment wrapText="1"/>
      <protection/>
    </xf>
    <xf numFmtId="0" fontId="6" fillId="0" borderId="4" xfId="42" applyFont="1" applyFill="1" applyBorder="1" applyAlignment="1">
      <alignment wrapText="1"/>
      <protection/>
    </xf>
    <xf numFmtId="0" fontId="18" fillId="0" borderId="4" xfId="0" applyFont="1" applyBorder="1" applyAlignment="1">
      <alignment/>
    </xf>
    <xf numFmtId="168" fontId="10" fillId="0" borderId="0" xfId="44" applyNumberFormat="1" applyFont="1" applyFill="1" applyBorder="1" applyAlignment="1">
      <alignment horizontal="right" wrapText="1"/>
      <protection/>
    </xf>
    <xf numFmtId="3" fontId="10"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3" fillId="0" borderId="0" xfId="27" applyNumberFormat="1" applyFont="1" applyFill="1" applyBorder="1" applyAlignment="1">
      <alignment/>
      <protection/>
    </xf>
    <xf numFmtId="3" fontId="7" fillId="0" borderId="0" xfId="27" applyNumberFormat="1" applyFont="1" applyFill="1" applyBorder="1" applyAlignment="1">
      <alignment/>
      <protection/>
    </xf>
    <xf numFmtId="3" fontId="2" fillId="0" borderId="0" xfId="0" applyNumberFormat="1" applyFont="1" applyAlignment="1">
      <alignment/>
    </xf>
    <xf numFmtId="3" fontId="2" fillId="0" borderId="0" xfId="0" applyNumberFormat="1" applyFont="1" applyFill="1" applyAlignment="1">
      <alignment/>
    </xf>
    <xf numFmtId="0" fontId="6" fillId="0" borderId="0" xfId="27" applyFont="1" applyFill="1" applyBorder="1" applyAlignment="1">
      <alignment/>
      <protection/>
    </xf>
    <xf numFmtId="1" fontId="2" fillId="0" borderId="3" xfId="0" applyNumberFormat="1" applyFont="1" applyBorder="1" applyAlignment="1">
      <alignment/>
    </xf>
    <xf numFmtId="168" fontId="7" fillId="0" borderId="0" xfId="0" applyNumberFormat="1" applyFont="1" applyAlignment="1">
      <alignment/>
    </xf>
    <xf numFmtId="168" fontId="2" fillId="0" borderId="0" xfId="0" applyNumberFormat="1" applyFont="1" applyAlignment="1">
      <alignment/>
    </xf>
    <xf numFmtId="0" fontId="26" fillId="0" borderId="0" xfId="34" applyFont="1" applyFill="1" applyBorder="1" applyAlignment="1">
      <alignment wrapText="1"/>
      <protection/>
    </xf>
    <xf numFmtId="0" fontId="26" fillId="0" borderId="0" xfId="34" applyFont="1" applyFill="1" applyBorder="1" applyAlignment="1">
      <alignment horizontal="right" wrapText="1"/>
      <protection/>
    </xf>
    <xf numFmtId="0" fontId="26" fillId="0" borderId="8" xfId="34" applyFont="1" applyFill="1" applyBorder="1" applyAlignment="1">
      <alignment wrapText="1"/>
      <protection/>
    </xf>
    <xf numFmtId="0" fontId="2" fillId="0" borderId="0" xfId="0" applyFont="1" applyFill="1" applyBorder="1" applyAlignment="1">
      <alignment horizontal="left"/>
    </xf>
    <xf numFmtId="0" fontId="3" fillId="0" borderId="1" xfId="46" applyFont="1" applyFill="1" applyBorder="1" applyAlignment="1">
      <alignment horizontal="left"/>
      <protection/>
    </xf>
    <xf numFmtId="0" fontId="7" fillId="0" borderId="1" xfId="0" applyFont="1" applyBorder="1" applyAlignment="1">
      <alignment horizontal="center"/>
    </xf>
    <xf numFmtId="1" fontId="7" fillId="0" borderId="1" xfId="0" applyNumberFormat="1" applyFont="1" applyBorder="1" applyAlignment="1">
      <alignment horizontal="center"/>
    </xf>
    <xf numFmtId="0" fontId="7" fillId="0" borderId="1" xfId="0" applyFont="1" applyBorder="1" applyAlignment="1">
      <alignment horizontal="left"/>
    </xf>
    <xf numFmtId="0" fontId="3" fillId="0" borderId="0" xfId="46" applyFont="1" applyFill="1" applyBorder="1" applyAlignment="1">
      <alignment horizontal="left"/>
      <protection/>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9" xfId="0" applyBorder="1" applyAlignment="1">
      <alignment vertical="center" wrapText="1"/>
    </xf>
    <xf numFmtId="0" fontId="13" fillId="0" borderId="10" xfId="0" applyFont="1" applyBorder="1" applyAlignment="1">
      <alignment horizontal="center"/>
    </xf>
    <xf numFmtId="0" fontId="12" fillId="0" borderId="10" xfId="0" applyFont="1" applyBorder="1" applyAlignment="1">
      <alignment horizontal="center"/>
    </xf>
    <xf numFmtId="0" fontId="25" fillId="0" borderId="10" xfId="0" applyFont="1" applyFill="1" applyBorder="1" applyAlignment="1">
      <alignment horizontal="right" vertical="center" wrapText="1"/>
    </xf>
    <xf numFmtId="0" fontId="13" fillId="0" borderId="0" xfId="0" applyFont="1" applyFill="1" applyBorder="1" applyAlignment="1">
      <alignment horizontal="right" vertical="center"/>
    </xf>
    <xf numFmtId="0" fontId="7" fillId="0" borderId="0" xfId="0" applyFont="1" applyAlignment="1">
      <alignment horizontal="left"/>
    </xf>
    <xf numFmtId="0" fontId="0" fillId="0" borderId="0" xfId="0" applyAlignment="1">
      <alignment/>
    </xf>
    <xf numFmtId="0" fontId="12" fillId="0" borderId="4" xfId="0" applyFont="1" applyBorder="1" applyAlignment="1">
      <alignment horizontal="left"/>
    </xf>
    <xf numFmtId="0" fontId="12" fillId="0" borderId="4" xfId="0" applyFont="1" applyBorder="1" applyAlignment="1">
      <alignment/>
    </xf>
    <xf numFmtId="0" fontId="12" fillId="0" borderId="4" xfId="0" applyFont="1" applyBorder="1" applyAlignment="1">
      <alignment horizontal="right"/>
    </xf>
    <xf numFmtId="0" fontId="41" fillId="0" borderId="0" xfId="0" applyFont="1" applyAlignment="1">
      <alignment horizontal="center"/>
    </xf>
    <xf numFmtId="0" fontId="43" fillId="0" borderId="0" xfId="0" applyFont="1" applyAlignment="1">
      <alignment horizontal="center"/>
    </xf>
    <xf numFmtId="0" fontId="39" fillId="0" borderId="0" xfId="0" applyFont="1" applyAlignment="1">
      <alignment horizontal="center"/>
    </xf>
    <xf numFmtId="0" fontId="40" fillId="0" borderId="0" xfId="0" applyFont="1" applyAlignment="1">
      <alignment/>
    </xf>
    <xf numFmtId="0" fontId="42" fillId="0" borderId="0" xfId="0" applyFont="1" applyAlignment="1">
      <alignment/>
    </xf>
    <xf numFmtId="0" fontId="13" fillId="0" borderId="11" xfId="0" applyFont="1" applyBorder="1" applyAlignment="1">
      <alignment horizontal="left" vertical="center" wrapText="1"/>
    </xf>
    <xf numFmtId="0" fontId="0" fillId="0" borderId="9" xfId="0" applyBorder="1" applyAlignment="1">
      <alignment vertical="center"/>
    </xf>
    <xf numFmtId="0" fontId="0" fillId="0" borderId="12" xfId="0" applyBorder="1" applyAlignment="1">
      <alignment vertical="center"/>
    </xf>
    <xf numFmtId="0" fontId="13" fillId="0" borderId="10" xfId="0" applyFont="1" applyFill="1" applyBorder="1" applyAlignment="1">
      <alignment horizontal="right" vertical="center" wrapText="1"/>
    </xf>
    <xf numFmtId="0" fontId="12" fillId="0" borderId="0" xfId="0" applyFont="1" applyFill="1" applyBorder="1" applyAlignment="1">
      <alignment horizontal="right" vertical="center"/>
    </xf>
    <xf numFmtId="0" fontId="12" fillId="0" borderId="3" xfId="0" applyFont="1" applyBorder="1" applyAlignment="1">
      <alignment horizontal="right" vertical="center"/>
    </xf>
    <xf numFmtId="0" fontId="13" fillId="0" borderId="10"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3" xfId="0" applyFont="1" applyBorder="1" applyAlignment="1">
      <alignment horizontal="left" vertical="center"/>
    </xf>
    <xf numFmtId="0" fontId="13" fillId="0" borderId="0" xfId="0" applyFont="1" applyFill="1" applyBorder="1" applyAlignment="1">
      <alignment vertical="center"/>
    </xf>
    <xf numFmtId="0" fontId="12" fillId="0" borderId="0" xfId="0" applyFont="1" applyAlignment="1">
      <alignment/>
    </xf>
    <xf numFmtId="0" fontId="12" fillId="0" borderId="0" xfId="0" applyFont="1" applyBorder="1" applyAlignment="1">
      <alignment horizontal="left" vertical="center" wrapText="1"/>
    </xf>
    <xf numFmtId="0" fontId="0" fillId="0" borderId="0" xfId="0" applyAlignment="1">
      <alignment vertical="center"/>
    </xf>
    <xf numFmtId="0" fontId="0" fillId="0" borderId="12" xfId="0" applyBorder="1" applyAlignment="1">
      <alignment vertical="center" wrapText="1"/>
    </xf>
    <xf numFmtId="0" fontId="2" fillId="0" borderId="0" xfId="0" applyFont="1" applyBorder="1" applyAlignment="1">
      <alignment horizontal="right"/>
    </xf>
    <xf numFmtId="0" fontId="2" fillId="0" borderId="0" xfId="0" applyFont="1" applyBorder="1" applyAlignment="1">
      <alignment/>
    </xf>
    <xf numFmtId="0" fontId="12" fillId="0" borderId="10" xfId="0" applyFont="1" applyBorder="1" applyAlignment="1">
      <alignment horizontal="left" vertical="center" wrapText="1"/>
    </xf>
    <xf numFmtId="0" fontId="0" fillId="0" borderId="10" xfId="0" applyBorder="1" applyAlignment="1">
      <alignment vertical="center" wrapText="1"/>
    </xf>
    <xf numFmtId="0" fontId="12" fillId="0" borderId="3" xfId="0" applyFont="1" applyBorder="1" applyAlignment="1">
      <alignment horizontal="left" vertical="center" wrapText="1"/>
    </xf>
    <xf numFmtId="0" fontId="0" fillId="0" borderId="3" xfId="0" applyBorder="1" applyAlignment="1">
      <alignment vertical="center" wrapText="1"/>
    </xf>
    <xf numFmtId="0" fontId="7" fillId="0" borderId="0" xfId="0" applyFont="1" applyAlignment="1">
      <alignment/>
    </xf>
    <xf numFmtId="0" fontId="1" fillId="0" borderId="0" xfId="0" applyFont="1" applyAlignment="1">
      <alignment vertical="center" wrapText="1"/>
    </xf>
    <xf numFmtId="0" fontId="1" fillId="0" borderId="9" xfId="0" applyFont="1" applyBorder="1" applyAlignment="1">
      <alignment vertical="center" wrapText="1"/>
    </xf>
    <xf numFmtId="0" fontId="1" fillId="0" borderId="12" xfId="0" applyFont="1" applyBorder="1" applyAlignment="1">
      <alignment vertical="center" wrapText="1"/>
    </xf>
    <xf numFmtId="0" fontId="2" fillId="0" borderId="4" xfId="0" applyFont="1" applyBorder="1" applyAlignment="1">
      <alignment horizontal="right"/>
    </xf>
    <xf numFmtId="0" fontId="0" fillId="0" borderId="4" xfId="0" applyBorder="1" applyAlignment="1">
      <alignment horizontal="right"/>
    </xf>
    <xf numFmtId="0" fontId="2" fillId="0" borderId="4" xfId="0" applyFont="1" applyBorder="1" applyAlignment="1">
      <alignment horizontal="left"/>
    </xf>
    <xf numFmtId="0" fontId="1" fillId="0" borderId="10" xfId="0" applyFont="1" applyBorder="1" applyAlignment="1">
      <alignment vertical="center" wrapText="1"/>
    </xf>
    <xf numFmtId="0" fontId="1" fillId="0" borderId="3" xfId="0" applyFont="1" applyBorder="1" applyAlignment="1">
      <alignment vertical="center" wrapText="1"/>
    </xf>
    <xf numFmtId="0" fontId="3" fillId="0" borderId="0" xfId="45" applyFont="1" applyFill="1" applyBorder="1" applyAlignment="1">
      <alignment horizontal="left"/>
      <protection/>
    </xf>
    <xf numFmtId="0" fontId="0" fillId="0" borderId="0" xfId="0" applyAlignment="1">
      <alignment horizontal="left"/>
    </xf>
    <xf numFmtId="0" fontId="12" fillId="0" borderId="1" xfId="0" applyFont="1" applyBorder="1" applyAlignment="1">
      <alignment vertical="center" wrapText="1"/>
    </xf>
    <xf numFmtId="0" fontId="0" fillId="0" borderId="1" xfId="0" applyBorder="1" applyAlignment="1">
      <alignment vertical="center"/>
    </xf>
    <xf numFmtId="0" fontId="25" fillId="0" borderId="11" xfId="0" applyFont="1" applyBorder="1" applyAlignment="1">
      <alignment vertical="center" wrapText="1"/>
    </xf>
    <xf numFmtId="0" fontId="0" fillId="0" borderId="1" xfId="0" applyBorder="1" applyAlignment="1">
      <alignment vertical="center" wrapText="1"/>
    </xf>
    <xf numFmtId="0" fontId="3" fillId="0" borderId="0" xfId="29" applyFont="1" applyFill="1" applyBorder="1" applyAlignment="1">
      <alignment/>
      <protection/>
    </xf>
    <xf numFmtId="0" fontId="25" fillId="0" borderId="11" xfId="0" applyFont="1" applyBorder="1" applyAlignment="1">
      <alignment horizontal="left" vertical="center" wrapText="1"/>
    </xf>
    <xf numFmtId="0" fontId="25" fillId="0" borderId="9" xfId="0" applyFont="1" applyBorder="1" applyAlignment="1">
      <alignment horizontal="left" vertical="center" wrapText="1"/>
    </xf>
    <xf numFmtId="0" fontId="12" fillId="0" borderId="0" xfId="0" applyFont="1" applyAlignment="1">
      <alignment vertical="center" wrapText="1"/>
    </xf>
    <xf numFmtId="0" fontId="12" fillId="0" borderId="3" xfId="0" applyFont="1" applyBorder="1" applyAlignment="1">
      <alignment vertical="center" wrapText="1"/>
    </xf>
    <xf numFmtId="0" fontId="0" fillId="0" borderId="0" xfId="0" applyAlignment="1">
      <alignment vertical="center" wrapText="1"/>
    </xf>
    <xf numFmtId="0" fontId="0" fillId="0" borderId="3" xfId="0" applyBorder="1" applyAlignment="1">
      <alignment vertical="center"/>
    </xf>
    <xf numFmtId="0" fontId="7" fillId="0" borderId="0" xfId="0" applyFont="1" applyBorder="1" applyAlignment="1">
      <alignment horizontal="left"/>
    </xf>
    <xf numFmtId="0" fontId="12" fillId="0" borderId="3" xfId="0" applyNumberFormat="1" applyFont="1" applyBorder="1" applyAlignment="1">
      <alignment vertical="center" wrapText="1"/>
    </xf>
    <xf numFmtId="0" fontId="12" fillId="0" borderId="9" xfId="0" applyFont="1" applyBorder="1" applyAlignment="1">
      <alignment vertical="center" wrapText="1"/>
    </xf>
    <xf numFmtId="0" fontId="12" fillId="0" borderId="0" xfId="0" applyFont="1" applyAlignment="1">
      <alignment wrapText="1"/>
    </xf>
    <xf numFmtId="0" fontId="25" fillId="0" borderId="11" xfId="0" applyFont="1" applyBorder="1" applyAlignment="1">
      <alignment wrapText="1"/>
    </xf>
    <xf numFmtId="0" fontId="1" fillId="0" borderId="9" xfId="0" applyFont="1" applyBorder="1" applyAlignment="1">
      <alignment wrapText="1"/>
    </xf>
    <xf numFmtId="0" fontId="0" fillId="0" borderId="12" xfId="0" applyBorder="1" applyAlignment="1">
      <alignment/>
    </xf>
    <xf numFmtId="0" fontId="25" fillId="0" borderId="9" xfId="0" applyFont="1" applyBorder="1" applyAlignment="1">
      <alignment vertical="center" wrapText="1"/>
    </xf>
    <xf numFmtId="0" fontId="7" fillId="0" borderId="0" xfId="0" applyFont="1" applyBorder="1" applyAlignment="1">
      <alignment/>
    </xf>
    <xf numFmtId="0" fontId="0" fillId="0" borderId="0" xfId="0" applyBorder="1" applyAlignment="1">
      <alignment/>
    </xf>
    <xf numFmtId="0" fontId="3" fillId="0" borderId="11" xfId="0" applyFont="1" applyBorder="1" applyAlignment="1">
      <alignment horizontal="left" vertical="center" wrapText="1"/>
    </xf>
    <xf numFmtId="0" fontId="2" fillId="0" borderId="1" xfId="0" applyFont="1" applyBorder="1" applyAlignment="1">
      <alignment vertical="center" wrapText="1"/>
    </xf>
    <xf numFmtId="0" fontId="12" fillId="0" borderId="0" xfId="0" applyFont="1" applyBorder="1" applyAlignment="1">
      <alignment wrapText="1"/>
    </xf>
  </cellXfs>
  <cellStyles count="34">
    <cellStyle name="Normal" xfId="0"/>
    <cellStyle name="Comma" xfId="15"/>
    <cellStyle name="Comma [0]" xfId="16"/>
    <cellStyle name="Currency" xfId="17"/>
    <cellStyle name="Currency [0]" xfId="18"/>
    <cellStyle name="Followed Hyperlink" xfId="19"/>
    <cellStyle name="Hyperlink" xfId="20"/>
    <cellStyle name="Normal_11 Self-inflicted by sentence " xfId="21"/>
    <cellStyle name="Normal_13 Self-inflicted ligatures" xfId="22"/>
    <cellStyle name="Normal_14 Self-inflicted ligature pts" xfId="23"/>
    <cellStyle name="Normal_15 Natural causes by age" xfId="24"/>
    <cellStyle name="Normal_2.4" xfId="25"/>
    <cellStyle name="Normal_3 Deaths by age" xfId="26"/>
    <cellStyle name="Normal_3.1" xfId="27"/>
    <cellStyle name="Normal_3.10" xfId="28"/>
    <cellStyle name="Normal_3.3" xfId="29"/>
    <cellStyle name="Normal_3.4" xfId="30"/>
    <cellStyle name="Normal_3.5" xfId="31"/>
    <cellStyle name="Normal_3.6" xfId="32"/>
    <cellStyle name="Normal_3.7" xfId="33"/>
    <cellStyle name="Normal_3.8" xfId="34"/>
    <cellStyle name="Normal_3.9" xfId="35"/>
    <cellStyle name="Normal_4 Deaths elsewhere" xfId="36"/>
    <cellStyle name="Normal_6 Self-harmers by time in" xfId="37"/>
    <cellStyle name="Normal_8 Self-inflicted by status" xfId="38"/>
    <cellStyle name="Normal_A2" xfId="39"/>
    <cellStyle name="Normal_A3" xfId="40"/>
    <cellStyle name="Normal_C1" xfId="41"/>
    <cellStyle name="Normal_C2" xfId="42"/>
    <cellStyle name="Normal_C4" xfId="43"/>
    <cellStyle name="Normal_D1" xfId="44"/>
    <cellStyle name="Normal_Deaths in Hospital" xfId="45"/>
    <cellStyle name="Normal_F7" xfId="46"/>
    <cellStyle name="Percent"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 Deaths by calendar year'!$I$10:$I$20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 Deaths by calendar year'!$K$10:$K$20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 Deaths by calendar year'!$M$10:$M$20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43947541"/>
        <c:axId val="59983550"/>
      </c:lineChart>
      <c:catAx>
        <c:axId val="4394754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59983550"/>
        <c:crosses val="autoZero"/>
        <c:auto val="1"/>
        <c:lblOffset val="100"/>
        <c:tickLblSkip val="1"/>
        <c:noMultiLvlLbl val="0"/>
      </c:catAx>
      <c:valAx>
        <c:axId val="59983550"/>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94754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Lit>
              <c:ptCount val="1"/>
            </c:strLit>
          </c:cat>
          <c:val>
            <c:numRef>
              <c:f>'1 Deaths by calendar year'!$G$10:$G$20</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marker val="1"/>
        <c:axId val="2981039"/>
        <c:axId val="26829352"/>
      </c:lineChart>
      <c:catAx>
        <c:axId val="2981039"/>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26829352"/>
        <c:crosses val="autoZero"/>
        <c:auto val="1"/>
        <c:lblOffset val="100"/>
        <c:tickLblSkip val="1"/>
        <c:noMultiLvlLbl val="0"/>
      </c:catAx>
      <c:valAx>
        <c:axId val="26829352"/>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981039"/>
        <c:crossesAt val="1"/>
        <c:crossBetween val="between"/>
        <c:dispUnits/>
        <c:majorUnit val="10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000000"/>
              </a:solidFill>
              <a:ln>
                <a:solidFill>
                  <a:srgbClr val="000000"/>
                </a:solidFill>
              </a:ln>
            </c:spPr>
          </c:marker>
          <c:cat>
            <c:strLit>
              <c:ptCount val="1"/>
            </c:strLit>
          </c:cat>
          <c:val>
            <c:numRef>
              <c:f>'1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 Deaths by calendar year'!#REF!</c:f>
              <c:numCache>
                <c:ptCount val="1"/>
                <c:pt idx="0">
                  <c:v>1</c:v>
                </c:pt>
              </c:numCache>
            </c:numRef>
          </c:val>
          <c:smooth val="0"/>
        </c:ser>
        <c:marker val="1"/>
        <c:axId val="40137577"/>
        <c:axId val="25693874"/>
      </c:lineChart>
      <c:catAx>
        <c:axId val="40137577"/>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crossAx val="25693874"/>
        <c:crosses val="autoZero"/>
        <c:auto val="1"/>
        <c:lblOffset val="100"/>
        <c:tickLblSkip val="1"/>
        <c:noMultiLvlLbl val="0"/>
      </c:catAx>
      <c:valAx>
        <c:axId val="25693874"/>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0137577"/>
        <c:crossesAt val="1"/>
        <c:crossBetween val="between"/>
        <c:dispUnits/>
        <c:majorUnit val="10"/>
      </c:valAx>
      <c:spPr>
        <a:solidFill>
          <a:srgbClr val="FFFFFF"/>
        </a:solidFill>
        <a:ln w="12700">
          <a:solidFill>
            <a:srgbClr val="808080"/>
          </a:solidFill>
        </a:ln>
      </c:spPr>
    </c:plotArea>
    <c:legend>
      <c:legendPos val="r"/>
      <c:layout/>
      <c:overlay val="0"/>
      <c:txPr>
        <a:bodyPr vert="horz" rot="0"/>
        <a:lstStyle/>
        <a:p>
          <a:pPr>
            <a:defRPr lang="en-US" cap="none" sz="875" b="0" i="0" u="none" baseline="0"/>
          </a:pPr>
        </a:p>
      </c:txPr>
    </c:legend>
    <c:plotVisOnly val="1"/>
    <c:dispBlanksAs val="gap"/>
    <c:showDLblsOverMax val="0"/>
  </c:chart>
  <c:spPr>
    <a:ln w="3175">
      <a:noFill/>
    </a:ln>
  </c:spPr>
  <c:txPr>
    <a:bodyPr vert="horz" rot="0"/>
    <a:lstStyle/>
    <a:p>
      <a:pPr>
        <a:defRPr lang="en-US" cap="none" sz="15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0.31575</cdr:x>
      <cdr:y>0.6715</cdr:y>
    </cdr:from>
    <cdr:to>
      <cdr:x>0.85275</cdr:x>
      <cdr:y>0.79825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0.41975</cdr:x>
      <cdr:y>0.67625</cdr:y>
    </cdr:from>
    <cdr:to>
      <cdr:x>0.85475</cdr:x>
      <cdr:y>0.79975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0.31075</cdr:x>
      <cdr:y>0.6725</cdr:y>
    </cdr:from>
    <cdr:to>
      <cdr:x>0.85275</cdr:x>
      <cdr:y>0.799</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Box 2"/>
          <cdr:cNvSpPr txBox="1">
            <a:spLocks noChangeArrowheads="1"/>
          </cdr:cNvSpPr>
        </cdr:nvSpPr>
        <cdr:spPr>
          <a:xfrm>
            <a:off x="79732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80</a:t>
            </a:r>
          </a:p>
        </cdr:txBody>
      </cdr:sp>
      <cdr:sp>
        <cdr:nvSpPr>
          <cdr:cNvPr id="3" name="TextBox 3"/>
          <cdr:cNvSpPr txBox="1">
            <a:spLocks noChangeArrowheads="1"/>
          </cdr:cNvSpPr>
        </cdr:nvSpPr>
        <cdr:spPr>
          <a:xfrm>
            <a:off x="938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81</a:t>
            </a:r>
          </a:p>
        </cdr:txBody>
      </cdr:sp>
      <cdr:sp>
        <cdr:nvSpPr>
          <cdr:cNvPr id="4" name="TextBox 4"/>
          <cdr:cNvSpPr txBox="1">
            <a:spLocks noChangeArrowheads="1"/>
          </cdr:cNvSpPr>
        </cdr:nvSpPr>
        <cdr:spPr>
          <a:xfrm>
            <a:off x="108019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82</a:t>
            </a:r>
          </a:p>
        </cdr:txBody>
      </cdr:sp>
      <cdr:sp>
        <cdr:nvSpPr>
          <cdr:cNvPr id="5" name="TextBox 5"/>
          <cdr:cNvSpPr txBox="1">
            <a:spLocks noChangeArrowheads="1"/>
          </cdr:cNvSpPr>
        </cdr:nvSpPr>
        <cdr:spPr>
          <a:xfrm>
            <a:off x="122107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83</a:t>
            </a:r>
          </a:p>
        </cdr:txBody>
      </cdr:sp>
      <cdr:sp>
        <cdr:nvSpPr>
          <cdr:cNvPr id="6" name="TextBox 6"/>
          <cdr:cNvSpPr txBox="1">
            <a:spLocks noChangeArrowheads="1"/>
          </cdr:cNvSpPr>
        </cdr:nvSpPr>
        <cdr:spPr>
          <a:xfrm>
            <a:off x="136419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84</a:t>
            </a:r>
          </a:p>
        </cdr:txBody>
      </cdr:sp>
      <cdr:sp>
        <cdr:nvSpPr>
          <cdr:cNvPr id="7" name="TextBox 7"/>
          <cdr:cNvSpPr txBox="1">
            <a:spLocks noChangeArrowheads="1"/>
          </cdr:cNvSpPr>
        </cdr:nvSpPr>
        <cdr:spPr>
          <a:xfrm>
            <a:off x="1505072"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85</a:t>
            </a:r>
          </a:p>
        </cdr:txBody>
      </cdr:sp>
      <cdr:sp>
        <cdr:nvSpPr>
          <cdr:cNvPr id="8" name="TextBox 8"/>
          <cdr:cNvSpPr txBox="1">
            <a:spLocks noChangeArrowheads="1"/>
          </cdr:cNvSpPr>
        </cdr:nvSpPr>
        <cdr:spPr>
          <a:xfrm>
            <a:off x="164707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86</a:t>
            </a:r>
          </a:p>
        </cdr:txBody>
      </cdr:sp>
      <cdr:sp>
        <cdr:nvSpPr>
          <cdr:cNvPr id="9" name="TextBox 9"/>
          <cdr:cNvSpPr txBox="1">
            <a:spLocks noChangeArrowheads="1"/>
          </cdr:cNvSpPr>
        </cdr:nvSpPr>
        <cdr:spPr>
          <a:xfrm>
            <a:off x="178794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87</a:t>
            </a:r>
          </a:p>
        </cdr:txBody>
      </cdr:sp>
      <cdr:sp>
        <cdr:nvSpPr>
          <cdr:cNvPr id="10" name="TextBox 10"/>
          <cdr:cNvSpPr txBox="1">
            <a:spLocks noChangeArrowheads="1"/>
          </cdr:cNvSpPr>
        </cdr:nvSpPr>
        <cdr:spPr>
          <a:xfrm>
            <a:off x="193107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88</a:t>
            </a:r>
          </a:p>
        </cdr:txBody>
      </cdr:sp>
      <cdr:sp>
        <cdr:nvSpPr>
          <cdr:cNvPr id="11" name="TextBox 11"/>
          <cdr:cNvSpPr txBox="1">
            <a:spLocks noChangeArrowheads="1"/>
          </cdr:cNvSpPr>
        </cdr:nvSpPr>
        <cdr:spPr>
          <a:xfrm>
            <a:off x="2071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89</a:t>
            </a:r>
          </a:p>
        </cdr:txBody>
      </cdr:sp>
      <cdr:sp>
        <cdr:nvSpPr>
          <cdr:cNvPr id="12" name="TextBox 12"/>
          <cdr:cNvSpPr txBox="1">
            <a:spLocks noChangeArrowheads="1"/>
          </cdr:cNvSpPr>
        </cdr:nvSpPr>
        <cdr:spPr>
          <a:xfrm>
            <a:off x="221394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90</a:t>
            </a:r>
          </a:p>
        </cdr:txBody>
      </cdr:sp>
      <cdr:sp>
        <cdr:nvSpPr>
          <cdr:cNvPr id="13" name="TextBox 13"/>
          <cdr:cNvSpPr txBox="1">
            <a:spLocks noChangeArrowheads="1"/>
          </cdr:cNvSpPr>
        </cdr:nvSpPr>
        <cdr:spPr>
          <a:xfrm>
            <a:off x="2354822"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91</a:t>
            </a:r>
          </a:p>
        </cdr:txBody>
      </cdr:sp>
      <cdr:sp>
        <cdr:nvSpPr>
          <cdr:cNvPr id="14" name="TextBox 14"/>
          <cdr:cNvSpPr txBox="1">
            <a:spLocks noChangeArrowheads="1"/>
          </cdr:cNvSpPr>
        </cdr:nvSpPr>
        <cdr:spPr>
          <a:xfrm>
            <a:off x="249907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92</a:t>
            </a:r>
          </a:p>
        </cdr:txBody>
      </cdr:sp>
      <cdr:sp>
        <cdr:nvSpPr>
          <cdr:cNvPr id="15" name="TextBox 15"/>
          <cdr:cNvSpPr txBox="1">
            <a:spLocks noChangeArrowheads="1"/>
          </cdr:cNvSpPr>
        </cdr:nvSpPr>
        <cdr:spPr>
          <a:xfrm>
            <a:off x="2641077"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93</a:t>
            </a:r>
          </a:p>
        </cdr:txBody>
      </cdr:sp>
      <cdr:sp>
        <cdr:nvSpPr>
          <cdr:cNvPr id="16" name="TextBox 16"/>
          <cdr:cNvSpPr txBox="1">
            <a:spLocks noChangeArrowheads="1"/>
          </cdr:cNvSpPr>
        </cdr:nvSpPr>
        <cdr:spPr>
          <a:xfrm>
            <a:off x="2783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94</a:t>
            </a:r>
          </a:p>
        </cdr:txBody>
      </cdr:sp>
      <cdr:sp>
        <cdr:nvSpPr>
          <cdr:cNvPr id="17" name="TextBox 17"/>
          <cdr:cNvSpPr txBox="1">
            <a:spLocks noChangeArrowheads="1"/>
          </cdr:cNvSpPr>
        </cdr:nvSpPr>
        <cdr:spPr>
          <a:xfrm>
            <a:off x="292507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95</a:t>
            </a:r>
          </a:p>
        </cdr:txBody>
      </cdr:sp>
      <cdr:sp>
        <cdr:nvSpPr>
          <cdr:cNvPr id="18" name="TextBox 18"/>
          <cdr:cNvSpPr txBox="1">
            <a:spLocks noChangeArrowheads="1"/>
          </cdr:cNvSpPr>
        </cdr:nvSpPr>
        <cdr:spPr>
          <a:xfrm>
            <a:off x="3067079"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96</a:t>
            </a:r>
          </a:p>
        </cdr:txBody>
      </cdr:sp>
      <cdr:sp>
        <cdr:nvSpPr>
          <cdr:cNvPr id="19" name="TextBox 19"/>
          <cdr:cNvSpPr txBox="1">
            <a:spLocks noChangeArrowheads="1"/>
          </cdr:cNvSpPr>
        </cdr:nvSpPr>
        <cdr:spPr>
          <a:xfrm>
            <a:off x="3210207"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97</a:t>
            </a:r>
          </a:p>
        </cdr:txBody>
      </cdr:sp>
      <cdr:sp>
        <cdr:nvSpPr>
          <cdr:cNvPr id="20" name="TextBox 20"/>
          <cdr:cNvSpPr txBox="1">
            <a:spLocks noChangeArrowheads="1"/>
          </cdr:cNvSpPr>
        </cdr:nvSpPr>
        <cdr:spPr>
          <a:xfrm>
            <a:off x="3351080" y="2887818"/>
            <a:ext cx="105937" cy="147404"/>
          </a:xfrm>
          <a:prstGeom prst="rect">
            <a:avLst/>
          </a:prstGeom>
          <a:noFill/>
          <a:ln w="9525" cmpd="sng">
            <a:noFill/>
          </a:ln>
        </cdr:spPr>
        <cdr:txBody>
          <a:bodyPr vertOverflow="clip" wrap="square" lIns="0" tIns="10800" rIns="0" bIns="10800"/>
          <a:p>
            <a:pPr algn="ctr">
              <a:defRPr/>
            </a:pPr>
            <a:r>
              <a:rPr lang="en-US" cap="none" sz="100" b="0" i="0" u="none" baseline="0"/>
              <a:t>98</a:t>
            </a:r>
          </a:p>
        </cdr:txBody>
      </cdr:sp>
      <cdr:sp>
        <cdr:nvSpPr>
          <cdr:cNvPr id="21" name="TextBox 21"/>
          <cdr:cNvSpPr txBox="1">
            <a:spLocks noChangeArrowheads="1"/>
          </cdr:cNvSpPr>
        </cdr:nvSpPr>
        <cdr:spPr>
          <a:xfrm>
            <a:off x="3494208"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99</a:t>
            </a:r>
          </a:p>
        </cdr:txBody>
      </cdr:sp>
      <cdr:sp>
        <cdr:nvSpPr>
          <cdr:cNvPr id="22" name="TextBox 22"/>
          <cdr:cNvSpPr txBox="1">
            <a:spLocks noChangeArrowheads="1"/>
          </cdr:cNvSpPr>
        </cdr:nvSpPr>
        <cdr:spPr>
          <a:xfrm>
            <a:off x="363733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00</a:t>
            </a:r>
          </a:p>
        </cdr:txBody>
      </cdr:sp>
      <cdr:sp>
        <cdr:nvSpPr>
          <cdr:cNvPr id="23" name="TextBox 23"/>
          <cdr:cNvSpPr txBox="1">
            <a:spLocks noChangeArrowheads="1"/>
          </cdr:cNvSpPr>
        </cdr:nvSpPr>
        <cdr:spPr>
          <a:xfrm>
            <a:off x="377820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01</a:t>
            </a:r>
          </a:p>
        </cdr:txBody>
      </cdr:sp>
      <cdr:sp>
        <cdr:nvSpPr>
          <cdr:cNvPr id="24" name="TextBox 24"/>
          <cdr:cNvSpPr txBox="1">
            <a:spLocks noChangeArrowheads="1"/>
          </cdr:cNvSpPr>
        </cdr:nvSpPr>
        <cdr:spPr>
          <a:xfrm>
            <a:off x="392021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02</a:t>
            </a:r>
          </a:p>
        </cdr:txBody>
      </cdr:sp>
      <cdr:sp>
        <cdr:nvSpPr>
          <cdr:cNvPr id="25" name="TextBox 25"/>
          <cdr:cNvSpPr txBox="1">
            <a:spLocks noChangeArrowheads="1"/>
          </cdr:cNvSpPr>
        </cdr:nvSpPr>
        <cdr:spPr>
          <a:xfrm>
            <a:off x="4061083"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03</a:t>
            </a:r>
          </a:p>
        </cdr:txBody>
      </cdr:sp>
      <cdr:sp>
        <cdr:nvSpPr>
          <cdr:cNvPr id="26" name="TextBox 26"/>
          <cdr:cNvSpPr txBox="1">
            <a:spLocks noChangeArrowheads="1"/>
          </cdr:cNvSpPr>
        </cdr:nvSpPr>
        <cdr:spPr>
          <a:xfrm>
            <a:off x="4204211"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04</a:t>
            </a:r>
          </a:p>
        </cdr:txBody>
      </cdr:sp>
      <cdr:sp>
        <cdr:nvSpPr>
          <cdr:cNvPr id="27" name="TextBox 27"/>
          <cdr:cNvSpPr txBox="1">
            <a:spLocks noChangeArrowheads="1"/>
          </cdr:cNvSpPr>
        </cdr:nvSpPr>
        <cdr:spPr>
          <a:xfrm>
            <a:off x="4345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05</a:t>
            </a:r>
          </a:p>
        </cdr:txBody>
      </cdr:sp>
      <cdr:sp>
        <cdr:nvSpPr>
          <cdr:cNvPr id="28" name="TextBox 28"/>
          <cdr:cNvSpPr txBox="1">
            <a:spLocks noChangeArrowheads="1"/>
          </cdr:cNvSpPr>
        </cdr:nvSpPr>
        <cdr:spPr>
          <a:xfrm>
            <a:off x="4487085"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06</a:t>
            </a:r>
          </a:p>
        </cdr:txBody>
      </cdr:sp>
      <cdr:sp>
        <cdr:nvSpPr>
          <cdr:cNvPr id="29" name="TextBox 29"/>
          <cdr:cNvSpPr txBox="1">
            <a:spLocks noChangeArrowheads="1"/>
          </cdr:cNvSpPr>
        </cdr:nvSpPr>
        <cdr:spPr>
          <a:xfrm>
            <a:off x="4627959"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07</a:t>
            </a:r>
          </a:p>
        </cdr:txBody>
      </cdr:sp>
      <cdr:sp>
        <cdr:nvSpPr>
          <cdr:cNvPr id="30" name="TextBox 30"/>
          <cdr:cNvSpPr txBox="1">
            <a:spLocks noChangeArrowheads="1"/>
          </cdr:cNvSpPr>
        </cdr:nvSpPr>
        <cdr:spPr>
          <a:xfrm>
            <a:off x="4771086"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08</a:t>
            </a:r>
          </a:p>
        </cdr:txBody>
      </cdr:sp>
      <cdr:sp>
        <cdr:nvSpPr>
          <cdr:cNvPr id="31" name="TextBox 31"/>
          <cdr:cNvSpPr txBox="1">
            <a:spLocks noChangeArrowheads="1"/>
          </cdr:cNvSpPr>
        </cdr:nvSpPr>
        <cdr:spPr>
          <a:xfrm>
            <a:off x="4911960"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09</a:t>
            </a:r>
          </a:p>
        </cdr:txBody>
      </cdr:sp>
      <cdr:sp>
        <cdr:nvSpPr>
          <cdr:cNvPr id="32" name="TextBox 32"/>
          <cdr:cNvSpPr txBox="1">
            <a:spLocks noChangeArrowheads="1"/>
          </cdr:cNvSpPr>
        </cdr:nvSpPr>
        <cdr:spPr>
          <a:xfrm>
            <a:off x="508814" y="2887818"/>
            <a:ext cx="104810" cy="147404"/>
          </a:xfrm>
          <a:prstGeom prst="rect">
            <a:avLst/>
          </a:prstGeom>
          <a:noFill/>
          <a:ln w="9525" cmpd="sng">
            <a:noFill/>
          </a:ln>
        </cdr:spPr>
        <cdr:txBody>
          <a:bodyPr vertOverflow="clip" wrap="square" lIns="0" tIns="10800" rIns="0" bIns="10800"/>
          <a:p>
            <a:pPr algn="ctr">
              <a:defRPr/>
            </a:pPr>
            <a:r>
              <a:rPr lang="en-US" cap="none" sz="100" b="0" i="0" u="none" baseline="0"/>
              <a:t>780</a:t>
            </a:r>
          </a:p>
        </cdr:txBody>
      </cdr:sp>
      <cdr:sp>
        <cdr:nvSpPr>
          <cdr:cNvPr id="33" name="TextBox 33"/>
          <cdr:cNvSpPr txBox="1">
            <a:spLocks noChangeArrowheads="1"/>
          </cdr:cNvSpPr>
        </cdr:nvSpPr>
        <cdr:spPr>
          <a:xfrm>
            <a:off x="649688" y="2887818"/>
            <a:ext cx="108191" cy="147404"/>
          </a:xfrm>
          <a:prstGeom prst="rect">
            <a:avLst/>
          </a:prstGeom>
          <a:noFill/>
          <a:ln w="9525" cmpd="sng">
            <a:noFill/>
          </a:ln>
        </cdr:spPr>
        <cdr:txBody>
          <a:bodyPr vertOverflow="clip" wrap="square" lIns="0" tIns="10800" rIns="0" bIns="10800"/>
          <a:p>
            <a:pPr algn="ctr">
              <a:defRPr/>
            </a:pPr>
            <a:r>
              <a:rPr lang="en-US" cap="none" sz="100" b="0" i="0" u="none" baseline="0"/>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xdr:row>
      <xdr:rowOff>0</xdr:rowOff>
    </xdr:from>
    <xdr:to>
      <xdr:col>20</xdr:col>
      <xdr:colOff>0</xdr:colOff>
      <xdr:row>18</xdr:row>
      <xdr:rowOff>85725</xdr:rowOff>
    </xdr:to>
    <xdr:grpSp>
      <xdr:nvGrpSpPr>
        <xdr:cNvPr id="1" name="Group 3"/>
        <xdr:cNvGrpSpPr>
          <a:grpSpLocks/>
        </xdr:cNvGrpSpPr>
      </xdr:nvGrpSpPr>
      <xdr:grpSpPr>
        <a:xfrm>
          <a:off x="8553450" y="1724025"/>
          <a:ext cx="0" cy="1457325"/>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pSp>
      <xdr:nvGrpSpPr>
        <xdr:cNvPr id="5" name="Group 8"/>
        <xdr:cNvGrpSpPr>
          <a:grpSpLocks/>
        </xdr:cNvGrpSpPr>
      </xdr:nvGrpSpPr>
      <xdr:grpSpPr>
        <a:xfrm>
          <a:off x="8553450" y="468630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aphicFrame>
      <xdr:nvGraphicFramePr>
        <xdr:cNvPr id="9" name="Chart 12"/>
        <xdr:cNvGraphicFramePr/>
      </xdr:nvGraphicFramePr>
      <xdr:xfrm>
        <a:off x="8553450" y="4686300"/>
        <a:ext cx="0" cy="0"/>
      </xdr:xfrm>
      <a:graphic>
        <a:graphicData uri="http://schemas.openxmlformats.org/drawingml/2006/chart">
          <c:chart xmlns:c="http://schemas.openxmlformats.org/drawingml/2006/chart" r:id="rId1"/>
        </a:graphicData>
      </a:graphic>
    </xdr:graphicFrame>
    <xdr:clientData/>
  </xdr:twoCellAnchor>
  <xdr:twoCellAnchor>
    <xdr:from>
      <xdr:col>20</xdr:col>
      <xdr:colOff>0</xdr:colOff>
      <xdr:row>24</xdr:row>
      <xdr:rowOff>0</xdr:rowOff>
    </xdr:from>
    <xdr:to>
      <xdr:col>20</xdr:col>
      <xdr:colOff>0</xdr:colOff>
      <xdr:row>24</xdr:row>
      <xdr:rowOff>0</xdr:rowOff>
    </xdr:to>
    <xdr:graphicFrame>
      <xdr:nvGraphicFramePr>
        <xdr:cNvPr id="10" name="Chart 13"/>
        <xdr:cNvGraphicFramePr/>
      </xdr:nvGraphicFramePr>
      <xdr:xfrm>
        <a:off x="8553450" y="4686300"/>
        <a:ext cx="0" cy="0"/>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24</xdr:row>
      <xdr:rowOff>0</xdr:rowOff>
    </xdr:from>
    <xdr:to>
      <xdr:col>20</xdr:col>
      <xdr:colOff>0</xdr:colOff>
      <xdr:row>24</xdr:row>
      <xdr:rowOff>0</xdr:rowOff>
    </xdr:to>
    <xdr:grpSp>
      <xdr:nvGrpSpPr>
        <xdr:cNvPr id="11" name="Group 14"/>
        <xdr:cNvGrpSpPr>
          <a:grpSpLocks/>
        </xdr:cNvGrpSpPr>
      </xdr:nvGrpSpPr>
      <xdr:grpSpPr>
        <a:xfrm>
          <a:off x="8553450" y="468630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20</xdr:col>
      <xdr:colOff>0</xdr:colOff>
      <xdr:row>24</xdr:row>
      <xdr:rowOff>0</xdr:rowOff>
    </xdr:from>
    <xdr:to>
      <xdr:col>20</xdr:col>
      <xdr:colOff>0</xdr:colOff>
      <xdr:row>24</xdr:row>
      <xdr:rowOff>0</xdr:rowOff>
    </xdr:to>
    <xdr:graphicFrame>
      <xdr:nvGraphicFramePr>
        <xdr:cNvPr id="15" name="Chart 20"/>
        <xdr:cNvGraphicFramePr/>
      </xdr:nvGraphicFramePr>
      <xdr:xfrm>
        <a:off x="8553450" y="468630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hqw88i\Local%20Settings\Temporary%20Internet%20Files\OLK5A\'14%20Self-inflicted%20ligature%20pts'!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A1:E29"/>
  <sheetViews>
    <sheetView tabSelected="1" workbookViewId="0" topLeftCell="A1">
      <selection activeCell="A1" sqref="A1:E1"/>
    </sheetView>
  </sheetViews>
  <sheetFormatPr defaultColWidth="9.140625" defaultRowHeight="12.75"/>
  <cols>
    <col min="1" max="1" width="9.00390625" style="184" customWidth="1"/>
    <col min="2" max="2" width="70.00390625" style="12" customWidth="1"/>
    <col min="3" max="3" width="6.00390625" style="12" customWidth="1"/>
    <col min="4" max="4" width="9.28125" style="184" customWidth="1"/>
    <col min="5" max="5" width="70.57421875" style="12" customWidth="1"/>
    <col min="6" max="16384" width="9.140625" style="12" customWidth="1"/>
  </cols>
  <sheetData>
    <row r="1" spans="1:5" s="205" customFormat="1" ht="45.75">
      <c r="A1" s="329" t="s">
        <v>302</v>
      </c>
      <c r="B1" s="330"/>
      <c r="C1" s="330"/>
      <c r="D1" s="330"/>
      <c r="E1" s="330"/>
    </row>
    <row r="2" spans="1:5" s="206" customFormat="1" ht="27.75">
      <c r="A2" s="327" t="s">
        <v>303</v>
      </c>
      <c r="B2" s="331"/>
      <c r="C2" s="331"/>
      <c r="D2" s="331"/>
      <c r="E2" s="331"/>
    </row>
    <row r="3" spans="1:5" s="204" customFormat="1" ht="27">
      <c r="A3" s="327" t="s">
        <v>290</v>
      </c>
      <c r="B3" s="328"/>
      <c r="C3" s="328"/>
      <c r="D3" s="328"/>
      <c r="E3" s="328"/>
    </row>
    <row r="4" spans="1:5" s="115" customFormat="1" ht="15" customHeight="1">
      <c r="A4" s="198"/>
      <c r="B4" s="199"/>
      <c r="C4" s="199"/>
      <c r="D4" s="199"/>
      <c r="E4" s="199"/>
    </row>
    <row r="5" spans="1:5" s="115" customFormat="1" ht="15" customHeight="1">
      <c r="A5" s="198"/>
      <c r="B5" s="199"/>
      <c r="C5" s="199"/>
      <c r="D5" s="199"/>
      <c r="E5" s="199"/>
    </row>
    <row r="6" spans="1:4" s="115" customFormat="1" ht="12.75">
      <c r="A6" s="200"/>
      <c r="D6" s="200"/>
    </row>
    <row r="7" spans="1:5" s="203" customFormat="1" ht="16.5">
      <c r="A7" s="201" t="s">
        <v>294</v>
      </c>
      <c r="B7" s="202" t="s">
        <v>295</v>
      </c>
      <c r="D7" s="201" t="s">
        <v>294</v>
      </c>
      <c r="E7" s="202" t="s">
        <v>295</v>
      </c>
    </row>
    <row r="8" spans="1:4" s="187" customFormat="1" ht="16.5">
      <c r="A8" s="188"/>
      <c r="D8" s="188"/>
    </row>
    <row r="9" spans="1:5" s="187" customFormat="1" ht="16.5">
      <c r="A9" s="188"/>
      <c r="B9" s="186" t="s">
        <v>0</v>
      </c>
      <c r="D9" s="188"/>
      <c r="E9" s="186" t="s">
        <v>2</v>
      </c>
    </row>
    <row r="10" spans="1:5" s="187" customFormat="1" ht="16.5">
      <c r="A10" s="188">
        <v>1</v>
      </c>
      <c r="B10" s="191" t="s">
        <v>4</v>
      </c>
      <c r="D10" s="188">
        <v>15</v>
      </c>
      <c r="E10" s="191" t="s">
        <v>15</v>
      </c>
    </row>
    <row r="11" spans="1:4" s="187" customFormat="1" ht="16.5">
      <c r="A11" s="188">
        <v>2</v>
      </c>
      <c r="B11" s="191" t="s">
        <v>3</v>
      </c>
      <c r="D11" s="188"/>
    </row>
    <row r="12" spans="1:5" s="187" customFormat="1" ht="16.5">
      <c r="A12" s="188">
        <v>3</v>
      </c>
      <c r="B12" s="191" t="s">
        <v>291</v>
      </c>
      <c r="D12" s="188"/>
      <c r="E12" s="186" t="s">
        <v>296</v>
      </c>
    </row>
    <row r="13" spans="1:5" s="187" customFormat="1" ht="16.5">
      <c r="A13" s="188">
        <v>4</v>
      </c>
      <c r="B13" s="191" t="s">
        <v>292</v>
      </c>
      <c r="D13" s="188">
        <v>16</v>
      </c>
      <c r="E13" s="191" t="s">
        <v>16</v>
      </c>
    </row>
    <row r="14" spans="1:5" s="187" customFormat="1" ht="16.5">
      <c r="A14" s="188"/>
      <c r="B14" s="189"/>
      <c r="D14" s="188">
        <v>17</v>
      </c>
      <c r="E14" s="191" t="s">
        <v>17</v>
      </c>
    </row>
    <row r="15" spans="1:5" s="187" customFormat="1" ht="16.5">
      <c r="A15" s="188"/>
      <c r="B15" s="186" t="s">
        <v>1</v>
      </c>
      <c r="D15" s="188">
        <v>18</v>
      </c>
      <c r="E15" s="191" t="s">
        <v>378</v>
      </c>
    </row>
    <row r="16" spans="1:5" s="187" customFormat="1" ht="16.5">
      <c r="A16" s="188">
        <v>5</v>
      </c>
      <c r="B16" s="191" t="s">
        <v>5</v>
      </c>
      <c r="E16" s="186"/>
    </row>
    <row r="17" spans="1:4" s="187" customFormat="1" ht="16.5">
      <c r="A17" s="188">
        <v>6</v>
      </c>
      <c r="B17" s="191" t="s">
        <v>6</v>
      </c>
      <c r="D17" s="188"/>
    </row>
    <row r="18" spans="1:5" s="187" customFormat="1" ht="16.5">
      <c r="A18" s="188">
        <v>7</v>
      </c>
      <c r="B18" s="191" t="s">
        <v>14</v>
      </c>
      <c r="D18" s="188"/>
      <c r="E18" s="191"/>
    </row>
    <row r="19" spans="1:5" s="187" customFormat="1" ht="16.5">
      <c r="A19" s="188">
        <v>8</v>
      </c>
      <c r="B19" s="191" t="s">
        <v>7</v>
      </c>
      <c r="D19" s="188"/>
      <c r="E19" s="189"/>
    </row>
    <row r="20" spans="1:5" s="187" customFormat="1" ht="16.5">
      <c r="A20" s="188">
        <v>9</v>
      </c>
      <c r="B20" s="191" t="s">
        <v>13</v>
      </c>
      <c r="D20" s="188"/>
      <c r="E20" s="189"/>
    </row>
    <row r="21" spans="1:4" s="187" customFormat="1" ht="16.5">
      <c r="A21" s="188">
        <v>10</v>
      </c>
      <c r="B21" s="191" t="s">
        <v>12</v>
      </c>
      <c r="D21" s="188"/>
    </row>
    <row r="22" spans="1:4" s="187" customFormat="1" ht="16.5">
      <c r="A22" s="188">
        <v>11</v>
      </c>
      <c r="B22" s="191" t="s">
        <v>8</v>
      </c>
      <c r="D22" s="188"/>
    </row>
    <row r="23" spans="1:4" s="187" customFormat="1" ht="16.5">
      <c r="A23" s="188">
        <v>12</v>
      </c>
      <c r="B23" s="191" t="s">
        <v>9</v>
      </c>
      <c r="D23" s="188"/>
    </row>
    <row r="24" spans="1:4" s="187" customFormat="1" ht="16.5">
      <c r="A24" s="188">
        <v>13</v>
      </c>
      <c r="B24" s="191" t="s">
        <v>10</v>
      </c>
      <c r="D24" s="188"/>
    </row>
    <row r="25" spans="1:4" s="187" customFormat="1" ht="16.5">
      <c r="A25" s="188">
        <v>14</v>
      </c>
      <c r="B25" s="191" t="s">
        <v>11</v>
      </c>
      <c r="D25" s="188"/>
    </row>
    <row r="26" spans="1:4" s="187" customFormat="1" ht="16.5">
      <c r="A26" s="188"/>
      <c r="B26" s="189"/>
      <c r="D26" s="188"/>
    </row>
    <row r="27" spans="1:4" s="187" customFormat="1" ht="16.5">
      <c r="A27" s="188"/>
      <c r="B27" s="189"/>
      <c r="D27" s="188"/>
    </row>
    <row r="28" ht="12.75">
      <c r="B28" s="185"/>
    </row>
    <row r="29" ht="12.75">
      <c r="B29" s="185"/>
    </row>
  </sheetData>
  <mergeCells count="3">
    <mergeCell ref="A3:E3"/>
    <mergeCell ref="A1:E1"/>
    <mergeCell ref="A2:E2"/>
  </mergeCells>
  <hyperlinks>
    <hyperlink ref="B10" location="'1 Deaths by calendar year'!A1" display="Deaths in prison custody  and rates by apparent cause by calendar year "/>
    <hyperlink ref="B11" location="'2 Deaths by gender'!A1" display="Deaths in prison custody by apparent cause  and gender"/>
    <hyperlink ref="B12" location="'3 Deaths by age'!A1" display="Deaths in prison custody by apparent cause and age band"/>
    <hyperlink ref="B13" location="'4 Deaths elsewhere'!A1" display="Deaths arising from incidents in prison custody but occurring elsewhere"/>
    <hyperlink ref="B16" location="'5 Self-inflicted by gender'!A1" display="Self-inflicted deaths in prison custody by gender"/>
    <hyperlink ref="B17" location="'6 Self-inflicted by age'!A1" display="Self-inflicted deaths in prison custody by age"/>
    <hyperlink ref="B18" location="'7 Self-inflicted by time in'!A1" display="Self-inflicted deaths in prison custody by time in current prison and custody"/>
    <hyperlink ref="B19" location="'8 Self-inflicted by status'!A1" display="Self-inflicted deaths in prison custody by type of custody"/>
    <hyperlink ref="B20" location="'9 Self-inflicted by ethnicity'!A1" display="Self-inflicted deaths in prison custody by ethnicity"/>
    <hyperlink ref="B21" location="'10 Self-inflicted nationality'!A1" display="Self-inflicted deaths in prison custody by nationality type"/>
    <hyperlink ref="B22" location="'11 Self-inflicted by sentence '!A1" display="Self-inflicted deaths  in prison custody by sentence type"/>
    <hyperlink ref="B23" location="'12 Self-inflicted by method'!A1" display="Self-inflicted deaths in prison custody by method"/>
    <hyperlink ref="B24" location="'13 Self-inflicted ligatures'!A1" display="Self-inflicted deaths in prison custody: Ligatures used in hanging / self-strangulation"/>
    <hyperlink ref="B25" r:id="rId1" display="Self-Inflicted deaths in prison custody: Ligature points used in fatal hangings"/>
    <hyperlink ref="E10" location="'15 Natural causes by age'!A1" display="Natural cause deaths in prison custody by age group"/>
    <hyperlink ref="E13" location="'16 Self-inflicted by prison'!A1" display="Self-inflicted deaths by establishment"/>
    <hyperlink ref="E14" location="'17 Natural causes by prison'!A1" display="Natural cause deaths by establishment"/>
    <hyperlink ref="E15" location="'18 Major prison changes'!A1" display="Dates of prisons opening/closing and major re-roles"/>
  </hyperlinks>
  <printOptions/>
  <pageMargins left="0.75" right="0.75" top="1" bottom="1" header="0.5" footer="0.5"/>
  <pageSetup fitToHeight="1" fitToWidth="1" horizontalDpi="600" verticalDpi="600" orientation="landscape" paperSize="9" scale="71" r:id="rId2"/>
</worksheet>
</file>

<file path=xl/worksheets/sheet10.xml><?xml version="1.0" encoding="utf-8"?>
<worksheet xmlns="http://schemas.openxmlformats.org/spreadsheetml/2006/main" xmlns:r="http://schemas.openxmlformats.org/officeDocument/2006/relationships">
  <sheetPr codeName="Sheet17"/>
  <dimension ref="A1:M52"/>
  <sheetViews>
    <sheetView workbookViewId="0" topLeftCell="A1">
      <selection activeCell="A1" sqref="A1:L1"/>
    </sheetView>
  </sheetViews>
  <sheetFormatPr defaultColWidth="9.140625" defaultRowHeight="12" customHeight="1"/>
  <cols>
    <col min="1" max="1" width="24.7109375" style="12" customWidth="1"/>
    <col min="2" max="11" width="5.7109375" style="13" customWidth="1"/>
    <col min="12" max="12" width="6.00390625" style="12" customWidth="1"/>
    <col min="13" max="13" width="9.140625" style="12" customWidth="1"/>
    <col min="14" max="16384" width="9.140625" style="14" customWidth="1"/>
  </cols>
  <sheetData>
    <row r="1" spans="1:12" ht="12" customHeight="1">
      <c r="A1" s="352" t="s">
        <v>323</v>
      </c>
      <c r="B1" s="323"/>
      <c r="C1" s="323"/>
      <c r="D1" s="323"/>
      <c r="E1" s="323"/>
      <c r="F1" s="323"/>
      <c r="G1" s="323"/>
      <c r="H1" s="323"/>
      <c r="I1" s="323"/>
      <c r="J1" s="323"/>
      <c r="K1" s="323"/>
      <c r="L1" s="323"/>
    </row>
    <row r="4" spans="1:12" ht="12" customHeight="1" thickBot="1">
      <c r="A4" s="15" t="s">
        <v>34</v>
      </c>
      <c r="B4" s="16"/>
      <c r="C4" s="16"/>
      <c r="D4" s="16"/>
      <c r="E4" s="16"/>
      <c r="F4" s="16"/>
      <c r="G4" s="16"/>
      <c r="H4" s="16"/>
      <c r="I4" s="16"/>
      <c r="J4" s="356" t="s">
        <v>39</v>
      </c>
      <c r="K4" s="356"/>
      <c r="L4" s="356"/>
    </row>
    <row r="5" spans="1:12" ht="12" customHeight="1">
      <c r="A5" s="152" t="s">
        <v>115</v>
      </c>
      <c r="B5" s="153" t="s">
        <v>19</v>
      </c>
      <c r="C5" s="153" t="s">
        <v>20</v>
      </c>
      <c r="D5" s="153" t="s">
        <v>21</v>
      </c>
      <c r="E5" s="153" t="s">
        <v>22</v>
      </c>
      <c r="F5" s="153" t="s">
        <v>23</v>
      </c>
      <c r="G5" s="153" t="s">
        <v>24</v>
      </c>
      <c r="H5" s="153" t="s">
        <v>25</v>
      </c>
      <c r="I5" s="153" t="s">
        <v>26</v>
      </c>
      <c r="J5" s="153" t="s">
        <v>27</v>
      </c>
      <c r="K5" s="153" t="s">
        <v>28</v>
      </c>
      <c r="L5" s="153">
        <v>2009</v>
      </c>
    </row>
    <row r="6" spans="1:12" ht="12" customHeight="1">
      <c r="A6" s="82"/>
      <c r="B6" s="154"/>
      <c r="C6" s="154"/>
      <c r="D6" s="154"/>
      <c r="E6" s="154"/>
      <c r="F6" s="154"/>
      <c r="G6" s="154"/>
      <c r="H6" s="154"/>
      <c r="I6" s="154"/>
      <c r="J6" s="154"/>
      <c r="K6" s="154"/>
      <c r="L6" s="154"/>
    </row>
    <row r="7" spans="1:11" ht="12" customHeight="1">
      <c r="A7" s="22" t="s">
        <v>65</v>
      </c>
      <c r="B7" s="128"/>
      <c r="C7" s="128"/>
      <c r="D7" s="128"/>
      <c r="E7" s="128"/>
      <c r="F7" s="128"/>
      <c r="G7" s="128"/>
      <c r="H7" s="128"/>
      <c r="I7" s="128"/>
      <c r="J7" s="128"/>
      <c r="K7" s="128"/>
    </row>
    <row r="8" spans="1:12" ht="12" customHeight="1">
      <c r="A8" s="22" t="s">
        <v>79</v>
      </c>
      <c r="B8" s="38">
        <f aca="true" t="shared" si="0" ref="B8:K8">SUM(B9:B13)</f>
        <v>91</v>
      </c>
      <c r="C8" s="38">
        <f t="shared" si="0"/>
        <v>81</v>
      </c>
      <c r="D8" s="38">
        <f t="shared" si="0"/>
        <v>73</v>
      </c>
      <c r="E8" s="38">
        <f t="shared" si="0"/>
        <v>95</v>
      </c>
      <c r="F8" s="38">
        <f t="shared" si="0"/>
        <v>95</v>
      </c>
      <c r="G8" s="38">
        <f t="shared" si="0"/>
        <v>95</v>
      </c>
      <c r="H8" s="38">
        <f t="shared" si="0"/>
        <v>78</v>
      </c>
      <c r="I8" s="38">
        <f t="shared" si="0"/>
        <v>67</v>
      </c>
      <c r="J8" s="38">
        <f t="shared" si="0"/>
        <v>92</v>
      </c>
      <c r="K8" s="38">
        <f t="shared" si="0"/>
        <v>60</v>
      </c>
      <c r="L8" s="38">
        <f>SUM(L9:L13)</f>
        <v>60</v>
      </c>
    </row>
    <row r="9" spans="1:12" ht="12" customHeight="1">
      <c r="A9" s="155" t="s">
        <v>78</v>
      </c>
      <c r="B9" s="155">
        <f aca="true" t="shared" si="1" ref="B9:L9">+B17+B26</f>
        <v>81</v>
      </c>
      <c r="C9" s="155">
        <f t="shared" si="1"/>
        <v>72</v>
      </c>
      <c r="D9" s="155">
        <f t="shared" si="1"/>
        <v>66</v>
      </c>
      <c r="E9" s="155">
        <f t="shared" si="1"/>
        <v>85</v>
      </c>
      <c r="F9" s="155">
        <f t="shared" si="1"/>
        <v>86</v>
      </c>
      <c r="G9" s="155">
        <f t="shared" si="1"/>
        <v>84</v>
      </c>
      <c r="H9" s="155">
        <f t="shared" si="1"/>
        <v>61</v>
      </c>
      <c r="I9" s="155">
        <f t="shared" si="1"/>
        <v>58</v>
      </c>
      <c r="J9" s="155">
        <f t="shared" si="1"/>
        <v>72</v>
      </c>
      <c r="K9" s="155">
        <f t="shared" si="1"/>
        <v>49</v>
      </c>
      <c r="L9" s="155">
        <f t="shared" si="1"/>
        <v>55</v>
      </c>
    </row>
    <row r="10" spans="1:12" ht="12" customHeight="1">
      <c r="A10" s="155" t="s">
        <v>75</v>
      </c>
      <c r="B10" s="155">
        <f aca="true" t="shared" si="2" ref="B10:L10">+B18+B27</f>
        <v>3</v>
      </c>
      <c r="C10" s="155">
        <f t="shared" si="2"/>
        <v>1</v>
      </c>
      <c r="D10" s="155">
        <f t="shared" si="2"/>
        <v>2</v>
      </c>
      <c r="E10" s="155">
        <f t="shared" si="2"/>
        <v>3</v>
      </c>
      <c r="F10" s="155">
        <f t="shared" si="2"/>
        <v>4</v>
      </c>
      <c r="G10" s="155">
        <f t="shared" si="2"/>
        <v>5</v>
      </c>
      <c r="H10" s="155">
        <f t="shared" si="2"/>
        <v>4</v>
      </c>
      <c r="I10" s="155">
        <f t="shared" si="2"/>
        <v>3</v>
      </c>
      <c r="J10" s="155">
        <f t="shared" si="2"/>
        <v>6</v>
      </c>
      <c r="K10" s="155">
        <f t="shared" si="2"/>
        <v>7</v>
      </c>
      <c r="L10" s="155">
        <f t="shared" si="2"/>
        <v>3</v>
      </c>
    </row>
    <row r="11" spans="1:12" ht="12" customHeight="1">
      <c r="A11" s="155" t="s">
        <v>76</v>
      </c>
      <c r="B11" s="155">
        <f aca="true" t="shared" si="3" ref="B11:L11">+B19+B28</f>
        <v>5</v>
      </c>
      <c r="C11" s="155">
        <f t="shared" si="3"/>
        <v>8</v>
      </c>
      <c r="D11" s="155">
        <f t="shared" si="3"/>
        <v>4</v>
      </c>
      <c r="E11" s="155">
        <f t="shared" si="3"/>
        <v>5</v>
      </c>
      <c r="F11" s="155">
        <f t="shared" si="3"/>
        <v>3</v>
      </c>
      <c r="G11" s="155">
        <f t="shared" si="3"/>
        <v>5</v>
      </c>
      <c r="H11" s="155">
        <f t="shared" si="3"/>
        <v>11</v>
      </c>
      <c r="I11" s="155">
        <f t="shared" si="3"/>
        <v>5</v>
      </c>
      <c r="J11" s="155">
        <f t="shared" si="3"/>
        <v>11</v>
      </c>
      <c r="K11" s="155">
        <f t="shared" si="3"/>
        <v>1</v>
      </c>
      <c r="L11" s="155">
        <f t="shared" si="3"/>
        <v>0</v>
      </c>
    </row>
    <row r="12" spans="1:12" ht="12" customHeight="1">
      <c r="A12" s="155" t="s">
        <v>77</v>
      </c>
      <c r="B12" s="155">
        <f aca="true" t="shared" si="4" ref="B12:L13">+B20+B29</f>
        <v>0</v>
      </c>
      <c r="C12" s="155">
        <f t="shared" si="4"/>
        <v>0</v>
      </c>
      <c r="D12" s="155">
        <f t="shared" si="4"/>
        <v>0</v>
      </c>
      <c r="E12" s="155">
        <f t="shared" si="4"/>
        <v>0</v>
      </c>
      <c r="F12" s="155">
        <f t="shared" si="4"/>
        <v>0</v>
      </c>
      <c r="G12" s="155">
        <f t="shared" si="4"/>
        <v>1</v>
      </c>
      <c r="H12" s="155">
        <f t="shared" si="4"/>
        <v>2</v>
      </c>
      <c r="I12" s="155">
        <f t="shared" si="4"/>
        <v>0</v>
      </c>
      <c r="J12" s="155">
        <f t="shared" si="4"/>
        <v>1</v>
      </c>
      <c r="K12" s="155">
        <f t="shared" si="4"/>
        <v>2</v>
      </c>
      <c r="L12" s="155">
        <f t="shared" si="4"/>
        <v>2</v>
      </c>
    </row>
    <row r="13" spans="1:12" ht="12" customHeight="1">
      <c r="A13" s="155" t="s">
        <v>43</v>
      </c>
      <c r="B13" s="269">
        <f t="shared" si="4"/>
        <v>2</v>
      </c>
      <c r="C13" s="269">
        <f aca="true" t="shared" si="5" ref="C13:L13">+C21+C30</f>
        <v>0</v>
      </c>
      <c r="D13" s="269">
        <f t="shared" si="5"/>
        <v>1</v>
      </c>
      <c r="E13" s="269">
        <f t="shared" si="5"/>
        <v>2</v>
      </c>
      <c r="F13" s="269">
        <f t="shared" si="5"/>
        <v>2</v>
      </c>
      <c r="G13" s="269">
        <f t="shared" si="5"/>
        <v>0</v>
      </c>
      <c r="H13" s="269">
        <f t="shared" si="5"/>
        <v>0</v>
      </c>
      <c r="I13" s="269">
        <f t="shared" si="5"/>
        <v>1</v>
      </c>
      <c r="J13" s="269">
        <f t="shared" si="5"/>
        <v>2</v>
      </c>
      <c r="K13" s="269">
        <f t="shared" si="5"/>
        <v>1</v>
      </c>
      <c r="L13" s="269">
        <f t="shared" si="5"/>
        <v>0</v>
      </c>
    </row>
    <row r="14" spans="1:12" ht="12" customHeight="1">
      <c r="A14" s="14"/>
      <c r="B14" s="270"/>
      <c r="C14" s="270"/>
      <c r="D14" s="270"/>
      <c r="E14" s="270"/>
      <c r="F14" s="270"/>
      <c r="G14" s="270"/>
      <c r="H14" s="270"/>
      <c r="I14" s="270"/>
      <c r="J14" s="270"/>
      <c r="K14" s="270"/>
      <c r="L14" s="270"/>
    </row>
    <row r="15" spans="1:12" ht="12" customHeight="1">
      <c r="A15" s="22" t="s">
        <v>36</v>
      </c>
      <c r="B15" s="32"/>
      <c r="C15" s="271"/>
      <c r="D15" s="271"/>
      <c r="E15" s="271"/>
      <c r="F15" s="271"/>
      <c r="G15" s="271"/>
      <c r="H15" s="271"/>
      <c r="I15" s="271"/>
      <c r="J15" s="271"/>
      <c r="K15" s="271"/>
      <c r="L15" s="21"/>
    </row>
    <row r="16" spans="1:12" ht="12" customHeight="1">
      <c r="A16" s="22" t="s">
        <v>79</v>
      </c>
      <c r="B16" s="38">
        <f>SUM(B17:B21)</f>
        <v>86</v>
      </c>
      <c r="C16" s="38">
        <f aca="true" t="shared" si="6" ref="C16:L16">SUM(C17:C21)</f>
        <v>73</v>
      </c>
      <c r="D16" s="38">
        <f t="shared" si="6"/>
        <v>67</v>
      </c>
      <c r="E16" s="38">
        <f t="shared" si="6"/>
        <v>86</v>
      </c>
      <c r="F16" s="38">
        <f t="shared" si="6"/>
        <v>81</v>
      </c>
      <c r="G16" s="38">
        <f t="shared" si="6"/>
        <v>82</v>
      </c>
      <c r="H16" s="38">
        <f t="shared" si="6"/>
        <v>74</v>
      </c>
      <c r="I16" s="38">
        <f t="shared" si="6"/>
        <v>64</v>
      </c>
      <c r="J16" s="38">
        <f t="shared" si="6"/>
        <v>84</v>
      </c>
      <c r="K16" s="38">
        <f t="shared" si="6"/>
        <v>59</v>
      </c>
      <c r="L16" s="38">
        <f t="shared" si="6"/>
        <v>57</v>
      </c>
    </row>
    <row r="17" spans="1:12" ht="12" customHeight="1">
      <c r="A17" s="155" t="s">
        <v>78</v>
      </c>
      <c r="B17" s="155">
        <v>76</v>
      </c>
      <c r="C17" s="155">
        <v>67</v>
      </c>
      <c r="D17" s="155">
        <v>61</v>
      </c>
      <c r="E17" s="155">
        <v>78</v>
      </c>
      <c r="F17" s="155">
        <v>72</v>
      </c>
      <c r="G17" s="155">
        <v>72</v>
      </c>
      <c r="H17" s="155">
        <v>57</v>
      </c>
      <c r="I17" s="155">
        <v>55</v>
      </c>
      <c r="J17" s="155">
        <v>64</v>
      </c>
      <c r="K17" s="155">
        <v>48</v>
      </c>
      <c r="L17" s="21">
        <v>52</v>
      </c>
    </row>
    <row r="18" spans="1:12" ht="12" customHeight="1">
      <c r="A18" s="155" t="s">
        <v>75</v>
      </c>
      <c r="B18" s="155">
        <v>3</v>
      </c>
      <c r="C18" s="155">
        <v>1</v>
      </c>
      <c r="D18" s="155">
        <v>2</v>
      </c>
      <c r="E18" s="155">
        <v>3</v>
      </c>
      <c r="F18" s="155">
        <v>4</v>
      </c>
      <c r="G18" s="155">
        <v>4</v>
      </c>
      <c r="H18" s="155">
        <v>4</v>
      </c>
      <c r="I18" s="155">
        <v>3</v>
      </c>
      <c r="J18" s="155">
        <v>6</v>
      </c>
      <c r="K18" s="155">
        <v>7</v>
      </c>
      <c r="L18" s="21">
        <v>3</v>
      </c>
    </row>
    <row r="19" spans="1:12" ht="12" customHeight="1">
      <c r="A19" s="155" t="s">
        <v>76</v>
      </c>
      <c r="B19" s="155">
        <v>5</v>
      </c>
      <c r="C19" s="155">
        <v>5</v>
      </c>
      <c r="D19" s="155">
        <v>3</v>
      </c>
      <c r="E19" s="155">
        <v>3</v>
      </c>
      <c r="F19" s="155">
        <v>3</v>
      </c>
      <c r="G19" s="155">
        <v>5</v>
      </c>
      <c r="H19" s="155">
        <v>11</v>
      </c>
      <c r="I19" s="155">
        <v>5</v>
      </c>
      <c r="J19" s="155">
        <v>11</v>
      </c>
      <c r="K19" s="155">
        <v>1</v>
      </c>
      <c r="L19" s="21">
        <v>0</v>
      </c>
    </row>
    <row r="20" spans="1:12" ht="12" customHeight="1">
      <c r="A20" s="155" t="s">
        <v>77</v>
      </c>
      <c r="B20" s="155">
        <v>0</v>
      </c>
      <c r="C20" s="155">
        <v>0</v>
      </c>
      <c r="D20" s="155">
        <v>0</v>
      </c>
      <c r="E20" s="155">
        <v>0</v>
      </c>
      <c r="F20" s="155">
        <v>0</v>
      </c>
      <c r="G20" s="155">
        <v>1</v>
      </c>
      <c r="H20" s="155">
        <v>2</v>
      </c>
      <c r="I20" s="155">
        <v>0</v>
      </c>
      <c r="J20" s="155">
        <v>1</v>
      </c>
      <c r="K20" s="155">
        <v>2</v>
      </c>
      <c r="L20" s="21">
        <v>2</v>
      </c>
    </row>
    <row r="21" spans="1:12" ht="12" customHeight="1">
      <c r="A21" s="155" t="s">
        <v>43</v>
      </c>
      <c r="B21" s="155">
        <v>2</v>
      </c>
      <c r="C21" s="155">
        <v>0</v>
      </c>
      <c r="D21" s="155">
        <v>1</v>
      </c>
      <c r="E21" s="155">
        <v>2</v>
      </c>
      <c r="F21" s="155">
        <v>2</v>
      </c>
      <c r="G21" s="155">
        <v>0</v>
      </c>
      <c r="H21" s="155">
        <v>0</v>
      </c>
      <c r="I21" s="155">
        <v>1</v>
      </c>
      <c r="J21" s="155">
        <v>2</v>
      </c>
      <c r="K21" s="155">
        <v>1</v>
      </c>
      <c r="L21" s="21">
        <v>0</v>
      </c>
    </row>
    <row r="22" spans="1:13" ht="12" customHeight="1">
      <c r="A22" s="14"/>
      <c r="B22" s="155" t="s">
        <v>30</v>
      </c>
      <c r="C22" s="32"/>
      <c r="D22" s="32"/>
      <c r="E22" s="32"/>
      <c r="F22" s="32"/>
      <c r="G22" s="32"/>
      <c r="H22" s="32"/>
      <c r="I22" s="32"/>
      <c r="J22" s="32"/>
      <c r="K22" s="32"/>
      <c r="L22" s="21"/>
      <c r="M22" s="260"/>
    </row>
    <row r="23" spans="1:13" ht="12" customHeight="1">
      <c r="A23" s="14"/>
      <c r="B23" s="155"/>
      <c r="C23" s="155"/>
      <c r="D23" s="155"/>
      <c r="E23" s="155"/>
      <c r="F23" s="155"/>
      <c r="G23" s="155"/>
      <c r="H23" s="155"/>
      <c r="I23" s="155"/>
      <c r="J23" s="155"/>
      <c r="K23" s="155"/>
      <c r="L23" s="155"/>
      <c r="M23" s="260"/>
    </row>
    <row r="24" spans="1:13" ht="12" customHeight="1">
      <c r="A24" s="22" t="s">
        <v>37</v>
      </c>
      <c r="B24" s="155"/>
      <c r="C24" s="32"/>
      <c r="D24" s="32"/>
      <c r="E24" s="32"/>
      <c r="F24" s="32"/>
      <c r="G24" s="32"/>
      <c r="H24" s="32"/>
      <c r="I24" s="32"/>
      <c r="J24" s="32"/>
      <c r="K24" s="32"/>
      <c r="L24" s="21"/>
      <c r="M24" s="260"/>
    </row>
    <row r="25" spans="1:12" ht="12" customHeight="1">
      <c r="A25" s="22" t="s">
        <v>79</v>
      </c>
      <c r="B25" s="272">
        <f>SUM(B26:B30)</f>
        <v>5</v>
      </c>
      <c r="C25" s="272">
        <f aca="true" t="shared" si="7" ref="C25:L25">SUM(C26:C30)</f>
        <v>8</v>
      </c>
      <c r="D25" s="272">
        <f t="shared" si="7"/>
        <v>6</v>
      </c>
      <c r="E25" s="272">
        <f t="shared" si="7"/>
        <v>9</v>
      </c>
      <c r="F25" s="272">
        <f t="shared" si="7"/>
        <v>14</v>
      </c>
      <c r="G25" s="272">
        <f t="shared" si="7"/>
        <v>13</v>
      </c>
      <c r="H25" s="272">
        <f t="shared" si="7"/>
        <v>4</v>
      </c>
      <c r="I25" s="272">
        <f t="shared" si="7"/>
        <v>3</v>
      </c>
      <c r="J25" s="272">
        <f t="shared" si="7"/>
        <v>8</v>
      </c>
      <c r="K25" s="272">
        <f t="shared" si="7"/>
        <v>1</v>
      </c>
      <c r="L25" s="272">
        <f t="shared" si="7"/>
        <v>3</v>
      </c>
    </row>
    <row r="26" spans="1:12" ht="12" customHeight="1">
      <c r="A26" s="155" t="s">
        <v>78</v>
      </c>
      <c r="B26" s="155">
        <v>5</v>
      </c>
      <c r="C26" s="155">
        <v>5</v>
      </c>
      <c r="D26" s="155">
        <v>5</v>
      </c>
      <c r="E26" s="155">
        <v>7</v>
      </c>
      <c r="F26" s="155">
        <v>14</v>
      </c>
      <c r="G26" s="155">
        <v>12</v>
      </c>
      <c r="H26" s="155">
        <v>4</v>
      </c>
      <c r="I26" s="155">
        <v>3</v>
      </c>
      <c r="J26" s="155">
        <v>8</v>
      </c>
      <c r="K26" s="155">
        <v>1</v>
      </c>
      <c r="L26" s="155">
        <v>3</v>
      </c>
    </row>
    <row r="27" spans="1:12" ht="12" customHeight="1">
      <c r="A27" s="155" t="s">
        <v>75</v>
      </c>
      <c r="B27" s="155">
        <v>0</v>
      </c>
      <c r="C27" s="155">
        <v>0</v>
      </c>
      <c r="D27" s="155">
        <v>0</v>
      </c>
      <c r="E27" s="155">
        <v>0</v>
      </c>
      <c r="F27" s="155">
        <v>0</v>
      </c>
      <c r="G27" s="155">
        <v>1</v>
      </c>
      <c r="H27" s="155">
        <v>0</v>
      </c>
      <c r="I27" s="155">
        <v>0</v>
      </c>
      <c r="J27" s="155">
        <v>0</v>
      </c>
      <c r="K27" s="155">
        <v>0</v>
      </c>
      <c r="L27" s="155">
        <v>0</v>
      </c>
    </row>
    <row r="28" spans="1:12" ht="12" customHeight="1">
      <c r="A28" s="155" t="s">
        <v>76</v>
      </c>
      <c r="B28" s="155">
        <v>0</v>
      </c>
      <c r="C28" s="155">
        <v>3</v>
      </c>
      <c r="D28" s="155">
        <v>1</v>
      </c>
      <c r="E28" s="155">
        <v>2</v>
      </c>
      <c r="F28" s="155">
        <v>0</v>
      </c>
      <c r="G28" s="155">
        <v>0</v>
      </c>
      <c r="H28" s="155">
        <v>0</v>
      </c>
      <c r="I28" s="155">
        <v>0</v>
      </c>
      <c r="J28" s="155">
        <v>0</v>
      </c>
      <c r="K28" s="155">
        <v>0</v>
      </c>
      <c r="L28" s="155">
        <v>0</v>
      </c>
    </row>
    <row r="29" spans="1:12" ht="12" customHeight="1">
      <c r="A29" s="155" t="s">
        <v>77</v>
      </c>
      <c r="B29" s="155">
        <v>0</v>
      </c>
      <c r="C29" s="155">
        <v>0</v>
      </c>
      <c r="D29" s="155">
        <v>0</v>
      </c>
      <c r="E29" s="155">
        <v>0</v>
      </c>
      <c r="F29" s="155">
        <v>0</v>
      </c>
      <c r="G29" s="155">
        <v>0</v>
      </c>
      <c r="H29" s="155">
        <v>0</v>
      </c>
      <c r="I29" s="155">
        <v>0</v>
      </c>
      <c r="J29" s="155">
        <v>0</v>
      </c>
      <c r="K29" s="155">
        <v>0</v>
      </c>
      <c r="L29" s="155">
        <v>0</v>
      </c>
    </row>
    <row r="30" spans="1:12" ht="12" customHeight="1">
      <c r="A30" s="155" t="s">
        <v>43</v>
      </c>
      <c r="B30" s="155">
        <v>0</v>
      </c>
      <c r="C30" s="155">
        <v>0</v>
      </c>
      <c r="D30" s="155">
        <v>0</v>
      </c>
      <c r="E30" s="155">
        <v>0</v>
      </c>
      <c r="F30" s="155">
        <v>0</v>
      </c>
      <c r="G30" s="155">
        <v>0</v>
      </c>
      <c r="H30" s="155">
        <v>0</v>
      </c>
      <c r="I30" s="155">
        <v>0</v>
      </c>
      <c r="J30" s="155">
        <v>0</v>
      </c>
      <c r="K30" s="155">
        <v>0</v>
      </c>
      <c r="L30" s="155">
        <v>0</v>
      </c>
    </row>
    <row r="31" spans="1:12" ht="12" customHeight="1" thickBot="1">
      <c r="A31" s="15"/>
      <c r="B31" s="16"/>
      <c r="C31" s="16"/>
      <c r="D31" s="16"/>
      <c r="E31" s="16"/>
      <c r="F31" s="16"/>
      <c r="G31" s="16"/>
      <c r="H31" s="16"/>
      <c r="I31" s="16"/>
      <c r="J31" s="16"/>
      <c r="K31" s="16"/>
      <c r="L31" s="15"/>
    </row>
    <row r="32" spans="1:12" ht="39" customHeight="1">
      <c r="A32" s="370" t="s">
        <v>80</v>
      </c>
      <c r="B32" s="370"/>
      <c r="C32" s="370"/>
      <c r="D32" s="370"/>
      <c r="E32" s="370"/>
      <c r="F32" s="370"/>
      <c r="G32" s="370"/>
      <c r="H32" s="370"/>
      <c r="I32" s="370"/>
      <c r="J32" s="370"/>
      <c r="K32" s="370"/>
      <c r="L32" s="344"/>
    </row>
    <row r="33" spans="1:12" ht="17.25" customHeight="1">
      <c r="A33" s="371" t="s">
        <v>337</v>
      </c>
      <c r="B33" s="371"/>
      <c r="C33" s="371"/>
      <c r="D33" s="371"/>
      <c r="E33" s="371"/>
      <c r="F33" s="371"/>
      <c r="G33" s="371"/>
      <c r="H33" s="371"/>
      <c r="I33" s="371"/>
      <c r="J33" s="371"/>
      <c r="K33" s="371"/>
      <c r="L33" s="373"/>
    </row>
    <row r="34" spans="1:12" ht="42.75" customHeight="1">
      <c r="A34" s="368" t="s">
        <v>91</v>
      </c>
      <c r="B34" s="354"/>
      <c r="C34" s="354"/>
      <c r="D34" s="354"/>
      <c r="E34" s="354"/>
      <c r="F34" s="354"/>
      <c r="G34" s="354"/>
      <c r="H34" s="354"/>
      <c r="I34" s="354"/>
      <c r="J34" s="354"/>
      <c r="K34" s="354"/>
      <c r="L34" s="334"/>
    </row>
    <row r="35" spans="1:11" ht="12" customHeight="1">
      <c r="A35" s="14"/>
      <c r="B35" s="128"/>
      <c r="C35" s="128"/>
      <c r="D35" s="128"/>
      <c r="E35" s="128"/>
      <c r="F35" s="128"/>
      <c r="G35" s="128"/>
      <c r="H35" s="128"/>
      <c r="I35" s="128"/>
      <c r="J35" s="128"/>
      <c r="K35" s="128"/>
    </row>
    <row r="36" spans="1:11" ht="12" customHeight="1">
      <c r="A36" s="14"/>
      <c r="B36" s="128"/>
      <c r="C36" s="128"/>
      <c r="D36" s="128"/>
      <c r="E36" s="128"/>
      <c r="F36" s="128"/>
      <c r="G36" s="128"/>
      <c r="H36" s="128"/>
      <c r="I36" s="128"/>
      <c r="J36" s="128"/>
      <c r="K36" s="128"/>
    </row>
    <row r="37" spans="1:11" ht="12" customHeight="1">
      <c r="A37" s="14"/>
      <c r="B37" s="128"/>
      <c r="C37" s="128"/>
      <c r="D37" s="128"/>
      <c r="E37" s="128"/>
      <c r="F37" s="128"/>
      <c r="G37" s="128"/>
      <c r="H37" s="128"/>
      <c r="I37" s="128"/>
      <c r="J37" s="128"/>
      <c r="K37" s="128"/>
    </row>
    <row r="38" spans="1:11" ht="12" customHeight="1">
      <c r="A38" s="14"/>
      <c r="B38" s="128"/>
      <c r="C38" s="128"/>
      <c r="D38" s="128"/>
      <c r="E38" s="128"/>
      <c r="F38" s="128"/>
      <c r="G38" s="128"/>
      <c r="H38" s="128"/>
      <c r="I38" s="128"/>
      <c r="J38" s="128"/>
      <c r="K38" s="128"/>
    </row>
    <row r="39" spans="1:11" ht="12" customHeight="1">
      <c r="A39" s="14"/>
      <c r="B39" s="128"/>
      <c r="C39" s="128"/>
      <c r="D39" s="128"/>
      <c r="E39" s="128"/>
      <c r="F39" s="128"/>
      <c r="G39" s="128"/>
      <c r="H39" s="128"/>
      <c r="I39" s="128"/>
      <c r="J39" s="128"/>
      <c r="K39" s="128"/>
    </row>
    <row r="40" spans="1:11" ht="12" customHeight="1">
      <c r="A40" s="14"/>
      <c r="B40" s="128"/>
      <c r="C40" s="128"/>
      <c r="D40" s="128"/>
      <c r="E40" s="128"/>
      <c r="F40" s="128"/>
      <c r="G40" s="128"/>
      <c r="H40" s="128"/>
      <c r="I40" s="128"/>
      <c r="J40" s="128"/>
      <c r="K40" s="128"/>
    </row>
    <row r="41" spans="1:11" ht="12" customHeight="1">
      <c r="A41" s="14"/>
      <c r="B41" s="128"/>
      <c r="C41" s="128"/>
      <c r="D41" s="128"/>
      <c r="E41" s="128"/>
      <c r="F41" s="128"/>
      <c r="G41" s="128"/>
      <c r="H41" s="128"/>
      <c r="I41" s="128"/>
      <c r="J41" s="128"/>
      <c r="K41" s="128"/>
    </row>
    <row r="42" spans="1:11" ht="12" customHeight="1">
      <c r="A42" s="14"/>
      <c r="B42" s="128"/>
      <c r="C42" s="128"/>
      <c r="D42" s="128"/>
      <c r="E42" s="128"/>
      <c r="F42" s="128"/>
      <c r="G42" s="128"/>
      <c r="H42" s="128"/>
      <c r="I42" s="128"/>
      <c r="J42" s="128"/>
      <c r="K42" s="128"/>
    </row>
    <row r="43" spans="1:11" ht="12" customHeight="1">
      <c r="A43" s="14"/>
      <c r="B43" s="128"/>
      <c r="C43" s="128"/>
      <c r="D43" s="128"/>
      <c r="E43" s="128"/>
      <c r="F43" s="128"/>
      <c r="G43" s="128"/>
      <c r="H43" s="128"/>
      <c r="I43" s="128"/>
      <c r="J43" s="128"/>
      <c r="K43" s="128"/>
    </row>
    <row r="44" spans="1:11" ht="12" customHeight="1">
      <c r="A44" s="14"/>
      <c r="B44" s="128"/>
      <c r="C44" s="128"/>
      <c r="D44" s="128"/>
      <c r="E44" s="128"/>
      <c r="F44" s="128"/>
      <c r="G44" s="128"/>
      <c r="H44" s="128"/>
      <c r="I44" s="128"/>
      <c r="J44" s="128"/>
      <c r="K44" s="128"/>
    </row>
    <row r="45" spans="1:11" ht="12" customHeight="1">
      <c r="A45" s="14"/>
      <c r="B45" s="128"/>
      <c r="C45" s="128"/>
      <c r="D45" s="128"/>
      <c r="E45" s="128"/>
      <c r="F45" s="128"/>
      <c r="G45" s="128"/>
      <c r="H45" s="128"/>
      <c r="I45" s="128"/>
      <c r="J45" s="128"/>
      <c r="K45" s="128"/>
    </row>
    <row r="46" spans="1:11" ht="12" customHeight="1">
      <c r="A46" s="14"/>
      <c r="B46" s="128"/>
      <c r="C46" s="128"/>
      <c r="D46" s="128"/>
      <c r="E46" s="128"/>
      <c r="F46" s="128"/>
      <c r="G46" s="128"/>
      <c r="H46" s="128"/>
      <c r="I46" s="128"/>
      <c r="J46" s="128"/>
      <c r="K46" s="128"/>
    </row>
    <row r="47" spans="1:11" ht="12" customHeight="1">
      <c r="A47" s="14"/>
      <c r="B47" s="128"/>
      <c r="C47" s="128"/>
      <c r="D47" s="128"/>
      <c r="E47" s="128"/>
      <c r="F47" s="128"/>
      <c r="G47" s="128"/>
      <c r="H47" s="128"/>
      <c r="I47" s="128"/>
      <c r="J47" s="128"/>
      <c r="K47" s="128"/>
    </row>
    <row r="48" spans="1:11" ht="12" customHeight="1">
      <c r="A48" s="14"/>
      <c r="B48" s="128"/>
      <c r="C48" s="128"/>
      <c r="D48" s="128"/>
      <c r="E48" s="128"/>
      <c r="F48" s="128"/>
      <c r="G48" s="128"/>
      <c r="H48" s="128"/>
      <c r="I48" s="128"/>
      <c r="J48" s="128"/>
      <c r="K48" s="128"/>
    </row>
    <row r="49" spans="1:11" ht="12" customHeight="1">
      <c r="A49" s="14"/>
      <c r="B49" s="128"/>
      <c r="C49" s="128"/>
      <c r="D49" s="128"/>
      <c r="E49" s="128"/>
      <c r="F49" s="128"/>
      <c r="G49" s="128"/>
      <c r="H49" s="128"/>
      <c r="I49" s="128"/>
      <c r="J49" s="128"/>
      <c r="K49" s="128"/>
    </row>
    <row r="50" spans="1:11" ht="12" customHeight="1">
      <c r="A50" s="14"/>
      <c r="B50" s="128"/>
      <c r="C50" s="128"/>
      <c r="D50" s="128"/>
      <c r="E50" s="128"/>
      <c r="F50" s="128"/>
      <c r="G50" s="128"/>
      <c r="H50" s="128"/>
      <c r="I50" s="128"/>
      <c r="J50" s="128"/>
      <c r="K50" s="128"/>
    </row>
    <row r="51" spans="1:11" ht="12" customHeight="1">
      <c r="A51" s="14"/>
      <c r="B51" s="128"/>
      <c r="C51" s="128"/>
      <c r="D51" s="128"/>
      <c r="E51" s="128"/>
      <c r="F51" s="128"/>
      <c r="G51" s="128"/>
      <c r="H51" s="128"/>
      <c r="I51" s="128"/>
      <c r="J51" s="128"/>
      <c r="K51" s="128"/>
    </row>
    <row r="52" spans="1:11" ht="12" customHeight="1">
      <c r="A52" s="14"/>
      <c r="B52" s="128"/>
      <c r="C52" s="128"/>
      <c r="D52" s="128"/>
      <c r="E52" s="128"/>
      <c r="F52" s="128"/>
      <c r="G52" s="128"/>
      <c r="H52" s="128"/>
      <c r="I52" s="128"/>
      <c r="J52" s="128"/>
      <c r="K52" s="128"/>
    </row>
  </sheetData>
  <mergeCells count="5">
    <mergeCell ref="A1:L1"/>
    <mergeCell ref="A34:L34"/>
    <mergeCell ref="J4:L4"/>
    <mergeCell ref="A32:L32"/>
    <mergeCell ref="A33:L3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8"/>
  <dimension ref="A1:N27"/>
  <sheetViews>
    <sheetView workbookViewId="0" topLeftCell="A1">
      <selection activeCell="A1" sqref="A1:L1"/>
    </sheetView>
  </sheetViews>
  <sheetFormatPr defaultColWidth="9.140625" defaultRowHeight="12.75"/>
  <cols>
    <col min="1" max="1" width="20.00390625" style="18" customWidth="1"/>
    <col min="2" max="11" width="5.28125" style="13" customWidth="1"/>
    <col min="12" max="12" width="5.140625" style="12" customWidth="1"/>
    <col min="13" max="16384" width="9.140625" style="12" customWidth="1"/>
  </cols>
  <sheetData>
    <row r="1" spans="1:12" ht="15" customHeight="1">
      <c r="A1" s="322" t="s">
        <v>324</v>
      </c>
      <c r="B1" s="323"/>
      <c r="C1" s="323"/>
      <c r="D1" s="323"/>
      <c r="E1" s="323"/>
      <c r="F1" s="323"/>
      <c r="G1" s="323"/>
      <c r="H1" s="323"/>
      <c r="I1" s="323"/>
      <c r="J1" s="323"/>
      <c r="K1" s="323"/>
      <c r="L1" s="323"/>
    </row>
    <row r="2" ht="12.75">
      <c r="A2" s="105"/>
    </row>
    <row r="3" ht="12.75">
      <c r="L3" s="13"/>
    </row>
    <row r="4" spans="1:12" ht="13.5" thickBot="1">
      <c r="A4" s="19" t="s">
        <v>34</v>
      </c>
      <c r="B4" s="16"/>
      <c r="C4" s="16"/>
      <c r="D4" s="16"/>
      <c r="E4" s="16"/>
      <c r="F4" s="16"/>
      <c r="G4" s="16"/>
      <c r="H4" s="16"/>
      <c r="I4" s="16"/>
      <c r="J4" s="356" t="s">
        <v>39</v>
      </c>
      <c r="K4" s="356"/>
      <c r="L4" s="356"/>
    </row>
    <row r="5" spans="1:12" ht="15" customHeight="1">
      <c r="A5" s="157" t="s">
        <v>107</v>
      </c>
      <c r="B5" s="158" t="s">
        <v>19</v>
      </c>
      <c r="C5" s="158" t="s">
        <v>20</v>
      </c>
      <c r="D5" s="158" t="s">
        <v>21</v>
      </c>
      <c r="E5" s="158" t="s">
        <v>22</v>
      </c>
      <c r="F5" s="158" t="s">
        <v>23</v>
      </c>
      <c r="G5" s="158" t="s">
        <v>24</v>
      </c>
      <c r="H5" s="158" t="s">
        <v>25</v>
      </c>
      <c r="I5" s="158" t="s">
        <v>26</v>
      </c>
      <c r="J5" s="158" t="s">
        <v>27</v>
      </c>
      <c r="K5" s="158" t="s">
        <v>28</v>
      </c>
      <c r="L5" s="158">
        <v>2009</v>
      </c>
    </row>
    <row r="6" spans="1:12" ht="12.75">
      <c r="A6" s="51"/>
      <c r="B6" s="154"/>
      <c r="C6" s="154"/>
      <c r="D6" s="154"/>
      <c r="E6" s="154"/>
      <c r="F6" s="154"/>
      <c r="G6" s="154"/>
      <c r="H6" s="154"/>
      <c r="I6" s="154"/>
      <c r="J6" s="154"/>
      <c r="K6" s="154"/>
      <c r="L6" s="154"/>
    </row>
    <row r="7" spans="1:11" ht="12.75">
      <c r="A7" s="374" t="s">
        <v>65</v>
      </c>
      <c r="B7" s="347"/>
      <c r="C7" s="347"/>
      <c r="D7" s="347"/>
      <c r="E7" s="347"/>
      <c r="F7" s="347"/>
      <c r="G7" s="347"/>
      <c r="H7" s="347"/>
      <c r="I7" s="347"/>
      <c r="J7" s="347"/>
      <c r="K7" s="347"/>
    </row>
    <row r="8" spans="1:14" ht="12.75">
      <c r="A8" s="36" t="s">
        <v>120</v>
      </c>
      <c r="B8" s="150">
        <f aca="true" t="shared" si="0" ref="B8:L8">SUM(B9:B11)</f>
        <v>91</v>
      </c>
      <c r="C8" s="150">
        <f t="shared" si="0"/>
        <v>81</v>
      </c>
      <c r="D8" s="150">
        <f t="shared" si="0"/>
        <v>73</v>
      </c>
      <c r="E8" s="150">
        <f t="shared" si="0"/>
        <v>95</v>
      </c>
      <c r="F8" s="211">
        <f t="shared" si="0"/>
        <v>95</v>
      </c>
      <c r="G8" s="150">
        <f t="shared" si="0"/>
        <v>95</v>
      </c>
      <c r="H8" s="150">
        <f t="shared" si="0"/>
        <v>78</v>
      </c>
      <c r="I8" s="150">
        <f t="shared" si="0"/>
        <v>67</v>
      </c>
      <c r="J8" s="150">
        <f t="shared" si="0"/>
        <v>92</v>
      </c>
      <c r="K8" s="150">
        <f t="shared" si="0"/>
        <v>60</v>
      </c>
      <c r="L8" s="150">
        <f t="shared" si="0"/>
        <v>60</v>
      </c>
      <c r="M8" s="14"/>
      <c r="N8" s="14"/>
    </row>
    <row r="9" spans="1:14" ht="12.75">
      <c r="A9" s="159" t="s">
        <v>84</v>
      </c>
      <c r="B9" s="160">
        <f>+B15+B21</f>
        <v>84</v>
      </c>
      <c r="C9" s="160">
        <f aca="true" t="shared" si="1" ref="C9:L9">+C15+C21</f>
        <v>77</v>
      </c>
      <c r="D9" s="160">
        <f t="shared" si="1"/>
        <v>68</v>
      </c>
      <c r="E9" s="160">
        <f t="shared" si="1"/>
        <v>86</v>
      </c>
      <c r="F9" s="160">
        <f t="shared" si="1"/>
        <v>87</v>
      </c>
      <c r="G9" s="160">
        <f t="shared" si="1"/>
        <v>88</v>
      </c>
      <c r="H9" s="160">
        <f t="shared" si="1"/>
        <v>72</v>
      </c>
      <c r="I9" s="160">
        <f t="shared" si="1"/>
        <v>61</v>
      </c>
      <c r="J9" s="160">
        <f t="shared" si="1"/>
        <v>68</v>
      </c>
      <c r="K9" s="160">
        <f t="shared" si="1"/>
        <v>51</v>
      </c>
      <c r="L9" s="160">
        <f t="shared" si="1"/>
        <v>55</v>
      </c>
      <c r="M9" s="14"/>
      <c r="N9" s="14"/>
    </row>
    <row r="10" spans="1:14" ht="12.75">
      <c r="A10" s="159" t="s">
        <v>124</v>
      </c>
      <c r="B10" s="160">
        <f aca="true" t="shared" si="2" ref="B10:L10">+B16+B22</f>
        <v>4</v>
      </c>
      <c r="C10" s="160">
        <f t="shared" si="2"/>
        <v>3</v>
      </c>
      <c r="D10" s="160">
        <f t="shared" si="2"/>
        <v>2</v>
      </c>
      <c r="E10" s="160">
        <f t="shared" si="2"/>
        <v>4</v>
      </c>
      <c r="F10" s="160">
        <f t="shared" si="2"/>
        <v>2</v>
      </c>
      <c r="G10" s="160">
        <f t="shared" si="2"/>
        <v>2</v>
      </c>
      <c r="H10" s="160">
        <f t="shared" si="2"/>
        <v>1</v>
      </c>
      <c r="I10" s="160">
        <f t="shared" si="2"/>
        <v>2</v>
      </c>
      <c r="J10" s="160">
        <f t="shared" si="2"/>
        <v>6</v>
      </c>
      <c r="K10" s="160">
        <f t="shared" si="2"/>
        <v>1</v>
      </c>
      <c r="L10" s="160">
        <f t="shared" si="2"/>
        <v>3</v>
      </c>
      <c r="M10" s="14"/>
      <c r="N10" s="14"/>
    </row>
    <row r="11" spans="1:14" ht="12.75">
      <c r="A11" s="159" t="s">
        <v>125</v>
      </c>
      <c r="B11" s="160">
        <f aca="true" t="shared" si="3" ref="B11:L11">+B17+B23</f>
        <v>3</v>
      </c>
      <c r="C11" s="160">
        <f t="shared" si="3"/>
        <v>1</v>
      </c>
      <c r="D11" s="160">
        <f t="shared" si="3"/>
        <v>3</v>
      </c>
      <c r="E11" s="160">
        <f t="shared" si="3"/>
        <v>5</v>
      </c>
      <c r="F11" s="160">
        <f t="shared" si="3"/>
        <v>6</v>
      </c>
      <c r="G11" s="160">
        <f t="shared" si="3"/>
        <v>5</v>
      </c>
      <c r="H11" s="160">
        <f t="shared" si="3"/>
        <v>5</v>
      </c>
      <c r="I11" s="160">
        <f t="shared" si="3"/>
        <v>4</v>
      </c>
      <c r="J11" s="160">
        <f t="shared" si="3"/>
        <v>18</v>
      </c>
      <c r="K11" s="160">
        <f t="shared" si="3"/>
        <v>8</v>
      </c>
      <c r="L11" s="160">
        <f t="shared" si="3"/>
        <v>2</v>
      </c>
      <c r="M11" s="14"/>
      <c r="N11" s="14"/>
    </row>
    <row r="12" spans="1:14" ht="12.75">
      <c r="A12" s="23"/>
      <c r="B12" s="161"/>
      <c r="C12" s="161"/>
      <c r="D12" s="161"/>
      <c r="E12" s="161"/>
      <c r="F12" s="161"/>
      <c r="G12" s="161"/>
      <c r="H12" s="161"/>
      <c r="I12" s="161"/>
      <c r="J12" s="161"/>
      <c r="K12" s="161"/>
      <c r="L12" s="161"/>
      <c r="M12" s="14"/>
      <c r="N12" s="14"/>
    </row>
    <row r="13" spans="1:14" ht="12.75">
      <c r="A13" s="162" t="s">
        <v>36</v>
      </c>
      <c r="B13" s="163"/>
      <c r="C13" s="164"/>
      <c r="D13" s="164"/>
      <c r="E13" s="164"/>
      <c r="F13" s="164"/>
      <c r="G13" s="164"/>
      <c r="H13" s="164"/>
      <c r="I13" s="164"/>
      <c r="J13" s="164"/>
      <c r="K13" s="164"/>
      <c r="L13" s="163"/>
      <c r="M13" s="14"/>
      <c r="N13" s="14"/>
    </row>
    <row r="14" spans="1:14" ht="12.75">
      <c r="A14" s="22" t="s">
        <v>123</v>
      </c>
      <c r="B14" s="162">
        <f>SUM(B15:B17)</f>
        <v>86</v>
      </c>
      <c r="C14" s="162">
        <f aca="true" t="shared" si="4" ref="C14:L14">SUM(C15:C17)</f>
        <v>73</v>
      </c>
      <c r="D14" s="162">
        <f t="shared" si="4"/>
        <v>67</v>
      </c>
      <c r="E14" s="162">
        <f t="shared" si="4"/>
        <v>86</v>
      </c>
      <c r="F14" s="162">
        <f t="shared" si="4"/>
        <v>81</v>
      </c>
      <c r="G14" s="162">
        <f t="shared" si="4"/>
        <v>82</v>
      </c>
      <c r="H14" s="162">
        <f t="shared" si="4"/>
        <v>74</v>
      </c>
      <c r="I14" s="162">
        <f t="shared" si="4"/>
        <v>64</v>
      </c>
      <c r="J14" s="162">
        <f t="shared" si="4"/>
        <v>84</v>
      </c>
      <c r="K14" s="162">
        <f t="shared" si="4"/>
        <v>59</v>
      </c>
      <c r="L14" s="162">
        <f t="shared" si="4"/>
        <v>57</v>
      </c>
      <c r="M14" s="160"/>
      <c r="N14" s="14"/>
    </row>
    <row r="15" spans="1:14" ht="12.75">
      <c r="A15" s="165" t="s">
        <v>84</v>
      </c>
      <c r="B15" s="160">
        <v>79</v>
      </c>
      <c r="C15" s="160">
        <v>69</v>
      </c>
      <c r="D15" s="160">
        <v>62</v>
      </c>
      <c r="E15" s="160">
        <v>78</v>
      </c>
      <c r="F15" s="160">
        <v>73</v>
      </c>
      <c r="G15" s="160">
        <v>75</v>
      </c>
      <c r="H15" s="160">
        <v>68</v>
      </c>
      <c r="I15" s="160">
        <v>58</v>
      </c>
      <c r="J15" s="160">
        <v>60</v>
      </c>
      <c r="K15" s="160">
        <v>50</v>
      </c>
      <c r="L15" s="160">
        <v>52</v>
      </c>
      <c r="M15" s="14"/>
      <c r="N15" s="14"/>
    </row>
    <row r="16" spans="1:14" ht="12.75">
      <c r="A16" s="159" t="s">
        <v>124</v>
      </c>
      <c r="B16" s="160">
        <v>4</v>
      </c>
      <c r="C16" s="160">
        <v>3</v>
      </c>
      <c r="D16" s="160">
        <v>2</v>
      </c>
      <c r="E16" s="160">
        <v>4</v>
      </c>
      <c r="F16" s="160">
        <v>2</v>
      </c>
      <c r="G16" s="160">
        <v>2</v>
      </c>
      <c r="H16" s="160">
        <v>1</v>
      </c>
      <c r="I16" s="160">
        <v>2</v>
      </c>
      <c r="J16" s="160">
        <v>6</v>
      </c>
      <c r="K16" s="160">
        <v>1</v>
      </c>
      <c r="L16" s="160">
        <v>3</v>
      </c>
      <c r="M16" s="14"/>
      <c r="N16" s="14"/>
    </row>
    <row r="17" spans="1:14" ht="12.75">
      <c r="A17" s="159" t="s">
        <v>125</v>
      </c>
      <c r="B17" s="160">
        <v>3</v>
      </c>
      <c r="C17" s="160">
        <v>1</v>
      </c>
      <c r="D17" s="160">
        <v>3</v>
      </c>
      <c r="E17" s="160">
        <v>4</v>
      </c>
      <c r="F17" s="160">
        <v>6</v>
      </c>
      <c r="G17" s="160">
        <v>5</v>
      </c>
      <c r="H17" s="160">
        <v>5</v>
      </c>
      <c r="I17" s="160">
        <v>4</v>
      </c>
      <c r="J17" s="160">
        <v>18</v>
      </c>
      <c r="K17" s="160">
        <v>8</v>
      </c>
      <c r="L17" s="160">
        <v>2</v>
      </c>
      <c r="M17" s="14"/>
      <c r="N17" s="14"/>
    </row>
    <row r="18" spans="1:14" ht="12.75">
      <c r="A18" s="23"/>
      <c r="B18" s="128"/>
      <c r="C18" s="128"/>
      <c r="D18" s="128"/>
      <c r="E18" s="128"/>
      <c r="F18" s="128"/>
      <c r="G18" s="128"/>
      <c r="H18" s="128"/>
      <c r="I18" s="128"/>
      <c r="J18" s="128"/>
      <c r="K18" s="128"/>
      <c r="L18" s="14"/>
      <c r="M18" s="14"/>
      <c r="N18" s="14"/>
    </row>
    <row r="19" spans="1:14" ht="12.75">
      <c r="A19" s="36" t="s">
        <v>37</v>
      </c>
      <c r="B19" s="128"/>
      <c r="C19" s="128"/>
      <c r="D19" s="128"/>
      <c r="E19" s="128"/>
      <c r="F19" s="128"/>
      <c r="G19" s="128"/>
      <c r="H19" s="128"/>
      <c r="I19" s="128"/>
      <c r="J19" s="128"/>
      <c r="K19" s="128"/>
      <c r="L19" s="14"/>
      <c r="M19" s="14"/>
      <c r="N19" s="14"/>
    </row>
    <row r="20" spans="1:14" ht="12.75">
      <c r="A20" s="22" t="s">
        <v>123</v>
      </c>
      <c r="B20" s="150">
        <f>SUM(B21:B23)</f>
        <v>5</v>
      </c>
      <c r="C20" s="150">
        <f aca="true" t="shared" si="5" ref="C20:L20">SUM(C21:C23)</f>
        <v>8</v>
      </c>
      <c r="D20" s="150">
        <f t="shared" si="5"/>
        <v>6</v>
      </c>
      <c r="E20" s="150">
        <f t="shared" si="5"/>
        <v>9</v>
      </c>
      <c r="F20" s="150">
        <f t="shared" si="5"/>
        <v>14</v>
      </c>
      <c r="G20" s="150">
        <f t="shared" si="5"/>
        <v>13</v>
      </c>
      <c r="H20" s="150">
        <f t="shared" si="5"/>
        <v>4</v>
      </c>
      <c r="I20" s="150">
        <f t="shared" si="5"/>
        <v>3</v>
      </c>
      <c r="J20" s="150">
        <f t="shared" si="5"/>
        <v>8</v>
      </c>
      <c r="K20" s="150">
        <f t="shared" si="5"/>
        <v>1</v>
      </c>
      <c r="L20" s="150">
        <f t="shared" si="5"/>
        <v>3</v>
      </c>
      <c r="M20" s="14"/>
      <c r="N20" s="14"/>
    </row>
    <row r="21" spans="1:14" ht="12.75">
      <c r="A21" s="165" t="s">
        <v>84</v>
      </c>
      <c r="B21" s="160">
        <v>5</v>
      </c>
      <c r="C21" s="160">
        <v>8</v>
      </c>
      <c r="D21" s="160">
        <v>6</v>
      </c>
      <c r="E21" s="160">
        <v>8</v>
      </c>
      <c r="F21" s="160">
        <v>14</v>
      </c>
      <c r="G21" s="160">
        <v>13</v>
      </c>
      <c r="H21" s="160">
        <v>4</v>
      </c>
      <c r="I21" s="160">
        <v>3</v>
      </c>
      <c r="J21" s="160">
        <v>8</v>
      </c>
      <c r="K21" s="160">
        <v>1</v>
      </c>
      <c r="L21" s="160">
        <v>3</v>
      </c>
      <c r="M21" s="14"/>
      <c r="N21" s="14"/>
    </row>
    <row r="22" spans="1:14" ht="12.75">
      <c r="A22" s="159" t="s">
        <v>124</v>
      </c>
      <c r="B22" s="160">
        <v>0</v>
      </c>
      <c r="C22" s="160">
        <v>0</v>
      </c>
      <c r="D22" s="160">
        <v>0</v>
      </c>
      <c r="E22" s="160">
        <v>0</v>
      </c>
      <c r="F22" s="160">
        <v>0</v>
      </c>
      <c r="G22" s="160">
        <v>0</v>
      </c>
      <c r="H22" s="160">
        <v>0</v>
      </c>
      <c r="I22" s="160">
        <v>0</v>
      </c>
      <c r="J22" s="160">
        <v>0</v>
      </c>
      <c r="K22" s="160">
        <v>0</v>
      </c>
      <c r="L22" s="160">
        <v>0</v>
      </c>
      <c r="M22" s="14"/>
      <c r="N22" s="14"/>
    </row>
    <row r="23" spans="1:14" ht="12.75">
      <c r="A23" s="159" t="s">
        <v>125</v>
      </c>
      <c r="B23" s="160">
        <v>0</v>
      </c>
      <c r="C23" s="160">
        <v>0</v>
      </c>
      <c r="D23" s="160">
        <v>0</v>
      </c>
      <c r="E23" s="160">
        <v>1</v>
      </c>
      <c r="F23" s="160">
        <v>0</v>
      </c>
      <c r="G23" s="160">
        <v>0</v>
      </c>
      <c r="H23" s="160">
        <v>0</v>
      </c>
      <c r="I23" s="160">
        <v>0</v>
      </c>
      <c r="J23" s="160">
        <v>0</v>
      </c>
      <c r="K23" s="160">
        <v>0</v>
      </c>
      <c r="L23" s="160">
        <v>0</v>
      </c>
      <c r="M23" s="14"/>
      <c r="N23" s="14"/>
    </row>
    <row r="24" spans="1:12" ht="13.5" thickBot="1">
      <c r="A24" s="19"/>
      <c r="B24" s="16"/>
      <c r="C24" s="16"/>
      <c r="D24" s="16"/>
      <c r="E24" s="16"/>
      <c r="F24" s="16"/>
      <c r="G24" s="16"/>
      <c r="H24" s="16"/>
      <c r="I24" s="16"/>
      <c r="J24" s="16"/>
      <c r="K24" s="16"/>
      <c r="L24" s="15"/>
    </row>
    <row r="25" spans="1:12" ht="49.5" customHeight="1">
      <c r="A25" s="370" t="s">
        <v>80</v>
      </c>
      <c r="B25" s="370"/>
      <c r="C25" s="370"/>
      <c r="D25" s="370"/>
      <c r="E25" s="370"/>
      <c r="F25" s="370"/>
      <c r="G25" s="370"/>
      <c r="H25" s="370"/>
      <c r="I25" s="370"/>
      <c r="J25" s="370"/>
      <c r="K25" s="370"/>
      <c r="L25" s="344"/>
    </row>
    <row r="26" spans="1:12" ht="18.75" customHeight="1">
      <c r="A26" s="375" t="s">
        <v>338</v>
      </c>
      <c r="B26" s="360"/>
      <c r="C26" s="360"/>
      <c r="D26" s="360"/>
      <c r="E26" s="360"/>
      <c r="F26" s="360"/>
      <c r="G26" s="360"/>
      <c r="H26" s="360"/>
      <c r="I26" s="360"/>
      <c r="J26" s="360"/>
      <c r="K26" s="360"/>
      <c r="L26" s="373"/>
    </row>
    <row r="27" spans="1:12" ht="38.25" customHeight="1">
      <c r="A27" s="368" t="s">
        <v>91</v>
      </c>
      <c r="B27" s="354"/>
      <c r="C27" s="354"/>
      <c r="D27" s="354"/>
      <c r="E27" s="354"/>
      <c r="F27" s="354"/>
      <c r="G27" s="354"/>
      <c r="H27" s="354"/>
      <c r="I27" s="354"/>
      <c r="J27" s="354"/>
      <c r="K27" s="354"/>
      <c r="L27" s="334"/>
    </row>
  </sheetData>
  <mergeCells count="6">
    <mergeCell ref="A1:L1"/>
    <mergeCell ref="J4:L4"/>
    <mergeCell ref="A7:K7"/>
    <mergeCell ref="A27:L27"/>
    <mergeCell ref="A26:L26"/>
    <mergeCell ref="A25:L25"/>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9"/>
  <dimension ref="A1:L41"/>
  <sheetViews>
    <sheetView workbookViewId="0" topLeftCell="A1">
      <selection activeCell="A1" sqref="A1:L1"/>
    </sheetView>
  </sheetViews>
  <sheetFormatPr defaultColWidth="9.140625" defaultRowHeight="12.75"/>
  <cols>
    <col min="1" max="1" width="20.00390625" style="18" customWidth="1"/>
    <col min="2" max="11" width="5.28125" style="13" customWidth="1"/>
    <col min="12" max="12" width="6.00390625" style="12" customWidth="1"/>
    <col min="13" max="16384" width="9.140625" style="12" customWidth="1"/>
  </cols>
  <sheetData>
    <row r="1" spans="1:12" ht="15">
      <c r="A1" s="352" t="s">
        <v>325</v>
      </c>
      <c r="B1" s="323"/>
      <c r="C1" s="323"/>
      <c r="D1" s="323"/>
      <c r="E1" s="323"/>
      <c r="F1" s="323"/>
      <c r="G1" s="323"/>
      <c r="H1" s="323"/>
      <c r="I1" s="323"/>
      <c r="J1" s="323"/>
      <c r="K1" s="323"/>
      <c r="L1" s="323"/>
    </row>
    <row r="2" ht="12.75">
      <c r="A2" s="105"/>
    </row>
    <row r="4" spans="1:12" ht="13.5" thickBot="1">
      <c r="A4" s="19" t="s">
        <v>34</v>
      </c>
      <c r="B4" s="16"/>
      <c r="C4" s="16"/>
      <c r="D4" s="16"/>
      <c r="E4" s="16"/>
      <c r="F4" s="16"/>
      <c r="G4" s="16"/>
      <c r="H4" s="16"/>
      <c r="I4" s="16"/>
      <c r="J4" s="356" t="s">
        <v>39</v>
      </c>
      <c r="K4" s="356"/>
      <c r="L4" s="356"/>
    </row>
    <row r="5" spans="1:12" ht="12.75">
      <c r="A5" s="157" t="s">
        <v>107</v>
      </c>
      <c r="B5" s="158" t="s">
        <v>19</v>
      </c>
      <c r="C5" s="158" t="s">
        <v>20</v>
      </c>
      <c r="D5" s="158" t="s">
        <v>21</v>
      </c>
      <c r="E5" s="158" t="s">
        <v>22</v>
      </c>
      <c r="F5" s="158" t="s">
        <v>23</v>
      </c>
      <c r="G5" s="158" t="s">
        <v>24</v>
      </c>
      <c r="H5" s="158" t="s">
        <v>25</v>
      </c>
      <c r="I5" s="158" t="s">
        <v>26</v>
      </c>
      <c r="J5" s="158" t="s">
        <v>27</v>
      </c>
      <c r="K5" s="158" t="s">
        <v>28</v>
      </c>
      <c r="L5" s="93">
        <v>2009</v>
      </c>
    </row>
    <row r="6" spans="1:12" ht="12.75">
      <c r="A6" s="51"/>
      <c r="B6" s="154"/>
      <c r="C6" s="154"/>
      <c r="D6" s="154"/>
      <c r="E6" s="154"/>
      <c r="F6" s="154"/>
      <c r="G6" s="154"/>
      <c r="H6" s="154"/>
      <c r="I6" s="154"/>
      <c r="J6" s="154"/>
      <c r="K6" s="154"/>
      <c r="L6" s="154"/>
    </row>
    <row r="7" spans="1:12" ht="12.75">
      <c r="A7" s="36" t="s">
        <v>65</v>
      </c>
      <c r="B7" s="32"/>
      <c r="C7" s="32"/>
      <c r="D7" s="32"/>
      <c r="E7" s="32"/>
      <c r="F7" s="32"/>
      <c r="G7" s="32"/>
      <c r="H7" s="32"/>
      <c r="I7" s="32"/>
      <c r="J7" s="32"/>
      <c r="K7" s="32"/>
      <c r="L7" s="32"/>
    </row>
    <row r="8" spans="1:12" s="20" customFormat="1" ht="12.75">
      <c r="A8" s="166" t="s">
        <v>136</v>
      </c>
      <c r="B8" s="167">
        <f>SUM(B9:B16)</f>
        <v>91</v>
      </c>
      <c r="C8" s="167">
        <f aca="true" t="shared" si="0" ref="C8:K8">SUM(C9:C16)</f>
        <v>81</v>
      </c>
      <c r="D8" s="167">
        <f t="shared" si="0"/>
        <v>73</v>
      </c>
      <c r="E8" s="167">
        <f t="shared" si="0"/>
        <v>95</v>
      </c>
      <c r="F8" s="167">
        <f t="shared" si="0"/>
        <v>95</v>
      </c>
      <c r="G8" s="167">
        <f t="shared" si="0"/>
        <v>95</v>
      </c>
      <c r="H8" s="167">
        <f t="shared" si="0"/>
        <v>78</v>
      </c>
      <c r="I8" s="167">
        <f t="shared" si="0"/>
        <v>67</v>
      </c>
      <c r="J8" s="167">
        <f t="shared" si="0"/>
        <v>92</v>
      </c>
      <c r="K8" s="167">
        <f t="shared" si="0"/>
        <v>60</v>
      </c>
      <c r="L8" s="167">
        <v>60</v>
      </c>
    </row>
    <row r="9" spans="1:12" s="20" customFormat="1" ht="12.75">
      <c r="A9" s="168" t="s">
        <v>133</v>
      </c>
      <c r="B9" s="169">
        <f>+B20+B31</f>
        <v>49</v>
      </c>
      <c r="C9" s="169">
        <f aca="true" t="shared" si="1" ref="C9:L9">+C20+C31</f>
        <v>44</v>
      </c>
      <c r="D9" s="169">
        <f t="shared" si="1"/>
        <v>24</v>
      </c>
      <c r="E9" s="169">
        <f t="shared" si="1"/>
        <v>40</v>
      </c>
      <c r="F9" s="169">
        <f t="shared" si="1"/>
        <v>39</v>
      </c>
      <c r="G9" s="169">
        <f t="shared" si="1"/>
        <v>33</v>
      </c>
      <c r="H9" s="169">
        <f t="shared" si="1"/>
        <v>31</v>
      </c>
      <c r="I9" s="169">
        <f t="shared" si="1"/>
        <v>18</v>
      </c>
      <c r="J9" s="169">
        <f t="shared" si="1"/>
        <v>34</v>
      </c>
      <c r="K9" s="169">
        <f t="shared" si="1"/>
        <v>23</v>
      </c>
      <c r="L9" s="169">
        <f t="shared" si="1"/>
        <v>30</v>
      </c>
    </row>
    <row r="10" spans="1:12" s="20" customFormat="1" ht="12.75">
      <c r="A10" s="168" t="s">
        <v>108</v>
      </c>
      <c r="B10" s="169">
        <f aca="true" t="shared" si="2" ref="B10:L10">+B21+B32</f>
        <v>10</v>
      </c>
      <c r="C10" s="169">
        <f t="shared" si="2"/>
        <v>3</v>
      </c>
      <c r="D10" s="169">
        <f t="shared" si="2"/>
        <v>7</v>
      </c>
      <c r="E10" s="169">
        <f t="shared" si="2"/>
        <v>12</v>
      </c>
      <c r="F10" s="169">
        <f t="shared" si="2"/>
        <v>11</v>
      </c>
      <c r="G10" s="169">
        <f t="shared" si="2"/>
        <v>15</v>
      </c>
      <c r="H10" s="169">
        <f t="shared" si="2"/>
        <v>9</v>
      </c>
      <c r="I10" s="169">
        <f t="shared" si="2"/>
        <v>4</v>
      </c>
      <c r="J10" s="169">
        <f t="shared" si="2"/>
        <v>7</v>
      </c>
      <c r="K10" s="169">
        <f t="shared" si="2"/>
        <v>3</v>
      </c>
      <c r="L10" s="169">
        <f t="shared" si="2"/>
        <v>0</v>
      </c>
    </row>
    <row r="11" spans="1:12" ht="12.75">
      <c r="A11" s="168" t="s">
        <v>128</v>
      </c>
      <c r="B11" s="169">
        <f aca="true" t="shared" si="3" ref="B11:L11">+B22+B33</f>
        <v>11</v>
      </c>
      <c r="C11" s="169">
        <f t="shared" si="3"/>
        <v>12</v>
      </c>
      <c r="D11" s="169">
        <f t="shared" si="3"/>
        <v>9</v>
      </c>
      <c r="E11" s="169">
        <f t="shared" si="3"/>
        <v>9</v>
      </c>
      <c r="F11" s="169">
        <f t="shared" si="3"/>
        <v>7</v>
      </c>
      <c r="G11" s="169">
        <f t="shared" si="3"/>
        <v>6</v>
      </c>
      <c r="H11" s="169">
        <f t="shared" si="3"/>
        <v>4</v>
      </c>
      <c r="I11" s="169">
        <f t="shared" si="3"/>
        <v>6</v>
      </c>
      <c r="J11" s="169">
        <f t="shared" si="3"/>
        <v>9</v>
      </c>
      <c r="K11" s="169">
        <f t="shared" si="3"/>
        <v>3</v>
      </c>
      <c r="L11" s="169">
        <f t="shared" si="3"/>
        <v>3</v>
      </c>
    </row>
    <row r="12" spans="1:12" ht="12.75">
      <c r="A12" s="168" t="s">
        <v>131</v>
      </c>
      <c r="B12" s="169">
        <f aca="true" t="shared" si="4" ref="B12:L12">+B23+B34</f>
        <v>0</v>
      </c>
      <c r="C12" s="169">
        <f t="shared" si="4"/>
        <v>1</v>
      </c>
      <c r="D12" s="169">
        <f t="shared" si="4"/>
        <v>1</v>
      </c>
      <c r="E12" s="169">
        <f t="shared" si="4"/>
        <v>0</v>
      </c>
      <c r="F12" s="169">
        <f t="shared" si="4"/>
        <v>0</v>
      </c>
      <c r="G12" s="169">
        <f t="shared" si="4"/>
        <v>0</v>
      </c>
      <c r="H12" s="169">
        <f t="shared" si="4"/>
        <v>0</v>
      </c>
      <c r="I12" s="169">
        <f t="shared" si="4"/>
        <v>0</v>
      </c>
      <c r="J12" s="169">
        <f t="shared" si="4"/>
        <v>0</v>
      </c>
      <c r="K12" s="169">
        <f t="shared" si="4"/>
        <v>1</v>
      </c>
      <c r="L12" s="169">
        <f t="shared" si="4"/>
        <v>0</v>
      </c>
    </row>
    <row r="13" spans="1:12" ht="12.75">
      <c r="A13" s="168" t="s">
        <v>129</v>
      </c>
      <c r="B13" s="169">
        <f aca="true" t="shared" si="5" ref="B13:L13">+B24+B35</f>
        <v>9</v>
      </c>
      <c r="C13" s="169">
        <f t="shared" si="5"/>
        <v>8</v>
      </c>
      <c r="D13" s="169">
        <f t="shared" si="5"/>
        <v>14</v>
      </c>
      <c r="E13" s="169">
        <f t="shared" si="5"/>
        <v>10</v>
      </c>
      <c r="F13" s="169">
        <f t="shared" si="5"/>
        <v>16</v>
      </c>
      <c r="G13" s="169">
        <f t="shared" si="5"/>
        <v>15</v>
      </c>
      <c r="H13" s="169">
        <f t="shared" si="5"/>
        <v>12</v>
      </c>
      <c r="I13" s="169">
        <f t="shared" si="5"/>
        <v>17</v>
      </c>
      <c r="J13" s="169">
        <f t="shared" si="5"/>
        <v>8</v>
      </c>
      <c r="K13" s="169">
        <f t="shared" si="5"/>
        <v>11</v>
      </c>
      <c r="L13" s="169">
        <f t="shared" si="5"/>
        <v>10</v>
      </c>
    </row>
    <row r="14" spans="1:12" ht="12.75">
      <c r="A14" s="168" t="s">
        <v>134</v>
      </c>
      <c r="B14" s="169">
        <f aca="true" t="shared" si="6" ref="B14:L14">+B25+B36</f>
        <v>8</v>
      </c>
      <c r="C14" s="169">
        <f t="shared" si="6"/>
        <v>9</v>
      </c>
      <c r="D14" s="169">
        <f t="shared" si="6"/>
        <v>9</v>
      </c>
      <c r="E14" s="169">
        <f t="shared" si="6"/>
        <v>15</v>
      </c>
      <c r="F14" s="169">
        <f t="shared" si="6"/>
        <v>11</v>
      </c>
      <c r="G14" s="169">
        <f t="shared" si="6"/>
        <v>18</v>
      </c>
      <c r="H14" s="169">
        <f t="shared" si="6"/>
        <v>13</v>
      </c>
      <c r="I14" s="169">
        <f t="shared" si="6"/>
        <v>14</v>
      </c>
      <c r="J14" s="169">
        <f t="shared" si="6"/>
        <v>12</v>
      </c>
      <c r="K14" s="169">
        <f t="shared" si="6"/>
        <v>10</v>
      </c>
      <c r="L14" s="169">
        <f t="shared" si="6"/>
        <v>7</v>
      </c>
    </row>
    <row r="15" spans="1:12" ht="12.75">
      <c r="A15" s="168" t="s">
        <v>135</v>
      </c>
      <c r="B15" s="169">
        <f aca="true" t="shared" si="7" ref="B15:L15">+B26+B37</f>
        <v>0</v>
      </c>
      <c r="C15" s="169">
        <f t="shared" si="7"/>
        <v>0</v>
      </c>
      <c r="D15" s="169">
        <f t="shared" si="7"/>
        <v>0</v>
      </c>
      <c r="E15" s="169">
        <f t="shared" si="7"/>
        <v>0</v>
      </c>
      <c r="F15" s="169">
        <f t="shared" si="7"/>
        <v>0</v>
      </c>
      <c r="G15" s="169">
        <f t="shared" si="7"/>
        <v>0</v>
      </c>
      <c r="H15" s="169">
        <f t="shared" si="7"/>
        <v>0</v>
      </c>
      <c r="I15" s="169">
        <f t="shared" si="7"/>
        <v>2</v>
      </c>
      <c r="J15" s="169">
        <f t="shared" si="7"/>
        <v>4</v>
      </c>
      <c r="K15" s="169">
        <f t="shared" si="7"/>
        <v>4</v>
      </c>
      <c r="L15" s="169">
        <f t="shared" si="7"/>
        <v>3</v>
      </c>
    </row>
    <row r="16" spans="1:12" ht="12.75">
      <c r="A16" s="168" t="s">
        <v>132</v>
      </c>
      <c r="B16" s="169">
        <f aca="true" t="shared" si="8" ref="B16:L16">+B27+B38</f>
        <v>4</v>
      </c>
      <c r="C16" s="169">
        <f t="shared" si="8"/>
        <v>4</v>
      </c>
      <c r="D16" s="169">
        <f t="shared" si="8"/>
        <v>9</v>
      </c>
      <c r="E16" s="169">
        <f t="shared" si="8"/>
        <v>9</v>
      </c>
      <c r="F16" s="169">
        <f t="shared" si="8"/>
        <v>11</v>
      </c>
      <c r="G16" s="169">
        <f t="shared" si="8"/>
        <v>8</v>
      </c>
      <c r="H16" s="169">
        <f t="shared" si="8"/>
        <v>9</v>
      </c>
      <c r="I16" s="169">
        <f t="shared" si="8"/>
        <v>6</v>
      </c>
      <c r="J16" s="169">
        <f t="shared" si="8"/>
        <v>18</v>
      </c>
      <c r="K16" s="169">
        <f t="shared" si="8"/>
        <v>5</v>
      </c>
      <c r="L16" s="169">
        <f t="shared" si="8"/>
        <v>7</v>
      </c>
    </row>
    <row r="17" spans="1:12" ht="12.75">
      <c r="A17" s="14"/>
      <c r="B17" s="14"/>
      <c r="C17" s="14"/>
      <c r="D17" s="14"/>
      <c r="E17" s="14"/>
      <c r="F17" s="14"/>
      <c r="G17" s="14"/>
      <c r="H17" s="14"/>
      <c r="I17" s="14"/>
      <c r="J17" s="14"/>
      <c r="K17" s="14"/>
      <c r="L17" s="14"/>
    </row>
    <row r="18" spans="1:12" ht="12.75">
      <c r="A18" s="36" t="s">
        <v>36</v>
      </c>
      <c r="B18" s="128"/>
      <c r="C18" s="128"/>
      <c r="D18" s="128"/>
      <c r="E18" s="128"/>
      <c r="F18" s="128"/>
      <c r="G18" s="128"/>
      <c r="H18" s="128"/>
      <c r="I18" s="128"/>
      <c r="J18" s="128"/>
      <c r="K18" s="128"/>
      <c r="L18" s="160"/>
    </row>
    <row r="19" spans="1:12" ht="12.75">
      <c r="A19" s="166" t="s">
        <v>136</v>
      </c>
      <c r="B19" s="22">
        <f>SUM(B20:B27)</f>
        <v>86</v>
      </c>
      <c r="C19" s="22">
        <f aca="true" t="shared" si="9" ref="C19:L19">SUM(C20:C27)</f>
        <v>73</v>
      </c>
      <c r="D19" s="22">
        <f t="shared" si="9"/>
        <v>67</v>
      </c>
      <c r="E19" s="22">
        <f t="shared" si="9"/>
        <v>86</v>
      </c>
      <c r="F19" s="22">
        <f t="shared" si="9"/>
        <v>81</v>
      </c>
      <c r="G19" s="22">
        <f t="shared" si="9"/>
        <v>82</v>
      </c>
      <c r="H19" s="22">
        <f t="shared" si="9"/>
        <v>74</v>
      </c>
      <c r="I19" s="22">
        <f t="shared" si="9"/>
        <v>64</v>
      </c>
      <c r="J19" s="22">
        <f t="shared" si="9"/>
        <v>84</v>
      </c>
      <c r="K19" s="22">
        <f t="shared" si="9"/>
        <v>59</v>
      </c>
      <c r="L19" s="22">
        <f t="shared" si="9"/>
        <v>57</v>
      </c>
    </row>
    <row r="20" spans="1:12" ht="12.75">
      <c r="A20" s="168" t="s">
        <v>133</v>
      </c>
      <c r="B20" s="169">
        <v>45</v>
      </c>
      <c r="C20" s="169">
        <v>41</v>
      </c>
      <c r="D20" s="169">
        <v>20</v>
      </c>
      <c r="E20" s="169">
        <v>35</v>
      </c>
      <c r="F20" s="169">
        <v>38</v>
      </c>
      <c r="G20" s="169">
        <v>31</v>
      </c>
      <c r="H20" s="169">
        <v>30</v>
      </c>
      <c r="I20" s="169">
        <v>18</v>
      </c>
      <c r="J20" s="169">
        <v>32</v>
      </c>
      <c r="K20" s="169">
        <v>22</v>
      </c>
      <c r="L20" s="20">
        <v>30</v>
      </c>
    </row>
    <row r="21" spans="1:12" ht="12.75">
      <c r="A21" s="168" t="s">
        <v>108</v>
      </c>
      <c r="B21" s="169">
        <v>9</v>
      </c>
      <c r="C21" s="169">
        <v>3</v>
      </c>
      <c r="D21" s="169">
        <v>7</v>
      </c>
      <c r="E21" s="169">
        <v>12</v>
      </c>
      <c r="F21" s="169">
        <v>8</v>
      </c>
      <c r="G21" s="169">
        <v>12</v>
      </c>
      <c r="H21" s="169">
        <v>9</v>
      </c>
      <c r="I21" s="169">
        <v>4</v>
      </c>
      <c r="J21" s="169">
        <v>5</v>
      </c>
      <c r="K21" s="169">
        <v>3</v>
      </c>
      <c r="L21" s="20">
        <v>0</v>
      </c>
    </row>
    <row r="22" spans="1:12" ht="12.75">
      <c r="A22" s="168" t="s">
        <v>128</v>
      </c>
      <c r="B22" s="169">
        <v>11</v>
      </c>
      <c r="C22" s="169">
        <v>10</v>
      </c>
      <c r="D22" s="169">
        <v>9</v>
      </c>
      <c r="E22" s="169">
        <v>7</v>
      </c>
      <c r="F22" s="169">
        <v>5</v>
      </c>
      <c r="G22" s="169">
        <v>4</v>
      </c>
      <c r="H22" s="169">
        <v>3</v>
      </c>
      <c r="I22" s="169">
        <v>5</v>
      </c>
      <c r="J22" s="169">
        <v>8</v>
      </c>
      <c r="K22" s="169">
        <v>3</v>
      </c>
      <c r="L22" s="14">
        <v>2</v>
      </c>
    </row>
    <row r="23" spans="1:12" ht="12.75">
      <c r="A23" s="168" t="s">
        <v>131</v>
      </c>
      <c r="B23" s="169">
        <v>0</v>
      </c>
      <c r="C23" s="169">
        <v>0</v>
      </c>
      <c r="D23" s="169">
        <v>1</v>
      </c>
      <c r="E23" s="169">
        <v>0</v>
      </c>
      <c r="F23" s="169">
        <v>0</v>
      </c>
      <c r="G23" s="169">
        <v>0</v>
      </c>
      <c r="H23" s="169">
        <v>0</v>
      </c>
      <c r="I23" s="169">
        <v>0</v>
      </c>
      <c r="J23" s="169">
        <v>0</v>
      </c>
      <c r="K23" s="169">
        <v>1</v>
      </c>
      <c r="L23" s="14">
        <v>0</v>
      </c>
    </row>
    <row r="24" spans="1:12" ht="12.75">
      <c r="A24" s="168" t="s">
        <v>129</v>
      </c>
      <c r="B24" s="169">
        <v>9</v>
      </c>
      <c r="C24" s="169">
        <v>6</v>
      </c>
      <c r="D24" s="169">
        <v>13</v>
      </c>
      <c r="E24" s="169">
        <v>10</v>
      </c>
      <c r="F24" s="169">
        <v>13</v>
      </c>
      <c r="G24" s="169">
        <v>12</v>
      </c>
      <c r="H24" s="169">
        <v>12</v>
      </c>
      <c r="I24" s="169">
        <v>16</v>
      </c>
      <c r="J24" s="169">
        <v>7</v>
      </c>
      <c r="K24" s="169">
        <v>11</v>
      </c>
      <c r="L24" s="14">
        <v>10</v>
      </c>
    </row>
    <row r="25" spans="1:12" ht="12.75">
      <c r="A25" s="168" t="s">
        <v>134</v>
      </c>
      <c r="B25" s="169">
        <v>8</v>
      </c>
      <c r="C25" s="169">
        <v>9</v>
      </c>
      <c r="D25" s="169">
        <v>9</v>
      </c>
      <c r="E25" s="169">
        <v>14</v>
      </c>
      <c r="F25" s="169">
        <v>9</v>
      </c>
      <c r="G25" s="169">
        <v>16</v>
      </c>
      <c r="H25" s="169">
        <v>13</v>
      </c>
      <c r="I25" s="169">
        <v>13</v>
      </c>
      <c r="J25" s="169">
        <v>11</v>
      </c>
      <c r="K25" s="169">
        <v>10</v>
      </c>
      <c r="L25" s="14">
        <v>7</v>
      </c>
    </row>
    <row r="26" spans="1:12" ht="12.75">
      <c r="A26" s="212" t="s">
        <v>135</v>
      </c>
      <c r="B26" s="169">
        <v>0</v>
      </c>
      <c r="C26" s="169">
        <v>0</v>
      </c>
      <c r="D26" s="169">
        <v>0</v>
      </c>
      <c r="E26" s="169">
        <v>0</v>
      </c>
      <c r="F26" s="169">
        <v>0</v>
      </c>
      <c r="G26" s="169">
        <v>0</v>
      </c>
      <c r="H26" s="169">
        <v>0</v>
      </c>
      <c r="I26" s="169">
        <v>2</v>
      </c>
      <c r="J26" s="169">
        <v>4</v>
      </c>
      <c r="K26" s="169">
        <v>4</v>
      </c>
      <c r="L26" s="14">
        <v>3</v>
      </c>
    </row>
    <row r="27" spans="1:12" ht="12.75">
      <c r="A27" s="168" t="s">
        <v>132</v>
      </c>
      <c r="B27" s="169">
        <v>4</v>
      </c>
      <c r="C27" s="169">
        <v>4</v>
      </c>
      <c r="D27" s="169">
        <v>8</v>
      </c>
      <c r="E27" s="169">
        <v>8</v>
      </c>
      <c r="F27" s="169">
        <v>8</v>
      </c>
      <c r="G27" s="169">
        <v>7</v>
      </c>
      <c r="H27" s="169">
        <v>7</v>
      </c>
      <c r="I27" s="169">
        <v>6</v>
      </c>
      <c r="J27" s="169">
        <v>17</v>
      </c>
      <c r="K27" s="169">
        <v>5</v>
      </c>
      <c r="L27" s="14">
        <v>5</v>
      </c>
    </row>
    <row r="28" spans="1:12" ht="12.75">
      <c r="A28" s="14"/>
      <c r="B28" s="14"/>
      <c r="C28" s="14"/>
      <c r="D28" s="14"/>
      <c r="E28" s="14"/>
      <c r="F28" s="14"/>
      <c r="G28" s="14"/>
      <c r="H28" s="14"/>
      <c r="I28" s="14"/>
      <c r="J28" s="14"/>
      <c r="K28" s="14"/>
      <c r="L28" s="14"/>
    </row>
    <row r="29" spans="1:12" ht="12.75">
      <c r="A29" s="36" t="s">
        <v>37</v>
      </c>
      <c r="B29" s="169"/>
      <c r="C29" s="169"/>
      <c r="D29" s="169"/>
      <c r="E29" s="169"/>
      <c r="F29" s="169"/>
      <c r="G29" s="169"/>
      <c r="H29" s="169"/>
      <c r="I29" s="169"/>
      <c r="J29" s="169"/>
      <c r="K29" s="169"/>
      <c r="L29" s="14"/>
    </row>
    <row r="30" spans="1:12" ht="12.75">
      <c r="A30" s="166" t="s">
        <v>136</v>
      </c>
      <c r="B30" s="170">
        <f>SUM(B31:B38)</f>
        <v>5</v>
      </c>
      <c r="C30" s="170">
        <f aca="true" t="shared" si="10" ref="C30:L30">SUM(C31:C38)</f>
        <v>8</v>
      </c>
      <c r="D30" s="170">
        <f t="shared" si="10"/>
        <v>6</v>
      </c>
      <c r="E30" s="170">
        <f t="shared" si="10"/>
        <v>9</v>
      </c>
      <c r="F30" s="170">
        <f t="shared" si="10"/>
        <v>14</v>
      </c>
      <c r="G30" s="170">
        <f t="shared" si="10"/>
        <v>13</v>
      </c>
      <c r="H30" s="170">
        <f t="shared" si="10"/>
        <v>4</v>
      </c>
      <c r="I30" s="170">
        <f t="shared" si="10"/>
        <v>3</v>
      </c>
      <c r="J30" s="170">
        <f t="shared" si="10"/>
        <v>8</v>
      </c>
      <c r="K30" s="170">
        <f t="shared" si="10"/>
        <v>1</v>
      </c>
      <c r="L30" s="170">
        <f t="shared" si="10"/>
        <v>3</v>
      </c>
    </row>
    <row r="31" spans="1:12" ht="12.75">
      <c r="A31" s="168" t="s">
        <v>133</v>
      </c>
      <c r="B31" s="169">
        <v>4</v>
      </c>
      <c r="C31" s="169">
        <v>3</v>
      </c>
      <c r="D31" s="169">
        <v>4</v>
      </c>
      <c r="E31" s="169">
        <v>5</v>
      </c>
      <c r="F31" s="169">
        <v>1</v>
      </c>
      <c r="G31" s="169">
        <v>2</v>
      </c>
      <c r="H31" s="169">
        <v>1</v>
      </c>
      <c r="I31" s="169">
        <v>0</v>
      </c>
      <c r="J31" s="169">
        <v>2</v>
      </c>
      <c r="K31" s="169">
        <v>1</v>
      </c>
      <c r="L31" s="223">
        <v>0</v>
      </c>
    </row>
    <row r="32" spans="1:12" ht="12.75">
      <c r="A32" s="168" t="s">
        <v>108</v>
      </c>
      <c r="B32" s="169">
        <v>1</v>
      </c>
      <c r="C32" s="169">
        <v>0</v>
      </c>
      <c r="D32" s="169">
        <v>0</v>
      </c>
      <c r="E32" s="169">
        <v>0</v>
      </c>
      <c r="F32" s="169">
        <v>3</v>
      </c>
      <c r="G32" s="169">
        <v>3</v>
      </c>
      <c r="H32" s="169">
        <v>0</v>
      </c>
      <c r="I32" s="169">
        <v>0</v>
      </c>
      <c r="J32" s="169">
        <v>2</v>
      </c>
      <c r="K32" s="169">
        <v>0</v>
      </c>
      <c r="L32" s="223">
        <v>0</v>
      </c>
    </row>
    <row r="33" spans="1:12" ht="12.75">
      <c r="A33" s="168" t="s">
        <v>128</v>
      </c>
      <c r="B33" s="169">
        <v>0</v>
      </c>
      <c r="C33" s="169">
        <v>2</v>
      </c>
      <c r="D33" s="169">
        <v>0</v>
      </c>
      <c r="E33" s="169">
        <v>2</v>
      </c>
      <c r="F33" s="169">
        <v>2</v>
      </c>
      <c r="G33" s="169">
        <v>2</v>
      </c>
      <c r="H33" s="169">
        <v>1</v>
      </c>
      <c r="I33" s="169">
        <v>1</v>
      </c>
      <c r="J33" s="169">
        <v>1</v>
      </c>
      <c r="K33" s="169">
        <v>0</v>
      </c>
      <c r="L33" s="224">
        <v>1</v>
      </c>
    </row>
    <row r="34" spans="1:12" ht="12.75">
      <c r="A34" s="168" t="s">
        <v>131</v>
      </c>
      <c r="B34" s="169">
        <v>0</v>
      </c>
      <c r="C34" s="169">
        <v>1</v>
      </c>
      <c r="D34" s="169">
        <v>0</v>
      </c>
      <c r="E34" s="169">
        <v>0</v>
      </c>
      <c r="F34" s="169">
        <v>0</v>
      </c>
      <c r="G34" s="169">
        <v>0</v>
      </c>
      <c r="H34" s="169">
        <v>0</v>
      </c>
      <c r="I34" s="169">
        <v>0</v>
      </c>
      <c r="J34" s="169">
        <v>0</v>
      </c>
      <c r="K34" s="169">
        <v>0</v>
      </c>
      <c r="L34" s="223">
        <v>0</v>
      </c>
    </row>
    <row r="35" spans="1:12" ht="12.75">
      <c r="A35" s="168" t="s">
        <v>129</v>
      </c>
      <c r="B35" s="169">
        <v>0</v>
      </c>
      <c r="C35" s="169">
        <v>2</v>
      </c>
      <c r="D35" s="169">
        <v>1</v>
      </c>
      <c r="E35" s="169">
        <v>0</v>
      </c>
      <c r="F35" s="169">
        <v>3</v>
      </c>
      <c r="G35" s="169">
        <v>3</v>
      </c>
      <c r="H35" s="169">
        <v>0</v>
      </c>
      <c r="I35" s="169">
        <v>1</v>
      </c>
      <c r="J35" s="169">
        <v>1</v>
      </c>
      <c r="K35" s="169">
        <v>0</v>
      </c>
      <c r="L35" s="223">
        <v>0</v>
      </c>
    </row>
    <row r="36" spans="1:12" ht="12.75">
      <c r="A36" s="168" t="s">
        <v>130</v>
      </c>
      <c r="B36" s="169">
        <v>0</v>
      </c>
      <c r="C36" s="169">
        <v>0</v>
      </c>
      <c r="D36" s="169">
        <v>0</v>
      </c>
      <c r="E36" s="169">
        <v>1</v>
      </c>
      <c r="F36" s="169">
        <v>2</v>
      </c>
      <c r="G36" s="169">
        <v>2</v>
      </c>
      <c r="H36" s="169">
        <v>0</v>
      </c>
      <c r="I36" s="169">
        <v>1</v>
      </c>
      <c r="J36" s="169">
        <v>1</v>
      </c>
      <c r="K36" s="169">
        <v>0</v>
      </c>
      <c r="L36" s="223">
        <v>0</v>
      </c>
    </row>
    <row r="37" spans="1:12" ht="12.75">
      <c r="A37" s="168" t="s">
        <v>135</v>
      </c>
      <c r="B37" s="169">
        <v>0</v>
      </c>
      <c r="C37" s="169">
        <v>0</v>
      </c>
      <c r="D37" s="169">
        <v>0</v>
      </c>
      <c r="E37" s="169">
        <v>0</v>
      </c>
      <c r="F37" s="169">
        <v>0</v>
      </c>
      <c r="G37" s="169">
        <v>0</v>
      </c>
      <c r="H37" s="169">
        <v>0</v>
      </c>
      <c r="I37" s="169">
        <v>0</v>
      </c>
      <c r="J37" s="169">
        <v>0</v>
      </c>
      <c r="K37" s="169">
        <v>0</v>
      </c>
      <c r="L37" s="223">
        <v>0</v>
      </c>
    </row>
    <row r="38" spans="1:12" ht="12.75">
      <c r="A38" s="168" t="s">
        <v>132</v>
      </c>
      <c r="B38" s="169">
        <v>0</v>
      </c>
      <c r="C38" s="169">
        <v>0</v>
      </c>
      <c r="D38" s="169">
        <v>1</v>
      </c>
      <c r="E38" s="169">
        <v>1</v>
      </c>
      <c r="F38" s="169">
        <v>3</v>
      </c>
      <c r="G38" s="169">
        <v>1</v>
      </c>
      <c r="H38" s="169">
        <v>2</v>
      </c>
      <c r="I38" s="169">
        <v>0</v>
      </c>
      <c r="J38" s="169">
        <v>1</v>
      </c>
      <c r="K38" s="169">
        <v>0</v>
      </c>
      <c r="L38" s="224">
        <v>2</v>
      </c>
    </row>
    <row r="39" spans="1:12" ht="13.5" thickBot="1">
      <c r="A39" s="15"/>
      <c r="B39" s="15"/>
      <c r="C39" s="15"/>
      <c r="D39" s="15"/>
      <c r="E39" s="15"/>
      <c r="F39" s="15"/>
      <c r="G39" s="15"/>
      <c r="H39" s="15"/>
      <c r="I39" s="15"/>
      <c r="J39" s="15"/>
      <c r="K39" s="15"/>
      <c r="L39" s="15"/>
    </row>
    <row r="40" spans="1:12" ht="51.75" customHeight="1">
      <c r="A40" s="370" t="s">
        <v>80</v>
      </c>
      <c r="B40" s="370"/>
      <c r="C40" s="370"/>
      <c r="D40" s="370"/>
      <c r="E40" s="370"/>
      <c r="F40" s="370"/>
      <c r="G40" s="370"/>
      <c r="H40" s="370"/>
      <c r="I40" s="370"/>
      <c r="J40" s="370"/>
      <c r="K40" s="370"/>
      <c r="L40" s="372"/>
    </row>
    <row r="41" spans="1:12" ht="45.75" customHeight="1">
      <c r="A41" s="368" t="s">
        <v>91</v>
      </c>
      <c r="B41" s="376"/>
      <c r="C41" s="376"/>
      <c r="D41" s="376"/>
      <c r="E41" s="376"/>
      <c r="F41" s="376"/>
      <c r="G41" s="376"/>
      <c r="H41" s="376"/>
      <c r="I41" s="376"/>
      <c r="J41" s="376"/>
      <c r="K41" s="376"/>
      <c r="L41" s="334"/>
    </row>
  </sheetData>
  <mergeCells count="4">
    <mergeCell ref="A41:L41"/>
    <mergeCell ref="J4:L4"/>
    <mergeCell ref="A40:L40"/>
    <mergeCell ref="A1:L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5"/>
  <dimension ref="A1:L35"/>
  <sheetViews>
    <sheetView workbookViewId="0" topLeftCell="A1">
      <selection activeCell="A1" sqref="A1:K1"/>
    </sheetView>
  </sheetViews>
  <sheetFormatPr defaultColWidth="9.140625" defaultRowHeight="12.75"/>
  <cols>
    <col min="1" max="1" width="24.7109375" style="18" customWidth="1"/>
    <col min="2" max="11" width="5.7109375" style="13" customWidth="1"/>
    <col min="12" max="12" width="6.28125" style="14" customWidth="1"/>
    <col min="13" max="16384" width="9.140625" style="12" customWidth="1"/>
  </cols>
  <sheetData>
    <row r="1" spans="1:11" ht="15">
      <c r="A1" s="322" t="s">
        <v>372</v>
      </c>
      <c r="B1" s="323"/>
      <c r="C1" s="323"/>
      <c r="D1" s="323"/>
      <c r="E1" s="323"/>
      <c r="F1" s="323"/>
      <c r="G1" s="323"/>
      <c r="H1" s="323"/>
      <c r="I1" s="323"/>
      <c r="J1" s="323"/>
      <c r="K1" s="323"/>
    </row>
    <row r="4" spans="1:12" ht="13.5" thickBot="1">
      <c r="A4" s="19" t="s">
        <v>34</v>
      </c>
      <c r="J4" s="356" t="s">
        <v>39</v>
      </c>
      <c r="K4" s="356"/>
      <c r="L4" s="356"/>
    </row>
    <row r="5" spans="1:12" ht="12.75">
      <c r="A5" s="171" t="s">
        <v>92</v>
      </c>
      <c r="B5" s="172">
        <v>1999</v>
      </c>
      <c r="C5" s="172">
        <v>2000</v>
      </c>
      <c r="D5" s="172">
        <v>2001</v>
      </c>
      <c r="E5" s="172">
        <v>2002</v>
      </c>
      <c r="F5" s="172">
        <v>2003</v>
      </c>
      <c r="G5" s="172">
        <v>2004</v>
      </c>
      <c r="H5" s="172">
        <v>2005</v>
      </c>
      <c r="I5" s="172">
        <v>2006</v>
      </c>
      <c r="J5" s="172">
        <v>2007</v>
      </c>
      <c r="K5" s="172">
        <v>2008</v>
      </c>
      <c r="L5" s="172">
        <v>2009</v>
      </c>
    </row>
    <row r="6" spans="1:12" ht="12.75">
      <c r="A6" s="51"/>
      <c r="B6" s="154"/>
      <c r="C6" s="154"/>
      <c r="D6" s="154"/>
      <c r="E6" s="154"/>
      <c r="F6" s="154"/>
      <c r="G6" s="154"/>
      <c r="H6" s="154"/>
      <c r="I6" s="154"/>
      <c r="J6" s="154"/>
      <c r="K6" s="154"/>
      <c r="L6" s="154"/>
    </row>
    <row r="7" spans="1:12" ht="12.75">
      <c r="A7" s="36" t="s">
        <v>35</v>
      </c>
      <c r="B7" s="106"/>
      <c r="C7" s="106"/>
      <c r="D7" s="106"/>
      <c r="E7" s="106"/>
      <c r="F7" s="106"/>
      <c r="G7" s="106"/>
      <c r="H7" s="106"/>
      <c r="I7" s="106"/>
      <c r="J7" s="106"/>
      <c r="K7" s="106"/>
      <c r="L7" s="106"/>
    </row>
    <row r="8" spans="1:12" ht="12.75">
      <c r="A8" s="36" t="s">
        <v>95</v>
      </c>
      <c r="B8" s="150">
        <f>SUM(B9:B14)</f>
        <v>91</v>
      </c>
      <c r="C8" s="150">
        <f aca="true" t="shared" si="0" ref="C8:L8">SUM(C9:C14)</f>
        <v>81</v>
      </c>
      <c r="D8" s="150">
        <f t="shared" si="0"/>
        <v>73</v>
      </c>
      <c r="E8" s="150">
        <f t="shared" si="0"/>
        <v>95</v>
      </c>
      <c r="F8" s="150">
        <f t="shared" si="0"/>
        <v>95</v>
      </c>
      <c r="G8" s="150">
        <f t="shared" si="0"/>
        <v>95</v>
      </c>
      <c r="H8" s="150">
        <f t="shared" si="0"/>
        <v>78</v>
      </c>
      <c r="I8" s="150">
        <f t="shared" si="0"/>
        <v>67</v>
      </c>
      <c r="J8" s="150">
        <f t="shared" si="0"/>
        <v>92</v>
      </c>
      <c r="K8" s="150">
        <f t="shared" si="0"/>
        <v>60</v>
      </c>
      <c r="L8" s="150">
        <f t="shared" si="0"/>
        <v>60</v>
      </c>
    </row>
    <row r="9" spans="1:12" ht="12.75">
      <c r="A9" s="309" t="s">
        <v>369</v>
      </c>
      <c r="B9" s="128">
        <v>2</v>
      </c>
      <c r="C9" s="128">
        <v>2</v>
      </c>
      <c r="D9" s="128">
        <v>2</v>
      </c>
      <c r="E9" s="128">
        <v>1</v>
      </c>
      <c r="F9" s="128">
        <v>0</v>
      </c>
      <c r="G9" s="128">
        <v>2</v>
      </c>
      <c r="H9" s="128">
        <v>2</v>
      </c>
      <c r="I9" s="128">
        <v>3</v>
      </c>
      <c r="J9" s="128">
        <v>1</v>
      </c>
      <c r="K9" s="128">
        <v>0</v>
      </c>
      <c r="L9" s="14">
        <v>5</v>
      </c>
    </row>
    <row r="10" spans="1:12" ht="12.75">
      <c r="A10" s="309" t="s">
        <v>370</v>
      </c>
      <c r="B10" s="128">
        <v>0</v>
      </c>
      <c r="C10" s="128">
        <v>0</v>
      </c>
      <c r="D10" s="128">
        <v>1</v>
      </c>
      <c r="E10" s="128">
        <v>1</v>
      </c>
      <c r="F10" s="128">
        <v>0</v>
      </c>
      <c r="G10" s="128">
        <v>0</v>
      </c>
      <c r="H10" s="128">
        <v>0</v>
      </c>
      <c r="I10" s="128">
        <v>1</v>
      </c>
      <c r="J10" s="128">
        <v>0</v>
      </c>
      <c r="K10" s="128">
        <v>0</v>
      </c>
      <c r="L10" s="14">
        <v>2</v>
      </c>
    </row>
    <row r="11" spans="1:12" ht="12.75">
      <c r="A11" s="309" t="s">
        <v>93</v>
      </c>
      <c r="B11" s="128">
        <v>86</v>
      </c>
      <c r="C11" s="128">
        <v>72</v>
      </c>
      <c r="D11" s="128">
        <v>65</v>
      </c>
      <c r="E11" s="128">
        <v>89</v>
      </c>
      <c r="F11" s="128">
        <v>83</v>
      </c>
      <c r="G11" s="128">
        <v>86</v>
      </c>
      <c r="H11" s="128">
        <v>68</v>
      </c>
      <c r="I11" s="128">
        <v>59</v>
      </c>
      <c r="J11" s="128">
        <v>84</v>
      </c>
      <c r="K11" s="128">
        <v>57</v>
      </c>
      <c r="L11" s="14">
        <v>51</v>
      </c>
    </row>
    <row r="12" spans="1:12" ht="12.75">
      <c r="A12" s="309" t="s">
        <v>94</v>
      </c>
      <c r="B12" s="128">
        <v>2</v>
      </c>
      <c r="C12" s="128">
        <v>4</v>
      </c>
      <c r="D12" s="128">
        <v>2</v>
      </c>
      <c r="E12" s="128">
        <v>3</v>
      </c>
      <c r="F12" s="128">
        <v>4</v>
      </c>
      <c r="G12" s="128">
        <v>3</v>
      </c>
      <c r="H12" s="128">
        <v>5</v>
      </c>
      <c r="I12" s="128">
        <v>1</v>
      </c>
      <c r="J12" s="128">
        <v>3</v>
      </c>
      <c r="K12" s="128">
        <v>3</v>
      </c>
      <c r="L12" s="14">
        <v>1</v>
      </c>
    </row>
    <row r="13" spans="1:12" ht="12.75">
      <c r="A13" s="309" t="s">
        <v>371</v>
      </c>
      <c r="B13" s="128">
        <v>1</v>
      </c>
      <c r="C13" s="128">
        <v>1</v>
      </c>
      <c r="D13" s="128">
        <v>1</v>
      </c>
      <c r="E13" s="128">
        <v>0</v>
      </c>
      <c r="F13" s="128">
        <v>3</v>
      </c>
      <c r="G13" s="128">
        <v>2</v>
      </c>
      <c r="H13" s="128">
        <v>2</v>
      </c>
      <c r="I13" s="128">
        <v>2</v>
      </c>
      <c r="J13" s="128">
        <v>1</v>
      </c>
      <c r="K13" s="128">
        <v>0</v>
      </c>
      <c r="L13" s="14">
        <v>0</v>
      </c>
    </row>
    <row r="14" spans="1:12" ht="12.75">
      <c r="A14" s="309" t="s">
        <v>43</v>
      </c>
      <c r="B14" s="128">
        <v>0</v>
      </c>
      <c r="C14" s="128">
        <v>2</v>
      </c>
      <c r="D14" s="128">
        <v>2</v>
      </c>
      <c r="E14" s="128">
        <v>1</v>
      </c>
      <c r="F14" s="128">
        <v>5</v>
      </c>
      <c r="G14" s="128">
        <v>2</v>
      </c>
      <c r="H14" s="128">
        <v>1</v>
      </c>
      <c r="I14" s="128">
        <v>1</v>
      </c>
      <c r="J14" s="128">
        <v>3</v>
      </c>
      <c r="K14" s="128">
        <v>0</v>
      </c>
      <c r="L14" s="128">
        <v>1</v>
      </c>
    </row>
    <row r="15" spans="1:12" ht="13.5">
      <c r="A15" s="309"/>
      <c r="B15" s="173"/>
      <c r="C15" s="173"/>
      <c r="D15" s="173"/>
      <c r="E15" s="173"/>
      <c r="F15" s="173"/>
      <c r="G15" s="173"/>
      <c r="H15" s="173"/>
      <c r="I15" s="173"/>
      <c r="J15" s="173"/>
      <c r="K15" s="173"/>
      <c r="L15" s="173"/>
    </row>
    <row r="16" spans="1:12" ht="12.75">
      <c r="A16" s="213" t="s">
        <v>45</v>
      </c>
      <c r="B16" s="156"/>
      <c r="C16" s="156"/>
      <c r="D16" s="156"/>
      <c r="E16" s="156"/>
      <c r="F16" s="156"/>
      <c r="G16" s="156"/>
      <c r="H16" s="156"/>
      <c r="I16" s="156"/>
      <c r="J16" s="156"/>
      <c r="K16" s="156"/>
      <c r="L16" s="156"/>
    </row>
    <row r="17" spans="1:12" ht="12.75">
      <c r="A17" s="213" t="s">
        <v>126</v>
      </c>
      <c r="B17" s="150">
        <f>SUM(B18:B23)</f>
        <v>86</v>
      </c>
      <c r="C17" s="150">
        <f aca="true" t="shared" si="1" ref="C17:L17">SUM(C18:C23)</f>
        <v>73</v>
      </c>
      <c r="D17" s="150">
        <f t="shared" si="1"/>
        <v>67</v>
      </c>
      <c r="E17" s="150">
        <f t="shared" si="1"/>
        <v>86</v>
      </c>
      <c r="F17" s="150">
        <f t="shared" si="1"/>
        <v>81</v>
      </c>
      <c r="G17" s="150">
        <f t="shared" si="1"/>
        <v>82</v>
      </c>
      <c r="H17" s="150">
        <f t="shared" si="1"/>
        <v>74</v>
      </c>
      <c r="I17" s="150">
        <f t="shared" si="1"/>
        <v>64</v>
      </c>
      <c r="J17" s="150">
        <f t="shared" si="1"/>
        <v>84</v>
      </c>
      <c r="K17" s="150">
        <f t="shared" si="1"/>
        <v>59</v>
      </c>
      <c r="L17" s="150">
        <f t="shared" si="1"/>
        <v>57</v>
      </c>
    </row>
    <row r="18" spans="1:12" ht="12.75">
      <c r="A18" s="306" t="s">
        <v>369</v>
      </c>
      <c r="B18" s="307">
        <v>2</v>
      </c>
      <c r="C18" s="307">
        <v>2</v>
      </c>
      <c r="D18" s="307">
        <v>2</v>
      </c>
      <c r="E18" s="307">
        <v>1</v>
      </c>
      <c r="F18" s="307">
        <v>0</v>
      </c>
      <c r="G18" s="307">
        <v>2</v>
      </c>
      <c r="H18" s="307">
        <v>2</v>
      </c>
      <c r="I18" s="307">
        <v>3</v>
      </c>
      <c r="J18" s="307">
        <v>1</v>
      </c>
      <c r="K18" s="307">
        <v>0</v>
      </c>
      <c r="L18" s="308">
        <v>4</v>
      </c>
    </row>
    <row r="19" spans="1:12" ht="12.75">
      <c r="A19" s="306" t="s">
        <v>370</v>
      </c>
      <c r="B19" s="307">
        <v>0</v>
      </c>
      <c r="C19" s="307">
        <v>0</v>
      </c>
      <c r="D19" s="307">
        <v>1</v>
      </c>
      <c r="E19" s="307">
        <v>1</v>
      </c>
      <c r="F19" s="307">
        <v>0</v>
      </c>
      <c r="G19" s="307">
        <v>0</v>
      </c>
      <c r="H19" s="307">
        <v>0</v>
      </c>
      <c r="I19" s="307">
        <v>1</v>
      </c>
      <c r="J19" s="307">
        <v>0</v>
      </c>
      <c r="K19" s="307">
        <v>0</v>
      </c>
      <c r="L19" s="308">
        <v>2</v>
      </c>
    </row>
    <row r="20" spans="1:12" ht="12.75">
      <c r="A20" s="306" t="s">
        <v>93</v>
      </c>
      <c r="B20" s="307">
        <v>81</v>
      </c>
      <c r="C20" s="307">
        <v>66</v>
      </c>
      <c r="D20" s="307">
        <v>59</v>
      </c>
      <c r="E20" s="307">
        <v>80</v>
      </c>
      <c r="F20" s="307">
        <v>74</v>
      </c>
      <c r="G20" s="307">
        <v>75</v>
      </c>
      <c r="H20" s="307">
        <v>66</v>
      </c>
      <c r="I20" s="307">
        <v>56</v>
      </c>
      <c r="J20" s="307">
        <v>78</v>
      </c>
      <c r="K20" s="307">
        <v>56</v>
      </c>
      <c r="L20" s="308">
        <v>49</v>
      </c>
    </row>
    <row r="21" spans="1:12" ht="12.75">
      <c r="A21" s="306" t="s">
        <v>94</v>
      </c>
      <c r="B21" s="307">
        <v>2</v>
      </c>
      <c r="C21" s="307">
        <v>4</v>
      </c>
      <c r="D21" s="307">
        <v>2</v>
      </c>
      <c r="E21" s="307">
        <v>3</v>
      </c>
      <c r="F21" s="307">
        <v>2</v>
      </c>
      <c r="G21" s="307">
        <v>3</v>
      </c>
      <c r="H21" s="307">
        <v>4</v>
      </c>
      <c r="I21" s="307">
        <v>1</v>
      </c>
      <c r="J21" s="307">
        <v>2</v>
      </c>
      <c r="K21" s="307">
        <v>3</v>
      </c>
      <c r="L21" s="12">
        <v>1</v>
      </c>
    </row>
    <row r="22" spans="1:12" ht="12.75">
      <c r="A22" s="306" t="s">
        <v>371</v>
      </c>
      <c r="B22" s="307">
        <v>1</v>
      </c>
      <c r="C22" s="307">
        <v>0</v>
      </c>
      <c r="D22" s="307">
        <v>1</v>
      </c>
      <c r="E22" s="307">
        <v>0</v>
      </c>
      <c r="F22" s="307">
        <v>0</v>
      </c>
      <c r="G22" s="307">
        <v>1</v>
      </c>
      <c r="H22" s="307">
        <v>1</v>
      </c>
      <c r="I22" s="307">
        <v>2</v>
      </c>
      <c r="J22" s="307">
        <v>0</v>
      </c>
      <c r="K22" s="307">
        <v>0</v>
      </c>
      <c r="L22" s="12">
        <v>0</v>
      </c>
    </row>
    <row r="23" spans="1:12" ht="12.75">
      <c r="A23" s="306" t="s">
        <v>43</v>
      </c>
      <c r="B23" s="307">
        <v>0</v>
      </c>
      <c r="C23" s="307">
        <v>1</v>
      </c>
      <c r="D23" s="307">
        <v>2</v>
      </c>
      <c r="E23" s="307">
        <v>1</v>
      </c>
      <c r="F23" s="307">
        <v>5</v>
      </c>
      <c r="G23" s="307">
        <v>1</v>
      </c>
      <c r="H23" s="307">
        <v>1</v>
      </c>
      <c r="I23" s="307">
        <v>1</v>
      </c>
      <c r="J23" s="307">
        <v>3</v>
      </c>
      <c r="K23" s="307">
        <v>0</v>
      </c>
      <c r="L23" s="307">
        <v>1</v>
      </c>
    </row>
    <row r="24" spans="1:12" ht="12.75">
      <c r="A24" s="306"/>
      <c r="B24" s="307"/>
      <c r="C24" s="307"/>
      <c r="D24" s="307"/>
      <c r="E24" s="307"/>
      <c r="F24" s="307"/>
      <c r="G24" s="307"/>
      <c r="H24" s="307"/>
      <c r="I24" s="307"/>
      <c r="J24" s="307"/>
      <c r="K24" s="307"/>
      <c r="L24" s="12"/>
    </row>
    <row r="25" spans="1:12" ht="12.75">
      <c r="A25" s="213" t="s">
        <v>46</v>
      </c>
      <c r="B25" s="128"/>
      <c r="C25" s="128"/>
      <c r="D25" s="128"/>
      <c r="E25" s="128"/>
      <c r="F25" s="128"/>
      <c r="G25" s="128"/>
      <c r="H25" s="128"/>
      <c r="I25" s="128"/>
      <c r="J25" s="128"/>
      <c r="K25" s="128"/>
      <c r="L25" s="128"/>
    </row>
    <row r="26" spans="1:12" ht="12.75">
      <c r="A26" s="213" t="s">
        <v>126</v>
      </c>
      <c r="B26" s="211">
        <f aca="true" t="shared" si="2" ref="B26:L26">SUM(B27:B31)</f>
        <v>5</v>
      </c>
      <c r="C26" s="211">
        <f t="shared" si="2"/>
        <v>7</v>
      </c>
      <c r="D26" s="211">
        <f t="shared" si="2"/>
        <v>6</v>
      </c>
      <c r="E26" s="211">
        <f t="shared" si="2"/>
        <v>9</v>
      </c>
      <c r="F26" s="211">
        <f t="shared" si="2"/>
        <v>14</v>
      </c>
      <c r="G26" s="211">
        <f t="shared" si="2"/>
        <v>12</v>
      </c>
      <c r="H26" s="211">
        <f t="shared" si="2"/>
        <v>4</v>
      </c>
      <c r="I26" s="211">
        <f t="shared" si="2"/>
        <v>3</v>
      </c>
      <c r="J26" s="211">
        <f t="shared" si="2"/>
        <v>8</v>
      </c>
      <c r="K26" s="211">
        <f t="shared" si="2"/>
        <v>1</v>
      </c>
      <c r="L26" s="211">
        <f t="shared" si="2"/>
        <v>3</v>
      </c>
    </row>
    <row r="27" spans="1:12" ht="12.75">
      <c r="A27" s="306" t="s">
        <v>369</v>
      </c>
      <c r="B27" s="307">
        <v>0</v>
      </c>
      <c r="C27" s="307">
        <v>0</v>
      </c>
      <c r="D27" s="307">
        <v>0</v>
      </c>
      <c r="E27" s="307">
        <v>0</v>
      </c>
      <c r="F27" s="307">
        <v>0</v>
      </c>
      <c r="G27" s="307">
        <v>0</v>
      </c>
      <c r="H27" s="307">
        <v>0</v>
      </c>
      <c r="I27" s="307">
        <v>0</v>
      </c>
      <c r="J27" s="307">
        <v>0</v>
      </c>
      <c r="K27" s="307">
        <v>0</v>
      </c>
      <c r="L27" s="14">
        <v>1</v>
      </c>
    </row>
    <row r="28" spans="1:12" ht="12.75">
      <c r="A28" s="306" t="s">
        <v>370</v>
      </c>
      <c r="B28" s="307">
        <v>0</v>
      </c>
      <c r="C28" s="307">
        <v>0</v>
      </c>
      <c r="D28" s="307">
        <v>0</v>
      </c>
      <c r="E28" s="307">
        <v>0</v>
      </c>
      <c r="F28" s="307">
        <v>0</v>
      </c>
      <c r="G28" s="307">
        <v>0</v>
      </c>
      <c r="H28" s="307">
        <v>0</v>
      </c>
      <c r="I28" s="307">
        <v>0</v>
      </c>
      <c r="J28" s="307">
        <v>0</v>
      </c>
      <c r="K28" s="307">
        <v>0</v>
      </c>
      <c r="L28" s="14">
        <v>0</v>
      </c>
    </row>
    <row r="29" spans="1:12" ht="12.75">
      <c r="A29" s="306" t="s">
        <v>93</v>
      </c>
      <c r="B29" s="307">
        <v>5</v>
      </c>
      <c r="C29" s="307">
        <v>6</v>
      </c>
      <c r="D29" s="307">
        <v>6</v>
      </c>
      <c r="E29" s="307">
        <v>9</v>
      </c>
      <c r="F29" s="307">
        <v>9</v>
      </c>
      <c r="G29" s="307">
        <v>11</v>
      </c>
      <c r="H29" s="307">
        <v>2</v>
      </c>
      <c r="I29" s="307">
        <v>3</v>
      </c>
      <c r="J29" s="307">
        <v>6</v>
      </c>
      <c r="K29" s="307">
        <v>1</v>
      </c>
      <c r="L29" s="12">
        <v>2</v>
      </c>
    </row>
    <row r="30" spans="1:12" ht="12.75">
      <c r="A30" s="306" t="s">
        <v>94</v>
      </c>
      <c r="B30" s="307">
        <v>0</v>
      </c>
      <c r="C30" s="307">
        <v>0</v>
      </c>
      <c r="D30" s="307">
        <v>0</v>
      </c>
      <c r="E30" s="307">
        <v>0</v>
      </c>
      <c r="F30" s="307">
        <v>2</v>
      </c>
      <c r="G30" s="307">
        <v>0</v>
      </c>
      <c r="H30" s="307">
        <v>1</v>
      </c>
      <c r="I30" s="307">
        <v>0</v>
      </c>
      <c r="J30" s="307">
        <v>1</v>
      </c>
      <c r="K30" s="307">
        <v>0</v>
      </c>
      <c r="L30" s="12">
        <v>0</v>
      </c>
    </row>
    <row r="31" spans="1:12" ht="12.75">
      <c r="A31" s="306" t="s">
        <v>371</v>
      </c>
      <c r="B31" s="307">
        <v>0</v>
      </c>
      <c r="C31" s="307">
        <v>1</v>
      </c>
      <c r="D31" s="307">
        <v>0</v>
      </c>
      <c r="E31" s="307">
        <v>0</v>
      </c>
      <c r="F31" s="307">
        <v>3</v>
      </c>
      <c r="G31" s="307">
        <v>1</v>
      </c>
      <c r="H31" s="307">
        <v>1</v>
      </c>
      <c r="I31" s="307">
        <v>0</v>
      </c>
      <c r="J31" s="307">
        <v>1</v>
      </c>
      <c r="K31" s="307">
        <v>0</v>
      </c>
      <c r="L31" s="12">
        <v>0</v>
      </c>
    </row>
    <row r="32" spans="1:12" ht="12.75">
      <c r="A32" s="306" t="s">
        <v>43</v>
      </c>
      <c r="B32" s="307">
        <v>0</v>
      </c>
      <c r="C32" s="307">
        <v>1</v>
      </c>
      <c r="D32" s="307">
        <v>0</v>
      </c>
      <c r="E32" s="307">
        <v>0</v>
      </c>
      <c r="F32" s="307">
        <v>0</v>
      </c>
      <c r="G32" s="307">
        <v>1</v>
      </c>
      <c r="H32" s="307">
        <v>0</v>
      </c>
      <c r="I32" s="307">
        <v>0</v>
      </c>
      <c r="J32" s="307">
        <v>0</v>
      </c>
      <c r="K32" s="307">
        <v>0</v>
      </c>
      <c r="L32" s="307">
        <v>0</v>
      </c>
    </row>
    <row r="33" spans="1:12" ht="13.5" thickBot="1">
      <c r="A33" s="19"/>
      <c r="B33" s="16"/>
      <c r="C33" s="16"/>
      <c r="D33" s="16"/>
      <c r="E33" s="16"/>
      <c r="F33" s="16"/>
      <c r="G33" s="16"/>
      <c r="H33" s="16"/>
      <c r="I33" s="16"/>
      <c r="J33" s="16"/>
      <c r="K33" s="16"/>
      <c r="L33" s="15"/>
    </row>
    <row r="34" spans="1:12" ht="45.75" customHeight="1">
      <c r="A34" s="377" t="s">
        <v>80</v>
      </c>
      <c r="B34" s="377"/>
      <c r="C34" s="377"/>
      <c r="D34" s="377"/>
      <c r="E34" s="377"/>
      <c r="F34" s="377"/>
      <c r="G34" s="377"/>
      <c r="H34" s="377"/>
      <c r="I34" s="377"/>
      <c r="J34" s="377"/>
      <c r="K34" s="377"/>
      <c r="L34" s="323"/>
    </row>
    <row r="35" spans="1:12" ht="45.75" customHeight="1">
      <c r="A35" s="378" t="s">
        <v>91</v>
      </c>
      <c r="B35" s="379"/>
      <c r="C35" s="379"/>
      <c r="D35" s="379"/>
      <c r="E35" s="379"/>
      <c r="F35" s="379"/>
      <c r="G35" s="379"/>
      <c r="H35" s="379"/>
      <c r="I35" s="379"/>
      <c r="J35" s="379"/>
      <c r="K35" s="379"/>
      <c r="L35" s="380"/>
    </row>
  </sheetData>
  <mergeCells count="4">
    <mergeCell ref="A1:K1"/>
    <mergeCell ref="J4:L4"/>
    <mergeCell ref="A34:L34"/>
    <mergeCell ref="A35:L3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22">
    <pageSetUpPr fitToPage="1"/>
  </sheetPr>
  <dimension ref="A1:AC36"/>
  <sheetViews>
    <sheetView workbookViewId="0" topLeftCell="A1">
      <selection activeCell="A1" sqref="A1:L1"/>
    </sheetView>
  </sheetViews>
  <sheetFormatPr defaultColWidth="9.140625" defaultRowHeight="12.75"/>
  <cols>
    <col min="1" max="1" width="24.7109375" style="12" customWidth="1"/>
    <col min="2" max="2" width="6.7109375" style="12" customWidth="1"/>
    <col min="3" max="12" width="5.7109375" style="13" customWidth="1"/>
    <col min="13" max="13" width="4.7109375" style="12" customWidth="1"/>
    <col min="14" max="14" width="7.57421875" style="151" customWidth="1"/>
    <col min="15" max="15" width="15.7109375" style="151" customWidth="1"/>
    <col min="16" max="26" width="4.57421875" style="151" customWidth="1"/>
    <col min="27" max="29" width="9.140625" style="151" customWidth="1"/>
    <col min="30" max="16384" width="9.140625" style="12" customWidth="1"/>
  </cols>
  <sheetData>
    <row r="1" spans="1:12" ht="15" customHeight="1">
      <c r="A1" s="352" t="s">
        <v>326</v>
      </c>
      <c r="B1" s="352"/>
      <c r="C1" s="323"/>
      <c r="D1" s="323"/>
      <c r="E1" s="323"/>
      <c r="F1" s="323"/>
      <c r="G1" s="323"/>
      <c r="H1" s="323"/>
      <c r="I1" s="323"/>
      <c r="J1" s="323"/>
      <c r="K1" s="323"/>
      <c r="L1" s="323"/>
    </row>
    <row r="4" spans="1:12" ht="14.25" thickBot="1">
      <c r="A4" s="15" t="s">
        <v>34</v>
      </c>
      <c r="B4" s="15"/>
      <c r="C4" s="16"/>
      <c r="D4" s="16"/>
      <c r="E4" s="16"/>
      <c r="F4" s="16"/>
      <c r="G4" s="16"/>
      <c r="H4" s="16"/>
      <c r="I4" s="16"/>
      <c r="J4" s="356" t="s">
        <v>39</v>
      </c>
      <c r="K4" s="356"/>
      <c r="L4" s="356"/>
    </row>
    <row r="5" spans="1:29" s="34" customFormat="1" ht="15" customHeight="1">
      <c r="A5" s="174"/>
      <c r="B5" s="174">
        <v>1999</v>
      </c>
      <c r="C5" s="175" t="s">
        <v>20</v>
      </c>
      <c r="D5" s="175" t="s">
        <v>21</v>
      </c>
      <c r="E5" s="175" t="s">
        <v>22</v>
      </c>
      <c r="F5" s="175" t="s">
        <v>23</v>
      </c>
      <c r="G5" s="175" t="s">
        <v>24</v>
      </c>
      <c r="H5" s="175" t="s">
        <v>25</v>
      </c>
      <c r="I5" s="175" t="s">
        <v>26</v>
      </c>
      <c r="J5" s="175" t="s">
        <v>27</v>
      </c>
      <c r="K5" s="175" t="s">
        <v>28</v>
      </c>
      <c r="L5" s="175" t="s">
        <v>86</v>
      </c>
      <c r="N5" s="238"/>
      <c r="O5" s="238"/>
      <c r="P5" s="238"/>
      <c r="Q5" s="238"/>
      <c r="R5" s="238"/>
      <c r="S5" s="238"/>
      <c r="T5" s="238"/>
      <c r="U5" s="238"/>
      <c r="V5" s="238"/>
      <c r="W5" s="238"/>
      <c r="X5" s="238"/>
      <c r="Y5" s="238"/>
      <c r="Z5" s="238"/>
      <c r="AA5" s="238"/>
      <c r="AB5" s="238"/>
      <c r="AC5" s="238"/>
    </row>
    <row r="6" spans="1:12" ht="13.5">
      <c r="A6" s="82"/>
      <c r="B6" s="82"/>
      <c r="C6" s="82"/>
      <c r="D6" s="82"/>
      <c r="E6" s="82"/>
      <c r="F6" s="82"/>
      <c r="G6" s="82"/>
      <c r="H6" s="82"/>
      <c r="I6" s="82"/>
      <c r="J6" s="82"/>
      <c r="K6" s="82"/>
      <c r="L6" s="82"/>
    </row>
    <row r="7" spans="1:12" ht="12" customHeight="1">
      <c r="A7" s="38" t="s">
        <v>65</v>
      </c>
      <c r="B7" s="14"/>
      <c r="C7" s="14"/>
      <c r="D7" s="14"/>
      <c r="E7" s="14"/>
      <c r="F7" s="14"/>
      <c r="G7" s="14"/>
      <c r="H7" s="14"/>
      <c r="I7" s="14"/>
      <c r="J7" s="14"/>
      <c r="K7" s="14"/>
      <c r="L7" s="14"/>
    </row>
    <row r="8" spans="1:26" ht="12" customHeight="1">
      <c r="A8" s="22" t="s">
        <v>121</v>
      </c>
      <c r="B8" s="227">
        <f>SUM(B9:B14)</f>
        <v>87</v>
      </c>
      <c r="C8" s="227">
        <f>SUM(C9:C14)</f>
        <v>73</v>
      </c>
      <c r="D8" s="227">
        <f aca="true" t="shared" si="0" ref="D8:L8">SUM(D9:D14)</f>
        <v>66</v>
      </c>
      <c r="E8" s="35">
        <f t="shared" si="0"/>
        <v>89</v>
      </c>
      <c r="F8" s="227">
        <f t="shared" si="0"/>
        <v>86</v>
      </c>
      <c r="G8" s="227">
        <f t="shared" si="0"/>
        <v>88</v>
      </c>
      <c r="H8" s="227">
        <f t="shared" si="0"/>
        <v>70</v>
      </c>
      <c r="I8" s="227">
        <f t="shared" si="0"/>
        <v>61</v>
      </c>
      <c r="J8" s="227">
        <f t="shared" si="0"/>
        <v>85</v>
      </c>
      <c r="K8" s="35">
        <f t="shared" si="0"/>
        <v>57</v>
      </c>
      <c r="L8" s="35">
        <f t="shared" si="0"/>
        <v>51</v>
      </c>
      <c r="N8" s="245"/>
      <c r="O8" s="245"/>
      <c r="P8" s="245"/>
      <c r="Q8" s="245"/>
      <c r="R8" s="245"/>
      <c r="S8" s="245"/>
      <c r="T8" s="245"/>
      <c r="U8" s="245"/>
      <c r="V8" s="245"/>
      <c r="W8" s="245"/>
      <c r="X8" s="245"/>
      <c r="Y8" s="245"/>
      <c r="Z8" s="245"/>
    </row>
    <row r="9" spans="1:26" ht="12" customHeight="1">
      <c r="A9" s="14" t="s">
        <v>96</v>
      </c>
      <c r="B9" s="14">
        <f>B18+B27</f>
        <v>56</v>
      </c>
      <c r="C9" s="14">
        <f aca="true" t="shared" si="1" ref="C9:L9">C18+C27</f>
        <v>44</v>
      </c>
      <c r="D9" s="14">
        <f t="shared" si="1"/>
        <v>40</v>
      </c>
      <c r="E9" s="14">
        <f t="shared" si="1"/>
        <v>63</v>
      </c>
      <c r="F9" s="14">
        <f t="shared" si="1"/>
        <v>59</v>
      </c>
      <c r="G9" s="14">
        <f t="shared" si="1"/>
        <v>62</v>
      </c>
      <c r="H9" s="14">
        <f t="shared" si="1"/>
        <v>57</v>
      </c>
      <c r="I9" s="14">
        <f t="shared" si="1"/>
        <v>43</v>
      </c>
      <c r="J9" s="14">
        <f t="shared" si="1"/>
        <v>65</v>
      </c>
      <c r="K9" s="14">
        <f t="shared" si="1"/>
        <v>39</v>
      </c>
      <c r="L9" s="14">
        <f t="shared" si="1"/>
        <v>38</v>
      </c>
      <c r="N9" s="20"/>
      <c r="O9" s="20"/>
      <c r="P9" s="20"/>
      <c r="Q9" s="20"/>
      <c r="R9" s="20"/>
      <c r="S9" s="20"/>
      <c r="T9" s="20"/>
      <c r="U9" s="20"/>
      <c r="V9" s="20"/>
      <c r="W9" s="20"/>
      <c r="X9" s="20"/>
      <c r="Y9" s="20"/>
      <c r="Z9" s="20"/>
    </row>
    <row r="10" spans="1:26" ht="12" customHeight="1">
      <c r="A10" s="14" t="s">
        <v>97</v>
      </c>
      <c r="B10" s="14">
        <f aca="true" t="shared" si="2" ref="B10:L10">B19+B28</f>
        <v>1</v>
      </c>
      <c r="C10" s="14">
        <f t="shared" si="2"/>
        <v>6</v>
      </c>
      <c r="D10" s="14">
        <f t="shared" si="2"/>
        <v>2</v>
      </c>
      <c r="E10" s="14">
        <f t="shared" si="2"/>
        <v>1</v>
      </c>
      <c r="F10" s="14">
        <f t="shared" si="2"/>
        <v>2</v>
      </c>
      <c r="G10" s="14">
        <f t="shared" si="2"/>
        <v>3</v>
      </c>
      <c r="H10" s="14">
        <f t="shared" si="2"/>
        <v>1</v>
      </c>
      <c r="I10" s="14">
        <f t="shared" si="2"/>
        <v>3</v>
      </c>
      <c r="J10" s="14">
        <f t="shared" si="2"/>
        <v>2</v>
      </c>
      <c r="K10" s="14">
        <v>0</v>
      </c>
      <c r="L10" s="14">
        <f t="shared" si="2"/>
        <v>5</v>
      </c>
      <c r="N10" s="20"/>
      <c r="O10" s="20"/>
      <c r="P10" s="20"/>
      <c r="Q10" s="20"/>
      <c r="R10" s="20"/>
      <c r="S10" s="20"/>
      <c r="T10" s="20"/>
      <c r="U10" s="20"/>
      <c r="V10" s="20"/>
      <c r="W10" s="20"/>
      <c r="X10" s="20"/>
      <c r="Y10" s="20"/>
      <c r="Z10" s="20"/>
    </row>
    <row r="11" spans="1:26" ht="12" customHeight="1">
      <c r="A11" s="14" t="s">
        <v>98</v>
      </c>
      <c r="B11" s="14">
        <f aca="true" t="shared" si="3" ref="B11:L11">B20+B29</f>
        <v>12</v>
      </c>
      <c r="C11" s="14">
        <f t="shared" si="3"/>
        <v>6</v>
      </c>
      <c r="D11" s="14">
        <f t="shared" si="3"/>
        <v>3</v>
      </c>
      <c r="E11" s="14">
        <f t="shared" si="3"/>
        <v>6</v>
      </c>
      <c r="F11" s="14">
        <f t="shared" si="3"/>
        <v>7</v>
      </c>
      <c r="G11" s="14">
        <f t="shared" si="3"/>
        <v>2</v>
      </c>
      <c r="H11" s="14">
        <f t="shared" si="3"/>
        <v>3</v>
      </c>
      <c r="I11" s="14">
        <f t="shared" si="3"/>
        <v>2</v>
      </c>
      <c r="J11" s="14">
        <f t="shared" si="3"/>
        <v>6</v>
      </c>
      <c r="K11" s="14">
        <f t="shared" si="3"/>
        <v>2</v>
      </c>
      <c r="L11" s="14">
        <f t="shared" si="3"/>
        <v>1</v>
      </c>
      <c r="N11" s="20"/>
      <c r="O11" s="20"/>
      <c r="P11" s="20"/>
      <c r="Q11" s="20"/>
      <c r="R11" s="20"/>
      <c r="S11" s="20"/>
      <c r="T11" s="20"/>
      <c r="U11" s="20"/>
      <c r="V11" s="20"/>
      <c r="W11" s="20"/>
      <c r="X11" s="20"/>
      <c r="Y11" s="20"/>
      <c r="Z11" s="20"/>
    </row>
    <row r="12" spans="1:26" ht="12" customHeight="1">
      <c r="A12" s="14" t="s">
        <v>99</v>
      </c>
      <c r="B12" s="14">
        <f aca="true" t="shared" si="4" ref="B12:L12">B21+B30</f>
        <v>15</v>
      </c>
      <c r="C12" s="14">
        <f t="shared" si="4"/>
        <v>15</v>
      </c>
      <c r="D12" s="14">
        <f t="shared" si="4"/>
        <v>14</v>
      </c>
      <c r="E12" s="14">
        <f t="shared" si="4"/>
        <v>14</v>
      </c>
      <c r="F12" s="14">
        <f t="shared" si="4"/>
        <v>13</v>
      </c>
      <c r="G12" s="14">
        <f t="shared" si="4"/>
        <v>18</v>
      </c>
      <c r="H12" s="14">
        <f t="shared" si="4"/>
        <v>9</v>
      </c>
      <c r="I12" s="14">
        <f t="shared" si="4"/>
        <v>9</v>
      </c>
      <c r="J12" s="14">
        <f t="shared" si="4"/>
        <v>6</v>
      </c>
      <c r="K12" s="14">
        <f t="shared" si="4"/>
        <v>6</v>
      </c>
      <c r="L12" s="14">
        <f t="shared" si="4"/>
        <v>2</v>
      </c>
      <c r="N12" s="246"/>
      <c r="O12" s="246"/>
      <c r="P12" s="247"/>
      <c r="Q12" s="247"/>
      <c r="R12" s="247"/>
      <c r="S12" s="247"/>
      <c r="T12" s="247"/>
      <c r="U12" s="247"/>
      <c r="V12" s="247"/>
      <c r="W12" s="247"/>
      <c r="X12" s="247"/>
      <c r="Y12" s="248"/>
      <c r="Z12" s="248"/>
    </row>
    <row r="13" spans="1:26" ht="12" customHeight="1">
      <c r="A13" s="14" t="s">
        <v>43</v>
      </c>
      <c r="B13" s="14">
        <f aca="true" t="shared" si="5" ref="B13:L13">B22+B31</f>
        <v>3</v>
      </c>
      <c r="C13" s="14">
        <f t="shared" si="5"/>
        <v>2</v>
      </c>
      <c r="D13" s="14">
        <f t="shared" si="5"/>
        <v>7</v>
      </c>
      <c r="E13" s="14">
        <f t="shared" si="5"/>
        <v>5</v>
      </c>
      <c r="F13" s="14">
        <f t="shared" si="5"/>
        <v>3</v>
      </c>
      <c r="G13" s="14">
        <f t="shared" si="5"/>
        <v>3</v>
      </c>
      <c r="H13" s="14">
        <v>0</v>
      </c>
      <c r="I13" s="14">
        <f t="shared" si="5"/>
        <v>2</v>
      </c>
      <c r="J13" s="14">
        <f t="shared" si="5"/>
        <v>2</v>
      </c>
      <c r="K13" s="14">
        <f t="shared" si="5"/>
        <v>3</v>
      </c>
      <c r="L13" s="14">
        <f t="shared" si="5"/>
        <v>0</v>
      </c>
      <c r="N13" s="246"/>
      <c r="O13" s="246"/>
      <c r="P13" s="248"/>
      <c r="Q13" s="248"/>
      <c r="R13" s="248"/>
      <c r="S13" s="248"/>
      <c r="T13" s="248"/>
      <c r="U13" s="248"/>
      <c r="V13" s="248"/>
      <c r="W13" s="248"/>
      <c r="X13" s="248"/>
      <c r="Y13" s="248"/>
      <c r="Z13" s="248"/>
    </row>
    <row r="14" spans="1:26" ht="12" customHeight="1">
      <c r="A14" s="178" t="s">
        <v>100</v>
      </c>
      <c r="B14" s="14">
        <v>0</v>
      </c>
      <c r="C14" s="14">
        <v>0</v>
      </c>
      <c r="D14" s="14">
        <v>0</v>
      </c>
      <c r="E14" s="14">
        <v>0</v>
      </c>
      <c r="F14" s="14">
        <v>2</v>
      </c>
      <c r="G14" s="14">
        <v>0</v>
      </c>
      <c r="H14" s="14">
        <v>0</v>
      </c>
      <c r="I14" s="14">
        <f>I23+I32</f>
        <v>2</v>
      </c>
      <c r="J14" s="14">
        <f>J23+J32</f>
        <v>4</v>
      </c>
      <c r="K14" s="14">
        <f>K23+K32</f>
        <v>7</v>
      </c>
      <c r="L14" s="14">
        <f>L23+L32</f>
        <v>5</v>
      </c>
      <c r="N14" s="246"/>
      <c r="O14" s="246"/>
      <c r="P14" s="248"/>
      <c r="Q14" s="248"/>
      <c r="R14" s="248"/>
      <c r="S14" s="248"/>
      <c r="T14" s="248"/>
      <c r="U14" s="248"/>
      <c r="V14" s="248"/>
      <c r="W14" s="248"/>
      <c r="X14" s="248"/>
      <c r="Y14" s="247"/>
      <c r="Z14" s="248"/>
    </row>
    <row r="15" spans="1:26" ht="12" customHeight="1">
      <c r="A15" s="14"/>
      <c r="B15" s="14"/>
      <c r="C15" s="14"/>
      <c r="D15" s="14"/>
      <c r="E15" s="14"/>
      <c r="F15" s="14"/>
      <c r="G15" s="14"/>
      <c r="H15" s="14"/>
      <c r="I15" s="14"/>
      <c r="J15" s="14"/>
      <c r="K15" s="14"/>
      <c r="L15" s="14"/>
      <c r="N15" s="246"/>
      <c r="O15" s="246"/>
      <c r="P15" s="248"/>
      <c r="Q15" s="248"/>
      <c r="R15" s="248"/>
      <c r="S15" s="248"/>
      <c r="T15" s="248"/>
      <c r="U15" s="248"/>
      <c r="V15" s="248"/>
      <c r="W15" s="248"/>
      <c r="X15" s="248"/>
      <c r="Y15" s="248"/>
      <c r="Z15" s="248"/>
    </row>
    <row r="16" spans="1:26" ht="12" customHeight="1">
      <c r="A16" s="108" t="s">
        <v>36</v>
      </c>
      <c r="B16" s="108"/>
      <c r="C16" s="48"/>
      <c r="D16" s="48"/>
      <c r="E16" s="48"/>
      <c r="F16" s="48"/>
      <c r="G16" s="48"/>
      <c r="H16" s="48"/>
      <c r="I16" s="48"/>
      <c r="J16" s="48"/>
      <c r="K16" s="48"/>
      <c r="L16" s="48"/>
      <c r="N16" s="246"/>
      <c r="O16" s="246"/>
      <c r="P16" s="247"/>
      <c r="Q16" s="247"/>
      <c r="R16" s="247"/>
      <c r="S16" s="247"/>
      <c r="T16" s="247"/>
      <c r="U16" s="247"/>
      <c r="V16" s="247"/>
      <c r="W16" s="247"/>
      <c r="X16" s="247"/>
      <c r="Y16" s="248"/>
      <c r="Z16" s="247"/>
    </row>
    <row r="17" spans="1:26" ht="12" customHeight="1">
      <c r="A17" s="176" t="s">
        <v>121</v>
      </c>
      <c r="B17" s="177">
        <f aca="true" t="shared" si="6" ref="B17:L17">SUM(B18:B23)</f>
        <v>82</v>
      </c>
      <c r="C17" s="177">
        <f t="shared" si="6"/>
        <v>66</v>
      </c>
      <c r="D17" s="177">
        <f t="shared" si="6"/>
        <v>60</v>
      </c>
      <c r="E17" s="177">
        <f t="shared" si="6"/>
        <v>80</v>
      </c>
      <c r="F17" s="177">
        <f t="shared" si="6"/>
        <v>74</v>
      </c>
      <c r="G17" s="177">
        <f t="shared" si="6"/>
        <v>76</v>
      </c>
      <c r="H17" s="177">
        <f t="shared" si="6"/>
        <v>67</v>
      </c>
      <c r="I17" s="177">
        <f t="shared" si="6"/>
        <v>58</v>
      </c>
      <c r="J17" s="177">
        <f t="shared" si="6"/>
        <v>78</v>
      </c>
      <c r="K17" s="177">
        <f t="shared" si="6"/>
        <v>56</v>
      </c>
      <c r="L17" s="177">
        <f t="shared" si="6"/>
        <v>49</v>
      </c>
      <c r="N17" s="246"/>
      <c r="O17" s="246"/>
      <c r="P17" s="247"/>
      <c r="Q17" s="247"/>
      <c r="R17" s="247"/>
      <c r="S17" s="247"/>
      <c r="T17" s="247"/>
      <c r="U17" s="247"/>
      <c r="V17" s="247"/>
      <c r="W17" s="248"/>
      <c r="X17" s="248"/>
      <c r="Y17" s="247"/>
      <c r="Z17" s="247"/>
    </row>
    <row r="18" spans="1:26" ht="12" customHeight="1">
      <c r="A18" s="178" t="s">
        <v>96</v>
      </c>
      <c r="B18" s="178">
        <v>54</v>
      </c>
      <c r="C18" s="179">
        <v>43</v>
      </c>
      <c r="D18" s="179">
        <v>35</v>
      </c>
      <c r="E18" s="179">
        <v>59</v>
      </c>
      <c r="F18" s="179">
        <v>55</v>
      </c>
      <c r="G18" s="179">
        <v>55</v>
      </c>
      <c r="H18" s="179">
        <v>55</v>
      </c>
      <c r="I18" s="179">
        <v>41</v>
      </c>
      <c r="J18" s="179">
        <v>60</v>
      </c>
      <c r="K18" s="179">
        <v>38</v>
      </c>
      <c r="L18" s="179">
        <v>38</v>
      </c>
      <c r="N18" s="246"/>
      <c r="O18" s="246"/>
      <c r="P18" s="248"/>
      <c r="Q18" s="248"/>
      <c r="R18" s="248"/>
      <c r="S18" s="248"/>
      <c r="T18" s="248"/>
      <c r="U18" s="248"/>
      <c r="V18" s="247"/>
      <c r="W18" s="248"/>
      <c r="X18" s="248"/>
      <c r="Y18" s="247"/>
      <c r="Z18" s="247"/>
    </row>
    <row r="19" spans="1:26" ht="12" customHeight="1">
      <c r="A19" s="178" t="s">
        <v>97</v>
      </c>
      <c r="B19" s="178">
        <v>1</v>
      </c>
      <c r="C19" s="179">
        <v>5</v>
      </c>
      <c r="D19" s="179">
        <v>2</v>
      </c>
      <c r="E19" s="179">
        <v>1</v>
      </c>
      <c r="F19" s="179">
        <v>2</v>
      </c>
      <c r="G19" s="179">
        <v>2</v>
      </c>
      <c r="H19" s="179">
        <v>1</v>
      </c>
      <c r="I19" s="179">
        <v>3</v>
      </c>
      <c r="J19" s="179">
        <v>1</v>
      </c>
      <c r="K19" s="179">
        <v>0</v>
      </c>
      <c r="L19" s="179">
        <v>4</v>
      </c>
      <c r="N19" s="246"/>
      <c r="O19" s="246"/>
      <c r="P19" s="248"/>
      <c r="Q19" s="248"/>
      <c r="R19" s="248"/>
      <c r="S19" s="248"/>
      <c r="T19" s="248"/>
      <c r="U19" s="248"/>
      <c r="V19" s="248"/>
      <c r="W19" s="248"/>
      <c r="X19" s="248"/>
      <c r="Y19" s="248"/>
      <c r="Z19" s="248"/>
    </row>
    <row r="20" spans="1:26" ht="12" customHeight="1">
      <c r="A20" s="178" t="s">
        <v>98</v>
      </c>
      <c r="B20" s="178">
        <v>11</v>
      </c>
      <c r="C20" s="179">
        <v>4</v>
      </c>
      <c r="D20" s="179">
        <v>3</v>
      </c>
      <c r="E20" s="179">
        <v>6</v>
      </c>
      <c r="F20" s="179">
        <v>5</v>
      </c>
      <c r="G20" s="179">
        <v>1</v>
      </c>
      <c r="H20" s="179">
        <v>2</v>
      </c>
      <c r="I20" s="179">
        <v>2</v>
      </c>
      <c r="J20" s="179">
        <v>5</v>
      </c>
      <c r="K20" s="179">
        <v>2</v>
      </c>
      <c r="L20" s="179">
        <v>1</v>
      </c>
      <c r="N20" s="246"/>
      <c r="O20" s="246"/>
      <c r="P20" s="247"/>
      <c r="Q20" s="247"/>
      <c r="R20" s="247"/>
      <c r="S20" s="247"/>
      <c r="T20" s="247"/>
      <c r="U20" s="247"/>
      <c r="V20" s="247"/>
      <c r="W20" s="247"/>
      <c r="X20" s="247"/>
      <c r="Y20" s="248"/>
      <c r="Z20" s="247"/>
    </row>
    <row r="21" spans="1:26" ht="12" customHeight="1">
      <c r="A21" s="178" t="s">
        <v>99</v>
      </c>
      <c r="B21" s="178">
        <v>14</v>
      </c>
      <c r="C21" s="179">
        <v>13</v>
      </c>
      <c r="D21" s="179">
        <v>13</v>
      </c>
      <c r="E21" s="179">
        <v>11</v>
      </c>
      <c r="F21" s="179">
        <v>9</v>
      </c>
      <c r="G21" s="179">
        <v>15</v>
      </c>
      <c r="H21" s="179">
        <v>9</v>
      </c>
      <c r="I21" s="179">
        <v>8</v>
      </c>
      <c r="J21" s="179">
        <v>6</v>
      </c>
      <c r="K21" s="179">
        <v>6</v>
      </c>
      <c r="L21" s="179">
        <v>2</v>
      </c>
      <c r="N21" s="246"/>
      <c r="O21" s="246"/>
      <c r="P21" s="247"/>
      <c r="Q21" s="247"/>
      <c r="R21" s="247"/>
      <c r="S21" s="247"/>
      <c r="T21" s="247"/>
      <c r="U21" s="247"/>
      <c r="V21" s="247"/>
      <c r="W21" s="247"/>
      <c r="X21" s="247"/>
      <c r="Y21" s="248"/>
      <c r="Z21" s="247"/>
    </row>
    <row r="22" spans="1:26" ht="12" customHeight="1">
      <c r="A22" s="178" t="s">
        <v>43</v>
      </c>
      <c r="B22" s="178">
        <v>2</v>
      </c>
      <c r="C22" s="179">
        <v>1</v>
      </c>
      <c r="D22" s="179">
        <v>7</v>
      </c>
      <c r="E22" s="179">
        <v>3</v>
      </c>
      <c r="F22" s="179">
        <v>3</v>
      </c>
      <c r="G22" s="179">
        <v>3</v>
      </c>
      <c r="H22" s="179">
        <v>0</v>
      </c>
      <c r="I22" s="179">
        <v>2</v>
      </c>
      <c r="J22" s="179">
        <v>2</v>
      </c>
      <c r="K22" s="179">
        <v>3</v>
      </c>
      <c r="L22" s="179">
        <v>0</v>
      </c>
      <c r="N22" s="246"/>
      <c r="O22" s="246"/>
      <c r="P22" s="247"/>
      <c r="Q22" s="247"/>
      <c r="R22" s="247"/>
      <c r="S22" s="247"/>
      <c r="T22" s="247"/>
      <c r="U22" s="247"/>
      <c r="V22" s="247"/>
      <c r="W22" s="247"/>
      <c r="X22" s="247"/>
      <c r="Y22" s="248"/>
      <c r="Z22" s="247"/>
    </row>
    <row r="23" spans="1:26" ht="12" customHeight="1">
      <c r="A23" s="178" t="s">
        <v>100</v>
      </c>
      <c r="B23" s="178">
        <v>0</v>
      </c>
      <c r="C23" s="179">
        <v>0</v>
      </c>
      <c r="D23" s="179">
        <v>0</v>
      </c>
      <c r="E23" s="179">
        <v>0</v>
      </c>
      <c r="F23" s="179">
        <v>0</v>
      </c>
      <c r="G23" s="179">
        <v>0</v>
      </c>
      <c r="H23" s="179">
        <v>0</v>
      </c>
      <c r="I23" s="179">
        <v>2</v>
      </c>
      <c r="J23" s="179">
        <v>4</v>
      </c>
      <c r="K23" s="179">
        <v>7</v>
      </c>
      <c r="L23" s="179">
        <v>4</v>
      </c>
      <c r="N23" s="249"/>
      <c r="O23" s="249"/>
      <c r="P23" s="249"/>
      <c r="Q23" s="249"/>
      <c r="R23" s="249"/>
      <c r="S23" s="249"/>
      <c r="T23" s="249"/>
      <c r="U23" s="249"/>
      <c r="V23" s="249"/>
      <c r="W23" s="249"/>
      <c r="X23" s="249"/>
      <c r="Y23" s="249"/>
      <c r="Z23" s="249"/>
    </row>
    <row r="24" spans="1:26" ht="12" customHeight="1">
      <c r="A24" s="178"/>
      <c r="B24" s="178"/>
      <c r="C24" s="179"/>
      <c r="D24" s="179"/>
      <c r="E24" s="179"/>
      <c r="F24" s="179"/>
      <c r="G24" s="179"/>
      <c r="H24" s="179"/>
      <c r="I24" s="179"/>
      <c r="J24" s="179"/>
      <c r="K24" s="179"/>
      <c r="L24" s="179"/>
      <c r="N24" s="246"/>
      <c r="O24" s="246"/>
      <c r="P24" s="247"/>
      <c r="Q24" s="247"/>
      <c r="R24" s="247"/>
      <c r="S24" s="247"/>
      <c r="T24" s="247"/>
      <c r="U24" s="247"/>
      <c r="V24" s="247"/>
      <c r="W24" s="247"/>
      <c r="X24" s="247"/>
      <c r="Y24" s="247"/>
      <c r="Z24" s="248"/>
    </row>
    <row r="25" spans="1:26" ht="12" customHeight="1">
      <c r="A25" s="176" t="s">
        <v>37</v>
      </c>
      <c r="B25" s="176"/>
      <c r="C25" s="176"/>
      <c r="D25" s="176"/>
      <c r="E25" s="176"/>
      <c r="F25" s="176"/>
      <c r="G25" s="176"/>
      <c r="H25" s="176"/>
      <c r="I25" s="176"/>
      <c r="J25" s="176"/>
      <c r="K25" s="176"/>
      <c r="L25" s="176"/>
      <c r="N25" s="246"/>
      <c r="O25" s="246"/>
      <c r="P25" s="248"/>
      <c r="Q25" s="248"/>
      <c r="R25" s="248"/>
      <c r="S25" s="248"/>
      <c r="T25" s="248"/>
      <c r="U25" s="248"/>
      <c r="V25" s="248"/>
      <c r="W25" s="248"/>
      <c r="X25" s="248"/>
      <c r="Y25" s="248"/>
      <c r="Z25" s="247"/>
    </row>
    <row r="26" spans="1:26" ht="12" customHeight="1">
      <c r="A26" s="176" t="s">
        <v>121</v>
      </c>
      <c r="B26" s="177">
        <f aca="true" t="shared" si="7" ref="B26:L26">SUM(B27:B32)</f>
        <v>5</v>
      </c>
      <c r="C26" s="177">
        <f t="shared" si="7"/>
        <v>7</v>
      </c>
      <c r="D26" s="177">
        <f t="shared" si="7"/>
        <v>6</v>
      </c>
      <c r="E26" s="177">
        <f t="shared" si="7"/>
        <v>9</v>
      </c>
      <c r="F26" s="177">
        <f t="shared" si="7"/>
        <v>12</v>
      </c>
      <c r="G26" s="177">
        <f t="shared" si="7"/>
        <v>12</v>
      </c>
      <c r="H26" s="177">
        <f t="shared" si="7"/>
        <v>3</v>
      </c>
      <c r="I26" s="177">
        <f t="shared" si="7"/>
        <v>3</v>
      </c>
      <c r="J26" s="177">
        <f t="shared" si="7"/>
        <v>7</v>
      </c>
      <c r="K26" s="177">
        <f t="shared" si="7"/>
        <v>1</v>
      </c>
      <c r="L26" s="177">
        <f t="shared" si="7"/>
        <v>2</v>
      </c>
      <c r="N26" s="246"/>
      <c r="O26" s="246"/>
      <c r="P26" s="247"/>
      <c r="Q26" s="248"/>
      <c r="R26" s="247"/>
      <c r="S26" s="247"/>
      <c r="T26" s="247"/>
      <c r="U26" s="248"/>
      <c r="V26" s="247"/>
      <c r="W26" s="247"/>
      <c r="X26" s="248"/>
      <c r="Y26" s="247"/>
      <c r="Z26" s="248"/>
    </row>
    <row r="27" spans="1:26" ht="12" customHeight="1">
      <c r="A27" s="178" t="s">
        <v>96</v>
      </c>
      <c r="B27" s="178">
        <v>2</v>
      </c>
      <c r="C27" s="179">
        <v>1</v>
      </c>
      <c r="D27" s="179">
        <v>5</v>
      </c>
      <c r="E27" s="179">
        <v>4</v>
      </c>
      <c r="F27" s="179">
        <v>4</v>
      </c>
      <c r="G27" s="179">
        <v>7</v>
      </c>
      <c r="H27" s="179">
        <v>2</v>
      </c>
      <c r="I27" s="179">
        <v>2</v>
      </c>
      <c r="J27" s="179">
        <v>5</v>
      </c>
      <c r="K27" s="179">
        <v>1</v>
      </c>
      <c r="L27" s="179">
        <v>0</v>
      </c>
      <c r="N27" s="246"/>
      <c r="O27" s="246"/>
      <c r="P27" s="248"/>
      <c r="Q27" s="248"/>
      <c r="R27" s="247"/>
      <c r="S27" s="247"/>
      <c r="T27" s="248"/>
      <c r="U27" s="248"/>
      <c r="V27" s="248"/>
      <c r="W27" s="247"/>
      <c r="X27" s="248"/>
      <c r="Y27" s="247"/>
      <c r="Z27" s="247"/>
    </row>
    <row r="28" spans="1:26" ht="12" customHeight="1">
      <c r="A28" s="178" t="s">
        <v>97</v>
      </c>
      <c r="B28" s="178">
        <v>0</v>
      </c>
      <c r="C28" s="179">
        <v>1</v>
      </c>
      <c r="D28" s="179">
        <v>0</v>
      </c>
      <c r="E28" s="179">
        <v>0</v>
      </c>
      <c r="F28" s="179">
        <v>0</v>
      </c>
      <c r="G28" s="179">
        <v>1</v>
      </c>
      <c r="H28" s="179">
        <v>0</v>
      </c>
      <c r="I28" s="179">
        <v>0</v>
      </c>
      <c r="J28" s="179">
        <v>1</v>
      </c>
      <c r="K28" s="179">
        <v>0</v>
      </c>
      <c r="L28" s="179">
        <v>1</v>
      </c>
      <c r="N28" s="246"/>
      <c r="O28" s="246"/>
      <c r="P28" s="247"/>
      <c r="Q28" s="247"/>
      <c r="R28" s="247"/>
      <c r="S28" s="247"/>
      <c r="T28" s="248"/>
      <c r="U28" s="247"/>
      <c r="V28" s="247"/>
      <c r="W28" s="247"/>
      <c r="X28" s="247"/>
      <c r="Y28" s="247"/>
      <c r="Z28" s="247"/>
    </row>
    <row r="29" spans="1:26" ht="12" customHeight="1">
      <c r="A29" s="178" t="s">
        <v>98</v>
      </c>
      <c r="B29" s="178">
        <v>1</v>
      </c>
      <c r="C29" s="179">
        <v>2</v>
      </c>
      <c r="D29" s="179">
        <v>0</v>
      </c>
      <c r="E29" s="179">
        <v>0</v>
      </c>
      <c r="F29" s="179">
        <v>2</v>
      </c>
      <c r="G29" s="179">
        <v>1</v>
      </c>
      <c r="H29" s="179">
        <v>1</v>
      </c>
      <c r="I29" s="179">
        <v>0</v>
      </c>
      <c r="J29" s="179">
        <v>1</v>
      </c>
      <c r="K29" s="179">
        <v>0</v>
      </c>
      <c r="L29" s="179">
        <v>0</v>
      </c>
      <c r="N29" s="246"/>
      <c r="O29" s="246"/>
      <c r="P29" s="248"/>
      <c r="Q29" s="248"/>
      <c r="R29" s="247"/>
      <c r="S29" s="248"/>
      <c r="T29" s="247"/>
      <c r="U29" s="247"/>
      <c r="V29" s="247"/>
      <c r="W29" s="247"/>
      <c r="X29" s="247"/>
      <c r="Y29" s="247"/>
      <c r="Z29" s="247"/>
    </row>
    <row r="30" spans="1:26" ht="12" customHeight="1">
      <c r="A30" s="178" t="s">
        <v>99</v>
      </c>
      <c r="B30" s="178">
        <v>1</v>
      </c>
      <c r="C30" s="179">
        <v>2</v>
      </c>
      <c r="D30" s="179">
        <v>1</v>
      </c>
      <c r="E30" s="179">
        <v>3</v>
      </c>
      <c r="F30" s="179">
        <v>4</v>
      </c>
      <c r="G30" s="179">
        <v>3</v>
      </c>
      <c r="H30" s="179">
        <v>0</v>
      </c>
      <c r="I30" s="179">
        <v>1</v>
      </c>
      <c r="J30" s="179">
        <v>0</v>
      </c>
      <c r="K30" s="179">
        <v>0</v>
      </c>
      <c r="L30" s="179">
        <v>0</v>
      </c>
      <c r="N30" s="246"/>
      <c r="O30" s="246"/>
      <c r="P30" s="248"/>
      <c r="Q30" s="248"/>
      <c r="R30" s="248"/>
      <c r="S30" s="248"/>
      <c r="T30" s="248"/>
      <c r="U30" s="248"/>
      <c r="V30" s="247"/>
      <c r="W30" s="248"/>
      <c r="X30" s="247"/>
      <c r="Y30" s="247"/>
      <c r="Z30" s="247"/>
    </row>
    <row r="31" spans="1:26" ht="12" customHeight="1">
      <c r="A31" s="178" t="s">
        <v>43</v>
      </c>
      <c r="B31" s="178">
        <v>1</v>
      </c>
      <c r="C31" s="179">
        <v>1</v>
      </c>
      <c r="D31" s="179">
        <v>0</v>
      </c>
      <c r="E31" s="179">
        <v>2</v>
      </c>
      <c r="F31" s="179">
        <v>0</v>
      </c>
      <c r="G31" s="179">
        <v>0</v>
      </c>
      <c r="H31" s="179">
        <v>0</v>
      </c>
      <c r="I31" s="179">
        <v>0</v>
      </c>
      <c r="J31" s="179">
        <v>0</v>
      </c>
      <c r="K31" s="179">
        <v>0</v>
      </c>
      <c r="L31" s="179">
        <v>0</v>
      </c>
      <c r="N31" s="12"/>
      <c r="O31" s="12"/>
      <c r="P31" s="12"/>
      <c r="Q31" s="12"/>
      <c r="R31" s="12"/>
      <c r="S31" s="12"/>
      <c r="T31" s="12"/>
      <c r="U31" s="12"/>
      <c r="V31" s="12"/>
      <c r="W31" s="12"/>
      <c r="X31" s="12"/>
      <c r="Y31" s="12"/>
      <c r="Z31" s="12"/>
    </row>
    <row r="32" spans="1:26" ht="12" customHeight="1">
      <c r="A32" s="178" t="s">
        <v>100</v>
      </c>
      <c r="B32" s="178">
        <v>0</v>
      </c>
      <c r="C32" s="179">
        <v>0</v>
      </c>
      <c r="D32" s="179">
        <v>0</v>
      </c>
      <c r="E32" s="179">
        <v>0</v>
      </c>
      <c r="F32" s="179">
        <v>2</v>
      </c>
      <c r="G32" s="179">
        <v>0</v>
      </c>
      <c r="H32" s="179">
        <v>0</v>
      </c>
      <c r="I32" s="179">
        <v>0</v>
      </c>
      <c r="J32" s="179">
        <v>0</v>
      </c>
      <c r="K32" s="179">
        <v>0</v>
      </c>
      <c r="L32" s="179">
        <v>1</v>
      </c>
      <c r="N32" s="12"/>
      <c r="O32" s="12"/>
      <c r="P32" s="12"/>
      <c r="Q32" s="12"/>
      <c r="R32" s="12"/>
      <c r="S32" s="12"/>
      <c r="T32" s="12"/>
      <c r="U32" s="12"/>
      <c r="V32" s="12"/>
      <c r="W32" s="12"/>
      <c r="X32" s="12"/>
      <c r="Y32" s="12"/>
      <c r="Z32" s="12"/>
    </row>
    <row r="33" spans="1:26" ht="12" customHeight="1" thickBot="1">
      <c r="A33" s="180"/>
      <c r="B33" s="180"/>
      <c r="C33" s="181"/>
      <c r="D33" s="181"/>
      <c r="E33" s="181"/>
      <c r="F33" s="181"/>
      <c r="G33" s="181"/>
      <c r="H33" s="181"/>
      <c r="I33" s="181"/>
      <c r="J33" s="181"/>
      <c r="K33" s="181"/>
      <c r="L33" s="181"/>
      <c r="N33" s="12"/>
      <c r="O33" s="12"/>
      <c r="P33" s="12"/>
      <c r="Q33" s="12"/>
      <c r="R33" s="12"/>
      <c r="S33" s="12"/>
      <c r="T33" s="12"/>
      <c r="U33" s="12"/>
      <c r="V33" s="12"/>
      <c r="W33" s="12"/>
      <c r="X33" s="12"/>
      <c r="Y33" s="12"/>
      <c r="Z33" s="12"/>
    </row>
    <row r="34" spans="1:26" ht="42" customHeight="1">
      <c r="A34" s="370" t="s">
        <v>80</v>
      </c>
      <c r="B34" s="370"/>
      <c r="C34" s="370"/>
      <c r="D34" s="370"/>
      <c r="E34" s="370"/>
      <c r="F34" s="370"/>
      <c r="G34" s="370"/>
      <c r="H34" s="370"/>
      <c r="I34" s="370"/>
      <c r="J34" s="370"/>
      <c r="K34" s="370"/>
      <c r="L34" s="370"/>
      <c r="N34" s="12"/>
      <c r="O34" s="12"/>
      <c r="P34" s="12"/>
      <c r="Q34" s="12"/>
      <c r="R34" s="12"/>
      <c r="S34" s="12"/>
      <c r="T34" s="12"/>
      <c r="U34" s="12"/>
      <c r="V34" s="12"/>
      <c r="W34" s="12"/>
      <c r="X34" s="12"/>
      <c r="Y34" s="12"/>
      <c r="Z34" s="12"/>
    </row>
    <row r="35" spans="1:12" ht="32.25" customHeight="1">
      <c r="A35" s="371" t="s">
        <v>344</v>
      </c>
      <c r="B35" s="371"/>
      <c r="C35" s="371"/>
      <c r="D35" s="371"/>
      <c r="E35" s="371"/>
      <c r="F35" s="371"/>
      <c r="G35" s="371"/>
      <c r="H35" s="371"/>
      <c r="I35" s="371"/>
      <c r="J35" s="371"/>
      <c r="K35" s="371"/>
      <c r="L35" s="371"/>
    </row>
    <row r="36" spans="1:12" ht="41.25" customHeight="1">
      <c r="A36" s="365" t="s">
        <v>91</v>
      </c>
      <c r="B36" s="317"/>
      <c r="C36" s="317"/>
      <c r="D36" s="317"/>
      <c r="E36" s="317"/>
      <c r="F36" s="317"/>
      <c r="G36" s="317"/>
      <c r="H36" s="317"/>
      <c r="I36" s="317"/>
      <c r="J36" s="317"/>
      <c r="K36" s="317"/>
      <c r="L36" s="345"/>
    </row>
    <row r="37" ht="41.25" customHeight="1"/>
  </sheetData>
  <mergeCells count="5">
    <mergeCell ref="A36:L36"/>
    <mergeCell ref="A1:L1"/>
    <mergeCell ref="J4:L4"/>
    <mergeCell ref="A34:L34"/>
    <mergeCell ref="A35:L35"/>
  </mergeCells>
  <printOptions/>
  <pageMargins left="0.75" right="0.75" top="1" bottom="1" header="0.5" footer="0.5"/>
  <pageSetup fitToHeight="1"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codeName="Sheet23">
    <pageSetUpPr fitToPage="1"/>
  </sheetPr>
  <dimension ref="A1:R51"/>
  <sheetViews>
    <sheetView workbookViewId="0" topLeftCell="A1">
      <selection activeCell="A1" sqref="A1:L1"/>
    </sheetView>
  </sheetViews>
  <sheetFormatPr defaultColWidth="9.140625" defaultRowHeight="12" customHeight="1"/>
  <cols>
    <col min="1" max="1" width="24.7109375" style="12" customWidth="1"/>
    <col min="2" max="2" width="6.8515625" style="12" customWidth="1"/>
    <col min="3" max="11" width="5.7109375" style="13" customWidth="1"/>
    <col min="12" max="12" width="6.140625" style="12" customWidth="1"/>
    <col min="13" max="16384" width="9.140625" style="12" customWidth="1"/>
  </cols>
  <sheetData>
    <row r="1" spans="1:12" ht="12" customHeight="1">
      <c r="A1" s="352" t="s">
        <v>364</v>
      </c>
      <c r="B1" s="323"/>
      <c r="C1" s="323"/>
      <c r="D1" s="323"/>
      <c r="E1" s="323"/>
      <c r="F1" s="323"/>
      <c r="G1" s="323"/>
      <c r="H1" s="323"/>
      <c r="I1" s="323"/>
      <c r="J1" s="323"/>
      <c r="K1" s="323"/>
      <c r="L1" s="323"/>
    </row>
    <row r="2" ht="12" customHeight="1">
      <c r="L2" s="14"/>
    </row>
    <row r="3" ht="12" customHeight="1">
      <c r="L3" s="14"/>
    </row>
    <row r="4" spans="1:12" ht="12" customHeight="1" thickBot="1">
      <c r="A4" s="15" t="s">
        <v>34</v>
      </c>
      <c r="B4" s="15"/>
      <c r="C4" s="16"/>
      <c r="D4" s="16"/>
      <c r="E4" s="16"/>
      <c r="F4" s="16"/>
      <c r="G4" s="16"/>
      <c r="H4" s="16"/>
      <c r="I4" s="16"/>
      <c r="J4" s="356" t="s">
        <v>39</v>
      </c>
      <c r="K4" s="356"/>
      <c r="L4" s="356"/>
    </row>
    <row r="5" spans="1:12" ht="12" customHeight="1">
      <c r="A5" s="174"/>
      <c r="B5" s="239">
        <v>1999</v>
      </c>
      <c r="C5" s="239">
        <v>2000</v>
      </c>
      <c r="D5" s="175" t="s">
        <v>21</v>
      </c>
      <c r="E5" s="175" t="s">
        <v>22</v>
      </c>
      <c r="F5" s="175" t="s">
        <v>23</v>
      </c>
      <c r="G5" s="175" t="s">
        <v>24</v>
      </c>
      <c r="H5" s="175" t="s">
        <v>25</v>
      </c>
      <c r="I5" s="175" t="s">
        <v>26</v>
      </c>
      <c r="J5" s="175" t="s">
        <v>27</v>
      </c>
      <c r="K5" s="175" t="s">
        <v>28</v>
      </c>
      <c r="L5" s="215">
        <v>2009</v>
      </c>
    </row>
    <row r="6" spans="1:12" ht="12" customHeight="1">
      <c r="A6" s="82"/>
      <c r="B6" s="82"/>
      <c r="C6" s="228"/>
      <c r="D6" s="228"/>
      <c r="E6" s="228"/>
      <c r="F6" s="228"/>
      <c r="G6" s="228"/>
      <c r="H6" s="228"/>
      <c r="I6" s="228"/>
      <c r="J6" s="228"/>
      <c r="K6" s="228"/>
      <c r="L6" s="228"/>
    </row>
    <row r="7" spans="1:11" ht="12" customHeight="1">
      <c r="A7" s="382" t="s">
        <v>65</v>
      </c>
      <c r="B7" s="382"/>
      <c r="C7" s="383"/>
      <c r="D7" s="383"/>
      <c r="E7" s="383"/>
      <c r="F7" s="383"/>
      <c r="G7" s="383"/>
      <c r="H7" s="383"/>
      <c r="I7" s="383"/>
      <c r="J7" s="383"/>
      <c r="K7" s="383"/>
    </row>
    <row r="8" spans="1:14" ht="12" customHeight="1">
      <c r="A8" s="22" t="s">
        <v>122</v>
      </c>
      <c r="B8" s="236">
        <f aca="true" t="shared" si="0" ref="B8:K8">SUM(B9:B19)</f>
        <v>87</v>
      </c>
      <c r="C8" s="236">
        <f t="shared" si="0"/>
        <v>73</v>
      </c>
      <c r="D8" s="236">
        <f t="shared" si="0"/>
        <v>66</v>
      </c>
      <c r="E8" s="236">
        <f t="shared" si="0"/>
        <v>89</v>
      </c>
      <c r="F8" s="236">
        <f t="shared" si="0"/>
        <v>86</v>
      </c>
      <c r="G8" s="236">
        <f t="shared" si="0"/>
        <v>88</v>
      </c>
      <c r="H8" s="236">
        <f t="shared" si="0"/>
        <v>70</v>
      </c>
      <c r="I8" s="236">
        <f t="shared" si="0"/>
        <v>61</v>
      </c>
      <c r="J8" s="236">
        <f t="shared" si="0"/>
        <v>85</v>
      </c>
      <c r="K8" s="236">
        <f t="shared" si="0"/>
        <v>57</v>
      </c>
      <c r="L8" s="236">
        <f>SUM(L9:L19)</f>
        <v>51</v>
      </c>
      <c r="N8" s="85"/>
    </row>
    <row r="9" spans="1:12" ht="12" customHeight="1">
      <c r="A9" s="276" t="s">
        <v>101</v>
      </c>
      <c r="B9" s="273">
        <f aca="true" t="shared" si="1" ref="B9:B19">+B23+B37</f>
        <v>11</v>
      </c>
      <c r="C9" s="273">
        <f>+C23+C37</f>
        <v>18</v>
      </c>
      <c r="D9" s="273">
        <f aca="true" t="shared" si="2" ref="D9:L9">+D23+D37</f>
        <v>10</v>
      </c>
      <c r="E9" s="273">
        <f t="shared" si="2"/>
        <v>16</v>
      </c>
      <c r="F9" s="273">
        <f t="shared" si="2"/>
        <v>16</v>
      </c>
      <c r="G9" s="273">
        <f t="shared" si="2"/>
        <v>7</v>
      </c>
      <c r="H9" s="273">
        <f t="shared" si="2"/>
        <v>6</v>
      </c>
      <c r="I9" s="273">
        <f t="shared" si="2"/>
        <v>8</v>
      </c>
      <c r="J9" s="273">
        <f t="shared" si="2"/>
        <v>12</v>
      </c>
      <c r="K9" s="273">
        <f t="shared" si="2"/>
        <v>7</v>
      </c>
      <c r="L9" s="273">
        <f t="shared" si="2"/>
        <v>13</v>
      </c>
    </row>
    <row r="10" spans="1:12" ht="12" customHeight="1">
      <c r="A10" s="276" t="s">
        <v>127</v>
      </c>
      <c r="B10" s="273">
        <f t="shared" si="1"/>
        <v>0</v>
      </c>
      <c r="C10" s="273">
        <f aca="true" t="shared" si="3" ref="C10:L10">+C24+C38</f>
        <v>0</v>
      </c>
      <c r="D10" s="273">
        <f t="shared" si="3"/>
        <v>0</v>
      </c>
      <c r="E10" s="273">
        <f t="shared" si="3"/>
        <v>0</v>
      </c>
      <c r="F10" s="273">
        <f t="shared" si="3"/>
        <v>0</v>
      </c>
      <c r="G10" s="273">
        <f t="shared" si="3"/>
        <v>0</v>
      </c>
      <c r="H10" s="273">
        <f t="shared" si="3"/>
        <v>0</v>
      </c>
      <c r="I10" s="273">
        <f t="shared" si="3"/>
        <v>1</v>
      </c>
      <c r="J10" s="273">
        <f t="shared" si="3"/>
        <v>0</v>
      </c>
      <c r="K10" s="273">
        <f t="shared" si="3"/>
        <v>0</v>
      </c>
      <c r="L10" s="273">
        <f t="shared" si="3"/>
        <v>0</v>
      </c>
    </row>
    <row r="11" spans="1:12" ht="12" customHeight="1">
      <c r="A11" s="276" t="s">
        <v>102</v>
      </c>
      <c r="B11" s="273">
        <f t="shared" si="1"/>
        <v>0</v>
      </c>
      <c r="C11" s="273">
        <f aca="true" t="shared" si="4" ref="C11:L11">+C25+C39</f>
        <v>2</v>
      </c>
      <c r="D11" s="273">
        <f t="shared" si="4"/>
        <v>1</v>
      </c>
      <c r="E11" s="273">
        <f t="shared" si="4"/>
        <v>2</v>
      </c>
      <c r="F11" s="273">
        <f t="shared" si="4"/>
        <v>2</v>
      </c>
      <c r="G11" s="273">
        <f t="shared" si="4"/>
        <v>4</v>
      </c>
      <c r="H11" s="273">
        <f t="shared" si="4"/>
        <v>0</v>
      </c>
      <c r="I11" s="273">
        <f t="shared" si="4"/>
        <v>2</v>
      </c>
      <c r="J11" s="273">
        <f t="shared" si="4"/>
        <v>0</v>
      </c>
      <c r="K11" s="273">
        <f t="shared" si="4"/>
        <v>1</v>
      </c>
      <c r="L11" s="273">
        <f t="shared" si="4"/>
        <v>2</v>
      </c>
    </row>
    <row r="12" spans="1:12" ht="12" customHeight="1">
      <c r="A12" s="276" t="s">
        <v>103</v>
      </c>
      <c r="B12" s="273">
        <f t="shared" si="1"/>
        <v>12</v>
      </c>
      <c r="C12" s="273">
        <f aca="true" t="shared" si="5" ref="C12:L12">+C26+C40</f>
        <v>1</v>
      </c>
      <c r="D12" s="273">
        <f t="shared" si="5"/>
        <v>7</v>
      </c>
      <c r="E12" s="273">
        <f t="shared" si="5"/>
        <v>6</v>
      </c>
      <c r="F12" s="273">
        <f t="shared" si="5"/>
        <v>3</v>
      </c>
      <c r="G12" s="273">
        <f t="shared" si="5"/>
        <v>5</v>
      </c>
      <c r="H12" s="273">
        <f t="shared" si="5"/>
        <v>3</v>
      </c>
      <c r="I12" s="273">
        <f t="shared" si="5"/>
        <v>4</v>
      </c>
      <c r="J12" s="273">
        <f t="shared" si="5"/>
        <v>7</v>
      </c>
      <c r="K12" s="273">
        <f t="shared" si="5"/>
        <v>1</v>
      </c>
      <c r="L12" s="273">
        <f t="shared" si="5"/>
        <v>1</v>
      </c>
    </row>
    <row r="13" spans="1:12" ht="12" customHeight="1">
      <c r="A13" s="276" t="s">
        <v>104</v>
      </c>
      <c r="B13" s="273">
        <f t="shared" si="1"/>
        <v>2</v>
      </c>
      <c r="C13" s="273">
        <f aca="true" t="shared" si="6" ref="C13:L13">+C27+C41</f>
        <v>2</v>
      </c>
      <c r="D13" s="273">
        <f t="shared" si="6"/>
        <v>2</v>
      </c>
      <c r="E13" s="273">
        <f t="shared" si="6"/>
        <v>8</v>
      </c>
      <c r="F13" s="273">
        <f t="shared" si="6"/>
        <v>3</v>
      </c>
      <c r="G13" s="273">
        <f t="shared" si="6"/>
        <v>4</v>
      </c>
      <c r="H13" s="273">
        <f t="shared" si="6"/>
        <v>7</v>
      </c>
      <c r="I13" s="273">
        <f t="shared" si="6"/>
        <v>3</v>
      </c>
      <c r="J13" s="273">
        <f t="shared" si="6"/>
        <v>8</v>
      </c>
      <c r="K13" s="273">
        <f t="shared" si="6"/>
        <v>2</v>
      </c>
      <c r="L13" s="273">
        <f t="shared" si="6"/>
        <v>4</v>
      </c>
    </row>
    <row r="14" spans="1:12" ht="12" customHeight="1">
      <c r="A14" s="276" t="s">
        <v>365</v>
      </c>
      <c r="B14" s="273">
        <f t="shared" si="1"/>
        <v>0</v>
      </c>
      <c r="C14" s="273">
        <f aca="true" t="shared" si="7" ref="C14:L14">+C28+C42</f>
        <v>1</v>
      </c>
      <c r="D14" s="273">
        <f t="shared" si="7"/>
        <v>1</v>
      </c>
      <c r="E14" s="273">
        <f t="shared" si="7"/>
        <v>2</v>
      </c>
      <c r="F14" s="273">
        <f t="shared" si="7"/>
        <v>2</v>
      </c>
      <c r="G14" s="273">
        <f t="shared" si="7"/>
        <v>2</v>
      </c>
      <c r="H14" s="273">
        <f t="shared" si="7"/>
        <v>6</v>
      </c>
      <c r="I14" s="273">
        <f t="shared" si="7"/>
        <v>5</v>
      </c>
      <c r="J14" s="273">
        <f t="shared" si="7"/>
        <v>5</v>
      </c>
      <c r="K14" s="273">
        <f t="shared" si="7"/>
        <v>2</v>
      </c>
      <c r="L14" s="273">
        <f t="shared" si="7"/>
        <v>1</v>
      </c>
    </row>
    <row r="15" spans="1:12" ht="12" customHeight="1">
      <c r="A15" s="276" t="s">
        <v>366</v>
      </c>
      <c r="B15" s="273">
        <f t="shared" si="1"/>
        <v>0</v>
      </c>
      <c r="C15" s="273">
        <f aca="true" t="shared" si="8" ref="C15:L15">+C29+C43</f>
        <v>7</v>
      </c>
      <c r="D15" s="273">
        <f t="shared" si="8"/>
        <v>3</v>
      </c>
      <c r="E15" s="273">
        <f t="shared" si="8"/>
        <v>8</v>
      </c>
      <c r="F15" s="273">
        <f t="shared" si="8"/>
        <v>5</v>
      </c>
      <c r="G15" s="273">
        <f t="shared" si="8"/>
        <v>8</v>
      </c>
      <c r="H15" s="273">
        <f t="shared" si="8"/>
        <v>5</v>
      </c>
      <c r="I15" s="273">
        <f t="shared" si="8"/>
        <v>4</v>
      </c>
      <c r="J15" s="273">
        <f t="shared" si="8"/>
        <v>3</v>
      </c>
      <c r="K15" s="273">
        <f t="shared" si="8"/>
        <v>2</v>
      </c>
      <c r="L15" s="273">
        <f t="shared" si="8"/>
        <v>5</v>
      </c>
    </row>
    <row r="16" spans="1:12" ht="12" customHeight="1">
      <c r="A16" s="276" t="s">
        <v>105</v>
      </c>
      <c r="B16" s="273">
        <f t="shared" si="1"/>
        <v>1</v>
      </c>
      <c r="C16" s="273">
        <f aca="true" t="shared" si="9" ref="C16:L16">+C30+C44</f>
        <v>1</v>
      </c>
      <c r="D16" s="273">
        <f t="shared" si="9"/>
        <v>2</v>
      </c>
      <c r="E16" s="273">
        <f t="shared" si="9"/>
        <v>3</v>
      </c>
      <c r="F16" s="273">
        <f t="shared" si="9"/>
        <v>3</v>
      </c>
      <c r="G16" s="273">
        <f t="shared" si="9"/>
        <v>2</v>
      </c>
      <c r="H16" s="273">
        <f t="shared" si="9"/>
        <v>2</v>
      </c>
      <c r="I16" s="273">
        <f t="shared" si="9"/>
        <v>1</v>
      </c>
      <c r="J16" s="273">
        <f t="shared" si="9"/>
        <v>5</v>
      </c>
      <c r="K16" s="273">
        <f t="shared" si="9"/>
        <v>3</v>
      </c>
      <c r="L16" s="273">
        <f t="shared" si="9"/>
        <v>1</v>
      </c>
    </row>
    <row r="17" spans="1:18" s="182" customFormat="1" ht="12" customHeight="1">
      <c r="A17" s="276" t="s">
        <v>106</v>
      </c>
      <c r="B17" s="273">
        <f t="shared" si="1"/>
        <v>58</v>
      </c>
      <c r="C17" s="273">
        <f aca="true" t="shared" si="10" ref="C17:L17">+C31+C45</f>
        <v>40</v>
      </c>
      <c r="D17" s="273">
        <f t="shared" si="10"/>
        <v>38</v>
      </c>
      <c r="E17" s="273">
        <f t="shared" si="10"/>
        <v>44</v>
      </c>
      <c r="F17" s="273">
        <f t="shared" si="10"/>
        <v>49</v>
      </c>
      <c r="G17" s="273">
        <f t="shared" si="10"/>
        <v>54</v>
      </c>
      <c r="H17" s="273">
        <f t="shared" si="10"/>
        <v>39</v>
      </c>
      <c r="I17" s="273">
        <f t="shared" si="10"/>
        <v>30</v>
      </c>
      <c r="J17" s="273">
        <f t="shared" si="10"/>
        <v>39</v>
      </c>
      <c r="K17" s="273">
        <f t="shared" si="10"/>
        <v>38</v>
      </c>
      <c r="L17" s="273">
        <f t="shared" si="10"/>
        <v>21</v>
      </c>
      <c r="M17" s="12"/>
      <c r="N17" s="12"/>
      <c r="O17" s="12"/>
      <c r="P17" s="12"/>
      <c r="Q17" s="12"/>
      <c r="R17" s="12"/>
    </row>
    <row r="18" spans="1:12" ht="12" customHeight="1">
      <c r="A18" s="276" t="s">
        <v>308</v>
      </c>
      <c r="B18" s="273">
        <f t="shared" si="1"/>
        <v>2</v>
      </c>
      <c r="C18" s="273">
        <f aca="true" t="shared" si="11" ref="C18:L19">+C32+C46</f>
        <v>0</v>
      </c>
      <c r="D18" s="273">
        <f t="shared" si="11"/>
        <v>1</v>
      </c>
      <c r="E18" s="273">
        <f t="shared" si="11"/>
        <v>0</v>
      </c>
      <c r="F18" s="273">
        <f t="shared" si="11"/>
        <v>0</v>
      </c>
      <c r="G18" s="273">
        <f t="shared" si="11"/>
        <v>0</v>
      </c>
      <c r="H18" s="273">
        <f t="shared" si="11"/>
        <v>0</v>
      </c>
      <c r="I18" s="273">
        <f t="shared" si="11"/>
        <v>1</v>
      </c>
      <c r="J18" s="273">
        <f t="shared" si="11"/>
        <v>5</v>
      </c>
      <c r="K18" s="273">
        <f t="shared" si="11"/>
        <v>1</v>
      </c>
      <c r="L18" s="273">
        <f t="shared" si="11"/>
        <v>3</v>
      </c>
    </row>
    <row r="19" spans="1:12" ht="12" customHeight="1">
      <c r="A19" s="276" t="s">
        <v>363</v>
      </c>
      <c r="B19" s="273">
        <f t="shared" si="1"/>
        <v>1</v>
      </c>
      <c r="C19" s="273">
        <f t="shared" si="11"/>
        <v>1</v>
      </c>
      <c r="D19" s="273">
        <f t="shared" si="11"/>
        <v>1</v>
      </c>
      <c r="E19" s="273">
        <f t="shared" si="11"/>
        <v>0</v>
      </c>
      <c r="F19" s="273">
        <f t="shared" si="11"/>
        <v>3</v>
      </c>
      <c r="G19" s="273">
        <f t="shared" si="11"/>
        <v>2</v>
      </c>
      <c r="H19" s="273">
        <f t="shared" si="11"/>
        <v>2</v>
      </c>
      <c r="I19" s="273">
        <f t="shared" si="11"/>
        <v>2</v>
      </c>
      <c r="J19" s="273">
        <f t="shared" si="11"/>
        <v>1</v>
      </c>
      <c r="K19" s="273">
        <f t="shared" si="11"/>
        <v>0</v>
      </c>
      <c r="L19" s="273">
        <f t="shared" si="11"/>
        <v>0</v>
      </c>
    </row>
    <row r="20" spans="1:12" ht="12" customHeight="1">
      <c r="A20" s="14"/>
      <c r="B20" s="14"/>
      <c r="C20" s="128"/>
      <c r="D20" s="128"/>
      <c r="E20" s="128"/>
      <c r="F20" s="128"/>
      <c r="G20" s="128"/>
      <c r="H20" s="128"/>
      <c r="I20" s="128"/>
      <c r="J20" s="128"/>
      <c r="K20" s="128"/>
      <c r="L20" s="14"/>
    </row>
    <row r="21" spans="1:12" ht="12" customHeight="1">
      <c r="A21" s="22" t="s">
        <v>36</v>
      </c>
      <c r="B21" s="22"/>
      <c r="C21" s="128"/>
      <c r="D21" s="128"/>
      <c r="E21" s="128"/>
      <c r="F21" s="128"/>
      <c r="G21" s="128"/>
      <c r="H21" s="128"/>
      <c r="I21" s="128"/>
      <c r="J21" s="128"/>
      <c r="K21" s="128"/>
      <c r="L21" s="128"/>
    </row>
    <row r="22" spans="1:12" ht="12" customHeight="1">
      <c r="A22" s="22" t="s">
        <v>122</v>
      </c>
      <c r="B22" s="150">
        <f aca="true" t="shared" si="12" ref="B22:K22">SUM(B23:B33)</f>
        <v>82</v>
      </c>
      <c r="C22" s="150">
        <f t="shared" si="12"/>
        <v>66</v>
      </c>
      <c r="D22" s="150">
        <f t="shared" si="12"/>
        <v>60</v>
      </c>
      <c r="E22" s="150">
        <f t="shared" si="12"/>
        <v>80</v>
      </c>
      <c r="F22" s="150">
        <f t="shared" si="12"/>
        <v>74</v>
      </c>
      <c r="G22" s="150">
        <f t="shared" si="12"/>
        <v>76</v>
      </c>
      <c r="H22" s="150">
        <f t="shared" si="12"/>
        <v>67</v>
      </c>
      <c r="I22" s="150">
        <f t="shared" si="12"/>
        <v>58</v>
      </c>
      <c r="J22" s="150">
        <f t="shared" si="12"/>
        <v>78</v>
      </c>
      <c r="K22" s="150">
        <f t="shared" si="12"/>
        <v>56</v>
      </c>
      <c r="L22" s="150">
        <f>SUM(L23:L33)</f>
        <v>49</v>
      </c>
    </row>
    <row r="23" spans="1:12" ht="12" customHeight="1">
      <c r="A23" s="276" t="s">
        <v>101</v>
      </c>
      <c r="B23" s="274">
        <v>11</v>
      </c>
      <c r="C23" s="273">
        <v>17</v>
      </c>
      <c r="D23" s="273">
        <v>9</v>
      </c>
      <c r="E23" s="273">
        <v>13</v>
      </c>
      <c r="F23" s="273">
        <v>15</v>
      </c>
      <c r="G23" s="273">
        <v>6</v>
      </c>
      <c r="H23" s="273">
        <v>6</v>
      </c>
      <c r="I23" s="273">
        <v>8</v>
      </c>
      <c r="J23" s="273">
        <v>11</v>
      </c>
      <c r="K23" s="273">
        <v>7</v>
      </c>
      <c r="L23" s="14">
        <v>13</v>
      </c>
    </row>
    <row r="24" spans="1:12" ht="12" customHeight="1">
      <c r="A24" s="275" t="s">
        <v>127</v>
      </c>
      <c r="B24" s="275">
        <v>0</v>
      </c>
      <c r="C24" s="273">
        <v>0</v>
      </c>
      <c r="D24" s="273">
        <v>0</v>
      </c>
      <c r="E24" s="273">
        <v>0</v>
      </c>
      <c r="F24" s="273">
        <v>0</v>
      </c>
      <c r="G24" s="273">
        <v>0</v>
      </c>
      <c r="H24" s="273">
        <v>0</v>
      </c>
      <c r="I24" s="273">
        <v>1</v>
      </c>
      <c r="J24" s="273">
        <v>0</v>
      </c>
      <c r="K24" s="273">
        <v>0</v>
      </c>
      <c r="L24" s="14">
        <v>0</v>
      </c>
    </row>
    <row r="25" spans="1:12" ht="12" customHeight="1">
      <c r="A25" s="275" t="s">
        <v>102</v>
      </c>
      <c r="B25" s="275">
        <v>0</v>
      </c>
      <c r="C25" s="273">
        <v>2</v>
      </c>
      <c r="D25" s="273">
        <v>1</v>
      </c>
      <c r="E25" s="273">
        <v>2</v>
      </c>
      <c r="F25" s="273">
        <v>2</v>
      </c>
      <c r="G25" s="273">
        <v>3</v>
      </c>
      <c r="H25" s="273">
        <v>0</v>
      </c>
      <c r="I25" s="273">
        <v>1</v>
      </c>
      <c r="J25" s="273">
        <v>0</v>
      </c>
      <c r="K25" s="273">
        <v>1</v>
      </c>
      <c r="L25" s="14">
        <v>2</v>
      </c>
    </row>
    <row r="26" spans="1:12" ht="12" customHeight="1">
      <c r="A26" s="275" t="s">
        <v>103</v>
      </c>
      <c r="B26" s="274">
        <v>11</v>
      </c>
      <c r="C26" s="273">
        <v>1</v>
      </c>
      <c r="D26" s="273">
        <v>6</v>
      </c>
      <c r="E26" s="273">
        <v>6</v>
      </c>
      <c r="F26" s="273">
        <v>1</v>
      </c>
      <c r="G26" s="273">
        <v>3</v>
      </c>
      <c r="H26" s="273">
        <v>3</v>
      </c>
      <c r="I26" s="273">
        <v>4</v>
      </c>
      <c r="J26" s="273">
        <v>5</v>
      </c>
      <c r="K26" s="273">
        <v>1</v>
      </c>
      <c r="L26" s="14">
        <v>1</v>
      </c>
    </row>
    <row r="27" spans="1:12" ht="12" customHeight="1">
      <c r="A27" s="275" t="s">
        <v>104</v>
      </c>
      <c r="B27" s="274">
        <v>2</v>
      </c>
      <c r="C27" s="273">
        <v>2</v>
      </c>
      <c r="D27" s="273">
        <v>2</v>
      </c>
      <c r="E27" s="273">
        <v>8</v>
      </c>
      <c r="F27" s="273">
        <v>3</v>
      </c>
      <c r="G27" s="273">
        <v>4</v>
      </c>
      <c r="H27" s="273">
        <v>7</v>
      </c>
      <c r="I27" s="273">
        <v>3</v>
      </c>
      <c r="J27" s="273">
        <v>8</v>
      </c>
      <c r="K27" s="273">
        <v>2</v>
      </c>
      <c r="L27" s="14">
        <v>4</v>
      </c>
    </row>
    <row r="28" spans="1:12" ht="12" customHeight="1">
      <c r="A28" s="275" t="s">
        <v>365</v>
      </c>
      <c r="B28" s="275">
        <v>0</v>
      </c>
      <c r="C28" s="273">
        <v>1</v>
      </c>
      <c r="D28" s="273">
        <v>1</v>
      </c>
      <c r="E28" s="273">
        <v>1</v>
      </c>
      <c r="F28" s="273">
        <v>1</v>
      </c>
      <c r="G28" s="273">
        <v>1</v>
      </c>
      <c r="H28" s="273">
        <v>6</v>
      </c>
      <c r="I28" s="273">
        <v>4</v>
      </c>
      <c r="J28" s="273">
        <v>3</v>
      </c>
      <c r="K28" s="273">
        <v>2</v>
      </c>
      <c r="L28" s="14">
        <v>1</v>
      </c>
    </row>
    <row r="29" spans="1:12" ht="12" customHeight="1">
      <c r="A29" s="275" t="s">
        <v>366</v>
      </c>
      <c r="B29" s="275">
        <v>0</v>
      </c>
      <c r="C29" s="273">
        <v>6</v>
      </c>
      <c r="D29" s="273">
        <v>2</v>
      </c>
      <c r="E29" s="273">
        <v>7</v>
      </c>
      <c r="F29" s="273">
        <v>5</v>
      </c>
      <c r="G29" s="273">
        <v>6</v>
      </c>
      <c r="H29" s="273">
        <v>4</v>
      </c>
      <c r="I29" s="273">
        <v>4</v>
      </c>
      <c r="J29" s="273">
        <v>3</v>
      </c>
      <c r="K29" s="273">
        <v>2</v>
      </c>
      <c r="L29" s="14">
        <v>4</v>
      </c>
    </row>
    <row r="30" spans="1:12" ht="12" customHeight="1">
      <c r="A30" s="275" t="s">
        <v>105</v>
      </c>
      <c r="B30" s="274">
        <v>1</v>
      </c>
      <c r="C30" s="273">
        <v>1</v>
      </c>
      <c r="D30" s="273">
        <v>2</v>
      </c>
      <c r="E30" s="273">
        <v>3</v>
      </c>
      <c r="F30" s="273">
        <v>3</v>
      </c>
      <c r="G30" s="273">
        <v>2</v>
      </c>
      <c r="H30" s="273">
        <v>2</v>
      </c>
      <c r="I30" s="273">
        <v>1</v>
      </c>
      <c r="J30" s="273">
        <v>5</v>
      </c>
      <c r="K30" s="273">
        <v>2</v>
      </c>
      <c r="L30" s="14">
        <v>1</v>
      </c>
    </row>
    <row r="31" spans="1:12" ht="12" customHeight="1">
      <c r="A31" s="275" t="s">
        <v>106</v>
      </c>
      <c r="B31" s="274">
        <v>54</v>
      </c>
      <c r="C31" s="273">
        <v>36</v>
      </c>
      <c r="D31" s="273">
        <v>35</v>
      </c>
      <c r="E31" s="273">
        <v>40</v>
      </c>
      <c r="F31" s="273">
        <v>44</v>
      </c>
      <c r="G31" s="273">
        <v>50</v>
      </c>
      <c r="H31" s="273">
        <v>38</v>
      </c>
      <c r="I31" s="273">
        <v>29</v>
      </c>
      <c r="J31" s="273">
        <v>38</v>
      </c>
      <c r="K31" s="273">
        <v>38</v>
      </c>
      <c r="L31" s="14">
        <v>21</v>
      </c>
    </row>
    <row r="32" spans="1:12" ht="12" customHeight="1">
      <c r="A32" s="276" t="s">
        <v>308</v>
      </c>
      <c r="B32" s="274">
        <v>2</v>
      </c>
      <c r="C32" s="273">
        <v>0</v>
      </c>
      <c r="D32" s="273">
        <v>1</v>
      </c>
      <c r="E32" s="273">
        <v>0</v>
      </c>
      <c r="F32" s="273">
        <v>0</v>
      </c>
      <c r="G32" s="273">
        <v>0</v>
      </c>
      <c r="H32" s="273">
        <v>0</v>
      </c>
      <c r="I32" s="273">
        <v>1</v>
      </c>
      <c r="J32" s="273">
        <v>5</v>
      </c>
      <c r="K32" s="273">
        <v>1</v>
      </c>
      <c r="L32" s="14">
        <v>2</v>
      </c>
    </row>
    <row r="33" spans="1:12" ht="12" customHeight="1">
      <c r="A33" s="276" t="s">
        <v>363</v>
      </c>
      <c r="B33" s="276">
        <v>1</v>
      </c>
      <c r="C33" s="276">
        <v>0</v>
      </c>
      <c r="D33" s="276">
        <v>1</v>
      </c>
      <c r="E33" s="276">
        <v>0</v>
      </c>
      <c r="F33" s="276">
        <v>0</v>
      </c>
      <c r="G33" s="276">
        <v>1</v>
      </c>
      <c r="H33" s="276">
        <v>1</v>
      </c>
      <c r="I33" s="276">
        <v>2</v>
      </c>
      <c r="J33" s="276">
        <v>0</v>
      </c>
      <c r="K33" s="276">
        <v>0</v>
      </c>
      <c r="L33" s="276">
        <v>0</v>
      </c>
    </row>
    <row r="34" spans="1:12" ht="12" customHeight="1">
      <c r="A34" s="20"/>
      <c r="B34" s="20"/>
      <c r="C34" s="128"/>
      <c r="D34" s="128"/>
      <c r="E34" s="128"/>
      <c r="F34" s="128"/>
      <c r="G34" s="128"/>
      <c r="H34" s="128"/>
      <c r="I34" s="128"/>
      <c r="J34" s="128"/>
      <c r="K34" s="128"/>
      <c r="L34" s="14"/>
    </row>
    <row r="35" spans="1:12" ht="12" customHeight="1">
      <c r="A35" s="108" t="s">
        <v>37</v>
      </c>
      <c r="B35" s="108"/>
      <c r="C35" s="128"/>
      <c r="D35" s="128"/>
      <c r="E35" s="128"/>
      <c r="F35" s="128"/>
      <c r="G35" s="128"/>
      <c r="H35" s="128"/>
      <c r="I35" s="128"/>
      <c r="J35" s="128"/>
      <c r="K35" s="128"/>
      <c r="L35" s="128"/>
    </row>
    <row r="36" spans="1:12" ht="12" customHeight="1">
      <c r="A36" s="108" t="s">
        <v>122</v>
      </c>
      <c r="B36" s="150">
        <f aca="true" t="shared" si="13" ref="B36:L36">SUM(B37:B47)</f>
        <v>5</v>
      </c>
      <c r="C36" s="150">
        <f t="shared" si="13"/>
        <v>7</v>
      </c>
      <c r="D36" s="150">
        <f t="shared" si="13"/>
        <v>6</v>
      </c>
      <c r="E36" s="150">
        <f t="shared" si="13"/>
        <v>9</v>
      </c>
      <c r="F36" s="150">
        <f t="shared" si="13"/>
        <v>12</v>
      </c>
      <c r="G36" s="150">
        <f t="shared" si="13"/>
        <v>12</v>
      </c>
      <c r="H36" s="150">
        <f t="shared" si="13"/>
        <v>3</v>
      </c>
      <c r="I36" s="150">
        <f t="shared" si="13"/>
        <v>3</v>
      </c>
      <c r="J36" s="150">
        <f t="shared" si="13"/>
        <v>7</v>
      </c>
      <c r="K36" s="150">
        <f t="shared" si="13"/>
        <v>1</v>
      </c>
      <c r="L36" s="150">
        <f t="shared" si="13"/>
        <v>2</v>
      </c>
    </row>
    <row r="37" spans="1:12" ht="12" customHeight="1">
      <c r="A37" s="275" t="s">
        <v>101</v>
      </c>
      <c r="B37" s="275">
        <v>0</v>
      </c>
      <c r="C37" s="273">
        <v>1</v>
      </c>
      <c r="D37" s="273">
        <v>1</v>
      </c>
      <c r="E37" s="273">
        <v>3</v>
      </c>
      <c r="F37" s="273">
        <v>1</v>
      </c>
      <c r="G37" s="273">
        <v>1</v>
      </c>
      <c r="H37" s="273">
        <v>0</v>
      </c>
      <c r="I37" s="273">
        <v>0</v>
      </c>
      <c r="J37" s="273">
        <v>1</v>
      </c>
      <c r="K37" s="273">
        <v>0</v>
      </c>
      <c r="L37" s="14">
        <v>0</v>
      </c>
    </row>
    <row r="38" spans="1:12" ht="12" customHeight="1">
      <c r="A38" s="275" t="s">
        <v>127</v>
      </c>
      <c r="B38" s="275">
        <v>0</v>
      </c>
      <c r="C38" s="273">
        <v>0</v>
      </c>
      <c r="D38" s="273">
        <v>0</v>
      </c>
      <c r="E38" s="273">
        <v>0</v>
      </c>
      <c r="F38" s="273">
        <v>0</v>
      </c>
      <c r="G38" s="273">
        <v>0</v>
      </c>
      <c r="H38" s="273">
        <v>0</v>
      </c>
      <c r="I38" s="273">
        <v>0</v>
      </c>
      <c r="J38" s="273">
        <v>0</v>
      </c>
      <c r="K38" s="273">
        <v>0</v>
      </c>
      <c r="L38" s="14">
        <v>0</v>
      </c>
    </row>
    <row r="39" spans="1:12" ht="12" customHeight="1">
      <c r="A39" s="275" t="s">
        <v>102</v>
      </c>
      <c r="B39" s="275">
        <v>0</v>
      </c>
      <c r="C39" s="273">
        <v>0</v>
      </c>
      <c r="D39" s="273">
        <v>0</v>
      </c>
      <c r="E39" s="273">
        <v>0</v>
      </c>
      <c r="F39" s="273">
        <v>0</v>
      </c>
      <c r="G39" s="273">
        <v>1</v>
      </c>
      <c r="H39" s="273">
        <v>0</v>
      </c>
      <c r="I39" s="273">
        <v>1</v>
      </c>
      <c r="J39" s="273">
        <v>0</v>
      </c>
      <c r="K39" s="273">
        <v>0</v>
      </c>
      <c r="L39" s="14">
        <v>0</v>
      </c>
    </row>
    <row r="40" spans="1:12" ht="12" customHeight="1">
      <c r="A40" s="275" t="s">
        <v>103</v>
      </c>
      <c r="B40" s="275">
        <v>1</v>
      </c>
      <c r="C40" s="273">
        <v>0</v>
      </c>
      <c r="D40" s="273">
        <v>1</v>
      </c>
      <c r="E40" s="273">
        <v>0</v>
      </c>
      <c r="F40" s="273">
        <v>2</v>
      </c>
      <c r="G40" s="273">
        <v>2</v>
      </c>
      <c r="H40" s="273">
        <v>0</v>
      </c>
      <c r="I40" s="273">
        <v>0</v>
      </c>
      <c r="J40" s="273">
        <v>2</v>
      </c>
      <c r="K40" s="273">
        <v>0</v>
      </c>
      <c r="L40" s="14">
        <v>0</v>
      </c>
    </row>
    <row r="41" spans="1:12" ht="12" customHeight="1">
      <c r="A41" s="275" t="s">
        <v>104</v>
      </c>
      <c r="B41" s="275">
        <v>0</v>
      </c>
      <c r="C41" s="273">
        <v>0</v>
      </c>
      <c r="D41" s="273">
        <v>0</v>
      </c>
      <c r="E41" s="273">
        <v>0</v>
      </c>
      <c r="F41" s="273">
        <v>0</v>
      </c>
      <c r="G41" s="273">
        <v>0</v>
      </c>
      <c r="H41" s="273">
        <v>0</v>
      </c>
      <c r="I41" s="273">
        <v>0</v>
      </c>
      <c r="J41" s="273">
        <v>0</v>
      </c>
      <c r="K41" s="273">
        <v>0</v>
      </c>
      <c r="L41" s="14">
        <v>0</v>
      </c>
    </row>
    <row r="42" spans="1:12" ht="12" customHeight="1">
      <c r="A42" s="276" t="s">
        <v>365</v>
      </c>
      <c r="B42" s="276">
        <v>0</v>
      </c>
      <c r="C42" s="273">
        <v>0</v>
      </c>
      <c r="D42" s="273">
        <v>0</v>
      </c>
      <c r="E42" s="273">
        <v>1</v>
      </c>
      <c r="F42" s="273">
        <v>1</v>
      </c>
      <c r="G42" s="273">
        <v>1</v>
      </c>
      <c r="H42" s="273">
        <v>0</v>
      </c>
      <c r="I42" s="273">
        <v>1</v>
      </c>
      <c r="J42" s="273">
        <v>2</v>
      </c>
      <c r="K42" s="273">
        <v>0</v>
      </c>
      <c r="L42" s="14">
        <v>0</v>
      </c>
    </row>
    <row r="43" spans="1:12" ht="12" customHeight="1">
      <c r="A43" s="276" t="s">
        <v>366</v>
      </c>
      <c r="B43" s="276">
        <v>0</v>
      </c>
      <c r="C43" s="273">
        <v>1</v>
      </c>
      <c r="D43" s="273">
        <v>1</v>
      </c>
      <c r="E43" s="273">
        <v>1</v>
      </c>
      <c r="F43" s="273">
        <v>0</v>
      </c>
      <c r="G43" s="273">
        <v>2</v>
      </c>
      <c r="H43" s="273">
        <v>1</v>
      </c>
      <c r="I43" s="273">
        <v>0</v>
      </c>
      <c r="J43" s="273">
        <v>0</v>
      </c>
      <c r="K43" s="273">
        <v>0</v>
      </c>
      <c r="L43" s="14">
        <v>1</v>
      </c>
    </row>
    <row r="44" spans="1:12" ht="12" customHeight="1">
      <c r="A44" s="276" t="s">
        <v>105</v>
      </c>
      <c r="B44" s="276">
        <v>0</v>
      </c>
      <c r="C44" s="273">
        <v>0</v>
      </c>
      <c r="D44" s="273">
        <v>0</v>
      </c>
      <c r="E44" s="273">
        <v>0</v>
      </c>
      <c r="F44" s="273">
        <v>0</v>
      </c>
      <c r="G44" s="273">
        <v>0</v>
      </c>
      <c r="H44" s="273">
        <v>0</v>
      </c>
      <c r="I44" s="273">
        <v>0</v>
      </c>
      <c r="J44" s="273">
        <v>0</v>
      </c>
      <c r="K44" s="273">
        <v>1</v>
      </c>
      <c r="L44" s="14">
        <v>0</v>
      </c>
    </row>
    <row r="45" spans="1:12" ht="12" customHeight="1">
      <c r="A45" s="276" t="s">
        <v>106</v>
      </c>
      <c r="B45" s="276">
        <v>4</v>
      </c>
      <c r="C45" s="273">
        <v>4</v>
      </c>
      <c r="D45" s="273">
        <v>3</v>
      </c>
      <c r="E45" s="273">
        <v>4</v>
      </c>
      <c r="F45" s="273">
        <v>5</v>
      </c>
      <c r="G45" s="273">
        <v>4</v>
      </c>
      <c r="H45" s="273">
        <v>1</v>
      </c>
      <c r="I45" s="273">
        <v>1</v>
      </c>
      <c r="J45" s="273">
        <v>1</v>
      </c>
      <c r="K45" s="273">
        <v>0</v>
      </c>
      <c r="L45" s="14">
        <v>0</v>
      </c>
    </row>
    <row r="46" spans="1:12" ht="12" customHeight="1">
      <c r="A46" s="276" t="s">
        <v>308</v>
      </c>
      <c r="B46" s="276">
        <v>0</v>
      </c>
      <c r="C46" s="273">
        <v>0</v>
      </c>
      <c r="D46" s="273">
        <v>0</v>
      </c>
      <c r="E46" s="273">
        <v>0</v>
      </c>
      <c r="F46" s="273">
        <v>0</v>
      </c>
      <c r="G46" s="273">
        <v>0</v>
      </c>
      <c r="H46" s="273">
        <v>0</v>
      </c>
      <c r="I46" s="273">
        <v>0</v>
      </c>
      <c r="J46" s="273">
        <v>0</v>
      </c>
      <c r="K46" s="273">
        <v>0</v>
      </c>
      <c r="L46" s="14">
        <v>1</v>
      </c>
    </row>
    <row r="47" spans="1:12" ht="12" customHeight="1">
      <c r="A47" s="276" t="s">
        <v>363</v>
      </c>
      <c r="B47" s="276">
        <v>0</v>
      </c>
      <c r="C47" s="276">
        <v>1</v>
      </c>
      <c r="D47" s="276">
        <v>0</v>
      </c>
      <c r="E47" s="276">
        <v>0</v>
      </c>
      <c r="F47" s="276">
        <v>3</v>
      </c>
      <c r="G47" s="276">
        <v>1</v>
      </c>
      <c r="H47" s="276">
        <v>1</v>
      </c>
      <c r="I47" s="276">
        <v>0</v>
      </c>
      <c r="J47" s="276">
        <v>1</v>
      </c>
      <c r="K47" s="276">
        <v>0</v>
      </c>
      <c r="L47" s="276">
        <v>0</v>
      </c>
    </row>
    <row r="48" spans="1:12" ht="12" customHeight="1" thickBot="1">
      <c r="A48" s="15"/>
      <c r="B48" s="15"/>
      <c r="C48" s="16"/>
      <c r="D48" s="16"/>
      <c r="E48" s="16"/>
      <c r="F48" s="16"/>
      <c r="G48" s="16"/>
      <c r="H48" s="16"/>
      <c r="I48" s="16"/>
      <c r="J48" s="16"/>
      <c r="K48" s="16"/>
      <c r="L48" s="15"/>
    </row>
    <row r="49" spans="1:12" ht="40.5" customHeight="1">
      <c r="A49" s="370" t="s">
        <v>80</v>
      </c>
      <c r="B49" s="370"/>
      <c r="C49" s="370"/>
      <c r="D49" s="370"/>
      <c r="E49" s="370"/>
      <c r="F49" s="370"/>
      <c r="G49" s="370"/>
      <c r="H49" s="370"/>
      <c r="I49" s="370"/>
      <c r="J49" s="370"/>
      <c r="K49" s="370"/>
      <c r="L49" s="344"/>
    </row>
    <row r="50" spans="1:12" ht="26.25" customHeight="1">
      <c r="A50" s="370" t="s">
        <v>339</v>
      </c>
      <c r="B50" s="370"/>
      <c r="C50" s="370"/>
      <c r="D50" s="370"/>
      <c r="E50" s="370"/>
      <c r="F50" s="370"/>
      <c r="G50" s="370"/>
      <c r="H50" s="370"/>
      <c r="I50" s="370"/>
      <c r="J50" s="370"/>
      <c r="K50" s="370"/>
      <c r="L50" s="344"/>
    </row>
    <row r="51" spans="1:12" ht="40.5" customHeight="1">
      <c r="A51" s="365" t="s">
        <v>91</v>
      </c>
      <c r="B51" s="381"/>
      <c r="C51" s="354"/>
      <c r="D51" s="354"/>
      <c r="E51" s="354"/>
      <c r="F51" s="354"/>
      <c r="G51" s="354"/>
      <c r="H51" s="354"/>
      <c r="I51" s="354"/>
      <c r="J51" s="354"/>
      <c r="K51" s="354"/>
      <c r="L51" s="334"/>
    </row>
  </sheetData>
  <mergeCells count="6">
    <mergeCell ref="A1:L1"/>
    <mergeCell ref="A51:L51"/>
    <mergeCell ref="J4:L4"/>
    <mergeCell ref="A7:K7"/>
    <mergeCell ref="A49:L49"/>
    <mergeCell ref="A50:L50"/>
  </mergeCells>
  <printOptions/>
  <pageMargins left="0.75" right="0.75" top="1" bottom="1" header="0.5" footer="0.5"/>
  <pageSetup fitToHeight="1"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codeName="Sheet29">
    <pageSetUpPr fitToPage="1"/>
  </sheetPr>
  <dimension ref="A1:AG44"/>
  <sheetViews>
    <sheetView workbookViewId="0" topLeftCell="A1">
      <selection activeCell="A1" sqref="A1:L1"/>
    </sheetView>
  </sheetViews>
  <sheetFormatPr defaultColWidth="9.140625" defaultRowHeight="12.75"/>
  <cols>
    <col min="1" max="1" width="14.7109375" style="12" customWidth="1"/>
    <col min="2" max="10" width="5.7109375" style="13" customWidth="1"/>
    <col min="11" max="12" width="5.7109375" style="12" customWidth="1"/>
    <col min="13" max="33" width="5.7109375" style="14" customWidth="1"/>
    <col min="34" max="16384" width="9.140625" style="14" customWidth="1"/>
  </cols>
  <sheetData>
    <row r="1" spans="1:13" ht="15" customHeight="1">
      <c r="A1" s="352" t="s">
        <v>327</v>
      </c>
      <c r="B1" s="323"/>
      <c r="C1" s="323"/>
      <c r="D1" s="323"/>
      <c r="E1" s="323"/>
      <c r="F1" s="323"/>
      <c r="G1" s="323"/>
      <c r="H1" s="323"/>
      <c r="I1" s="323"/>
      <c r="J1" s="323"/>
      <c r="K1" s="323"/>
      <c r="L1" s="323"/>
      <c r="M1" s="106"/>
    </row>
    <row r="3" spans="11:33" ht="12.75">
      <c r="K3" s="13"/>
      <c r="L3" s="13"/>
      <c r="M3" s="128"/>
      <c r="N3" s="128"/>
      <c r="O3" s="128"/>
      <c r="P3" s="128"/>
      <c r="Q3" s="128"/>
      <c r="R3" s="128"/>
      <c r="S3" s="128"/>
      <c r="T3" s="128"/>
      <c r="U3" s="128"/>
      <c r="V3" s="128"/>
      <c r="W3" s="128"/>
      <c r="X3" s="128"/>
      <c r="Y3" s="128"/>
      <c r="Z3" s="128"/>
      <c r="AA3" s="128"/>
      <c r="AB3" s="128"/>
      <c r="AC3" s="128"/>
      <c r="AD3" s="128"/>
      <c r="AE3" s="128"/>
      <c r="AF3" s="128"/>
      <c r="AG3" s="128"/>
    </row>
    <row r="4" spans="1:32" ht="13.5" thickBot="1">
      <c r="A4" s="12" t="s">
        <v>34</v>
      </c>
      <c r="G4" s="356"/>
      <c r="H4" s="356"/>
      <c r="I4" s="356"/>
      <c r="J4" s="12"/>
      <c r="L4" s="16" t="s">
        <v>39</v>
      </c>
      <c r="AD4" s="346"/>
      <c r="AE4" s="346"/>
      <c r="AF4" s="346"/>
    </row>
    <row r="5" spans="1:12" s="183" customFormat="1" ht="15" customHeight="1">
      <c r="A5" s="216"/>
      <c r="B5" s="216" t="s">
        <v>19</v>
      </c>
      <c r="C5" s="216" t="s">
        <v>20</v>
      </c>
      <c r="D5" s="216" t="s">
        <v>21</v>
      </c>
      <c r="E5" s="216" t="s">
        <v>22</v>
      </c>
      <c r="F5" s="216" t="s">
        <v>23</v>
      </c>
      <c r="G5" s="216" t="s">
        <v>24</v>
      </c>
      <c r="H5" s="216" t="s">
        <v>25</v>
      </c>
      <c r="I5" s="216" t="s">
        <v>26</v>
      </c>
      <c r="J5" s="216" t="s">
        <v>27</v>
      </c>
      <c r="K5" s="216" t="s">
        <v>28</v>
      </c>
      <c r="L5" s="216" t="s">
        <v>86</v>
      </c>
    </row>
    <row r="6" spans="2:10" ht="9.75" customHeight="1">
      <c r="B6" s="12"/>
      <c r="C6" s="12"/>
      <c r="D6" s="12"/>
      <c r="E6" s="12"/>
      <c r="F6" s="12"/>
      <c r="G6" s="12"/>
      <c r="H6" s="12"/>
      <c r="I6" s="12"/>
      <c r="J6" s="12"/>
    </row>
    <row r="7" spans="1:12" ht="12" customHeight="1">
      <c r="A7" s="22" t="s">
        <v>35</v>
      </c>
      <c r="B7" s="14"/>
      <c r="C7" s="14"/>
      <c r="D7" s="14"/>
      <c r="E7" s="14"/>
      <c r="F7" s="14"/>
      <c r="G7" s="14"/>
      <c r="H7" s="14"/>
      <c r="I7" s="14"/>
      <c r="J7" s="14"/>
      <c r="K7" s="14"/>
      <c r="L7" s="14"/>
    </row>
    <row r="8" spans="1:12" s="20" customFormat="1" ht="12" customHeight="1">
      <c r="A8" s="108" t="str">
        <f aca="true" t="shared" si="0" ref="A8:A17">+A20</f>
        <v>All ages</v>
      </c>
      <c r="B8" s="108">
        <f aca="true" t="shared" si="1" ref="B8:L8">+SUM(B9:B17)</f>
        <v>58</v>
      </c>
      <c r="C8" s="108">
        <f t="shared" si="1"/>
        <v>62</v>
      </c>
      <c r="D8" s="108">
        <f t="shared" si="1"/>
        <v>68</v>
      </c>
      <c r="E8" s="108">
        <f t="shared" si="1"/>
        <v>66</v>
      </c>
      <c r="F8" s="108">
        <f t="shared" si="1"/>
        <v>86</v>
      </c>
      <c r="G8" s="108">
        <f t="shared" si="1"/>
        <v>102</v>
      </c>
      <c r="H8" s="108">
        <f t="shared" si="1"/>
        <v>88</v>
      </c>
      <c r="I8" s="108">
        <f t="shared" si="1"/>
        <v>83</v>
      </c>
      <c r="J8" s="108">
        <f t="shared" si="1"/>
        <v>91</v>
      </c>
      <c r="K8" s="108">
        <f t="shared" si="1"/>
        <v>99</v>
      </c>
      <c r="L8" s="108">
        <f t="shared" si="1"/>
        <v>105</v>
      </c>
    </row>
    <row r="9" spans="1:12" s="20" customFormat="1" ht="12" customHeight="1">
      <c r="A9" s="20" t="str">
        <f t="shared" si="0"/>
        <v>15-17</v>
      </c>
      <c r="B9" s="20">
        <f aca="true" t="shared" si="2" ref="B9:L9">+B21+B33</f>
        <v>0</v>
      </c>
      <c r="C9" s="20">
        <f t="shared" si="2"/>
        <v>0</v>
      </c>
      <c r="D9" s="20">
        <f t="shared" si="2"/>
        <v>0</v>
      </c>
      <c r="E9" s="20">
        <f t="shared" si="2"/>
        <v>0</v>
      </c>
      <c r="F9" s="20">
        <f t="shared" si="2"/>
        <v>0</v>
      </c>
      <c r="G9" s="20">
        <f t="shared" si="2"/>
        <v>0</v>
      </c>
      <c r="H9" s="20">
        <f t="shared" si="2"/>
        <v>0</v>
      </c>
      <c r="I9" s="20">
        <f t="shared" si="2"/>
        <v>0</v>
      </c>
      <c r="J9" s="20">
        <f t="shared" si="2"/>
        <v>0</v>
      </c>
      <c r="K9" s="20">
        <f t="shared" si="2"/>
        <v>0</v>
      </c>
      <c r="L9" s="20">
        <f t="shared" si="2"/>
        <v>0</v>
      </c>
    </row>
    <row r="10" spans="1:33" ht="12" customHeight="1">
      <c r="A10" s="20" t="str">
        <f t="shared" si="0"/>
        <v>18-20</v>
      </c>
      <c r="B10" s="20">
        <f aca="true" t="shared" si="3" ref="B10:L10">+B22+B34</f>
        <v>0</v>
      </c>
      <c r="C10" s="20">
        <f t="shared" si="3"/>
        <v>0</v>
      </c>
      <c r="D10" s="20">
        <f t="shared" si="3"/>
        <v>0</v>
      </c>
      <c r="E10" s="20">
        <f t="shared" si="3"/>
        <v>1</v>
      </c>
      <c r="F10" s="20">
        <f t="shared" si="3"/>
        <v>0</v>
      </c>
      <c r="G10" s="20">
        <f t="shared" si="3"/>
        <v>0</v>
      </c>
      <c r="H10" s="20">
        <f t="shared" si="3"/>
        <v>0</v>
      </c>
      <c r="I10" s="20">
        <f t="shared" si="3"/>
        <v>0</v>
      </c>
      <c r="J10" s="20">
        <f t="shared" si="3"/>
        <v>2</v>
      </c>
      <c r="K10" s="20">
        <f t="shared" si="3"/>
        <v>0</v>
      </c>
      <c r="L10" s="20">
        <f t="shared" si="3"/>
        <v>0</v>
      </c>
      <c r="M10" s="20"/>
      <c r="N10" s="20"/>
      <c r="O10" s="20"/>
      <c r="P10" s="20"/>
      <c r="Q10" s="20"/>
      <c r="R10" s="20"/>
      <c r="S10" s="20"/>
      <c r="T10" s="20"/>
      <c r="U10" s="20"/>
      <c r="V10" s="20"/>
      <c r="W10" s="20"/>
      <c r="X10" s="20"/>
      <c r="Y10" s="20"/>
      <c r="Z10" s="20"/>
      <c r="AA10" s="20"/>
      <c r="AB10" s="20"/>
      <c r="AC10" s="20"/>
      <c r="AD10" s="20"/>
      <c r="AE10" s="20"/>
      <c r="AF10" s="20"/>
      <c r="AG10" s="20"/>
    </row>
    <row r="11" spans="1:33" ht="12" customHeight="1">
      <c r="A11" s="20" t="str">
        <f t="shared" si="0"/>
        <v>21-25</v>
      </c>
      <c r="B11" s="20">
        <f aca="true" t="shared" si="4" ref="B11:L11">+B23+B35</f>
        <v>2</v>
      </c>
      <c r="C11" s="20">
        <f t="shared" si="4"/>
        <v>0</v>
      </c>
      <c r="D11" s="20">
        <f t="shared" si="4"/>
        <v>4</v>
      </c>
      <c r="E11" s="20">
        <f t="shared" si="4"/>
        <v>4</v>
      </c>
      <c r="F11" s="20">
        <f t="shared" si="4"/>
        <v>3</v>
      </c>
      <c r="G11" s="20">
        <f t="shared" si="4"/>
        <v>2</v>
      </c>
      <c r="H11" s="20">
        <f t="shared" si="4"/>
        <v>2</v>
      </c>
      <c r="I11" s="20">
        <f t="shared" si="4"/>
        <v>0</v>
      </c>
      <c r="J11" s="20">
        <f t="shared" si="4"/>
        <v>3</v>
      </c>
      <c r="K11" s="20">
        <f t="shared" si="4"/>
        <v>1</v>
      </c>
      <c r="L11" s="20">
        <f t="shared" si="4"/>
        <v>4</v>
      </c>
      <c r="M11" s="20"/>
      <c r="N11" s="20"/>
      <c r="O11" s="20"/>
      <c r="P11" s="20"/>
      <c r="Q11" s="20"/>
      <c r="R11" s="20"/>
      <c r="S11" s="20"/>
      <c r="T11" s="20"/>
      <c r="U11" s="20"/>
      <c r="V11" s="20"/>
      <c r="W11" s="20"/>
      <c r="X11" s="20"/>
      <c r="Y11" s="20"/>
      <c r="Z11" s="20"/>
      <c r="AA11" s="20"/>
      <c r="AB11" s="20"/>
      <c r="AC11" s="20"/>
      <c r="AD11" s="20"/>
      <c r="AE11" s="20"/>
      <c r="AF11" s="20"/>
      <c r="AG11" s="20"/>
    </row>
    <row r="12" spans="1:33" ht="12" customHeight="1">
      <c r="A12" s="20" t="str">
        <f t="shared" si="0"/>
        <v>26-29</v>
      </c>
      <c r="B12" s="20">
        <f aca="true" t="shared" si="5" ref="B12:L12">+B24+B36</f>
        <v>5</v>
      </c>
      <c r="C12" s="20">
        <f t="shared" si="5"/>
        <v>4</v>
      </c>
      <c r="D12" s="20">
        <f t="shared" si="5"/>
        <v>1</v>
      </c>
      <c r="E12" s="20">
        <f t="shared" si="5"/>
        <v>1</v>
      </c>
      <c r="F12" s="20">
        <f t="shared" si="5"/>
        <v>2</v>
      </c>
      <c r="G12" s="20">
        <f t="shared" si="5"/>
        <v>2</v>
      </c>
      <c r="H12" s="20">
        <f t="shared" si="5"/>
        <v>1</v>
      </c>
      <c r="I12" s="20">
        <f t="shared" si="5"/>
        <v>1</v>
      </c>
      <c r="J12" s="20">
        <f t="shared" si="5"/>
        <v>0</v>
      </c>
      <c r="K12" s="20">
        <f t="shared" si="5"/>
        <v>2</v>
      </c>
      <c r="L12" s="20">
        <f t="shared" si="5"/>
        <v>2</v>
      </c>
      <c r="M12" s="20"/>
      <c r="N12" s="20"/>
      <c r="O12" s="20"/>
      <c r="P12" s="20"/>
      <c r="Q12" s="20"/>
      <c r="R12" s="20"/>
      <c r="S12" s="20"/>
      <c r="T12" s="20"/>
      <c r="U12" s="20"/>
      <c r="V12" s="20"/>
      <c r="W12" s="20"/>
      <c r="X12" s="20"/>
      <c r="Y12" s="20"/>
      <c r="Z12" s="20"/>
      <c r="AA12" s="20"/>
      <c r="AB12" s="20"/>
      <c r="AC12" s="20"/>
      <c r="AD12" s="20"/>
      <c r="AE12" s="20"/>
      <c r="AF12" s="20"/>
      <c r="AG12" s="20"/>
    </row>
    <row r="13" spans="1:33" ht="12" customHeight="1">
      <c r="A13" s="20" t="str">
        <f t="shared" si="0"/>
        <v>30-39</v>
      </c>
      <c r="B13" s="20">
        <f aca="true" t="shared" si="6" ref="B13:L13">+B25+B37</f>
        <v>11</v>
      </c>
      <c r="C13" s="20">
        <f t="shared" si="6"/>
        <v>7</v>
      </c>
      <c r="D13" s="20">
        <f t="shared" si="6"/>
        <v>11</v>
      </c>
      <c r="E13" s="20">
        <f t="shared" si="6"/>
        <v>6</v>
      </c>
      <c r="F13" s="20">
        <f t="shared" si="6"/>
        <v>13</v>
      </c>
      <c r="G13" s="20">
        <f t="shared" si="6"/>
        <v>10</v>
      </c>
      <c r="H13" s="20">
        <f t="shared" si="6"/>
        <v>15</v>
      </c>
      <c r="I13" s="20">
        <f t="shared" si="6"/>
        <v>13</v>
      </c>
      <c r="J13" s="20">
        <f t="shared" si="6"/>
        <v>15</v>
      </c>
      <c r="K13" s="20">
        <f t="shared" si="6"/>
        <v>9</v>
      </c>
      <c r="L13" s="20">
        <f t="shared" si="6"/>
        <v>7</v>
      </c>
      <c r="M13" s="20"/>
      <c r="N13" s="20"/>
      <c r="O13" s="20"/>
      <c r="P13" s="20"/>
      <c r="Q13" s="20"/>
      <c r="R13" s="20"/>
      <c r="S13" s="20"/>
      <c r="T13" s="20"/>
      <c r="U13" s="20"/>
      <c r="V13" s="20"/>
      <c r="W13" s="20"/>
      <c r="X13" s="20"/>
      <c r="Y13" s="20"/>
      <c r="Z13" s="20"/>
      <c r="AA13" s="20"/>
      <c r="AB13" s="20"/>
      <c r="AC13" s="20"/>
      <c r="AD13" s="20"/>
      <c r="AE13" s="20"/>
      <c r="AF13" s="20"/>
      <c r="AG13" s="20"/>
    </row>
    <row r="14" spans="1:33" ht="12" customHeight="1">
      <c r="A14" s="20" t="str">
        <f t="shared" si="0"/>
        <v>40-49</v>
      </c>
      <c r="B14" s="20">
        <f aca="true" t="shared" si="7" ref="B14:L14">+B26+B38</f>
        <v>9</v>
      </c>
      <c r="C14" s="20">
        <f t="shared" si="7"/>
        <v>10</v>
      </c>
      <c r="D14" s="20">
        <f t="shared" si="7"/>
        <v>11</v>
      </c>
      <c r="E14" s="20">
        <f t="shared" si="7"/>
        <v>13</v>
      </c>
      <c r="F14" s="20">
        <f t="shared" si="7"/>
        <v>12</v>
      </c>
      <c r="G14" s="20">
        <f t="shared" si="7"/>
        <v>16</v>
      </c>
      <c r="H14" s="20">
        <f t="shared" si="7"/>
        <v>18</v>
      </c>
      <c r="I14" s="20">
        <f t="shared" si="7"/>
        <v>15</v>
      </c>
      <c r="J14" s="20">
        <f t="shared" si="7"/>
        <v>22</v>
      </c>
      <c r="K14" s="20">
        <f t="shared" si="7"/>
        <v>24</v>
      </c>
      <c r="L14" s="20">
        <f t="shared" si="7"/>
        <v>24</v>
      </c>
      <c r="M14" s="20"/>
      <c r="N14" s="20"/>
      <c r="O14" s="20"/>
      <c r="P14" s="20"/>
      <c r="Q14" s="20"/>
      <c r="R14" s="20"/>
      <c r="S14" s="20"/>
      <c r="T14" s="20"/>
      <c r="U14" s="20"/>
      <c r="V14" s="20"/>
      <c r="W14" s="20"/>
      <c r="X14" s="20"/>
      <c r="Y14" s="20"/>
      <c r="Z14" s="20"/>
      <c r="AA14" s="20"/>
      <c r="AB14" s="20"/>
      <c r="AC14" s="20"/>
      <c r="AD14" s="20"/>
      <c r="AE14" s="20"/>
      <c r="AF14" s="20"/>
      <c r="AG14" s="20"/>
    </row>
    <row r="15" spans="1:33" ht="12" customHeight="1">
      <c r="A15" s="20" t="str">
        <f t="shared" si="0"/>
        <v>50-59</v>
      </c>
      <c r="B15" s="20">
        <f aca="true" t="shared" si="8" ref="B15:L15">+B27+B39</f>
        <v>13</v>
      </c>
      <c r="C15" s="20">
        <f t="shared" si="8"/>
        <v>14</v>
      </c>
      <c r="D15" s="20">
        <f t="shared" si="8"/>
        <v>13</v>
      </c>
      <c r="E15" s="20">
        <f t="shared" si="8"/>
        <v>18</v>
      </c>
      <c r="F15" s="20">
        <f t="shared" si="8"/>
        <v>20</v>
      </c>
      <c r="G15" s="20">
        <f t="shared" si="8"/>
        <v>28</v>
      </c>
      <c r="H15" s="20">
        <f t="shared" si="8"/>
        <v>20</v>
      </c>
      <c r="I15" s="20">
        <f t="shared" si="8"/>
        <v>20</v>
      </c>
      <c r="J15" s="20">
        <f t="shared" si="8"/>
        <v>16</v>
      </c>
      <c r="K15" s="20">
        <f t="shared" si="8"/>
        <v>22</v>
      </c>
      <c r="L15" s="20">
        <f t="shared" si="8"/>
        <v>23</v>
      </c>
      <c r="M15" s="20"/>
      <c r="N15" s="20"/>
      <c r="O15" s="20"/>
      <c r="P15" s="20"/>
      <c r="Q15" s="20"/>
      <c r="R15" s="20"/>
      <c r="S15" s="20"/>
      <c r="T15" s="20"/>
      <c r="U15" s="20"/>
      <c r="V15" s="20"/>
      <c r="W15" s="20"/>
      <c r="X15" s="20"/>
      <c r="Y15" s="20"/>
      <c r="Z15" s="20"/>
      <c r="AA15" s="20"/>
      <c r="AB15" s="20"/>
      <c r="AC15" s="20"/>
      <c r="AD15" s="20"/>
      <c r="AE15" s="20"/>
      <c r="AF15" s="20"/>
      <c r="AG15" s="20"/>
    </row>
    <row r="16" spans="1:33" ht="12" customHeight="1">
      <c r="A16" s="20" t="str">
        <f t="shared" si="0"/>
        <v>60 and over</v>
      </c>
      <c r="B16" s="20">
        <f aca="true" t="shared" si="9" ref="B16:L16">+B28+B40</f>
        <v>18</v>
      </c>
      <c r="C16" s="20">
        <f t="shared" si="9"/>
        <v>27</v>
      </c>
      <c r="D16" s="20">
        <f t="shared" si="9"/>
        <v>28</v>
      </c>
      <c r="E16" s="20">
        <f t="shared" si="9"/>
        <v>23</v>
      </c>
      <c r="F16" s="20">
        <f t="shared" si="9"/>
        <v>36</v>
      </c>
      <c r="G16" s="20">
        <f t="shared" si="9"/>
        <v>44</v>
      </c>
      <c r="H16" s="20">
        <f t="shared" si="9"/>
        <v>32</v>
      </c>
      <c r="I16" s="20">
        <f t="shared" si="9"/>
        <v>34</v>
      </c>
      <c r="J16" s="20">
        <f t="shared" si="9"/>
        <v>33</v>
      </c>
      <c r="K16" s="20">
        <f t="shared" si="9"/>
        <v>41</v>
      </c>
      <c r="L16" s="20">
        <f t="shared" si="9"/>
        <v>45</v>
      </c>
      <c r="M16" s="20"/>
      <c r="N16" s="20"/>
      <c r="O16" s="20"/>
      <c r="P16" s="20"/>
      <c r="Q16" s="20"/>
      <c r="R16" s="20"/>
      <c r="S16" s="20"/>
      <c r="T16" s="20"/>
      <c r="U16" s="20"/>
      <c r="V16" s="20"/>
      <c r="W16" s="20"/>
      <c r="X16" s="20"/>
      <c r="Y16" s="20"/>
      <c r="Z16" s="20"/>
      <c r="AA16" s="20"/>
      <c r="AB16" s="20"/>
      <c r="AC16" s="20"/>
      <c r="AD16" s="20"/>
      <c r="AE16" s="20"/>
      <c r="AF16" s="20"/>
      <c r="AG16" s="20"/>
    </row>
    <row r="17" spans="1:33" ht="12" customHeight="1">
      <c r="A17" s="20" t="str">
        <f t="shared" si="0"/>
        <v>Age Unknown</v>
      </c>
      <c r="B17" s="20">
        <f aca="true" t="shared" si="10" ref="B17:L17">+B29+B41</f>
        <v>0</v>
      </c>
      <c r="C17" s="20">
        <f t="shared" si="10"/>
        <v>0</v>
      </c>
      <c r="D17" s="20">
        <f t="shared" si="10"/>
        <v>0</v>
      </c>
      <c r="E17" s="20">
        <f t="shared" si="10"/>
        <v>0</v>
      </c>
      <c r="F17" s="20">
        <f t="shared" si="10"/>
        <v>0</v>
      </c>
      <c r="G17" s="20">
        <f t="shared" si="10"/>
        <v>0</v>
      </c>
      <c r="H17" s="20">
        <f t="shared" si="10"/>
        <v>0</v>
      </c>
      <c r="I17" s="20">
        <f t="shared" si="10"/>
        <v>0</v>
      </c>
      <c r="J17" s="20">
        <f t="shared" si="10"/>
        <v>0</v>
      </c>
      <c r="K17" s="20">
        <f t="shared" si="10"/>
        <v>0</v>
      </c>
      <c r="L17" s="20">
        <f t="shared" si="10"/>
        <v>0</v>
      </c>
      <c r="M17" s="20"/>
      <c r="N17" s="20"/>
      <c r="O17" s="20"/>
      <c r="P17" s="20"/>
      <c r="Q17" s="20"/>
      <c r="R17" s="20"/>
      <c r="S17" s="20"/>
      <c r="T17" s="20"/>
      <c r="U17" s="20"/>
      <c r="V17" s="20"/>
      <c r="W17" s="20"/>
      <c r="X17" s="20"/>
      <c r="Y17" s="20"/>
      <c r="Z17" s="20"/>
      <c r="AA17" s="20"/>
      <c r="AB17" s="20"/>
      <c r="AC17" s="20"/>
      <c r="AD17" s="20"/>
      <c r="AE17" s="20"/>
      <c r="AF17" s="20"/>
      <c r="AG17" s="20"/>
    </row>
    <row r="18" spans="1:12" ht="12" customHeight="1">
      <c r="A18" s="14"/>
      <c r="B18" s="14"/>
      <c r="C18" s="14"/>
      <c r="D18" s="14"/>
      <c r="E18" s="14"/>
      <c r="F18" s="14"/>
      <c r="G18" s="14"/>
      <c r="H18" s="14"/>
      <c r="I18" s="14"/>
      <c r="J18" s="14"/>
      <c r="K18" s="14"/>
      <c r="L18" s="14"/>
    </row>
    <row r="19" spans="1:12" ht="12" customHeight="1">
      <c r="A19" s="22" t="s">
        <v>36</v>
      </c>
      <c r="B19" s="14"/>
      <c r="C19" s="14"/>
      <c r="D19" s="14"/>
      <c r="E19" s="14"/>
      <c r="F19" s="14"/>
      <c r="G19" s="14"/>
      <c r="H19" s="14"/>
      <c r="I19" s="14"/>
      <c r="J19" s="14"/>
      <c r="K19" s="14"/>
      <c r="L19" s="14"/>
    </row>
    <row r="20" spans="1:12" ht="12" customHeight="1">
      <c r="A20" s="108" t="s">
        <v>298</v>
      </c>
      <c r="B20" s="108">
        <f aca="true" t="shared" si="11" ref="B20:L20">SUM(B21:B29)</f>
        <v>54</v>
      </c>
      <c r="C20" s="108">
        <f t="shared" si="11"/>
        <v>60</v>
      </c>
      <c r="D20" s="108">
        <f t="shared" si="11"/>
        <v>66</v>
      </c>
      <c r="E20" s="108">
        <f t="shared" si="11"/>
        <v>63</v>
      </c>
      <c r="F20" s="108">
        <f t="shared" si="11"/>
        <v>85</v>
      </c>
      <c r="G20" s="108">
        <f t="shared" si="11"/>
        <v>95</v>
      </c>
      <c r="H20" s="108">
        <f t="shared" si="11"/>
        <v>86</v>
      </c>
      <c r="I20" s="108">
        <f t="shared" si="11"/>
        <v>80</v>
      </c>
      <c r="J20" s="108">
        <f t="shared" si="11"/>
        <v>91</v>
      </c>
      <c r="K20" s="108">
        <f t="shared" si="11"/>
        <v>96</v>
      </c>
      <c r="L20" s="108">
        <f t="shared" si="11"/>
        <v>101</v>
      </c>
    </row>
    <row r="21" spans="1:12" ht="12" customHeight="1">
      <c r="A21" s="217" t="s">
        <v>51</v>
      </c>
      <c r="B21" s="220">
        <v>0</v>
      </c>
      <c r="C21" s="220">
        <v>0</v>
      </c>
      <c r="D21" s="220">
        <v>0</v>
      </c>
      <c r="E21" s="220">
        <v>0</v>
      </c>
      <c r="F21" s="220">
        <v>0</v>
      </c>
      <c r="G21" s="220">
        <v>0</v>
      </c>
      <c r="H21" s="220">
        <v>0</v>
      </c>
      <c r="I21" s="220">
        <v>0</v>
      </c>
      <c r="J21" s="220">
        <v>0</v>
      </c>
      <c r="K21" s="220">
        <v>0</v>
      </c>
      <c r="L21" s="220">
        <v>0</v>
      </c>
    </row>
    <row r="22" spans="1:12" ht="12" customHeight="1">
      <c r="A22" s="217" t="s">
        <v>52</v>
      </c>
      <c r="B22" s="220">
        <v>0</v>
      </c>
      <c r="C22" s="220">
        <v>0</v>
      </c>
      <c r="D22" s="220">
        <v>0</v>
      </c>
      <c r="E22" s="218">
        <v>1</v>
      </c>
      <c r="F22" s="220">
        <v>0</v>
      </c>
      <c r="G22" s="220">
        <v>0</v>
      </c>
      <c r="H22" s="220">
        <v>0</v>
      </c>
      <c r="I22" s="220">
        <v>0</v>
      </c>
      <c r="J22" s="218">
        <v>2</v>
      </c>
      <c r="K22" s="220">
        <v>0</v>
      </c>
      <c r="L22" s="220">
        <v>0</v>
      </c>
    </row>
    <row r="23" spans="1:12" ht="12" customHeight="1">
      <c r="A23" s="217" t="s">
        <v>53</v>
      </c>
      <c r="B23" s="218">
        <v>1</v>
      </c>
      <c r="C23" s="220">
        <v>0</v>
      </c>
      <c r="D23" s="218">
        <v>4</v>
      </c>
      <c r="E23" s="218">
        <v>3</v>
      </c>
      <c r="F23" s="218">
        <v>3</v>
      </c>
      <c r="G23" s="218">
        <v>2</v>
      </c>
      <c r="H23" s="218">
        <v>2</v>
      </c>
      <c r="I23" s="220">
        <v>0</v>
      </c>
      <c r="J23" s="218">
        <v>3</v>
      </c>
      <c r="K23" s="218">
        <v>1</v>
      </c>
      <c r="L23" s="218">
        <v>4</v>
      </c>
    </row>
    <row r="24" spans="1:12" ht="12" customHeight="1">
      <c r="A24" s="217" t="s">
        <v>54</v>
      </c>
      <c r="B24" s="218">
        <v>5</v>
      </c>
      <c r="C24" s="218">
        <v>4</v>
      </c>
      <c r="D24" s="218">
        <v>1</v>
      </c>
      <c r="E24" s="218">
        <v>1</v>
      </c>
      <c r="F24" s="218">
        <v>2</v>
      </c>
      <c r="G24" s="218">
        <v>1</v>
      </c>
      <c r="H24" s="218">
        <v>1</v>
      </c>
      <c r="I24" s="218">
        <v>1</v>
      </c>
      <c r="J24" s="220">
        <v>0</v>
      </c>
      <c r="K24" s="218">
        <v>2</v>
      </c>
      <c r="L24" s="218">
        <v>2</v>
      </c>
    </row>
    <row r="25" spans="1:12" ht="12" customHeight="1">
      <c r="A25" s="217" t="s">
        <v>55</v>
      </c>
      <c r="B25" s="218">
        <v>10</v>
      </c>
      <c r="C25" s="218">
        <v>7</v>
      </c>
      <c r="D25" s="218">
        <v>10</v>
      </c>
      <c r="E25" s="218">
        <v>6</v>
      </c>
      <c r="F25" s="218">
        <v>12</v>
      </c>
      <c r="G25" s="218">
        <v>8</v>
      </c>
      <c r="H25" s="218">
        <v>14</v>
      </c>
      <c r="I25" s="218">
        <v>13</v>
      </c>
      <c r="J25" s="218">
        <v>15</v>
      </c>
      <c r="K25" s="218">
        <v>8</v>
      </c>
      <c r="L25" s="218">
        <v>7</v>
      </c>
    </row>
    <row r="26" spans="1:12" ht="12" customHeight="1">
      <c r="A26" s="217" t="s">
        <v>56</v>
      </c>
      <c r="B26" s="218">
        <v>7</v>
      </c>
      <c r="C26" s="218">
        <v>9</v>
      </c>
      <c r="D26" s="218">
        <v>10</v>
      </c>
      <c r="E26" s="218">
        <v>12</v>
      </c>
      <c r="F26" s="218">
        <v>12</v>
      </c>
      <c r="G26" s="218">
        <v>14</v>
      </c>
      <c r="H26" s="218">
        <v>17</v>
      </c>
      <c r="I26" s="218">
        <v>13</v>
      </c>
      <c r="J26" s="218">
        <v>22</v>
      </c>
      <c r="K26" s="218">
        <v>23</v>
      </c>
      <c r="L26" s="218">
        <v>22</v>
      </c>
    </row>
    <row r="27" spans="1:12" ht="12" customHeight="1">
      <c r="A27" s="217" t="s">
        <v>57</v>
      </c>
      <c r="B27" s="218">
        <v>13</v>
      </c>
      <c r="C27" s="218">
        <v>13</v>
      </c>
      <c r="D27" s="218">
        <v>13</v>
      </c>
      <c r="E27" s="218">
        <v>18</v>
      </c>
      <c r="F27" s="218">
        <v>20</v>
      </c>
      <c r="G27" s="218">
        <v>28</v>
      </c>
      <c r="H27" s="218">
        <v>20</v>
      </c>
      <c r="I27" s="218">
        <v>19</v>
      </c>
      <c r="J27" s="218">
        <v>16</v>
      </c>
      <c r="K27" s="218">
        <v>21</v>
      </c>
      <c r="L27" s="218">
        <v>22</v>
      </c>
    </row>
    <row r="28" spans="1:12" ht="12" customHeight="1">
      <c r="A28" s="217" t="s">
        <v>58</v>
      </c>
      <c r="B28" s="218">
        <v>18</v>
      </c>
      <c r="C28" s="218">
        <v>27</v>
      </c>
      <c r="D28" s="218">
        <v>28</v>
      </c>
      <c r="E28" s="218">
        <v>22</v>
      </c>
      <c r="F28" s="218">
        <v>36</v>
      </c>
      <c r="G28" s="218">
        <v>42</v>
      </c>
      <c r="H28" s="218">
        <v>32</v>
      </c>
      <c r="I28" s="218">
        <v>34</v>
      </c>
      <c r="J28" s="218">
        <v>33</v>
      </c>
      <c r="K28" s="218">
        <v>41</v>
      </c>
      <c r="L28" s="218">
        <v>44</v>
      </c>
    </row>
    <row r="29" spans="1:12" ht="12" customHeight="1">
      <c r="A29" s="217" t="s">
        <v>59</v>
      </c>
      <c r="B29" s="220">
        <v>0</v>
      </c>
      <c r="C29" s="220">
        <v>0</v>
      </c>
      <c r="D29" s="220">
        <v>0</v>
      </c>
      <c r="E29" s="220">
        <v>0</v>
      </c>
      <c r="F29" s="220">
        <v>0</v>
      </c>
      <c r="G29" s="220">
        <v>0</v>
      </c>
      <c r="H29" s="220">
        <v>0</v>
      </c>
      <c r="I29" s="220">
        <v>0</v>
      </c>
      <c r="J29" s="220">
        <v>0</v>
      </c>
      <c r="K29" s="220">
        <v>0</v>
      </c>
      <c r="L29" s="220">
        <v>0</v>
      </c>
    </row>
    <row r="30" spans="1:12" ht="12" customHeight="1">
      <c r="A30" s="217"/>
      <c r="B30" s="220"/>
      <c r="C30" s="220"/>
      <c r="D30" s="220"/>
      <c r="E30" s="220"/>
      <c r="F30" s="220"/>
      <c r="G30" s="220"/>
      <c r="H30" s="220"/>
      <c r="I30" s="220"/>
      <c r="J30" s="220"/>
      <c r="K30" s="220"/>
      <c r="L30" s="220"/>
    </row>
    <row r="31" spans="1:12" ht="12" customHeight="1">
      <c r="A31" s="219" t="s">
        <v>37</v>
      </c>
      <c r="B31" s="220"/>
      <c r="C31" s="220"/>
      <c r="D31" s="220"/>
      <c r="E31" s="220"/>
      <c r="F31" s="220"/>
      <c r="G31" s="220"/>
      <c r="H31" s="220"/>
      <c r="I31" s="220"/>
      <c r="J31" s="220"/>
      <c r="K31" s="220"/>
      <c r="L31" s="220"/>
    </row>
    <row r="32" spans="1:12" ht="12" customHeight="1">
      <c r="A32" s="22" t="s">
        <v>298</v>
      </c>
      <c r="B32" s="22">
        <f aca="true" t="shared" si="12" ref="B32:L32">SUM(B33:B41)</f>
        <v>4</v>
      </c>
      <c r="C32" s="22">
        <f t="shared" si="12"/>
        <v>2</v>
      </c>
      <c r="D32" s="22">
        <f t="shared" si="12"/>
        <v>2</v>
      </c>
      <c r="E32" s="22">
        <f t="shared" si="12"/>
        <v>3</v>
      </c>
      <c r="F32" s="22">
        <f t="shared" si="12"/>
        <v>1</v>
      </c>
      <c r="G32" s="22">
        <f t="shared" si="12"/>
        <v>7</v>
      </c>
      <c r="H32" s="22">
        <f t="shared" si="12"/>
        <v>2</v>
      </c>
      <c r="I32" s="22">
        <f t="shared" si="12"/>
        <v>3</v>
      </c>
      <c r="J32" s="22">
        <f t="shared" si="12"/>
        <v>0</v>
      </c>
      <c r="K32" s="22">
        <f t="shared" si="12"/>
        <v>3</v>
      </c>
      <c r="L32" s="22">
        <f t="shared" si="12"/>
        <v>4</v>
      </c>
    </row>
    <row r="33" spans="1:12" ht="12" customHeight="1">
      <c r="A33" s="217" t="s">
        <v>51</v>
      </c>
      <c r="B33" s="14">
        <v>0</v>
      </c>
      <c r="C33" s="14">
        <v>0</v>
      </c>
      <c r="D33" s="14">
        <v>0</v>
      </c>
      <c r="E33" s="14">
        <v>0</v>
      </c>
      <c r="F33" s="14">
        <v>0</v>
      </c>
      <c r="G33" s="14">
        <v>0</v>
      </c>
      <c r="H33" s="14">
        <v>0</v>
      </c>
      <c r="I33" s="14">
        <v>0</v>
      </c>
      <c r="J33" s="14">
        <v>0</v>
      </c>
      <c r="K33" s="14">
        <v>0</v>
      </c>
      <c r="L33" s="14">
        <v>0</v>
      </c>
    </row>
    <row r="34" spans="1:12" ht="12" customHeight="1">
      <c r="A34" s="217" t="s">
        <v>52</v>
      </c>
      <c r="B34" s="14">
        <v>0</v>
      </c>
      <c r="C34" s="14">
        <v>0</v>
      </c>
      <c r="D34" s="14">
        <v>0</v>
      </c>
      <c r="E34" s="14">
        <v>0</v>
      </c>
      <c r="F34" s="14">
        <v>0</v>
      </c>
      <c r="G34" s="14">
        <v>0</v>
      </c>
      <c r="H34" s="14">
        <v>0</v>
      </c>
      <c r="I34" s="14">
        <v>0</v>
      </c>
      <c r="J34" s="14">
        <v>0</v>
      </c>
      <c r="K34" s="14">
        <v>0</v>
      </c>
      <c r="L34" s="14">
        <v>0</v>
      </c>
    </row>
    <row r="35" spans="1:12" ht="12" customHeight="1">
      <c r="A35" s="217" t="s">
        <v>53</v>
      </c>
      <c r="B35" s="218">
        <v>1</v>
      </c>
      <c r="C35" s="220">
        <v>0</v>
      </c>
      <c r="D35" s="220">
        <v>0</v>
      </c>
      <c r="E35" s="218">
        <v>1</v>
      </c>
      <c r="F35" s="220">
        <v>0</v>
      </c>
      <c r="G35" s="220">
        <v>0</v>
      </c>
      <c r="H35" s="220">
        <v>0</v>
      </c>
      <c r="I35" s="220">
        <v>0</v>
      </c>
      <c r="J35" s="220">
        <v>0</v>
      </c>
      <c r="K35" s="220">
        <v>0</v>
      </c>
      <c r="L35" s="220">
        <v>0</v>
      </c>
    </row>
    <row r="36" spans="1:12" ht="12" customHeight="1">
      <c r="A36" s="217" t="s">
        <v>54</v>
      </c>
      <c r="B36" s="220">
        <v>0</v>
      </c>
      <c r="C36" s="220">
        <v>0</v>
      </c>
      <c r="D36" s="220">
        <v>0</v>
      </c>
      <c r="E36" s="220">
        <v>0</v>
      </c>
      <c r="F36" s="220">
        <v>0</v>
      </c>
      <c r="G36" s="218">
        <v>1</v>
      </c>
      <c r="H36" s="220">
        <v>0</v>
      </c>
      <c r="I36" s="220">
        <v>0</v>
      </c>
      <c r="J36" s="220">
        <v>0</v>
      </c>
      <c r="K36" s="220">
        <v>0</v>
      </c>
      <c r="L36" s="220">
        <v>0</v>
      </c>
    </row>
    <row r="37" spans="1:12" ht="12" customHeight="1">
      <c r="A37" s="217" t="s">
        <v>55</v>
      </c>
      <c r="B37" s="218">
        <v>1</v>
      </c>
      <c r="C37" s="220">
        <v>0</v>
      </c>
      <c r="D37" s="218">
        <v>1</v>
      </c>
      <c r="E37" s="220">
        <v>0</v>
      </c>
      <c r="F37" s="218">
        <v>1</v>
      </c>
      <c r="G37" s="218">
        <v>2</v>
      </c>
      <c r="H37" s="218">
        <v>1</v>
      </c>
      <c r="I37" s="220">
        <v>0</v>
      </c>
      <c r="J37" s="220">
        <v>0</v>
      </c>
      <c r="K37" s="218">
        <v>1</v>
      </c>
      <c r="L37" s="220">
        <v>0</v>
      </c>
    </row>
    <row r="38" spans="1:12" ht="12" customHeight="1">
      <c r="A38" s="217" t="s">
        <v>56</v>
      </c>
      <c r="B38" s="218">
        <v>2</v>
      </c>
      <c r="C38" s="218">
        <v>1</v>
      </c>
      <c r="D38" s="218">
        <v>1</v>
      </c>
      <c r="E38" s="218">
        <v>1</v>
      </c>
      <c r="F38" s="220">
        <v>0</v>
      </c>
      <c r="G38" s="218">
        <v>2</v>
      </c>
      <c r="H38" s="218">
        <v>1</v>
      </c>
      <c r="I38" s="218">
        <v>2</v>
      </c>
      <c r="J38" s="220">
        <v>0</v>
      </c>
      <c r="K38" s="218">
        <v>1</v>
      </c>
      <c r="L38" s="218">
        <v>2</v>
      </c>
    </row>
    <row r="39" spans="1:12" ht="12" customHeight="1">
      <c r="A39" s="217" t="s">
        <v>57</v>
      </c>
      <c r="B39" s="220">
        <v>0</v>
      </c>
      <c r="C39" s="218">
        <v>1</v>
      </c>
      <c r="D39" s="220">
        <v>0</v>
      </c>
      <c r="E39" s="220">
        <v>0</v>
      </c>
      <c r="F39" s="220">
        <v>0</v>
      </c>
      <c r="G39" s="220">
        <v>0</v>
      </c>
      <c r="H39" s="220">
        <v>0</v>
      </c>
      <c r="I39" s="218">
        <v>1</v>
      </c>
      <c r="J39" s="220">
        <v>0</v>
      </c>
      <c r="K39" s="218">
        <v>1</v>
      </c>
      <c r="L39" s="218">
        <v>1</v>
      </c>
    </row>
    <row r="40" spans="1:12" ht="12" customHeight="1">
      <c r="A40" s="217" t="s">
        <v>58</v>
      </c>
      <c r="B40" s="220">
        <v>0</v>
      </c>
      <c r="C40" s="220">
        <v>0</v>
      </c>
      <c r="D40" s="220">
        <v>0</v>
      </c>
      <c r="E40" s="218">
        <v>1</v>
      </c>
      <c r="F40" s="220">
        <v>0</v>
      </c>
      <c r="G40" s="218">
        <v>2</v>
      </c>
      <c r="H40" s="220">
        <v>0</v>
      </c>
      <c r="I40" s="220">
        <v>0</v>
      </c>
      <c r="J40" s="220">
        <v>0</v>
      </c>
      <c r="K40" s="220">
        <v>0</v>
      </c>
      <c r="L40" s="218">
        <v>1</v>
      </c>
    </row>
    <row r="41" spans="1:12" ht="12" customHeight="1">
      <c r="A41" s="217" t="s">
        <v>59</v>
      </c>
      <c r="B41" s="220">
        <v>0</v>
      </c>
      <c r="C41" s="220">
        <v>0</v>
      </c>
      <c r="D41" s="220">
        <v>0</v>
      </c>
      <c r="E41" s="220">
        <v>0</v>
      </c>
      <c r="F41" s="220">
        <v>0</v>
      </c>
      <c r="G41" s="220">
        <v>0</v>
      </c>
      <c r="H41" s="220">
        <v>0</v>
      </c>
      <c r="I41" s="220">
        <v>0</v>
      </c>
      <c r="J41" s="220">
        <v>0</v>
      </c>
      <c r="K41" s="220">
        <v>0</v>
      </c>
      <c r="L41" s="220">
        <v>0</v>
      </c>
    </row>
    <row r="42" spans="1:12" ht="13.5" thickBot="1">
      <c r="A42" s="15"/>
      <c r="B42" s="16"/>
      <c r="C42" s="16"/>
      <c r="D42" s="16"/>
      <c r="E42" s="16"/>
      <c r="F42" s="16"/>
      <c r="G42" s="16"/>
      <c r="H42" s="16"/>
      <c r="I42" s="16"/>
      <c r="J42" s="16"/>
      <c r="K42" s="16"/>
      <c r="L42" s="16"/>
    </row>
    <row r="43" spans="1:33" ht="54.75" customHeight="1">
      <c r="A43" s="385" t="s">
        <v>340</v>
      </c>
      <c r="B43" s="364"/>
      <c r="C43" s="364"/>
      <c r="D43" s="364"/>
      <c r="E43" s="364"/>
      <c r="F43" s="364"/>
      <c r="G43" s="364"/>
      <c r="H43" s="364"/>
      <c r="I43" s="364"/>
      <c r="J43" s="364"/>
      <c r="K43" s="364"/>
      <c r="L43" s="364"/>
      <c r="M43" s="262"/>
      <c r="N43" s="183"/>
      <c r="O43" s="183"/>
      <c r="P43" s="183"/>
      <c r="Q43" s="183"/>
      <c r="R43" s="183"/>
      <c r="S43" s="183"/>
      <c r="T43" s="183"/>
      <c r="U43" s="183"/>
      <c r="V43" s="183"/>
      <c r="W43" s="183"/>
      <c r="X43" s="183"/>
      <c r="Y43" s="183"/>
      <c r="Z43" s="183"/>
      <c r="AA43" s="183"/>
      <c r="AB43" s="183"/>
      <c r="AC43" s="183"/>
      <c r="AD43" s="183"/>
      <c r="AE43" s="183"/>
      <c r="AF43" s="183"/>
      <c r="AG43" s="183"/>
    </row>
    <row r="44" spans="1:33" ht="42.75" customHeight="1">
      <c r="A44" s="384" t="s">
        <v>313</v>
      </c>
      <c r="B44" s="333"/>
      <c r="C44" s="333"/>
      <c r="D44" s="333"/>
      <c r="E44" s="333"/>
      <c r="F44" s="333"/>
      <c r="G44" s="333"/>
      <c r="H44" s="333"/>
      <c r="I44" s="333"/>
      <c r="J44" s="333"/>
      <c r="K44" s="333"/>
      <c r="L44" s="334"/>
      <c r="M44" s="262"/>
      <c r="N44" s="183"/>
      <c r="O44" s="183"/>
      <c r="P44" s="183"/>
      <c r="Q44" s="183"/>
      <c r="R44" s="183"/>
      <c r="S44" s="183"/>
      <c r="T44" s="183"/>
      <c r="U44" s="183"/>
      <c r="V44" s="183"/>
      <c r="W44" s="183"/>
      <c r="X44" s="183"/>
      <c r="Y44" s="183"/>
      <c r="Z44" s="183"/>
      <c r="AA44" s="183"/>
      <c r="AB44" s="183"/>
      <c r="AC44" s="183"/>
      <c r="AD44" s="183"/>
      <c r="AE44" s="183"/>
      <c r="AF44" s="183"/>
      <c r="AG44" s="183"/>
    </row>
  </sheetData>
  <mergeCells count="5">
    <mergeCell ref="A44:L44"/>
    <mergeCell ref="G4:I4"/>
    <mergeCell ref="AD4:AF4"/>
    <mergeCell ref="A1:L1"/>
    <mergeCell ref="A43:L43"/>
  </mergeCells>
  <printOptions/>
  <pageMargins left="0.75" right="0.75" top="1" bottom="1" header="0.5" footer="0.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42"/>
  <dimension ref="A1:AG174"/>
  <sheetViews>
    <sheetView workbookViewId="0" topLeftCell="A1">
      <selection activeCell="A1" sqref="A1:L1"/>
    </sheetView>
  </sheetViews>
  <sheetFormatPr defaultColWidth="9.140625" defaultRowHeight="12.75"/>
  <cols>
    <col min="1" max="1" width="18.140625" style="12" customWidth="1"/>
    <col min="2" max="12" width="4.7109375" style="13" customWidth="1"/>
    <col min="13" max="32" width="4.7109375" style="128" customWidth="1"/>
    <col min="33" max="33" width="5.00390625" style="14" customWidth="1"/>
    <col min="34" max="16384" width="9.140625" style="14" customWidth="1"/>
  </cols>
  <sheetData>
    <row r="1" spans="1:25" ht="15.75">
      <c r="A1" s="352" t="s">
        <v>342</v>
      </c>
      <c r="B1" s="323"/>
      <c r="C1" s="323"/>
      <c r="D1" s="323"/>
      <c r="E1" s="323"/>
      <c r="F1" s="323"/>
      <c r="G1" s="323"/>
      <c r="H1" s="323"/>
      <c r="I1" s="323"/>
      <c r="J1" s="323"/>
      <c r="K1" s="323"/>
      <c r="L1" s="323"/>
      <c r="Y1" s="173"/>
    </row>
    <row r="2" ht="12.75">
      <c r="A2" s="21"/>
    </row>
    <row r="3" ht="12.75">
      <c r="A3" s="21"/>
    </row>
    <row r="4" spans="1:33" ht="13.5" thickBot="1">
      <c r="A4" s="15" t="s">
        <v>34</v>
      </c>
      <c r="B4" s="16"/>
      <c r="C4" s="16"/>
      <c r="D4" s="16"/>
      <c r="E4" s="16"/>
      <c r="F4" s="16"/>
      <c r="G4" s="16"/>
      <c r="H4" s="16"/>
      <c r="I4" s="16"/>
      <c r="J4" s="16"/>
      <c r="K4" s="16"/>
      <c r="L4" s="16" t="s">
        <v>39</v>
      </c>
      <c r="AD4" s="346"/>
      <c r="AE4" s="346"/>
      <c r="AF4" s="346"/>
      <c r="AG4" s="346"/>
    </row>
    <row r="5" spans="1:12" s="261" customFormat="1" ht="19.5" customHeight="1">
      <c r="A5" s="49"/>
      <c r="B5" s="285">
        <v>1999</v>
      </c>
      <c r="C5" s="285">
        <v>2000</v>
      </c>
      <c r="D5" s="285">
        <v>2001</v>
      </c>
      <c r="E5" s="285">
        <v>2002</v>
      </c>
      <c r="F5" s="285">
        <v>2003</v>
      </c>
      <c r="G5" s="285">
        <v>2004</v>
      </c>
      <c r="H5" s="285">
        <v>2005</v>
      </c>
      <c r="I5" s="285">
        <v>2006</v>
      </c>
      <c r="J5" s="285">
        <v>2007</v>
      </c>
      <c r="K5" s="285">
        <v>2008</v>
      </c>
      <c r="L5" s="286">
        <v>2009</v>
      </c>
    </row>
    <row r="6" spans="1:12" s="261" customFormat="1" ht="12" customHeight="1">
      <c r="A6" s="277"/>
      <c r="B6" s="278"/>
      <c r="C6" s="278"/>
      <c r="D6" s="278"/>
      <c r="E6" s="278"/>
      <c r="F6" s="278"/>
      <c r="G6" s="278"/>
      <c r="H6" s="278"/>
      <c r="I6" s="278"/>
      <c r="J6" s="278"/>
      <c r="K6" s="278"/>
      <c r="L6" s="279"/>
    </row>
    <row r="7" spans="1:12" s="261" customFormat="1" ht="12.75">
      <c r="A7" s="277" t="s">
        <v>297</v>
      </c>
      <c r="B7" s="278">
        <f aca="true" t="shared" si="0" ref="B7:L7">SUM(B8:B158)</f>
        <v>91</v>
      </c>
      <c r="C7" s="278">
        <f t="shared" si="0"/>
        <v>81</v>
      </c>
      <c r="D7" s="278">
        <f t="shared" si="0"/>
        <v>73</v>
      </c>
      <c r="E7" s="278">
        <f t="shared" si="0"/>
        <v>95</v>
      </c>
      <c r="F7" s="278">
        <f t="shared" si="0"/>
        <v>95</v>
      </c>
      <c r="G7" s="278">
        <f t="shared" si="0"/>
        <v>95</v>
      </c>
      <c r="H7" s="278">
        <f t="shared" si="0"/>
        <v>78</v>
      </c>
      <c r="I7" s="278">
        <f t="shared" si="0"/>
        <v>67</v>
      </c>
      <c r="J7" s="278">
        <f t="shared" si="0"/>
        <v>92</v>
      </c>
      <c r="K7" s="278">
        <f t="shared" si="0"/>
        <v>60</v>
      </c>
      <c r="L7" s="278">
        <f t="shared" si="0"/>
        <v>60</v>
      </c>
    </row>
    <row r="8" spans="1:12" s="196" customFormat="1" ht="12.75">
      <c r="A8" s="280" t="s">
        <v>171</v>
      </c>
      <c r="B8" s="281">
        <v>0</v>
      </c>
      <c r="C8" s="281">
        <v>0</v>
      </c>
      <c r="D8" s="281">
        <v>0</v>
      </c>
      <c r="E8" s="281">
        <v>0</v>
      </c>
      <c r="F8" s="281">
        <v>1</v>
      </c>
      <c r="G8" s="281">
        <v>2</v>
      </c>
      <c r="H8" s="281">
        <v>0</v>
      </c>
      <c r="I8" s="281">
        <v>0</v>
      </c>
      <c r="J8" s="281">
        <v>3</v>
      </c>
      <c r="K8" s="281">
        <v>0</v>
      </c>
      <c r="L8" s="183">
        <v>0</v>
      </c>
    </row>
    <row r="9" spans="1:12" s="20" customFormat="1" ht="12.75">
      <c r="A9" s="282" t="s">
        <v>172</v>
      </c>
      <c r="B9" s="283">
        <v>0</v>
      </c>
      <c r="C9" s="283">
        <v>0</v>
      </c>
      <c r="D9" s="283">
        <v>0</v>
      </c>
      <c r="E9" s="283">
        <v>0</v>
      </c>
      <c r="F9" s="283">
        <v>0</v>
      </c>
      <c r="G9" s="283">
        <v>0</v>
      </c>
      <c r="H9" s="283">
        <v>0</v>
      </c>
      <c r="I9" s="283">
        <v>1</v>
      </c>
      <c r="J9" s="283">
        <v>0</v>
      </c>
      <c r="K9" s="283">
        <v>1</v>
      </c>
      <c r="L9" s="14">
        <v>0</v>
      </c>
    </row>
    <row r="10" spans="1:32" ht="12.75">
      <c r="A10" s="221" t="s">
        <v>142</v>
      </c>
      <c r="B10" s="222">
        <v>0</v>
      </c>
      <c r="C10" s="284" t="s">
        <v>362</v>
      </c>
      <c r="D10" s="284" t="s">
        <v>362</v>
      </c>
      <c r="E10" s="284" t="s">
        <v>362</v>
      </c>
      <c r="F10" s="284" t="s">
        <v>362</v>
      </c>
      <c r="G10" s="284" t="s">
        <v>362</v>
      </c>
      <c r="H10" s="284" t="s">
        <v>362</v>
      </c>
      <c r="I10" s="284" t="s">
        <v>362</v>
      </c>
      <c r="J10" s="284" t="s">
        <v>362</v>
      </c>
      <c r="K10" s="284" t="s">
        <v>362</v>
      </c>
      <c r="L10" s="284" t="s">
        <v>362</v>
      </c>
      <c r="M10" s="14"/>
      <c r="N10" s="14"/>
      <c r="O10" s="14"/>
      <c r="P10" s="14"/>
      <c r="Q10" s="14"/>
      <c r="R10" s="14"/>
      <c r="S10" s="14"/>
      <c r="T10" s="14"/>
      <c r="U10" s="14"/>
      <c r="V10" s="14"/>
      <c r="W10" s="14"/>
      <c r="X10" s="14"/>
      <c r="Y10" s="14"/>
      <c r="Z10" s="14"/>
      <c r="AA10" s="14"/>
      <c r="AB10" s="14"/>
      <c r="AC10" s="14"/>
      <c r="AD10" s="14"/>
      <c r="AE10" s="14"/>
      <c r="AF10" s="14"/>
    </row>
    <row r="11" spans="1:32" ht="12.75">
      <c r="A11" s="221" t="s">
        <v>173</v>
      </c>
      <c r="B11" s="222">
        <v>3</v>
      </c>
      <c r="C11" s="222">
        <v>0</v>
      </c>
      <c r="D11" s="222">
        <v>0</v>
      </c>
      <c r="E11" s="222">
        <v>1</v>
      </c>
      <c r="F11" s="222">
        <v>2</v>
      </c>
      <c r="G11" s="222">
        <v>0</v>
      </c>
      <c r="H11" s="222">
        <v>4</v>
      </c>
      <c r="I11" s="222">
        <v>0</v>
      </c>
      <c r="J11" s="222">
        <v>0</v>
      </c>
      <c r="K11" s="222">
        <v>3</v>
      </c>
      <c r="L11" s="14">
        <v>1</v>
      </c>
      <c r="M11" s="14"/>
      <c r="N11" s="14"/>
      <c r="O11" s="14"/>
      <c r="P11" s="14"/>
      <c r="Q11" s="14"/>
      <c r="R11" s="14"/>
      <c r="S11" s="14"/>
      <c r="T11" s="14"/>
      <c r="U11" s="14"/>
      <c r="V11" s="14"/>
      <c r="W11" s="14"/>
      <c r="X11" s="14"/>
      <c r="Y11" s="14"/>
      <c r="Z11" s="14"/>
      <c r="AA11" s="14"/>
      <c r="AB11" s="14"/>
      <c r="AC11" s="14"/>
      <c r="AD11" s="14"/>
      <c r="AE11" s="14"/>
      <c r="AF11" s="14"/>
    </row>
    <row r="12" spans="1:32" ht="12.75">
      <c r="A12" s="221" t="s">
        <v>310</v>
      </c>
      <c r="B12" s="284" t="s">
        <v>362</v>
      </c>
      <c r="C12" s="284" t="s">
        <v>362</v>
      </c>
      <c r="D12" s="284" t="s">
        <v>362</v>
      </c>
      <c r="E12" s="284" t="s">
        <v>362</v>
      </c>
      <c r="F12" s="284" t="s">
        <v>362</v>
      </c>
      <c r="G12" s="284" t="s">
        <v>362</v>
      </c>
      <c r="H12" s="284" t="s">
        <v>362</v>
      </c>
      <c r="I12" s="284" t="s">
        <v>362</v>
      </c>
      <c r="J12" s="284" t="s">
        <v>362</v>
      </c>
      <c r="K12" s="284" t="s">
        <v>362</v>
      </c>
      <c r="L12" s="284" t="s">
        <v>362</v>
      </c>
      <c r="M12" s="14"/>
      <c r="N12" s="14"/>
      <c r="O12" s="14"/>
      <c r="P12" s="14"/>
      <c r="Q12" s="14"/>
      <c r="R12" s="14"/>
      <c r="S12" s="14"/>
      <c r="T12" s="14"/>
      <c r="U12" s="14"/>
      <c r="V12" s="14"/>
      <c r="W12" s="14"/>
      <c r="X12" s="14"/>
      <c r="Y12" s="14"/>
      <c r="Z12" s="14"/>
      <c r="AA12" s="14"/>
      <c r="AB12" s="14"/>
      <c r="AC12" s="14"/>
      <c r="AD12" s="14"/>
      <c r="AE12" s="14"/>
      <c r="AF12" s="14"/>
    </row>
    <row r="13" spans="1:32" ht="12.75">
      <c r="A13" s="221" t="s">
        <v>357</v>
      </c>
      <c r="B13" s="222">
        <v>0</v>
      </c>
      <c r="C13" s="222">
        <v>0</v>
      </c>
      <c r="D13" s="222">
        <v>0</v>
      </c>
      <c r="E13" s="222">
        <v>0</v>
      </c>
      <c r="F13" s="222">
        <v>0</v>
      </c>
      <c r="G13" s="222">
        <v>0</v>
      </c>
      <c r="H13" s="222">
        <v>0</v>
      </c>
      <c r="I13" s="222">
        <v>0</v>
      </c>
      <c r="J13" s="222">
        <v>0</v>
      </c>
      <c r="K13" s="222">
        <v>0</v>
      </c>
      <c r="L13" s="222">
        <v>0</v>
      </c>
      <c r="M13" s="14"/>
      <c r="N13" s="14"/>
      <c r="O13" s="14"/>
      <c r="P13" s="14"/>
      <c r="Q13" s="14"/>
      <c r="R13" s="14"/>
      <c r="S13" s="14"/>
      <c r="T13" s="14"/>
      <c r="U13" s="14"/>
      <c r="V13" s="14"/>
      <c r="W13" s="14"/>
      <c r="X13" s="14"/>
      <c r="Y13" s="14"/>
      <c r="Z13" s="14"/>
      <c r="AA13" s="14"/>
      <c r="AB13" s="14"/>
      <c r="AC13" s="14"/>
      <c r="AD13" s="14"/>
      <c r="AE13" s="14"/>
      <c r="AF13" s="14"/>
    </row>
    <row r="14" spans="1:32" ht="12.75">
      <c r="A14" s="221" t="s">
        <v>175</v>
      </c>
      <c r="B14" s="222">
        <v>0</v>
      </c>
      <c r="C14" s="222">
        <v>0</v>
      </c>
      <c r="D14" s="222">
        <v>0</v>
      </c>
      <c r="E14" s="222">
        <v>0</v>
      </c>
      <c r="F14" s="222">
        <v>0</v>
      </c>
      <c r="G14" s="222">
        <v>0</v>
      </c>
      <c r="H14" s="222">
        <v>0</v>
      </c>
      <c r="I14" s="222">
        <v>0</v>
      </c>
      <c r="J14" s="222">
        <v>0</v>
      </c>
      <c r="K14" s="222">
        <v>0</v>
      </c>
      <c r="L14" s="14">
        <v>0</v>
      </c>
      <c r="M14" s="14"/>
      <c r="N14" s="14"/>
      <c r="O14" s="14"/>
      <c r="P14" s="14"/>
      <c r="Q14" s="14"/>
      <c r="R14" s="14"/>
      <c r="S14" s="14"/>
      <c r="T14" s="14"/>
      <c r="U14" s="14"/>
      <c r="V14" s="14"/>
      <c r="W14" s="14"/>
      <c r="X14" s="14"/>
      <c r="Y14" s="14"/>
      <c r="Z14" s="14"/>
      <c r="AA14" s="14"/>
      <c r="AB14" s="14"/>
      <c r="AC14" s="14"/>
      <c r="AD14" s="14"/>
      <c r="AE14" s="14"/>
      <c r="AF14" s="14"/>
    </row>
    <row r="15" spans="1:32" ht="12.75">
      <c r="A15" s="221" t="s">
        <v>176</v>
      </c>
      <c r="B15" s="222">
        <v>0</v>
      </c>
      <c r="C15" s="222">
        <v>0</v>
      </c>
      <c r="D15" s="222">
        <v>0</v>
      </c>
      <c r="E15" s="222">
        <v>0</v>
      </c>
      <c r="F15" s="222">
        <v>0</v>
      </c>
      <c r="G15" s="222">
        <v>0</v>
      </c>
      <c r="H15" s="222">
        <v>0</v>
      </c>
      <c r="I15" s="222">
        <v>0</v>
      </c>
      <c r="J15" s="222">
        <v>0</v>
      </c>
      <c r="K15" s="222">
        <v>0</v>
      </c>
      <c r="L15" s="14">
        <v>0</v>
      </c>
      <c r="M15" s="14"/>
      <c r="N15" s="14"/>
      <c r="O15" s="14"/>
      <c r="P15" s="14"/>
      <c r="Q15" s="14"/>
      <c r="R15" s="14"/>
      <c r="S15" s="14"/>
      <c r="T15" s="14"/>
      <c r="U15" s="14"/>
      <c r="V15" s="14"/>
      <c r="W15" s="14"/>
      <c r="X15" s="14"/>
      <c r="Y15" s="14"/>
      <c r="Z15" s="14"/>
      <c r="AA15" s="14"/>
      <c r="AB15" s="14"/>
      <c r="AC15" s="14"/>
      <c r="AD15" s="14"/>
      <c r="AE15" s="14"/>
      <c r="AF15" s="14"/>
    </row>
    <row r="16" spans="1:32" ht="12.75">
      <c r="A16" s="221" t="s">
        <v>359</v>
      </c>
      <c r="B16" s="222">
        <v>0</v>
      </c>
      <c r="C16" s="222">
        <v>0</v>
      </c>
      <c r="D16" s="222">
        <v>0</v>
      </c>
      <c r="E16" s="222">
        <v>0</v>
      </c>
      <c r="F16" s="222">
        <v>0</v>
      </c>
      <c r="G16" s="222">
        <v>0</v>
      </c>
      <c r="H16" s="222">
        <v>0</v>
      </c>
      <c r="I16" s="222">
        <v>0</v>
      </c>
      <c r="J16" s="222">
        <v>0</v>
      </c>
      <c r="K16" s="222">
        <v>0</v>
      </c>
      <c r="L16" s="222">
        <v>0</v>
      </c>
      <c r="M16" s="14"/>
      <c r="N16" s="14"/>
      <c r="O16" s="14"/>
      <c r="P16" s="14"/>
      <c r="Q16" s="14"/>
      <c r="R16" s="14"/>
      <c r="S16" s="14"/>
      <c r="T16" s="14"/>
      <c r="U16" s="14"/>
      <c r="V16" s="14"/>
      <c r="W16" s="14"/>
      <c r="X16" s="14"/>
      <c r="Y16" s="14"/>
      <c r="Z16" s="14"/>
      <c r="AA16" s="14"/>
      <c r="AB16" s="14"/>
      <c r="AC16" s="14"/>
      <c r="AD16" s="14"/>
      <c r="AE16" s="14"/>
      <c r="AF16" s="14"/>
    </row>
    <row r="17" spans="1:32" ht="12.75">
      <c r="A17" s="221" t="s">
        <v>177</v>
      </c>
      <c r="B17" s="222">
        <v>3</v>
      </c>
      <c r="C17" s="222">
        <v>2</v>
      </c>
      <c r="D17" s="222">
        <v>0</v>
      </c>
      <c r="E17" s="222">
        <v>1</v>
      </c>
      <c r="F17" s="222">
        <v>1</v>
      </c>
      <c r="G17" s="222">
        <v>0</v>
      </c>
      <c r="H17" s="222">
        <v>0</v>
      </c>
      <c r="I17" s="222">
        <v>0</v>
      </c>
      <c r="J17" s="222">
        <v>0</v>
      </c>
      <c r="K17" s="222">
        <v>1</v>
      </c>
      <c r="L17" s="14">
        <v>0</v>
      </c>
      <c r="M17" s="14"/>
      <c r="N17" s="14"/>
      <c r="O17" s="14"/>
      <c r="P17" s="14"/>
      <c r="Q17" s="14"/>
      <c r="R17" s="14"/>
      <c r="S17" s="14"/>
      <c r="T17" s="14"/>
      <c r="U17" s="14"/>
      <c r="V17" s="14"/>
      <c r="W17" s="14"/>
      <c r="X17" s="14"/>
      <c r="Y17" s="14"/>
      <c r="Z17" s="14"/>
      <c r="AA17" s="14"/>
      <c r="AB17" s="14"/>
      <c r="AC17" s="14"/>
      <c r="AD17" s="14"/>
      <c r="AE17" s="14"/>
      <c r="AF17" s="14"/>
    </row>
    <row r="18" spans="1:32" ht="12.75">
      <c r="A18" s="221" t="s">
        <v>178</v>
      </c>
      <c r="B18" s="222">
        <v>1</v>
      </c>
      <c r="C18" s="222">
        <v>1</v>
      </c>
      <c r="D18" s="222">
        <v>0</v>
      </c>
      <c r="E18" s="222">
        <v>3</v>
      </c>
      <c r="F18" s="222">
        <v>1</v>
      </c>
      <c r="G18" s="222">
        <v>1</v>
      </c>
      <c r="H18" s="222">
        <v>1</v>
      </c>
      <c r="I18" s="222">
        <v>2</v>
      </c>
      <c r="J18" s="222">
        <v>2</v>
      </c>
      <c r="K18" s="222">
        <v>1</v>
      </c>
      <c r="L18" s="14">
        <v>0</v>
      </c>
      <c r="M18" s="14"/>
      <c r="N18" s="14"/>
      <c r="O18" s="14"/>
      <c r="P18" s="14"/>
      <c r="Q18" s="14"/>
      <c r="R18" s="14"/>
      <c r="S18" s="14"/>
      <c r="T18" s="14"/>
      <c r="U18" s="14"/>
      <c r="V18" s="14"/>
      <c r="W18" s="14"/>
      <c r="X18" s="14"/>
      <c r="Y18" s="14"/>
      <c r="Z18" s="14"/>
      <c r="AA18" s="14"/>
      <c r="AB18" s="14"/>
      <c r="AC18" s="14"/>
      <c r="AD18" s="14"/>
      <c r="AE18" s="14"/>
      <c r="AF18" s="14"/>
    </row>
    <row r="19" spans="1:32" ht="12.75">
      <c r="A19" s="221" t="s">
        <v>179</v>
      </c>
      <c r="B19" s="222">
        <v>1</v>
      </c>
      <c r="C19" s="222">
        <v>1</v>
      </c>
      <c r="D19" s="222">
        <v>0</v>
      </c>
      <c r="E19" s="222">
        <v>1</v>
      </c>
      <c r="F19" s="222">
        <v>3</v>
      </c>
      <c r="G19" s="222">
        <v>1</v>
      </c>
      <c r="H19" s="222">
        <v>1</v>
      </c>
      <c r="I19" s="222">
        <v>0</v>
      </c>
      <c r="J19" s="222">
        <v>4</v>
      </c>
      <c r="K19" s="222">
        <v>1</v>
      </c>
      <c r="L19" s="14">
        <v>0</v>
      </c>
      <c r="M19" s="14"/>
      <c r="N19" s="14"/>
      <c r="O19" s="14"/>
      <c r="P19" s="14"/>
      <c r="Q19" s="14"/>
      <c r="R19" s="14"/>
      <c r="S19" s="14"/>
      <c r="T19" s="14"/>
      <c r="U19" s="14"/>
      <c r="V19" s="14"/>
      <c r="W19" s="14"/>
      <c r="X19" s="14"/>
      <c r="Y19" s="14"/>
      <c r="Z19" s="14"/>
      <c r="AA19" s="14"/>
      <c r="AB19" s="14"/>
      <c r="AC19" s="14"/>
      <c r="AD19" s="14"/>
      <c r="AE19" s="14"/>
      <c r="AF19" s="14"/>
    </row>
    <row r="20" spans="1:32" ht="12.75">
      <c r="A20" s="221" t="s">
        <v>180</v>
      </c>
      <c r="B20" s="222">
        <v>2</v>
      </c>
      <c r="C20" s="222">
        <v>3</v>
      </c>
      <c r="D20" s="222">
        <v>3</v>
      </c>
      <c r="E20" s="222">
        <v>0</v>
      </c>
      <c r="F20" s="222">
        <v>4</v>
      </c>
      <c r="G20" s="222">
        <v>1</v>
      </c>
      <c r="H20" s="222">
        <v>1</v>
      </c>
      <c r="I20" s="222">
        <v>1</v>
      </c>
      <c r="J20" s="222">
        <v>2</v>
      </c>
      <c r="K20" s="222">
        <v>2</v>
      </c>
      <c r="L20" s="14">
        <v>0</v>
      </c>
      <c r="M20" s="14"/>
      <c r="N20" s="14"/>
      <c r="O20" s="14"/>
      <c r="P20" s="14"/>
      <c r="Q20" s="14"/>
      <c r="R20" s="14"/>
      <c r="S20" s="14"/>
      <c r="T20" s="14"/>
      <c r="U20" s="14"/>
      <c r="V20" s="14"/>
      <c r="W20" s="14"/>
      <c r="X20" s="14"/>
      <c r="Y20" s="14"/>
      <c r="Z20" s="14"/>
      <c r="AA20" s="14"/>
      <c r="AB20" s="14"/>
      <c r="AC20" s="14"/>
      <c r="AD20" s="14"/>
      <c r="AE20" s="14"/>
      <c r="AF20" s="14"/>
    </row>
    <row r="21" spans="1:32" ht="12.75">
      <c r="A21" s="221" t="s">
        <v>181</v>
      </c>
      <c r="B21" s="222">
        <v>2</v>
      </c>
      <c r="C21" s="222">
        <v>1</v>
      </c>
      <c r="D21" s="222">
        <v>0</v>
      </c>
      <c r="E21" s="222">
        <v>2</v>
      </c>
      <c r="F21" s="222">
        <v>5</v>
      </c>
      <c r="G21" s="222">
        <v>3</v>
      </c>
      <c r="H21" s="222">
        <v>0</v>
      </c>
      <c r="I21" s="222">
        <v>3</v>
      </c>
      <c r="J21" s="222">
        <v>1</v>
      </c>
      <c r="K21" s="222">
        <v>0</v>
      </c>
      <c r="L21" s="14">
        <v>0</v>
      </c>
      <c r="M21" s="14"/>
      <c r="N21" s="14"/>
      <c r="O21" s="14"/>
      <c r="P21" s="14"/>
      <c r="Q21" s="14"/>
      <c r="R21" s="14"/>
      <c r="S21" s="14"/>
      <c r="T21" s="14"/>
      <c r="U21" s="14"/>
      <c r="V21" s="14"/>
      <c r="W21" s="14"/>
      <c r="X21" s="14"/>
      <c r="Y21" s="14"/>
      <c r="Z21" s="14"/>
      <c r="AA21" s="14"/>
      <c r="AB21" s="14"/>
      <c r="AC21" s="14"/>
      <c r="AD21" s="14"/>
      <c r="AE21" s="14"/>
      <c r="AF21" s="14"/>
    </row>
    <row r="22" spans="1:32" ht="12.75">
      <c r="A22" s="221" t="s">
        <v>182</v>
      </c>
      <c r="B22" s="222">
        <v>0</v>
      </c>
      <c r="C22" s="222">
        <v>0</v>
      </c>
      <c r="D22" s="222">
        <v>0</v>
      </c>
      <c r="E22" s="222">
        <v>0</v>
      </c>
      <c r="F22" s="222">
        <v>0</v>
      </c>
      <c r="G22" s="222">
        <v>0</v>
      </c>
      <c r="H22" s="222">
        <v>0</v>
      </c>
      <c r="I22" s="222">
        <v>0</v>
      </c>
      <c r="J22" s="222">
        <v>0</v>
      </c>
      <c r="K22" s="222">
        <v>0</v>
      </c>
      <c r="L22" s="14">
        <v>0</v>
      </c>
      <c r="M22" s="14"/>
      <c r="N22" s="14"/>
      <c r="O22" s="14"/>
      <c r="P22" s="14"/>
      <c r="Q22" s="14"/>
      <c r="R22" s="14"/>
      <c r="S22" s="14"/>
      <c r="T22" s="14"/>
      <c r="U22" s="14"/>
      <c r="V22" s="14"/>
      <c r="W22" s="14"/>
      <c r="X22" s="14"/>
      <c r="Y22" s="14"/>
      <c r="Z22" s="14"/>
      <c r="AA22" s="14"/>
      <c r="AB22" s="14"/>
      <c r="AC22" s="14"/>
      <c r="AD22" s="14"/>
      <c r="AE22" s="14"/>
      <c r="AF22" s="14"/>
    </row>
    <row r="23" spans="1:32" ht="12.75">
      <c r="A23" s="221" t="s">
        <v>183</v>
      </c>
      <c r="B23" s="222">
        <v>0</v>
      </c>
      <c r="C23" s="222">
        <v>1</v>
      </c>
      <c r="D23" s="222">
        <v>0</v>
      </c>
      <c r="E23" s="222">
        <v>0</v>
      </c>
      <c r="F23" s="222">
        <v>0</v>
      </c>
      <c r="G23" s="222">
        <v>0</v>
      </c>
      <c r="H23" s="222">
        <v>0</v>
      </c>
      <c r="I23" s="222">
        <v>0</v>
      </c>
      <c r="J23" s="222">
        <v>0</v>
      </c>
      <c r="K23" s="222">
        <v>0</v>
      </c>
      <c r="L23" s="14">
        <v>0</v>
      </c>
      <c r="M23" s="14"/>
      <c r="N23" s="14"/>
      <c r="O23" s="14"/>
      <c r="P23" s="14"/>
      <c r="Q23" s="14"/>
      <c r="R23" s="14"/>
      <c r="S23" s="14"/>
      <c r="T23" s="14"/>
      <c r="U23" s="14"/>
      <c r="V23" s="14"/>
      <c r="W23" s="14"/>
      <c r="X23" s="14"/>
      <c r="Y23" s="14"/>
      <c r="Z23" s="14"/>
      <c r="AA23" s="14"/>
      <c r="AB23" s="14"/>
      <c r="AC23" s="14"/>
      <c r="AD23" s="14"/>
      <c r="AE23" s="14"/>
      <c r="AF23" s="14"/>
    </row>
    <row r="24" spans="1:32" ht="12.75">
      <c r="A24" s="221" t="s">
        <v>184</v>
      </c>
      <c r="B24" s="222">
        <v>2</v>
      </c>
      <c r="C24" s="222">
        <v>3</v>
      </c>
      <c r="D24" s="222">
        <v>2</v>
      </c>
      <c r="E24" s="222">
        <v>0</v>
      </c>
      <c r="F24" s="222">
        <v>0</v>
      </c>
      <c r="G24" s="222">
        <v>0</v>
      </c>
      <c r="H24" s="222">
        <v>1</v>
      </c>
      <c r="I24" s="222">
        <v>0</v>
      </c>
      <c r="J24" s="222">
        <v>1</v>
      </c>
      <c r="K24" s="222">
        <v>0</v>
      </c>
      <c r="L24" s="14">
        <v>2</v>
      </c>
      <c r="M24" s="14"/>
      <c r="N24" s="14"/>
      <c r="O24" s="14"/>
      <c r="P24" s="14"/>
      <c r="Q24" s="14"/>
      <c r="R24" s="14"/>
      <c r="S24" s="14"/>
      <c r="T24" s="14"/>
      <c r="U24" s="14"/>
      <c r="V24" s="14"/>
      <c r="W24" s="14"/>
      <c r="X24" s="14"/>
      <c r="Y24" s="14"/>
      <c r="Z24" s="14"/>
      <c r="AA24" s="14"/>
      <c r="AB24" s="14"/>
      <c r="AC24" s="14"/>
      <c r="AD24" s="14"/>
      <c r="AE24" s="14"/>
      <c r="AF24" s="14"/>
    </row>
    <row r="25" spans="1:32" ht="12.75">
      <c r="A25" s="221" t="s">
        <v>185</v>
      </c>
      <c r="B25" s="222">
        <v>2</v>
      </c>
      <c r="C25" s="222">
        <v>1</v>
      </c>
      <c r="D25" s="222">
        <v>2</v>
      </c>
      <c r="E25" s="222">
        <v>2</v>
      </c>
      <c r="F25" s="222">
        <v>3</v>
      </c>
      <c r="G25" s="222">
        <v>1</v>
      </c>
      <c r="H25" s="222">
        <v>1</v>
      </c>
      <c r="I25" s="222">
        <v>1</v>
      </c>
      <c r="J25" s="222">
        <v>1</v>
      </c>
      <c r="K25" s="222">
        <v>1</v>
      </c>
      <c r="L25" s="14">
        <v>1</v>
      </c>
      <c r="M25" s="14"/>
      <c r="N25" s="14"/>
      <c r="O25" s="14"/>
      <c r="P25" s="14"/>
      <c r="Q25" s="14"/>
      <c r="R25" s="14"/>
      <c r="S25" s="14"/>
      <c r="T25" s="14"/>
      <c r="U25" s="14"/>
      <c r="V25" s="14"/>
      <c r="W25" s="14"/>
      <c r="X25" s="14"/>
      <c r="Y25" s="14"/>
      <c r="Z25" s="14"/>
      <c r="AA25" s="14"/>
      <c r="AB25" s="14"/>
      <c r="AC25" s="14"/>
      <c r="AD25" s="14"/>
      <c r="AE25" s="14"/>
      <c r="AF25" s="14"/>
    </row>
    <row r="26" spans="1:32" ht="12.75">
      <c r="A26" s="221" t="s">
        <v>186</v>
      </c>
      <c r="B26" s="222">
        <v>4</v>
      </c>
      <c r="C26" s="222">
        <v>2</v>
      </c>
      <c r="D26" s="222">
        <v>2</v>
      </c>
      <c r="E26" s="222">
        <v>2</v>
      </c>
      <c r="F26" s="222">
        <v>1</v>
      </c>
      <c r="G26" s="222">
        <v>2</v>
      </c>
      <c r="H26" s="222">
        <v>1</v>
      </c>
      <c r="I26" s="222">
        <v>3</v>
      </c>
      <c r="J26" s="222">
        <v>3</v>
      </c>
      <c r="K26" s="222">
        <v>1</v>
      </c>
      <c r="L26" s="14">
        <v>0</v>
      </c>
      <c r="M26" s="14"/>
      <c r="N26" s="14"/>
      <c r="O26" s="14"/>
      <c r="P26" s="14"/>
      <c r="Q26" s="14"/>
      <c r="R26" s="14"/>
      <c r="S26" s="14"/>
      <c r="T26" s="14"/>
      <c r="U26" s="14"/>
      <c r="V26" s="14"/>
      <c r="W26" s="14"/>
      <c r="X26" s="14"/>
      <c r="Y26" s="14"/>
      <c r="Z26" s="14"/>
      <c r="AA26" s="14"/>
      <c r="AB26" s="14"/>
      <c r="AC26" s="14"/>
      <c r="AD26" s="14"/>
      <c r="AE26" s="14"/>
      <c r="AF26" s="14"/>
    </row>
    <row r="27" spans="1:32" ht="12.75">
      <c r="A27" s="221" t="s">
        <v>166</v>
      </c>
      <c r="B27" s="222">
        <v>1</v>
      </c>
      <c r="C27" s="222">
        <v>2</v>
      </c>
      <c r="D27" s="222">
        <v>1</v>
      </c>
      <c r="E27" s="222">
        <v>0</v>
      </c>
      <c r="F27" s="222">
        <v>1</v>
      </c>
      <c r="G27" s="222">
        <v>2</v>
      </c>
      <c r="H27" s="222">
        <v>0</v>
      </c>
      <c r="I27" s="222">
        <v>0</v>
      </c>
      <c r="J27" s="222">
        <v>0</v>
      </c>
      <c r="K27" s="222">
        <v>0</v>
      </c>
      <c r="L27" s="14">
        <v>0</v>
      </c>
      <c r="M27" s="14"/>
      <c r="N27" s="14"/>
      <c r="O27" s="14"/>
      <c r="P27" s="14"/>
      <c r="Q27" s="14"/>
      <c r="R27" s="14"/>
      <c r="S27" s="14"/>
      <c r="T27" s="14"/>
      <c r="U27" s="14"/>
      <c r="V27" s="14"/>
      <c r="W27" s="14"/>
      <c r="X27" s="14"/>
      <c r="Y27" s="14"/>
      <c r="Z27" s="14"/>
      <c r="AA27" s="14"/>
      <c r="AB27" s="14"/>
      <c r="AC27" s="14"/>
      <c r="AD27" s="14"/>
      <c r="AE27" s="14"/>
      <c r="AF27" s="14"/>
    </row>
    <row r="28" spans="1:32" ht="12.75">
      <c r="A28" s="221" t="s">
        <v>187</v>
      </c>
      <c r="B28" s="284" t="s">
        <v>362</v>
      </c>
      <c r="C28" s="284" t="s">
        <v>362</v>
      </c>
      <c r="D28" s="284" t="s">
        <v>362</v>
      </c>
      <c r="E28" s="284" t="s">
        <v>362</v>
      </c>
      <c r="F28" s="284" t="s">
        <v>362</v>
      </c>
      <c r="G28" s="222">
        <v>0</v>
      </c>
      <c r="H28" s="222">
        <v>0</v>
      </c>
      <c r="I28" s="222">
        <v>0</v>
      </c>
      <c r="J28" s="222">
        <v>0</v>
      </c>
      <c r="K28" s="222">
        <v>0</v>
      </c>
      <c r="L28" s="14">
        <v>0</v>
      </c>
      <c r="M28" s="14"/>
      <c r="N28" s="14"/>
      <c r="O28" s="14"/>
      <c r="P28" s="14"/>
      <c r="Q28" s="14"/>
      <c r="R28" s="14"/>
      <c r="S28" s="14"/>
      <c r="T28" s="14"/>
      <c r="U28" s="14"/>
      <c r="V28" s="14"/>
      <c r="W28" s="14"/>
      <c r="X28" s="14"/>
      <c r="Y28" s="14"/>
      <c r="Z28" s="14"/>
      <c r="AA28" s="14"/>
      <c r="AB28" s="14"/>
      <c r="AC28" s="14"/>
      <c r="AD28" s="14"/>
      <c r="AE28" s="14"/>
      <c r="AF28" s="14"/>
    </row>
    <row r="29" spans="1:32" ht="12.75">
      <c r="A29" s="221" t="s">
        <v>155</v>
      </c>
      <c r="B29" s="222">
        <v>0</v>
      </c>
      <c r="C29" s="222">
        <v>0</v>
      </c>
      <c r="D29" s="222">
        <v>0</v>
      </c>
      <c r="E29" s="222">
        <v>0</v>
      </c>
      <c r="F29" s="222">
        <v>0</v>
      </c>
      <c r="G29" s="222">
        <v>1</v>
      </c>
      <c r="H29" s="222">
        <v>0</v>
      </c>
      <c r="I29" s="222">
        <v>0</v>
      </c>
      <c r="J29" s="222">
        <v>0</v>
      </c>
      <c r="K29" s="222">
        <v>0</v>
      </c>
      <c r="L29" s="14">
        <v>0</v>
      </c>
      <c r="M29" s="14"/>
      <c r="N29" s="14"/>
      <c r="O29" s="14"/>
      <c r="P29" s="14"/>
      <c r="Q29" s="14"/>
      <c r="R29" s="14"/>
      <c r="S29" s="14"/>
      <c r="T29" s="14"/>
      <c r="U29" s="14"/>
      <c r="V29" s="14"/>
      <c r="W29" s="14"/>
      <c r="X29" s="14"/>
      <c r="Y29" s="14"/>
      <c r="Z29" s="14"/>
      <c r="AA29" s="14"/>
      <c r="AB29" s="14"/>
      <c r="AC29" s="14"/>
      <c r="AD29" s="14"/>
      <c r="AE29" s="14"/>
      <c r="AF29" s="14"/>
    </row>
    <row r="30" spans="1:32" ht="12.75">
      <c r="A30" s="221" t="s">
        <v>188</v>
      </c>
      <c r="B30" s="222">
        <v>0</v>
      </c>
      <c r="C30" s="222">
        <v>1</v>
      </c>
      <c r="D30" s="222">
        <v>0</v>
      </c>
      <c r="E30" s="222">
        <v>3</v>
      </c>
      <c r="F30" s="222">
        <v>1</v>
      </c>
      <c r="G30" s="222">
        <v>2</v>
      </c>
      <c r="H30" s="222">
        <v>0</v>
      </c>
      <c r="I30" s="222">
        <v>2</v>
      </c>
      <c r="J30" s="222">
        <v>0</v>
      </c>
      <c r="K30" s="222">
        <v>1</v>
      </c>
      <c r="L30" s="14">
        <v>1</v>
      </c>
      <c r="M30" s="14"/>
      <c r="N30" s="14"/>
      <c r="O30" s="14"/>
      <c r="P30" s="14"/>
      <c r="Q30" s="14"/>
      <c r="R30" s="14"/>
      <c r="S30" s="14"/>
      <c r="T30" s="14"/>
      <c r="U30" s="14"/>
      <c r="V30" s="14"/>
      <c r="W30" s="14"/>
      <c r="X30" s="14"/>
      <c r="Y30" s="14"/>
      <c r="Z30" s="14"/>
      <c r="AA30" s="14"/>
      <c r="AB30" s="14"/>
      <c r="AC30" s="14"/>
      <c r="AD30" s="14"/>
      <c r="AE30" s="14"/>
      <c r="AF30" s="14"/>
    </row>
    <row r="31" spans="1:32" ht="12.75">
      <c r="A31" s="221" t="s">
        <v>167</v>
      </c>
      <c r="B31" s="222">
        <v>0</v>
      </c>
      <c r="C31" s="222">
        <v>0</v>
      </c>
      <c r="D31" s="222">
        <v>1</v>
      </c>
      <c r="E31" s="222">
        <v>0</v>
      </c>
      <c r="F31" s="222">
        <v>1</v>
      </c>
      <c r="G31" s="222">
        <v>0</v>
      </c>
      <c r="H31" s="222">
        <v>0</v>
      </c>
      <c r="I31" s="222">
        <v>0</v>
      </c>
      <c r="J31" s="222">
        <v>0</v>
      </c>
      <c r="K31" s="222">
        <v>0</v>
      </c>
      <c r="L31" s="14">
        <v>0</v>
      </c>
      <c r="M31" s="14"/>
      <c r="N31" s="14"/>
      <c r="O31" s="14"/>
      <c r="P31" s="14"/>
      <c r="Q31" s="14"/>
      <c r="R31" s="14"/>
      <c r="S31" s="14"/>
      <c r="T31" s="14"/>
      <c r="U31" s="14"/>
      <c r="V31" s="14"/>
      <c r="W31" s="14"/>
      <c r="X31" s="14"/>
      <c r="Y31" s="14"/>
      <c r="Z31" s="14"/>
      <c r="AA31" s="14"/>
      <c r="AB31" s="14"/>
      <c r="AC31" s="14"/>
      <c r="AD31" s="14"/>
      <c r="AE31" s="14"/>
      <c r="AF31" s="14"/>
    </row>
    <row r="32" spans="1:32" ht="12.75">
      <c r="A32" s="221" t="s">
        <v>189</v>
      </c>
      <c r="B32" s="222">
        <v>0</v>
      </c>
      <c r="C32" s="222">
        <v>0</v>
      </c>
      <c r="D32" s="222">
        <v>0</v>
      </c>
      <c r="E32" s="222">
        <v>0</v>
      </c>
      <c r="F32" s="222">
        <v>1</v>
      </c>
      <c r="G32" s="222">
        <v>0</v>
      </c>
      <c r="H32" s="222">
        <v>0</v>
      </c>
      <c r="I32" s="222">
        <v>0</v>
      </c>
      <c r="J32" s="222">
        <v>2</v>
      </c>
      <c r="K32" s="222">
        <v>0</v>
      </c>
      <c r="L32" s="14">
        <v>2</v>
      </c>
      <c r="M32" s="14"/>
      <c r="N32" s="14"/>
      <c r="O32" s="14"/>
      <c r="P32" s="14"/>
      <c r="Q32" s="14"/>
      <c r="R32" s="14"/>
      <c r="S32" s="14"/>
      <c r="T32" s="14"/>
      <c r="U32" s="14"/>
      <c r="V32" s="14"/>
      <c r="W32" s="14"/>
      <c r="X32" s="14"/>
      <c r="Y32" s="14"/>
      <c r="Z32" s="14"/>
      <c r="AA32" s="14"/>
      <c r="AB32" s="14"/>
      <c r="AC32" s="14"/>
      <c r="AD32" s="14"/>
      <c r="AE32" s="14"/>
      <c r="AF32" s="14"/>
    </row>
    <row r="33" spans="1:32" ht="12.75">
      <c r="A33" s="221" t="s">
        <v>157</v>
      </c>
      <c r="B33" s="222">
        <v>1</v>
      </c>
      <c r="C33" s="222">
        <v>0</v>
      </c>
      <c r="D33" s="222">
        <v>0</v>
      </c>
      <c r="E33" s="222">
        <v>1</v>
      </c>
      <c r="F33" s="222">
        <v>0</v>
      </c>
      <c r="G33" s="222">
        <v>1</v>
      </c>
      <c r="H33" s="222">
        <v>0</v>
      </c>
      <c r="I33" s="222">
        <v>0</v>
      </c>
      <c r="J33" s="222">
        <v>1</v>
      </c>
      <c r="K33" s="222">
        <v>0</v>
      </c>
      <c r="L33" s="14">
        <v>0</v>
      </c>
      <c r="M33" s="14"/>
      <c r="N33" s="14"/>
      <c r="O33" s="14"/>
      <c r="P33" s="14"/>
      <c r="Q33" s="14"/>
      <c r="R33" s="14"/>
      <c r="S33" s="14"/>
      <c r="T33" s="14"/>
      <c r="U33" s="14"/>
      <c r="V33" s="14"/>
      <c r="W33" s="14"/>
      <c r="X33" s="14"/>
      <c r="Y33" s="14"/>
      <c r="Z33" s="14"/>
      <c r="AA33" s="14"/>
      <c r="AB33" s="14"/>
      <c r="AC33" s="14"/>
      <c r="AD33" s="14"/>
      <c r="AE33" s="14"/>
      <c r="AF33" s="14"/>
    </row>
    <row r="34" spans="1:32" ht="12.75">
      <c r="A34" s="221" t="s">
        <v>190</v>
      </c>
      <c r="B34" s="222">
        <v>1</v>
      </c>
      <c r="C34" s="222">
        <v>1</v>
      </c>
      <c r="D34" s="222">
        <v>3</v>
      </c>
      <c r="E34" s="222">
        <v>1</v>
      </c>
      <c r="F34" s="222">
        <v>0</v>
      </c>
      <c r="G34" s="222">
        <v>0</v>
      </c>
      <c r="H34" s="222">
        <v>1</v>
      </c>
      <c r="I34" s="222">
        <v>1</v>
      </c>
      <c r="J34" s="222">
        <v>3</v>
      </c>
      <c r="K34" s="222">
        <v>0</v>
      </c>
      <c r="L34" s="14">
        <v>3</v>
      </c>
      <c r="M34" s="14"/>
      <c r="N34" s="14"/>
      <c r="O34" s="14"/>
      <c r="P34" s="14"/>
      <c r="Q34" s="14"/>
      <c r="R34" s="14"/>
      <c r="S34" s="14"/>
      <c r="T34" s="14"/>
      <c r="U34" s="14"/>
      <c r="V34" s="14"/>
      <c r="W34" s="14"/>
      <c r="X34" s="14"/>
      <c r="Y34" s="14"/>
      <c r="Z34" s="14"/>
      <c r="AA34" s="14"/>
      <c r="AB34" s="14"/>
      <c r="AC34" s="14"/>
      <c r="AD34" s="14"/>
      <c r="AE34" s="14"/>
      <c r="AF34" s="14"/>
    </row>
    <row r="35" spans="1:32" ht="12.75">
      <c r="A35" s="221" t="s">
        <v>191</v>
      </c>
      <c r="B35" s="222">
        <v>1</v>
      </c>
      <c r="C35" s="222">
        <v>1</v>
      </c>
      <c r="D35" s="222">
        <v>0</v>
      </c>
      <c r="E35" s="222">
        <v>1</v>
      </c>
      <c r="F35" s="222">
        <v>1</v>
      </c>
      <c r="G35" s="222">
        <v>0</v>
      </c>
      <c r="H35" s="222">
        <v>0</v>
      </c>
      <c r="I35" s="222">
        <v>0</v>
      </c>
      <c r="J35" s="222">
        <v>0</v>
      </c>
      <c r="K35" s="222">
        <v>0</v>
      </c>
      <c r="L35" s="14">
        <v>0</v>
      </c>
      <c r="M35" s="14"/>
      <c r="N35" s="14"/>
      <c r="O35" s="14"/>
      <c r="P35" s="14"/>
      <c r="Q35" s="14"/>
      <c r="R35" s="14"/>
      <c r="S35" s="14"/>
      <c r="T35" s="14"/>
      <c r="U35" s="14"/>
      <c r="V35" s="14"/>
      <c r="W35" s="14"/>
      <c r="X35" s="14"/>
      <c r="Y35" s="14"/>
      <c r="Z35" s="14"/>
      <c r="AA35" s="14"/>
      <c r="AB35" s="14"/>
      <c r="AC35" s="14"/>
      <c r="AD35" s="14"/>
      <c r="AE35" s="14"/>
      <c r="AF35" s="14"/>
    </row>
    <row r="36" spans="1:32" ht="12.75">
      <c r="A36" s="221" t="s">
        <v>192</v>
      </c>
      <c r="B36" s="222">
        <v>0</v>
      </c>
      <c r="C36" s="222">
        <v>0</v>
      </c>
      <c r="D36" s="222">
        <v>0</v>
      </c>
      <c r="E36" s="222">
        <v>0</v>
      </c>
      <c r="F36" s="222">
        <v>0</v>
      </c>
      <c r="G36" s="222">
        <v>0</v>
      </c>
      <c r="H36" s="222">
        <v>0</v>
      </c>
      <c r="I36" s="222">
        <v>2</v>
      </c>
      <c r="J36" s="222">
        <v>0</v>
      </c>
      <c r="K36" s="222">
        <v>0</v>
      </c>
      <c r="L36" s="14">
        <v>0</v>
      </c>
      <c r="M36" s="14"/>
      <c r="N36" s="14"/>
      <c r="O36" s="14"/>
      <c r="P36" s="14"/>
      <c r="Q36" s="14"/>
      <c r="R36" s="14"/>
      <c r="S36" s="14"/>
      <c r="T36" s="14"/>
      <c r="U36" s="14"/>
      <c r="V36" s="14"/>
      <c r="W36" s="14"/>
      <c r="X36" s="14"/>
      <c r="Y36" s="14"/>
      <c r="Z36" s="14"/>
      <c r="AA36" s="14"/>
      <c r="AB36" s="14"/>
      <c r="AC36" s="14"/>
      <c r="AD36" s="14"/>
      <c r="AE36" s="14"/>
      <c r="AF36" s="14"/>
    </row>
    <row r="37" spans="1:32" ht="12.75">
      <c r="A37" s="221" t="s">
        <v>193</v>
      </c>
      <c r="B37" s="222">
        <v>1</v>
      </c>
      <c r="C37" s="222">
        <v>1</v>
      </c>
      <c r="D37" s="222">
        <v>1</v>
      </c>
      <c r="E37" s="222">
        <v>1</v>
      </c>
      <c r="F37" s="222">
        <v>0</v>
      </c>
      <c r="G37" s="222">
        <v>0</v>
      </c>
      <c r="H37" s="222">
        <v>1</v>
      </c>
      <c r="I37" s="222">
        <v>1</v>
      </c>
      <c r="J37" s="222">
        <v>3</v>
      </c>
      <c r="K37" s="222">
        <v>4</v>
      </c>
      <c r="L37" s="14">
        <v>0</v>
      </c>
      <c r="M37" s="14"/>
      <c r="N37" s="14"/>
      <c r="O37" s="14"/>
      <c r="P37" s="14"/>
      <c r="Q37" s="14"/>
      <c r="R37" s="14"/>
      <c r="S37" s="14"/>
      <c r="T37" s="14"/>
      <c r="U37" s="14"/>
      <c r="V37" s="14"/>
      <c r="W37" s="14"/>
      <c r="X37" s="14"/>
      <c r="Y37" s="14"/>
      <c r="Z37" s="14"/>
      <c r="AA37" s="14"/>
      <c r="AB37" s="14"/>
      <c r="AC37" s="14"/>
      <c r="AD37" s="14"/>
      <c r="AE37" s="14"/>
      <c r="AF37" s="14"/>
    </row>
    <row r="38" spans="1:32" ht="12.75">
      <c r="A38" s="221" t="s">
        <v>194</v>
      </c>
      <c r="B38" s="222">
        <v>0</v>
      </c>
      <c r="C38" s="222">
        <v>0</v>
      </c>
      <c r="D38" s="222">
        <v>0</v>
      </c>
      <c r="E38" s="222">
        <v>0</v>
      </c>
      <c r="F38" s="222">
        <v>0</v>
      </c>
      <c r="G38" s="222">
        <v>0</v>
      </c>
      <c r="H38" s="222">
        <v>0</v>
      </c>
      <c r="I38" s="222">
        <v>0</v>
      </c>
      <c r="J38" s="222">
        <v>0</v>
      </c>
      <c r="K38" s="222">
        <v>0</v>
      </c>
      <c r="L38" s="14">
        <v>0</v>
      </c>
      <c r="M38" s="14"/>
      <c r="N38" s="14"/>
      <c r="O38" s="14"/>
      <c r="P38" s="14"/>
      <c r="Q38" s="14"/>
      <c r="R38" s="14"/>
      <c r="S38" s="14"/>
      <c r="T38" s="14"/>
      <c r="U38" s="14"/>
      <c r="V38" s="14"/>
      <c r="W38" s="14"/>
      <c r="X38" s="14"/>
      <c r="Y38" s="14"/>
      <c r="Z38" s="14"/>
      <c r="AA38" s="14"/>
      <c r="AB38" s="14"/>
      <c r="AC38" s="14"/>
      <c r="AD38" s="14"/>
      <c r="AE38" s="14"/>
      <c r="AF38" s="14"/>
    </row>
    <row r="39" spans="1:32" ht="12.75">
      <c r="A39" s="221" t="s">
        <v>170</v>
      </c>
      <c r="B39" s="222">
        <v>0</v>
      </c>
      <c r="C39" s="222">
        <v>0</v>
      </c>
      <c r="D39" s="222">
        <v>0</v>
      </c>
      <c r="E39" s="222">
        <v>0</v>
      </c>
      <c r="F39" s="222">
        <v>0</v>
      </c>
      <c r="G39" s="222">
        <v>0</v>
      </c>
      <c r="H39" s="222">
        <v>0</v>
      </c>
      <c r="I39" s="222">
        <v>0</v>
      </c>
      <c r="J39" s="222">
        <v>0</v>
      </c>
      <c r="K39" s="222">
        <v>0</v>
      </c>
      <c r="L39" s="14">
        <v>0</v>
      </c>
      <c r="M39" s="14"/>
      <c r="N39" s="14"/>
      <c r="O39" s="14"/>
      <c r="P39" s="14"/>
      <c r="Q39" s="14"/>
      <c r="R39" s="14"/>
      <c r="S39" s="14"/>
      <c r="T39" s="14"/>
      <c r="U39" s="14"/>
      <c r="V39" s="14"/>
      <c r="W39" s="14"/>
      <c r="X39" s="14"/>
      <c r="Y39" s="14"/>
      <c r="Z39" s="14"/>
      <c r="AA39" s="14"/>
      <c r="AB39" s="14"/>
      <c r="AC39" s="14"/>
      <c r="AD39" s="14"/>
      <c r="AE39" s="14"/>
      <c r="AF39" s="14"/>
    </row>
    <row r="40" spans="1:32" ht="12.75">
      <c r="A40" s="221" t="s">
        <v>195</v>
      </c>
      <c r="B40" s="222">
        <v>0</v>
      </c>
      <c r="C40" s="222">
        <v>0</v>
      </c>
      <c r="D40" s="222">
        <v>1</v>
      </c>
      <c r="E40" s="222">
        <v>0</v>
      </c>
      <c r="F40" s="222">
        <v>1</v>
      </c>
      <c r="G40" s="222">
        <v>1</v>
      </c>
      <c r="H40" s="222">
        <v>0</v>
      </c>
      <c r="I40" s="222">
        <v>0</v>
      </c>
      <c r="J40" s="222">
        <v>0</v>
      </c>
      <c r="K40" s="222">
        <v>0</v>
      </c>
      <c r="L40" s="14">
        <v>1</v>
      </c>
      <c r="M40" s="14"/>
      <c r="N40" s="14"/>
      <c r="O40" s="14"/>
      <c r="P40" s="14"/>
      <c r="Q40" s="14"/>
      <c r="R40" s="14"/>
      <c r="S40" s="14"/>
      <c r="T40" s="14"/>
      <c r="U40" s="14"/>
      <c r="V40" s="14"/>
      <c r="W40" s="14"/>
      <c r="X40" s="14"/>
      <c r="Y40" s="14"/>
      <c r="Z40" s="14"/>
      <c r="AA40" s="14"/>
      <c r="AB40" s="14"/>
      <c r="AC40" s="14"/>
      <c r="AD40" s="14"/>
      <c r="AE40" s="14"/>
      <c r="AF40" s="14"/>
    </row>
    <row r="41" spans="1:32" ht="12.75">
      <c r="A41" s="221" t="s">
        <v>196</v>
      </c>
      <c r="B41" s="222">
        <v>0</v>
      </c>
      <c r="C41" s="222">
        <v>0</v>
      </c>
      <c r="D41" s="222">
        <v>0</v>
      </c>
      <c r="E41" s="222">
        <v>0</v>
      </c>
      <c r="F41" s="222">
        <v>0</v>
      </c>
      <c r="G41" s="222">
        <v>0</v>
      </c>
      <c r="H41" s="222">
        <v>0</v>
      </c>
      <c r="I41" s="222">
        <v>0</v>
      </c>
      <c r="J41" s="222">
        <v>0</v>
      </c>
      <c r="K41" s="222">
        <v>0</v>
      </c>
      <c r="L41" s="14">
        <v>0</v>
      </c>
      <c r="M41" s="14"/>
      <c r="N41" s="14"/>
      <c r="O41" s="14"/>
      <c r="P41" s="14"/>
      <c r="Q41" s="14"/>
      <c r="R41" s="14"/>
      <c r="S41" s="14"/>
      <c r="T41" s="14"/>
      <c r="U41" s="14"/>
      <c r="V41" s="14"/>
      <c r="W41" s="14"/>
      <c r="X41" s="14"/>
      <c r="Y41" s="14"/>
      <c r="Z41" s="14"/>
      <c r="AA41" s="14"/>
      <c r="AB41" s="14"/>
      <c r="AC41" s="14"/>
      <c r="AD41" s="14"/>
      <c r="AE41" s="14"/>
      <c r="AF41" s="14"/>
    </row>
    <row r="42" spans="1:32" ht="12.75">
      <c r="A42" s="221" t="s">
        <v>197</v>
      </c>
      <c r="B42" s="222">
        <v>1</v>
      </c>
      <c r="C42" s="222">
        <v>5</v>
      </c>
      <c r="D42" s="222">
        <v>0</v>
      </c>
      <c r="E42" s="222">
        <v>2</v>
      </c>
      <c r="F42" s="222">
        <v>1</v>
      </c>
      <c r="G42" s="222">
        <v>0</v>
      </c>
      <c r="H42" s="222">
        <v>1</v>
      </c>
      <c r="I42" s="222">
        <v>1</v>
      </c>
      <c r="J42" s="222">
        <v>0</v>
      </c>
      <c r="K42" s="222">
        <v>0</v>
      </c>
      <c r="L42" s="14">
        <v>0</v>
      </c>
      <c r="M42" s="14"/>
      <c r="N42" s="14"/>
      <c r="O42" s="14"/>
      <c r="P42" s="14"/>
      <c r="Q42" s="14"/>
      <c r="R42" s="14"/>
      <c r="S42" s="14"/>
      <c r="T42" s="14"/>
      <c r="U42" s="14"/>
      <c r="V42" s="14"/>
      <c r="W42" s="14"/>
      <c r="X42" s="14"/>
      <c r="Y42" s="14"/>
      <c r="Z42" s="14"/>
      <c r="AA42" s="14"/>
      <c r="AB42" s="14"/>
      <c r="AC42" s="14"/>
      <c r="AD42" s="14"/>
      <c r="AE42" s="14"/>
      <c r="AF42" s="14"/>
    </row>
    <row r="43" spans="1:32" ht="12.75">
      <c r="A43" s="221" t="s">
        <v>198</v>
      </c>
      <c r="B43" s="222">
        <v>0</v>
      </c>
      <c r="C43" s="222">
        <v>0</v>
      </c>
      <c r="D43" s="222">
        <v>3</v>
      </c>
      <c r="E43" s="222">
        <v>0</v>
      </c>
      <c r="F43" s="222">
        <v>2</v>
      </c>
      <c r="G43" s="222">
        <v>0</v>
      </c>
      <c r="H43" s="222">
        <v>1</v>
      </c>
      <c r="I43" s="222">
        <v>0</v>
      </c>
      <c r="J43" s="222">
        <v>1</v>
      </c>
      <c r="K43" s="222">
        <v>0</v>
      </c>
      <c r="L43" s="14">
        <v>0</v>
      </c>
      <c r="M43" s="14"/>
      <c r="N43" s="14"/>
      <c r="O43" s="14"/>
      <c r="P43" s="14"/>
      <c r="Q43" s="14"/>
      <c r="R43" s="14"/>
      <c r="S43" s="14"/>
      <c r="T43" s="14"/>
      <c r="U43" s="14"/>
      <c r="V43" s="14"/>
      <c r="W43" s="14"/>
      <c r="X43" s="14"/>
      <c r="Y43" s="14"/>
      <c r="Z43" s="14"/>
      <c r="AA43" s="14"/>
      <c r="AB43" s="14"/>
      <c r="AC43" s="14"/>
      <c r="AD43" s="14"/>
      <c r="AE43" s="14"/>
      <c r="AF43" s="14"/>
    </row>
    <row r="44" spans="1:32" ht="12.75">
      <c r="A44" s="221" t="s">
        <v>149</v>
      </c>
      <c r="B44" s="284" t="s">
        <v>362</v>
      </c>
      <c r="C44" s="284" t="s">
        <v>362</v>
      </c>
      <c r="D44" s="222">
        <v>0</v>
      </c>
      <c r="E44" s="222">
        <v>3</v>
      </c>
      <c r="F44" s="222">
        <v>0</v>
      </c>
      <c r="G44" s="222">
        <v>0</v>
      </c>
      <c r="H44" s="222">
        <v>0</v>
      </c>
      <c r="I44" s="222">
        <v>1</v>
      </c>
      <c r="J44" s="222">
        <v>0</v>
      </c>
      <c r="K44" s="222">
        <v>1</v>
      </c>
      <c r="L44" s="14">
        <v>0</v>
      </c>
      <c r="M44" s="14"/>
      <c r="N44" s="14"/>
      <c r="O44" s="14"/>
      <c r="P44" s="14"/>
      <c r="Q44" s="14"/>
      <c r="R44" s="14"/>
      <c r="S44" s="14"/>
      <c r="T44" s="14"/>
      <c r="U44" s="14"/>
      <c r="V44" s="14"/>
      <c r="W44" s="14"/>
      <c r="X44" s="14"/>
      <c r="Y44" s="14"/>
      <c r="Z44" s="14"/>
      <c r="AA44" s="14"/>
      <c r="AB44" s="14"/>
      <c r="AC44" s="14"/>
      <c r="AD44" s="14"/>
      <c r="AE44" s="14"/>
      <c r="AF44" s="14"/>
    </row>
    <row r="45" spans="1:32" ht="12.75">
      <c r="A45" s="221" t="s">
        <v>153</v>
      </c>
      <c r="B45" s="222">
        <v>0</v>
      </c>
      <c r="C45" s="222">
        <v>0</v>
      </c>
      <c r="D45" s="222">
        <v>0</v>
      </c>
      <c r="E45" s="222">
        <v>0</v>
      </c>
      <c r="F45" s="222">
        <v>0</v>
      </c>
      <c r="G45" s="222">
        <v>0</v>
      </c>
      <c r="H45" s="222">
        <v>0</v>
      </c>
      <c r="I45" s="222">
        <v>0</v>
      </c>
      <c r="J45" s="222">
        <v>0</v>
      </c>
      <c r="K45" s="222">
        <v>0</v>
      </c>
      <c r="L45" s="14">
        <v>0</v>
      </c>
      <c r="M45" s="14"/>
      <c r="N45" s="14"/>
      <c r="O45" s="14"/>
      <c r="P45" s="14"/>
      <c r="Q45" s="14"/>
      <c r="R45" s="14"/>
      <c r="S45" s="14"/>
      <c r="T45" s="14"/>
      <c r="U45" s="14"/>
      <c r="V45" s="14"/>
      <c r="W45" s="14"/>
      <c r="X45" s="14"/>
      <c r="Y45" s="14"/>
      <c r="Z45" s="14"/>
      <c r="AA45" s="14"/>
      <c r="AB45" s="14"/>
      <c r="AC45" s="14"/>
      <c r="AD45" s="14"/>
      <c r="AE45" s="14"/>
      <c r="AF45" s="14"/>
    </row>
    <row r="46" spans="1:32" ht="12.75">
      <c r="A46" s="221" t="s">
        <v>150</v>
      </c>
      <c r="B46" s="222">
        <v>0</v>
      </c>
      <c r="C46" s="222">
        <v>0</v>
      </c>
      <c r="D46" s="222">
        <v>0</v>
      </c>
      <c r="E46" s="222">
        <v>0</v>
      </c>
      <c r="F46" s="222">
        <v>1</v>
      </c>
      <c r="G46" s="222">
        <v>0</v>
      </c>
      <c r="H46" s="222">
        <v>0</v>
      </c>
      <c r="I46" s="222">
        <v>0</v>
      </c>
      <c r="J46" s="222">
        <v>0</v>
      </c>
      <c r="K46" s="222">
        <v>0</v>
      </c>
      <c r="L46" s="14">
        <v>0</v>
      </c>
      <c r="M46" s="14"/>
      <c r="N46" s="14"/>
      <c r="O46" s="14"/>
      <c r="P46" s="14"/>
      <c r="Q46" s="14"/>
      <c r="R46" s="14"/>
      <c r="S46" s="14"/>
      <c r="T46" s="14"/>
      <c r="U46" s="14"/>
      <c r="V46" s="14"/>
      <c r="W46" s="14"/>
      <c r="X46" s="14"/>
      <c r="Y46" s="14"/>
      <c r="Z46" s="14"/>
      <c r="AA46" s="14"/>
      <c r="AB46" s="14"/>
      <c r="AC46" s="14"/>
      <c r="AD46" s="14"/>
      <c r="AE46" s="14"/>
      <c r="AF46" s="14"/>
    </row>
    <row r="47" spans="1:32" ht="12.75">
      <c r="A47" s="221" t="s">
        <v>199</v>
      </c>
      <c r="B47" s="222">
        <v>0</v>
      </c>
      <c r="C47" s="222">
        <v>0</v>
      </c>
      <c r="D47" s="222">
        <v>0</v>
      </c>
      <c r="E47" s="222">
        <v>0</v>
      </c>
      <c r="F47" s="222">
        <v>0</v>
      </c>
      <c r="G47" s="222">
        <v>0</v>
      </c>
      <c r="H47" s="222">
        <v>0</v>
      </c>
      <c r="I47" s="222">
        <v>0</v>
      </c>
      <c r="J47" s="222">
        <v>0</v>
      </c>
      <c r="K47" s="222">
        <v>0</v>
      </c>
      <c r="L47" s="14">
        <v>0</v>
      </c>
      <c r="M47" s="14"/>
      <c r="N47" s="14"/>
      <c r="O47" s="14"/>
      <c r="P47" s="14"/>
      <c r="Q47" s="14"/>
      <c r="R47" s="14"/>
      <c r="S47" s="14"/>
      <c r="T47" s="14"/>
      <c r="U47" s="14"/>
      <c r="V47" s="14"/>
      <c r="W47" s="14"/>
      <c r="X47" s="14"/>
      <c r="Y47" s="14"/>
      <c r="Z47" s="14"/>
      <c r="AA47" s="14"/>
      <c r="AB47" s="14"/>
      <c r="AC47" s="14"/>
      <c r="AD47" s="14"/>
      <c r="AE47" s="14"/>
      <c r="AF47" s="14"/>
    </row>
    <row r="48" spans="1:32" ht="12.75">
      <c r="A48" s="221" t="s">
        <v>162</v>
      </c>
      <c r="B48" s="222">
        <v>3</v>
      </c>
      <c r="C48" s="222">
        <v>1</v>
      </c>
      <c r="D48" s="222">
        <v>0</v>
      </c>
      <c r="E48" s="222">
        <v>6</v>
      </c>
      <c r="F48" s="222">
        <v>5</v>
      </c>
      <c r="G48" s="222">
        <v>3</v>
      </c>
      <c r="H48" s="222">
        <v>2</v>
      </c>
      <c r="I48" s="222">
        <v>2</v>
      </c>
      <c r="J48" s="222">
        <v>0</v>
      </c>
      <c r="K48" s="222">
        <v>0</v>
      </c>
      <c r="L48" s="14">
        <v>4</v>
      </c>
      <c r="M48" s="14"/>
      <c r="N48" s="14"/>
      <c r="O48" s="14"/>
      <c r="P48" s="14"/>
      <c r="Q48" s="14"/>
      <c r="R48" s="14"/>
      <c r="S48" s="14"/>
      <c r="T48" s="14"/>
      <c r="U48" s="14"/>
      <c r="V48" s="14"/>
      <c r="W48" s="14"/>
      <c r="X48" s="14"/>
      <c r="Y48" s="14"/>
      <c r="Z48" s="14"/>
      <c r="AA48" s="14"/>
      <c r="AB48" s="14"/>
      <c r="AC48" s="14"/>
      <c r="AD48" s="14"/>
      <c r="AE48" s="14"/>
      <c r="AF48" s="14"/>
    </row>
    <row r="49" spans="1:32" ht="12.75">
      <c r="A49" s="221" t="s">
        <v>200</v>
      </c>
      <c r="B49" s="222">
        <v>0</v>
      </c>
      <c r="C49" s="222">
        <v>0</v>
      </c>
      <c r="D49" s="222">
        <v>0</v>
      </c>
      <c r="E49" s="222">
        <v>0</v>
      </c>
      <c r="F49" s="222">
        <v>0</v>
      </c>
      <c r="G49" s="222">
        <v>0</v>
      </c>
      <c r="H49" s="222">
        <v>0</v>
      </c>
      <c r="I49" s="222">
        <v>0</v>
      </c>
      <c r="J49" s="222">
        <v>0</v>
      </c>
      <c r="K49" s="222">
        <v>0</v>
      </c>
      <c r="L49" s="14">
        <v>0</v>
      </c>
      <c r="M49" s="14"/>
      <c r="N49" s="14"/>
      <c r="O49" s="14"/>
      <c r="P49" s="14"/>
      <c r="Q49" s="14"/>
      <c r="R49" s="14"/>
      <c r="S49" s="14"/>
      <c r="T49" s="14"/>
      <c r="U49" s="14"/>
      <c r="V49" s="14"/>
      <c r="W49" s="14"/>
      <c r="X49" s="14"/>
      <c r="Y49" s="14"/>
      <c r="Z49" s="14"/>
      <c r="AA49" s="14"/>
      <c r="AB49" s="14"/>
      <c r="AC49" s="14"/>
      <c r="AD49" s="14"/>
      <c r="AE49" s="14"/>
      <c r="AF49" s="14"/>
    </row>
    <row r="50" spans="1:32" ht="12.75">
      <c r="A50" s="221" t="s">
        <v>201</v>
      </c>
      <c r="B50" s="222">
        <v>0</v>
      </c>
      <c r="C50" s="222">
        <v>3</v>
      </c>
      <c r="D50" s="222">
        <v>1</v>
      </c>
      <c r="E50" s="222">
        <v>1</v>
      </c>
      <c r="F50" s="222">
        <v>1</v>
      </c>
      <c r="G50" s="222">
        <v>0</v>
      </c>
      <c r="H50" s="222">
        <v>1</v>
      </c>
      <c r="I50" s="222">
        <v>1</v>
      </c>
      <c r="J50" s="222">
        <v>1</v>
      </c>
      <c r="K50" s="222">
        <v>0</v>
      </c>
      <c r="L50" s="14">
        <v>0</v>
      </c>
      <c r="M50" s="14"/>
      <c r="N50" s="14"/>
      <c r="O50" s="14"/>
      <c r="P50" s="14"/>
      <c r="Q50" s="14"/>
      <c r="R50" s="14"/>
      <c r="S50" s="14"/>
      <c r="T50" s="14"/>
      <c r="U50" s="14"/>
      <c r="V50" s="14"/>
      <c r="W50" s="14"/>
      <c r="X50" s="14"/>
      <c r="Y50" s="14"/>
      <c r="Z50" s="14"/>
      <c r="AA50" s="14"/>
      <c r="AB50" s="14"/>
      <c r="AC50" s="14"/>
      <c r="AD50" s="14"/>
      <c r="AE50" s="14"/>
      <c r="AF50" s="14"/>
    </row>
    <row r="51" spans="1:32" ht="12.75">
      <c r="A51" s="221" t="s">
        <v>163</v>
      </c>
      <c r="B51" s="222">
        <v>0</v>
      </c>
      <c r="C51" s="222">
        <v>0</v>
      </c>
      <c r="D51" s="222">
        <v>0</v>
      </c>
      <c r="E51" s="222">
        <v>1</v>
      </c>
      <c r="F51" s="222">
        <v>0</v>
      </c>
      <c r="G51" s="222">
        <v>2</v>
      </c>
      <c r="H51" s="222">
        <v>0</v>
      </c>
      <c r="I51" s="222">
        <v>0</v>
      </c>
      <c r="J51" s="222">
        <v>0</v>
      </c>
      <c r="K51" s="222">
        <v>1</v>
      </c>
      <c r="L51" s="14">
        <v>0</v>
      </c>
      <c r="M51" s="14"/>
      <c r="N51" s="14"/>
      <c r="O51" s="14"/>
      <c r="P51" s="14"/>
      <c r="Q51" s="14"/>
      <c r="R51" s="14"/>
      <c r="S51" s="14"/>
      <c r="T51" s="14"/>
      <c r="U51" s="14"/>
      <c r="V51" s="14"/>
      <c r="W51" s="14"/>
      <c r="X51" s="14"/>
      <c r="Y51" s="14"/>
      <c r="Z51" s="14"/>
      <c r="AA51" s="14"/>
      <c r="AB51" s="14"/>
      <c r="AC51" s="14"/>
      <c r="AD51" s="14"/>
      <c r="AE51" s="14"/>
      <c r="AF51" s="14"/>
    </row>
    <row r="52" spans="1:32" ht="12.75">
      <c r="A52" s="221" t="s">
        <v>202</v>
      </c>
      <c r="B52" s="222">
        <v>0</v>
      </c>
      <c r="C52" s="222">
        <v>1</v>
      </c>
      <c r="D52" s="222">
        <v>0</v>
      </c>
      <c r="E52" s="222">
        <v>0</v>
      </c>
      <c r="F52" s="222">
        <v>2</v>
      </c>
      <c r="G52" s="222">
        <v>1</v>
      </c>
      <c r="H52" s="222">
        <v>0</v>
      </c>
      <c r="I52" s="222">
        <v>0</v>
      </c>
      <c r="J52" s="222">
        <v>0</v>
      </c>
      <c r="K52" s="222">
        <v>2</v>
      </c>
      <c r="L52" s="14">
        <v>1</v>
      </c>
      <c r="M52" s="14"/>
      <c r="N52" s="14"/>
      <c r="O52" s="14"/>
      <c r="P52" s="14"/>
      <c r="Q52" s="14"/>
      <c r="R52" s="14"/>
      <c r="S52" s="14"/>
      <c r="T52" s="14"/>
      <c r="U52" s="14"/>
      <c r="V52" s="14"/>
      <c r="W52" s="14"/>
      <c r="X52" s="14"/>
      <c r="Y52" s="14"/>
      <c r="Z52" s="14"/>
      <c r="AA52" s="14"/>
      <c r="AB52" s="14"/>
      <c r="AC52" s="14"/>
      <c r="AD52" s="14"/>
      <c r="AE52" s="14"/>
      <c r="AF52" s="14"/>
    </row>
    <row r="53" spans="1:32" ht="12.75">
      <c r="A53" s="221" t="s">
        <v>203</v>
      </c>
      <c r="B53" s="222">
        <v>1</v>
      </c>
      <c r="C53" s="222">
        <v>0</v>
      </c>
      <c r="D53" s="222">
        <v>1</v>
      </c>
      <c r="E53" s="222">
        <v>0</v>
      </c>
      <c r="F53" s="222">
        <v>0</v>
      </c>
      <c r="G53" s="222">
        <v>0</v>
      </c>
      <c r="H53" s="222">
        <v>0</v>
      </c>
      <c r="I53" s="222">
        <v>0</v>
      </c>
      <c r="J53" s="222">
        <v>0</v>
      </c>
      <c r="K53" s="222">
        <v>0</v>
      </c>
      <c r="L53" s="14">
        <v>0</v>
      </c>
      <c r="M53" s="14"/>
      <c r="N53" s="14"/>
      <c r="O53" s="14"/>
      <c r="P53" s="14"/>
      <c r="Q53" s="14"/>
      <c r="R53" s="14"/>
      <c r="S53" s="14"/>
      <c r="T53" s="14"/>
      <c r="U53" s="14"/>
      <c r="V53" s="14"/>
      <c r="W53" s="14"/>
      <c r="X53" s="14"/>
      <c r="Y53" s="14"/>
      <c r="Z53" s="14"/>
      <c r="AA53" s="14"/>
      <c r="AB53" s="14"/>
      <c r="AC53" s="14"/>
      <c r="AD53" s="14"/>
      <c r="AE53" s="14"/>
      <c r="AF53" s="14"/>
    </row>
    <row r="54" spans="1:32" ht="12.75">
      <c r="A54" s="221" t="s">
        <v>204</v>
      </c>
      <c r="B54" s="222">
        <v>0</v>
      </c>
      <c r="C54" s="222">
        <v>0</v>
      </c>
      <c r="D54" s="222">
        <v>1</v>
      </c>
      <c r="E54" s="222">
        <v>0</v>
      </c>
      <c r="F54" s="222">
        <v>0</v>
      </c>
      <c r="G54" s="222">
        <v>0</v>
      </c>
      <c r="H54" s="222">
        <v>0</v>
      </c>
      <c r="I54" s="222">
        <v>1</v>
      </c>
      <c r="J54" s="222">
        <v>0</v>
      </c>
      <c r="K54" s="222">
        <v>0</v>
      </c>
      <c r="L54" s="14">
        <v>0</v>
      </c>
      <c r="M54" s="14"/>
      <c r="N54" s="14"/>
      <c r="O54" s="14"/>
      <c r="P54" s="14"/>
      <c r="Q54" s="14"/>
      <c r="R54" s="14"/>
      <c r="S54" s="14"/>
      <c r="T54" s="14"/>
      <c r="U54" s="14"/>
      <c r="V54" s="14"/>
      <c r="W54" s="14"/>
      <c r="X54" s="14"/>
      <c r="Y54" s="14"/>
      <c r="Z54" s="14"/>
      <c r="AA54" s="14"/>
      <c r="AB54" s="14"/>
      <c r="AC54" s="14"/>
      <c r="AD54" s="14"/>
      <c r="AE54" s="14"/>
      <c r="AF54" s="14"/>
    </row>
    <row r="55" spans="1:32" ht="12.75">
      <c r="A55" s="221" t="s">
        <v>205</v>
      </c>
      <c r="B55" s="222">
        <v>0</v>
      </c>
      <c r="C55" s="222">
        <v>2</v>
      </c>
      <c r="D55" s="222">
        <v>2</v>
      </c>
      <c r="E55" s="222">
        <v>3</v>
      </c>
      <c r="F55" s="222">
        <v>0</v>
      </c>
      <c r="G55" s="222">
        <v>2</v>
      </c>
      <c r="H55" s="222">
        <v>1</v>
      </c>
      <c r="I55" s="222">
        <v>0</v>
      </c>
      <c r="J55" s="222">
        <v>2</v>
      </c>
      <c r="K55" s="222">
        <v>0</v>
      </c>
      <c r="L55" s="14">
        <v>2</v>
      </c>
      <c r="M55" s="14"/>
      <c r="N55" s="14"/>
      <c r="O55" s="14"/>
      <c r="P55" s="14"/>
      <c r="Q55" s="14"/>
      <c r="R55" s="14"/>
      <c r="S55" s="14"/>
      <c r="T55" s="14"/>
      <c r="U55" s="14"/>
      <c r="V55" s="14"/>
      <c r="W55" s="14"/>
      <c r="X55" s="14"/>
      <c r="Y55" s="14"/>
      <c r="Z55" s="14"/>
      <c r="AA55" s="14"/>
      <c r="AB55" s="14"/>
      <c r="AC55" s="14"/>
      <c r="AD55" s="14"/>
      <c r="AE55" s="14"/>
      <c r="AF55" s="14"/>
    </row>
    <row r="56" spans="1:32" ht="12.75">
      <c r="A56" s="221" t="s">
        <v>206</v>
      </c>
      <c r="B56" s="222">
        <v>0</v>
      </c>
      <c r="C56" s="222">
        <v>1</v>
      </c>
      <c r="D56" s="222">
        <v>0</v>
      </c>
      <c r="E56" s="222">
        <v>1</v>
      </c>
      <c r="F56" s="222">
        <v>0</v>
      </c>
      <c r="G56" s="222">
        <v>0</v>
      </c>
      <c r="H56" s="222">
        <v>0</v>
      </c>
      <c r="I56" s="222">
        <v>0</v>
      </c>
      <c r="J56" s="222">
        <v>1</v>
      </c>
      <c r="K56" s="222">
        <v>3</v>
      </c>
      <c r="L56" s="14">
        <v>0</v>
      </c>
      <c r="M56" s="14"/>
      <c r="N56" s="14"/>
      <c r="O56" s="14"/>
      <c r="P56" s="14"/>
      <c r="Q56" s="14"/>
      <c r="R56" s="14"/>
      <c r="S56" s="14"/>
      <c r="T56" s="14"/>
      <c r="U56" s="14"/>
      <c r="V56" s="14"/>
      <c r="W56" s="14"/>
      <c r="X56" s="14"/>
      <c r="Y56" s="14"/>
      <c r="Z56" s="14"/>
      <c r="AA56" s="14"/>
      <c r="AB56" s="14"/>
      <c r="AC56" s="14"/>
      <c r="AD56" s="14"/>
      <c r="AE56" s="14"/>
      <c r="AF56" s="14"/>
    </row>
    <row r="57" spans="1:32" ht="12.75">
      <c r="A57" s="221" t="s">
        <v>207</v>
      </c>
      <c r="B57" s="222">
        <v>0</v>
      </c>
      <c r="C57" s="222">
        <v>1</v>
      </c>
      <c r="D57" s="222">
        <v>1</v>
      </c>
      <c r="E57" s="222">
        <v>0</v>
      </c>
      <c r="F57" s="222">
        <v>0</v>
      </c>
      <c r="G57" s="222">
        <v>0</v>
      </c>
      <c r="H57" s="222">
        <v>0</v>
      </c>
      <c r="I57" s="222">
        <v>0</v>
      </c>
      <c r="J57" s="222">
        <v>0</v>
      </c>
      <c r="K57" s="222">
        <v>0</v>
      </c>
      <c r="L57" s="14">
        <v>0</v>
      </c>
      <c r="M57" s="14"/>
      <c r="N57" s="14"/>
      <c r="O57" s="14"/>
      <c r="P57" s="14"/>
      <c r="Q57" s="14"/>
      <c r="R57" s="14"/>
      <c r="S57" s="14"/>
      <c r="T57" s="14"/>
      <c r="U57" s="14"/>
      <c r="V57" s="14"/>
      <c r="W57" s="14"/>
      <c r="X57" s="14"/>
      <c r="Y57" s="14"/>
      <c r="Z57" s="14"/>
      <c r="AA57" s="14"/>
      <c r="AB57" s="14"/>
      <c r="AC57" s="14"/>
      <c r="AD57" s="14"/>
      <c r="AE57" s="14"/>
      <c r="AF57" s="14"/>
    </row>
    <row r="58" spans="1:32" ht="12.75">
      <c r="A58" s="221" t="s">
        <v>208</v>
      </c>
      <c r="B58" s="222">
        <v>0</v>
      </c>
      <c r="C58" s="222">
        <v>0</v>
      </c>
      <c r="D58" s="222">
        <v>0</v>
      </c>
      <c r="E58" s="222">
        <v>0</v>
      </c>
      <c r="F58" s="222">
        <v>0</v>
      </c>
      <c r="G58" s="222">
        <v>0</v>
      </c>
      <c r="H58" s="222">
        <v>0</v>
      </c>
      <c r="I58" s="222">
        <v>0</v>
      </c>
      <c r="J58" s="222">
        <v>0</v>
      </c>
      <c r="K58" s="222">
        <v>0</v>
      </c>
      <c r="L58" s="14">
        <v>0</v>
      </c>
      <c r="M58" s="14"/>
      <c r="N58" s="14"/>
      <c r="O58" s="14"/>
      <c r="P58" s="14"/>
      <c r="Q58" s="14"/>
      <c r="R58" s="14"/>
      <c r="S58" s="14"/>
      <c r="T58" s="14"/>
      <c r="U58" s="14"/>
      <c r="V58" s="14"/>
      <c r="W58" s="14"/>
      <c r="X58" s="14"/>
      <c r="Y58" s="14"/>
      <c r="Z58" s="14"/>
      <c r="AA58" s="14"/>
      <c r="AB58" s="14"/>
      <c r="AC58" s="14"/>
      <c r="AD58" s="14"/>
      <c r="AE58" s="14"/>
      <c r="AF58" s="14"/>
    </row>
    <row r="59" spans="1:32" ht="12.75">
      <c r="A59" s="221" t="s">
        <v>209</v>
      </c>
      <c r="B59" s="222">
        <v>0</v>
      </c>
      <c r="C59" s="222">
        <v>0</v>
      </c>
      <c r="D59" s="222">
        <v>1</v>
      </c>
      <c r="E59" s="222">
        <v>0</v>
      </c>
      <c r="F59" s="222">
        <v>1</v>
      </c>
      <c r="G59" s="222">
        <v>0</v>
      </c>
      <c r="H59" s="222">
        <v>0</v>
      </c>
      <c r="I59" s="222">
        <v>0</v>
      </c>
      <c r="J59" s="222">
        <v>1</v>
      </c>
      <c r="K59" s="222">
        <v>0</v>
      </c>
      <c r="L59" s="14">
        <v>0</v>
      </c>
      <c r="M59" s="14"/>
      <c r="N59" s="14"/>
      <c r="O59" s="14"/>
      <c r="P59" s="14"/>
      <c r="Q59" s="14"/>
      <c r="R59" s="14"/>
      <c r="S59" s="14"/>
      <c r="T59" s="14"/>
      <c r="U59" s="14"/>
      <c r="V59" s="14"/>
      <c r="W59" s="14"/>
      <c r="X59" s="14"/>
      <c r="Y59" s="14"/>
      <c r="Z59" s="14"/>
      <c r="AA59" s="14"/>
      <c r="AB59" s="14"/>
      <c r="AC59" s="14"/>
      <c r="AD59" s="14"/>
      <c r="AE59" s="14"/>
      <c r="AF59" s="14"/>
    </row>
    <row r="60" spans="1:32" ht="12.75">
      <c r="A60" s="221" t="s">
        <v>139</v>
      </c>
      <c r="B60" s="222">
        <v>0</v>
      </c>
      <c r="C60" s="222">
        <v>0</v>
      </c>
      <c r="D60" s="222">
        <v>0</v>
      </c>
      <c r="E60" s="222">
        <v>0</v>
      </c>
      <c r="F60" s="222">
        <v>0</v>
      </c>
      <c r="G60" s="222">
        <v>0</v>
      </c>
      <c r="H60" s="222">
        <v>0</v>
      </c>
      <c r="I60" s="222">
        <v>0</v>
      </c>
      <c r="J60" s="222">
        <v>1</v>
      </c>
      <c r="K60" s="222">
        <v>0</v>
      </c>
      <c r="L60" s="14">
        <v>1</v>
      </c>
      <c r="M60" s="14"/>
      <c r="N60" s="14"/>
      <c r="O60" s="14"/>
      <c r="P60" s="14"/>
      <c r="Q60" s="14"/>
      <c r="R60" s="14"/>
      <c r="S60" s="14"/>
      <c r="T60" s="14"/>
      <c r="U60" s="14"/>
      <c r="V60" s="14"/>
      <c r="W60" s="14"/>
      <c r="X60" s="14"/>
      <c r="Y60" s="14"/>
      <c r="Z60" s="14"/>
      <c r="AA60" s="14"/>
      <c r="AB60" s="14"/>
      <c r="AC60" s="14"/>
      <c r="AD60" s="14"/>
      <c r="AE60" s="14"/>
      <c r="AF60" s="14"/>
    </row>
    <row r="61" spans="1:32" ht="12.75">
      <c r="A61" s="221" t="s">
        <v>210</v>
      </c>
      <c r="B61" s="222">
        <v>0</v>
      </c>
      <c r="C61" s="222">
        <v>0</v>
      </c>
      <c r="D61" s="222">
        <v>0</v>
      </c>
      <c r="E61" s="222">
        <v>1</v>
      </c>
      <c r="F61" s="222">
        <v>0</v>
      </c>
      <c r="G61" s="222">
        <v>1</v>
      </c>
      <c r="H61" s="222">
        <v>0</v>
      </c>
      <c r="I61" s="222">
        <v>1</v>
      </c>
      <c r="J61" s="222">
        <v>0</v>
      </c>
      <c r="K61" s="222">
        <v>0</v>
      </c>
      <c r="L61" s="14">
        <v>1</v>
      </c>
      <c r="M61" s="14"/>
      <c r="N61" s="14"/>
      <c r="O61" s="14"/>
      <c r="P61" s="14"/>
      <c r="Q61" s="14"/>
      <c r="R61" s="14"/>
      <c r="S61" s="14"/>
      <c r="T61" s="14"/>
      <c r="U61" s="14"/>
      <c r="V61" s="14"/>
      <c r="W61" s="14"/>
      <c r="X61" s="14"/>
      <c r="Y61" s="14"/>
      <c r="Z61" s="14"/>
      <c r="AA61" s="14"/>
      <c r="AB61" s="14"/>
      <c r="AC61" s="14"/>
      <c r="AD61" s="14"/>
      <c r="AE61" s="14"/>
      <c r="AF61" s="14"/>
    </row>
    <row r="62" spans="1:32" ht="12.75">
      <c r="A62" s="221" t="s">
        <v>211</v>
      </c>
      <c r="B62" s="222">
        <v>0</v>
      </c>
      <c r="C62" s="222">
        <v>0</v>
      </c>
      <c r="D62" s="222">
        <v>1</v>
      </c>
      <c r="E62" s="222">
        <v>1</v>
      </c>
      <c r="F62" s="222">
        <v>0</v>
      </c>
      <c r="G62" s="222">
        <v>0</v>
      </c>
      <c r="H62" s="222">
        <v>1</v>
      </c>
      <c r="I62" s="222">
        <v>0</v>
      </c>
      <c r="J62" s="222">
        <v>0</v>
      </c>
      <c r="K62" s="222">
        <v>0</v>
      </c>
      <c r="L62" s="14">
        <v>0</v>
      </c>
      <c r="M62" s="14"/>
      <c r="N62" s="14"/>
      <c r="O62" s="14"/>
      <c r="P62" s="14"/>
      <c r="Q62" s="14"/>
      <c r="R62" s="14"/>
      <c r="S62" s="14"/>
      <c r="T62" s="14"/>
      <c r="U62" s="14"/>
      <c r="V62" s="14"/>
      <c r="W62" s="14"/>
      <c r="X62" s="14"/>
      <c r="Y62" s="14"/>
      <c r="Z62" s="14"/>
      <c r="AA62" s="14"/>
      <c r="AB62" s="14"/>
      <c r="AC62" s="14"/>
      <c r="AD62" s="14"/>
      <c r="AE62" s="14"/>
      <c r="AF62" s="14"/>
    </row>
    <row r="63" spans="1:32" ht="12.75">
      <c r="A63" s="221" t="s">
        <v>212</v>
      </c>
      <c r="B63" s="222">
        <v>1</v>
      </c>
      <c r="C63" s="222">
        <v>0</v>
      </c>
      <c r="D63" s="222">
        <v>0</v>
      </c>
      <c r="E63" s="222">
        <v>2</v>
      </c>
      <c r="F63" s="222">
        <v>0</v>
      </c>
      <c r="G63" s="222">
        <v>0</v>
      </c>
      <c r="H63" s="222">
        <v>0</v>
      </c>
      <c r="I63" s="222">
        <v>0</v>
      </c>
      <c r="J63" s="222">
        <v>0</v>
      </c>
      <c r="K63" s="222">
        <v>0</v>
      </c>
      <c r="L63" s="14">
        <v>0</v>
      </c>
      <c r="M63" s="14"/>
      <c r="N63" s="14"/>
      <c r="O63" s="14"/>
      <c r="P63" s="14"/>
      <c r="Q63" s="14"/>
      <c r="R63" s="14"/>
      <c r="S63" s="14"/>
      <c r="T63" s="14"/>
      <c r="U63" s="14"/>
      <c r="V63" s="14"/>
      <c r="W63" s="14"/>
      <c r="X63" s="14"/>
      <c r="Y63" s="14"/>
      <c r="Z63" s="14"/>
      <c r="AA63" s="14"/>
      <c r="AB63" s="14"/>
      <c r="AC63" s="14"/>
      <c r="AD63" s="14"/>
      <c r="AE63" s="14"/>
      <c r="AF63" s="14"/>
    </row>
    <row r="64" spans="1:32" ht="12.75">
      <c r="A64" s="221" t="s">
        <v>213</v>
      </c>
      <c r="B64" s="222">
        <v>0</v>
      </c>
      <c r="C64" s="222">
        <v>0</v>
      </c>
      <c r="D64" s="222">
        <v>0</v>
      </c>
      <c r="E64" s="222">
        <v>0</v>
      </c>
      <c r="F64" s="222">
        <v>0</v>
      </c>
      <c r="G64" s="222">
        <v>0</v>
      </c>
      <c r="H64" s="222">
        <v>0</v>
      </c>
      <c r="I64" s="222">
        <v>0</v>
      </c>
      <c r="J64" s="222">
        <v>2</v>
      </c>
      <c r="K64" s="222">
        <v>0</v>
      </c>
      <c r="L64" s="14">
        <v>1</v>
      </c>
      <c r="M64" s="14"/>
      <c r="N64" s="14"/>
      <c r="O64" s="14"/>
      <c r="P64" s="14"/>
      <c r="Q64" s="14"/>
      <c r="R64" s="14"/>
      <c r="S64" s="14"/>
      <c r="T64" s="14"/>
      <c r="U64" s="14"/>
      <c r="V64" s="14"/>
      <c r="W64" s="14"/>
      <c r="X64" s="14"/>
      <c r="Y64" s="14"/>
      <c r="Z64" s="14"/>
      <c r="AA64" s="14"/>
      <c r="AB64" s="14"/>
      <c r="AC64" s="14"/>
      <c r="AD64" s="14"/>
      <c r="AE64" s="14"/>
      <c r="AF64" s="14"/>
    </row>
    <row r="65" spans="1:32" ht="12.75">
      <c r="A65" s="221" t="s">
        <v>214</v>
      </c>
      <c r="B65" s="222">
        <v>1</v>
      </c>
      <c r="C65" s="222">
        <v>1</v>
      </c>
      <c r="D65" s="222">
        <v>1</v>
      </c>
      <c r="E65" s="222">
        <v>0</v>
      </c>
      <c r="F65" s="222">
        <v>0</v>
      </c>
      <c r="G65" s="222">
        <v>0</v>
      </c>
      <c r="H65" s="222">
        <v>2</v>
      </c>
      <c r="I65" s="222">
        <v>1</v>
      </c>
      <c r="J65" s="222">
        <v>1</v>
      </c>
      <c r="K65" s="222">
        <v>0</v>
      </c>
      <c r="L65" s="14">
        <v>1</v>
      </c>
      <c r="M65" s="14"/>
      <c r="N65" s="14"/>
      <c r="O65" s="14"/>
      <c r="P65" s="14"/>
      <c r="Q65" s="14"/>
      <c r="R65" s="14"/>
      <c r="S65" s="14"/>
      <c r="T65" s="14"/>
      <c r="U65" s="14"/>
      <c r="V65" s="14"/>
      <c r="W65" s="14"/>
      <c r="X65" s="14"/>
      <c r="Y65" s="14"/>
      <c r="Z65" s="14"/>
      <c r="AA65" s="14"/>
      <c r="AB65" s="14"/>
      <c r="AC65" s="14"/>
      <c r="AD65" s="14"/>
      <c r="AE65" s="14"/>
      <c r="AF65" s="14"/>
    </row>
    <row r="66" spans="1:32" ht="12.75">
      <c r="A66" s="221" t="s">
        <v>215</v>
      </c>
      <c r="B66" s="222">
        <v>2</v>
      </c>
      <c r="C66" s="222">
        <v>1</v>
      </c>
      <c r="D66" s="222">
        <v>3</v>
      </c>
      <c r="E66" s="222">
        <v>1</v>
      </c>
      <c r="F66" s="222">
        <v>0</v>
      </c>
      <c r="G66" s="222">
        <v>3</v>
      </c>
      <c r="H66" s="222">
        <v>4</v>
      </c>
      <c r="I66" s="222">
        <v>0</v>
      </c>
      <c r="J66" s="222">
        <v>0</v>
      </c>
      <c r="K66" s="222">
        <v>0</v>
      </c>
      <c r="L66" s="14">
        <v>1</v>
      </c>
      <c r="M66" s="14"/>
      <c r="N66" s="14"/>
      <c r="O66" s="14"/>
      <c r="P66" s="14"/>
      <c r="Q66" s="14"/>
      <c r="R66" s="14"/>
      <c r="S66" s="14"/>
      <c r="T66" s="14"/>
      <c r="U66" s="14"/>
      <c r="V66" s="14"/>
      <c r="W66" s="14"/>
      <c r="X66" s="14"/>
      <c r="Y66" s="14"/>
      <c r="Z66" s="14"/>
      <c r="AA66" s="14"/>
      <c r="AB66" s="14"/>
      <c r="AC66" s="14"/>
      <c r="AD66" s="14"/>
      <c r="AE66" s="14"/>
      <c r="AF66" s="14"/>
    </row>
    <row r="67" spans="1:32" ht="12.75">
      <c r="A67" s="221" t="s">
        <v>216</v>
      </c>
      <c r="B67" s="222">
        <v>0</v>
      </c>
      <c r="C67" s="222">
        <v>0</v>
      </c>
      <c r="D67" s="222">
        <v>0</v>
      </c>
      <c r="E67" s="222">
        <v>0</v>
      </c>
      <c r="F67" s="222">
        <v>0</v>
      </c>
      <c r="G67" s="222">
        <v>0</v>
      </c>
      <c r="H67" s="222">
        <v>0</v>
      </c>
      <c r="I67" s="222">
        <v>0</v>
      </c>
      <c r="J67" s="222">
        <v>0</v>
      </c>
      <c r="K67" s="222">
        <v>0</v>
      </c>
      <c r="L67" s="14">
        <v>1</v>
      </c>
      <c r="M67" s="14"/>
      <c r="N67" s="14"/>
      <c r="O67" s="14"/>
      <c r="P67" s="14"/>
      <c r="Q67" s="14"/>
      <c r="R67" s="14"/>
      <c r="S67" s="14"/>
      <c r="T67" s="14"/>
      <c r="U67" s="14"/>
      <c r="V67" s="14"/>
      <c r="W67" s="14"/>
      <c r="X67" s="14"/>
      <c r="Y67" s="14"/>
      <c r="Z67" s="14"/>
      <c r="AA67" s="14"/>
      <c r="AB67" s="14"/>
      <c r="AC67" s="14"/>
      <c r="AD67" s="14"/>
      <c r="AE67" s="14"/>
      <c r="AF67" s="14"/>
    </row>
    <row r="68" spans="1:32" ht="12.75">
      <c r="A68" s="221" t="s">
        <v>217</v>
      </c>
      <c r="B68" s="222">
        <v>0</v>
      </c>
      <c r="C68" s="222">
        <v>0</v>
      </c>
      <c r="D68" s="222">
        <v>0</v>
      </c>
      <c r="E68" s="222">
        <v>0</v>
      </c>
      <c r="F68" s="222">
        <v>0</v>
      </c>
      <c r="G68" s="222">
        <v>0</v>
      </c>
      <c r="H68" s="222">
        <v>0</v>
      </c>
      <c r="I68" s="222">
        <v>1</v>
      </c>
      <c r="J68" s="222">
        <v>0</v>
      </c>
      <c r="K68" s="222">
        <v>0</v>
      </c>
      <c r="L68" s="14">
        <v>0</v>
      </c>
      <c r="M68" s="14"/>
      <c r="N68" s="14"/>
      <c r="O68" s="14"/>
      <c r="P68" s="14"/>
      <c r="Q68" s="14"/>
      <c r="R68" s="14"/>
      <c r="S68" s="14"/>
      <c r="T68" s="14"/>
      <c r="U68" s="14"/>
      <c r="V68" s="14"/>
      <c r="W68" s="14"/>
      <c r="X68" s="14"/>
      <c r="Y68" s="14"/>
      <c r="Z68" s="14"/>
      <c r="AA68" s="14"/>
      <c r="AB68" s="14"/>
      <c r="AC68" s="14"/>
      <c r="AD68" s="14"/>
      <c r="AE68" s="14"/>
      <c r="AF68" s="14"/>
    </row>
    <row r="69" spans="1:32" ht="12.75">
      <c r="A69" s="221" t="s">
        <v>152</v>
      </c>
      <c r="B69" s="222">
        <v>0</v>
      </c>
      <c r="C69" s="222">
        <v>0</v>
      </c>
      <c r="D69" s="222">
        <v>0</v>
      </c>
      <c r="E69" s="222">
        <v>0</v>
      </c>
      <c r="F69" s="222">
        <v>1</v>
      </c>
      <c r="G69" s="222">
        <v>0</v>
      </c>
      <c r="H69" s="222">
        <v>0</v>
      </c>
      <c r="I69" s="222">
        <v>0</v>
      </c>
      <c r="J69" s="222">
        <v>0</v>
      </c>
      <c r="K69" s="222">
        <v>0</v>
      </c>
      <c r="L69" s="14">
        <v>0</v>
      </c>
      <c r="M69" s="14"/>
      <c r="N69" s="14"/>
      <c r="O69" s="14"/>
      <c r="P69" s="14"/>
      <c r="Q69" s="14"/>
      <c r="R69" s="14"/>
      <c r="S69" s="14"/>
      <c r="T69" s="14"/>
      <c r="U69" s="14"/>
      <c r="V69" s="14"/>
      <c r="W69" s="14"/>
      <c r="X69" s="14"/>
      <c r="Y69" s="14"/>
      <c r="Z69" s="14"/>
      <c r="AA69" s="14"/>
      <c r="AB69" s="14"/>
      <c r="AC69" s="14"/>
      <c r="AD69" s="14"/>
      <c r="AE69" s="14"/>
      <c r="AF69" s="14"/>
    </row>
    <row r="70" spans="1:32" ht="12.75">
      <c r="A70" s="221" t="s">
        <v>218</v>
      </c>
      <c r="B70" s="222">
        <v>0</v>
      </c>
      <c r="C70" s="222">
        <v>0</v>
      </c>
      <c r="D70" s="222">
        <v>0</v>
      </c>
      <c r="E70" s="222">
        <v>0</v>
      </c>
      <c r="F70" s="222">
        <v>0</v>
      </c>
      <c r="G70" s="222">
        <v>0</v>
      </c>
      <c r="H70" s="222">
        <v>0</v>
      </c>
      <c r="I70" s="222">
        <v>0</v>
      </c>
      <c r="J70" s="222">
        <v>2</v>
      </c>
      <c r="K70" s="222">
        <v>0</v>
      </c>
      <c r="L70" s="14">
        <v>0</v>
      </c>
      <c r="M70" s="14"/>
      <c r="N70" s="14"/>
      <c r="O70" s="14"/>
      <c r="P70" s="14"/>
      <c r="Q70" s="14"/>
      <c r="R70" s="14"/>
      <c r="S70" s="14"/>
      <c r="T70" s="14"/>
      <c r="U70" s="14"/>
      <c r="V70" s="14"/>
      <c r="W70" s="14"/>
      <c r="X70" s="14"/>
      <c r="Y70" s="14"/>
      <c r="Z70" s="14"/>
      <c r="AA70" s="14"/>
      <c r="AB70" s="14"/>
      <c r="AC70" s="14"/>
      <c r="AD70" s="14"/>
      <c r="AE70" s="14"/>
      <c r="AF70" s="14"/>
    </row>
    <row r="71" spans="1:32" ht="12.75">
      <c r="A71" s="221" t="s">
        <v>219</v>
      </c>
      <c r="B71" s="284" t="s">
        <v>362</v>
      </c>
      <c r="C71" s="284" t="s">
        <v>362</v>
      </c>
      <c r="D71" s="284" t="s">
        <v>362</v>
      </c>
      <c r="E71" s="284" t="s">
        <v>362</v>
      </c>
      <c r="F71" s="284" t="s">
        <v>362</v>
      </c>
      <c r="G71" s="284" t="s">
        <v>362</v>
      </c>
      <c r="H71" s="284" t="s">
        <v>362</v>
      </c>
      <c r="I71" s="284" t="s">
        <v>362</v>
      </c>
      <c r="J71" s="284" t="s">
        <v>362</v>
      </c>
      <c r="K71" s="284" t="s">
        <v>362</v>
      </c>
      <c r="L71" s="14">
        <v>0</v>
      </c>
      <c r="M71" s="14"/>
      <c r="N71" s="14"/>
      <c r="O71" s="14"/>
      <c r="P71" s="14"/>
      <c r="Q71" s="14"/>
      <c r="R71" s="14"/>
      <c r="S71" s="14"/>
      <c r="T71" s="14"/>
      <c r="U71" s="14"/>
      <c r="V71" s="14"/>
      <c r="W71" s="14"/>
      <c r="X71" s="14"/>
      <c r="Y71" s="14"/>
      <c r="Z71" s="14"/>
      <c r="AA71" s="14"/>
      <c r="AB71" s="14"/>
      <c r="AC71" s="14"/>
      <c r="AD71" s="14"/>
      <c r="AE71" s="14"/>
      <c r="AF71" s="14"/>
    </row>
    <row r="72" spans="1:32" ht="12.75">
      <c r="A72" s="221" t="s">
        <v>220</v>
      </c>
      <c r="B72" s="222">
        <v>0</v>
      </c>
      <c r="C72" s="222">
        <v>0</v>
      </c>
      <c r="D72" s="222">
        <v>0</v>
      </c>
      <c r="E72" s="222">
        <v>0</v>
      </c>
      <c r="F72" s="222">
        <v>0</v>
      </c>
      <c r="G72" s="222">
        <v>0</v>
      </c>
      <c r="H72" s="222">
        <v>0</v>
      </c>
      <c r="I72" s="222">
        <v>0</v>
      </c>
      <c r="J72" s="222">
        <v>0</v>
      </c>
      <c r="K72" s="222">
        <v>0</v>
      </c>
      <c r="L72" s="14">
        <v>1</v>
      </c>
      <c r="M72" s="14"/>
      <c r="N72" s="14"/>
      <c r="O72" s="14"/>
      <c r="P72" s="14"/>
      <c r="Q72" s="14"/>
      <c r="R72" s="14"/>
      <c r="S72" s="14"/>
      <c r="T72" s="14"/>
      <c r="U72" s="14"/>
      <c r="V72" s="14"/>
      <c r="W72" s="14"/>
      <c r="X72" s="14"/>
      <c r="Y72" s="14"/>
      <c r="Z72" s="14"/>
      <c r="AA72" s="14"/>
      <c r="AB72" s="14"/>
      <c r="AC72" s="14"/>
      <c r="AD72" s="14"/>
      <c r="AE72" s="14"/>
      <c r="AF72" s="14"/>
    </row>
    <row r="73" spans="1:32" ht="12.75">
      <c r="A73" s="221" t="s">
        <v>221</v>
      </c>
      <c r="B73" s="222">
        <v>0</v>
      </c>
      <c r="C73" s="222">
        <v>0</v>
      </c>
      <c r="D73" s="222">
        <v>0</v>
      </c>
      <c r="E73" s="222">
        <v>1</v>
      </c>
      <c r="F73" s="222">
        <v>1</v>
      </c>
      <c r="G73" s="222">
        <v>1</v>
      </c>
      <c r="H73" s="222">
        <v>0</v>
      </c>
      <c r="I73" s="222">
        <v>1</v>
      </c>
      <c r="J73" s="222">
        <v>2</v>
      </c>
      <c r="K73" s="222">
        <v>3</v>
      </c>
      <c r="L73" s="14">
        <v>0</v>
      </c>
      <c r="M73" s="14"/>
      <c r="N73" s="14"/>
      <c r="O73" s="14"/>
      <c r="P73" s="14"/>
      <c r="Q73" s="14"/>
      <c r="R73" s="14"/>
      <c r="S73" s="14"/>
      <c r="T73" s="14"/>
      <c r="U73" s="14"/>
      <c r="V73" s="14"/>
      <c r="W73" s="14"/>
      <c r="X73" s="14"/>
      <c r="Y73" s="14"/>
      <c r="Z73" s="14"/>
      <c r="AA73" s="14"/>
      <c r="AB73" s="14"/>
      <c r="AC73" s="14"/>
      <c r="AD73" s="14"/>
      <c r="AE73" s="14"/>
      <c r="AF73" s="14"/>
    </row>
    <row r="74" spans="1:32" ht="12.75">
      <c r="A74" s="221" t="s">
        <v>222</v>
      </c>
      <c r="B74" s="222">
        <v>1</v>
      </c>
      <c r="C74" s="222">
        <v>0</v>
      </c>
      <c r="D74" s="222">
        <v>0</v>
      </c>
      <c r="E74" s="222">
        <v>0</v>
      </c>
      <c r="F74" s="222">
        <v>0</v>
      </c>
      <c r="G74" s="222">
        <v>0</v>
      </c>
      <c r="H74" s="222">
        <v>0</v>
      </c>
      <c r="I74" s="222">
        <v>0</v>
      </c>
      <c r="J74" s="222">
        <v>2</v>
      </c>
      <c r="K74" s="222">
        <v>0</v>
      </c>
      <c r="L74" s="14">
        <v>0</v>
      </c>
      <c r="M74" s="14"/>
      <c r="N74" s="14"/>
      <c r="O74" s="14"/>
      <c r="P74" s="14"/>
      <c r="Q74" s="14"/>
      <c r="R74" s="14"/>
      <c r="S74" s="14"/>
      <c r="T74" s="14"/>
      <c r="U74" s="14"/>
      <c r="V74" s="14"/>
      <c r="W74" s="14"/>
      <c r="X74" s="14"/>
      <c r="Y74" s="14"/>
      <c r="Z74" s="14"/>
      <c r="AA74" s="14"/>
      <c r="AB74" s="14"/>
      <c r="AC74" s="14"/>
      <c r="AD74" s="14"/>
      <c r="AE74" s="14"/>
      <c r="AF74" s="14"/>
    </row>
    <row r="75" spans="1:32" ht="12.75">
      <c r="A75" s="221" t="s">
        <v>223</v>
      </c>
      <c r="B75" s="222">
        <v>1</v>
      </c>
      <c r="C75" s="222">
        <v>0</v>
      </c>
      <c r="D75" s="222">
        <v>0</v>
      </c>
      <c r="E75" s="222">
        <v>1</v>
      </c>
      <c r="F75" s="222">
        <v>0</v>
      </c>
      <c r="G75" s="222">
        <v>0</v>
      </c>
      <c r="H75" s="222">
        <v>1</v>
      </c>
      <c r="I75" s="222">
        <v>0</v>
      </c>
      <c r="J75" s="222">
        <v>0</v>
      </c>
      <c r="K75" s="222">
        <v>0</v>
      </c>
      <c r="L75" s="14">
        <v>0</v>
      </c>
      <c r="M75" s="14"/>
      <c r="N75" s="14"/>
      <c r="O75" s="14"/>
      <c r="P75" s="14"/>
      <c r="Q75" s="14"/>
      <c r="R75" s="14"/>
      <c r="S75" s="14"/>
      <c r="T75" s="14"/>
      <c r="U75" s="14"/>
      <c r="V75" s="14"/>
      <c r="W75" s="14"/>
      <c r="X75" s="14"/>
      <c r="Y75" s="14"/>
      <c r="Z75" s="14"/>
      <c r="AA75" s="14"/>
      <c r="AB75" s="14"/>
      <c r="AC75" s="14"/>
      <c r="AD75" s="14"/>
      <c r="AE75" s="14"/>
      <c r="AF75" s="14"/>
    </row>
    <row r="76" spans="1:32" ht="12.75">
      <c r="A76" s="221" t="s">
        <v>224</v>
      </c>
      <c r="B76" s="222">
        <v>0</v>
      </c>
      <c r="C76" s="222">
        <v>0</v>
      </c>
      <c r="D76" s="222">
        <v>0</v>
      </c>
      <c r="E76" s="222">
        <v>0</v>
      </c>
      <c r="F76" s="222">
        <v>0</v>
      </c>
      <c r="G76" s="222">
        <v>0</v>
      </c>
      <c r="H76" s="222">
        <v>0</v>
      </c>
      <c r="I76" s="222">
        <v>0</v>
      </c>
      <c r="J76" s="222">
        <v>0</v>
      </c>
      <c r="K76" s="222">
        <v>0</v>
      </c>
      <c r="L76" s="14">
        <v>0</v>
      </c>
      <c r="M76" s="14"/>
      <c r="N76" s="14"/>
      <c r="O76" s="14"/>
      <c r="P76" s="14"/>
      <c r="Q76" s="14"/>
      <c r="R76" s="14"/>
      <c r="S76" s="14"/>
      <c r="T76" s="14"/>
      <c r="U76" s="14"/>
      <c r="V76" s="14"/>
      <c r="W76" s="14"/>
      <c r="X76" s="14"/>
      <c r="Y76" s="14"/>
      <c r="Z76" s="14"/>
      <c r="AA76" s="14"/>
      <c r="AB76" s="14"/>
      <c r="AC76" s="14"/>
      <c r="AD76" s="14"/>
      <c r="AE76" s="14"/>
      <c r="AF76" s="14"/>
    </row>
    <row r="77" spans="1:32" ht="12.75">
      <c r="A77" s="221" t="s">
        <v>225</v>
      </c>
      <c r="B77" s="222">
        <v>2</v>
      </c>
      <c r="C77" s="222">
        <v>1</v>
      </c>
      <c r="D77" s="222">
        <v>1</v>
      </c>
      <c r="E77" s="222">
        <v>1</v>
      </c>
      <c r="F77" s="222">
        <v>0</v>
      </c>
      <c r="G77" s="222">
        <v>2</v>
      </c>
      <c r="H77" s="222">
        <v>1</v>
      </c>
      <c r="I77" s="222">
        <v>0</v>
      </c>
      <c r="J77" s="222">
        <v>2</v>
      </c>
      <c r="K77" s="222">
        <v>0</v>
      </c>
      <c r="L77" s="14">
        <v>0</v>
      </c>
      <c r="M77" s="14"/>
      <c r="N77" s="14"/>
      <c r="O77" s="14"/>
      <c r="P77" s="14"/>
      <c r="Q77" s="14"/>
      <c r="R77" s="14"/>
      <c r="S77" s="14"/>
      <c r="T77" s="14"/>
      <c r="U77" s="14"/>
      <c r="V77" s="14"/>
      <c r="W77" s="14"/>
      <c r="X77" s="14"/>
      <c r="Y77" s="14"/>
      <c r="Z77" s="14"/>
      <c r="AA77" s="14"/>
      <c r="AB77" s="14"/>
      <c r="AC77" s="14"/>
      <c r="AD77" s="14"/>
      <c r="AE77" s="14"/>
      <c r="AF77" s="14"/>
    </row>
    <row r="78" spans="1:32" ht="12.75">
      <c r="A78" s="221" t="s">
        <v>226</v>
      </c>
      <c r="B78" s="222">
        <v>3</v>
      </c>
      <c r="C78" s="222">
        <v>1</v>
      </c>
      <c r="D78" s="222">
        <v>0</v>
      </c>
      <c r="E78" s="222">
        <v>5</v>
      </c>
      <c r="F78" s="222">
        <v>0</v>
      </c>
      <c r="G78" s="222">
        <v>1</v>
      </c>
      <c r="H78" s="222">
        <v>2</v>
      </c>
      <c r="I78" s="222">
        <v>2</v>
      </c>
      <c r="J78" s="222">
        <v>4</v>
      </c>
      <c r="K78" s="222">
        <v>0</v>
      </c>
      <c r="L78" s="14">
        <v>1</v>
      </c>
      <c r="M78" s="14"/>
      <c r="N78" s="14"/>
      <c r="O78" s="14"/>
      <c r="P78" s="14"/>
      <c r="Q78" s="14"/>
      <c r="R78" s="14"/>
      <c r="S78" s="14"/>
      <c r="T78" s="14"/>
      <c r="U78" s="14"/>
      <c r="V78" s="14"/>
      <c r="W78" s="14"/>
      <c r="X78" s="14"/>
      <c r="Y78" s="14"/>
      <c r="Z78" s="14"/>
      <c r="AA78" s="14"/>
      <c r="AB78" s="14"/>
      <c r="AC78" s="14"/>
      <c r="AD78" s="14"/>
      <c r="AE78" s="14"/>
      <c r="AF78" s="14"/>
    </row>
    <row r="79" spans="1:32" ht="12.75">
      <c r="A79" s="221" t="s">
        <v>227</v>
      </c>
      <c r="B79" s="222">
        <v>0</v>
      </c>
      <c r="C79" s="222">
        <v>1</v>
      </c>
      <c r="D79" s="222">
        <v>1</v>
      </c>
      <c r="E79" s="222">
        <v>4</v>
      </c>
      <c r="F79" s="222">
        <v>2</v>
      </c>
      <c r="G79" s="222">
        <v>1</v>
      </c>
      <c r="H79" s="222">
        <v>1</v>
      </c>
      <c r="I79" s="222">
        <v>1</v>
      </c>
      <c r="J79" s="222">
        <v>1</v>
      </c>
      <c r="K79" s="222">
        <v>1</v>
      </c>
      <c r="L79" s="14">
        <v>0</v>
      </c>
      <c r="M79" s="14"/>
      <c r="N79" s="14"/>
      <c r="O79" s="14"/>
      <c r="P79" s="14"/>
      <c r="Q79" s="14"/>
      <c r="R79" s="14"/>
      <c r="S79" s="14"/>
      <c r="T79" s="14"/>
      <c r="U79" s="14"/>
      <c r="V79" s="14"/>
      <c r="W79" s="14"/>
      <c r="X79" s="14"/>
      <c r="Y79" s="14"/>
      <c r="Z79" s="14"/>
      <c r="AA79" s="14"/>
      <c r="AB79" s="14"/>
      <c r="AC79" s="14"/>
      <c r="AD79" s="14"/>
      <c r="AE79" s="14"/>
      <c r="AF79" s="14"/>
    </row>
    <row r="80" spans="1:32" ht="12.75">
      <c r="A80" s="221" t="s">
        <v>228</v>
      </c>
      <c r="B80" s="222">
        <v>0</v>
      </c>
      <c r="C80" s="222">
        <v>0</v>
      </c>
      <c r="D80" s="222">
        <v>0</v>
      </c>
      <c r="E80" s="222">
        <v>0</v>
      </c>
      <c r="F80" s="222">
        <v>0</v>
      </c>
      <c r="G80" s="222">
        <v>0</v>
      </c>
      <c r="H80" s="222">
        <v>0</v>
      </c>
      <c r="I80" s="222">
        <v>0</v>
      </c>
      <c r="J80" s="222">
        <v>0</v>
      </c>
      <c r="K80" s="222">
        <v>0</v>
      </c>
      <c r="L80" s="14">
        <v>0</v>
      </c>
      <c r="M80" s="14"/>
      <c r="N80" s="14"/>
      <c r="O80" s="14"/>
      <c r="P80" s="14"/>
      <c r="Q80" s="14"/>
      <c r="R80" s="14"/>
      <c r="S80" s="14"/>
      <c r="T80" s="14"/>
      <c r="U80" s="14"/>
      <c r="V80" s="14"/>
      <c r="W80" s="14"/>
      <c r="X80" s="14"/>
      <c r="Y80" s="14"/>
      <c r="Z80" s="14"/>
      <c r="AA80" s="14"/>
      <c r="AB80" s="14"/>
      <c r="AC80" s="14"/>
      <c r="AD80" s="14"/>
      <c r="AE80" s="14"/>
      <c r="AF80" s="14"/>
    </row>
    <row r="81" spans="1:32" ht="12.75">
      <c r="A81" s="221" t="s">
        <v>169</v>
      </c>
      <c r="B81" s="284" t="s">
        <v>362</v>
      </c>
      <c r="C81" s="284" t="s">
        <v>362</v>
      </c>
      <c r="D81" s="284" t="s">
        <v>362</v>
      </c>
      <c r="E81" s="284" t="s">
        <v>362</v>
      </c>
      <c r="F81" s="284" t="s">
        <v>362</v>
      </c>
      <c r="G81" s="284" t="s">
        <v>362</v>
      </c>
      <c r="H81" s="284" t="s">
        <v>362</v>
      </c>
      <c r="I81" s="284" t="s">
        <v>362</v>
      </c>
      <c r="J81" s="222">
        <v>0</v>
      </c>
      <c r="K81" s="222">
        <v>0</v>
      </c>
      <c r="L81" s="14">
        <v>0</v>
      </c>
      <c r="M81" s="14"/>
      <c r="N81" s="14"/>
      <c r="O81" s="14"/>
      <c r="P81" s="14"/>
      <c r="Q81" s="14"/>
      <c r="R81" s="14"/>
      <c r="S81" s="14"/>
      <c r="T81" s="14"/>
      <c r="U81" s="14"/>
      <c r="V81" s="14"/>
      <c r="W81" s="14"/>
      <c r="X81" s="14"/>
      <c r="Y81" s="14"/>
      <c r="Z81" s="14"/>
      <c r="AA81" s="14"/>
      <c r="AB81" s="14"/>
      <c r="AC81" s="14"/>
      <c r="AD81" s="14"/>
      <c r="AE81" s="14"/>
      <c r="AF81" s="14"/>
    </row>
    <row r="82" spans="1:32" ht="12.75">
      <c r="A82" s="221" t="s">
        <v>229</v>
      </c>
      <c r="B82" s="222">
        <v>0</v>
      </c>
      <c r="C82" s="222">
        <v>1</v>
      </c>
      <c r="D82" s="222">
        <v>0</v>
      </c>
      <c r="E82" s="222">
        <v>1</v>
      </c>
      <c r="F82" s="222">
        <v>0</v>
      </c>
      <c r="G82" s="222">
        <v>1</v>
      </c>
      <c r="H82" s="222">
        <v>0</v>
      </c>
      <c r="I82" s="222">
        <v>1</v>
      </c>
      <c r="J82" s="222">
        <v>0</v>
      </c>
      <c r="K82" s="222">
        <v>0</v>
      </c>
      <c r="L82" s="14">
        <v>0</v>
      </c>
      <c r="M82" s="14"/>
      <c r="N82" s="14"/>
      <c r="O82" s="14"/>
      <c r="P82" s="14"/>
      <c r="Q82" s="14"/>
      <c r="R82" s="14"/>
      <c r="S82" s="14"/>
      <c r="T82" s="14"/>
      <c r="U82" s="14"/>
      <c r="V82" s="14"/>
      <c r="W82" s="14"/>
      <c r="X82" s="14"/>
      <c r="Y82" s="14"/>
      <c r="Z82" s="14"/>
      <c r="AA82" s="14"/>
      <c r="AB82" s="14"/>
      <c r="AC82" s="14"/>
      <c r="AD82" s="14"/>
      <c r="AE82" s="14"/>
      <c r="AF82" s="14"/>
    </row>
    <row r="83" spans="1:32" ht="12.75">
      <c r="A83" s="221" t="s">
        <v>230</v>
      </c>
      <c r="B83" s="222">
        <v>0</v>
      </c>
      <c r="C83" s="222">
        <v>0</v>
      </c>
      <c r="D83" s="222">
        <v>0</v>
      </c>
      <c r="E83" s="222">
        <v>0</v>
      </c>
      <c r="F83" s="222">
        <v>0</v>
      </c>
      <c r="G83" s="222">
        <v>0</v>
      </c>
      <c r="H83" s="222">
        <v>0</v>
      </c>
      <c r="I83" s="222">
        <v>0</v>
      </c>
      <c r="J83" s="222">
        <v>0</v>
      </c>
      <c r="K83" s="222">
        <v>0</v>
      </c>
      <c r="L83" s="14">
        <v>0</v>
      </c>
      <c r="M83" s="14"/>
      <c r="N83" s="14"/>
      <c r="O83" s="14"/>
      <c r="P83" s="14"/>
      <c r="Q83" s="14"/>
      <c r="R83" s="14"/>
      <c r="S83" s="14"/>
      <c r="T83" s="14"/>
      <c r="U83" s="14"/>
      <c r="V83" s="14"/>
      <c r="W83" s="14"/>
      <c r="X83" s="14"/>
      <c r="Y83" s="14"/>
      <c r="Z83" s="14"/>
      <c r="AA83" s="14"/>
      <c r="AB83" s="14"/>
      <c r="AC83" s="14"/>
      <c r="AD83" s="14"/>
      <c r="AE83" s="14"/>
      <c r="AF83" s="14"/>
    </row>
    <row r="84" spans="1:32" ht="12.75">
      <c r="A84" s="221" t="s">
        <v>311</v>
      </c>
      <c r="B84" s="222">
        <v>0</v>
      </c>
      <c r="C84" s="222">
        <v>0</v>
      </c>
      <c r="D84" s="222">
        <v>0</v>
      </c>
      <c r="E84" s="222">
        <v>0</v>
      </c>
      <c r="F84" s="222">
        <v>0</v>
      </c>
      <c r="G84" s="222">
        <v>0</v>
      </c>
      <c r="H84" s="222">
        <v>0</v>
      </c>
      <c r="I84" s="222">
        <v>0</v>
      </c>
      <c r="J84" s="222">
        <v>0</v>
      </c>
      <c r="K84" s="222">
        <v>0</v>
      </c>
      <c r="L84" s="14">
        <v>0</v>
      </c>
      <c r="M84" s="14"/>
      <c r="N84" s="14"/>
      <c r="O84" s="14"/>
      <c r="P84" s="14"/>
      <c r="Q84" s="14"/>
      <c r="R84" s="14"/>
      <c r="S84" s="14"/>
      <c r="T84" s="14"/>
      <c r="U84" s="14"/>
      <c r="V84" s="14"/>
      <c r="W84" s="14"/>
      <c r="X84" s="14"/>
      <c r="Y84" s="14"/>
      <c r="Z84" s="14"/>
      <c r="AA84" s="14"/>
      <c r="AB84" s="14"/>
      <c r="AC84" s="14"/>
      <c r="AD84" s="14"/>
      <c r="AE84" s="14"/>
      <c r="AF84" s="14"/>
    </row>
    <row r="85" spans="1:32" ht="12.75">
      <c r="A85" s="221" t="s">
        <v>232</v>
      </c>
      <c r="B85" s="222">
        <v>0</v>
      </c>
      <c r="C85" s="222">
        <v>0</v>
      </c>
      <c r="D85" s="222">
        <v>0</v>
      </c>
      <c r="E85" s="222">
        <v>0</v>
      </c>
      <c r="F85" s="222">
        <v>1</v>
      </c>
      <c r="G85" s="222">
        <v>0</v>
      </c>
      <c r="H85" s="222">
        <v>0</v>
      </c>
      <c r="I85" s="222">
        <v>0</v>
      </c>
      <c r="J85" s="222">
        <v>0</v>
      </c>
      <c r="K85" s="222">
        <v>0</v>
      </c>
      <c r="L85" s="14">
        <v>0</v>
      </c>
      <c r="M85" s="14"/>
      <c r="N85" s="14"/>
      <c r="O85" s="14"/>
      <c r="P85" s="14"/>
      <c r="Q85" s="14"/>
      <c r="R85" s="14"/>
      <c r="S85" s="14"/>
      <c r="T85" s="14"/>
      <c r="U85" s="14"/>
      <c r="V85" s="14"/>
      <c r="W85" s="14"/>
      <c r="X85" s="14"/>
      <c r="Y85" s="14"/>
      <c r="Z85" s="14"/>
      <c r="AA85" s="14"/>
      <c r="AB85" s="14"/>
      <c r="AC85" s="14"/>
      <c r="AD85" s="14"/>
      <c r="AE85" s="14"/>
      <c r="AF85" s="14"/>
    </row>
    <row r="86" spans="1:32" ht="12.75">
      <c r="A86" s="221" t="s">
        <v>233</v>
      </c>
      <c r="B86" s="222">
        <v>0</v>
      </c>
      <c r="C86" s="222">
        <v>0</v>
      </c>
      <c r="D86" s="222">
        <v>0</v>
      </c>
      <c r="E86" s="222">
        <v>0</v>
      </c>
      <c r="F86" s="222">
        <v>0</v>
      </c>
      <c r="G86" s="222">
        <v>1</v>
      </c>
      <c r="H86" s="222">
        <v>1</v>
      </c>
      <c r="I86" s="222">
        <v>0</v>
      </c>
      <c r="J86" s="222">
        <v>1</v>
      </c>
      <c r="K86" s="222">
        <v>0</v>
      </c>
      <c r="L86" s="14">
        <v>0</v>
      </c>
      <c r="M86" s="14"/>
      <c r="N86" s="14"/>
      <c r="O86" s="14"/>
      <c r="P86" s="14"/>
      <c r="Q86" s="14"/>
      <c r="R86" s="14"/>
      <c r="S86" s="14"/>
      <c r="T86" s="14"/>
      <c r="U86" s="14"/>
      <c r="V86" s="14"/>
      <c r="W86" s="14"/>
      <c r="X86" s="14"/>
      <c r="Y86" s="14"/>
      <c r="Z86" s="14"/>
      <c r="AA86" s="14"/>
      <c r="AB86" s="14"/>
      <c r="AC86" s="14"/>
      <c r="AD86" s="14"/>
      <c r="AE86" s="14"/>
      <c r="AF86" s="14"/>
    </row>
    <row r="87" spans="1:32" ht="12.75">
      <c r="A87" s="221" t="s">
        <v>312</v>
      </c>
      <c r="B87" s="222">
        <v>0</v>
      </c>
      <c r="C87" s="222">
        <v>0</v>
      </c>
      <c r="D87" s="222">
        <v>0</v>
      </c>
      <c r="E87" s="222">
        <v>0</v>
      </c>
      <c r="F87" s="222">
        <v>0</v>
      </c>
      <c r="G87" s="222">
        <v>0</v>
      </c>
      <c r="H87" s="222">
        <v>0</v>
      </c>
      <c r="I87" s="222">
        <v>0</v>
      </c>
      <c r="J87" s="222">
        <v>0</v>
      </c>
      <c r="K87" s="222">
        <v>0</v>
      </c>
      <c r="L87" s="14">
        <v>0</v>
      </c>
      <c r="M87" s="14"/>
      <c r="N87" s="14"/>
      <c r="O87" s="14"/>
      <c r="P87" s="14"/>
      <c r="Q87" s="14"/>
      <c r="R87" s="14"/>
      <c r="S87" s="14"/>
      <c r="T87" s="14"/>
      <c r="U87" s="14"/>
      <c r="V87" s="14"/>
      <c r="W87" s="14"/>
      <c r="X87" s="14"/>
      <c r="Y87" s="14"/>
      <c r="Z87" s="14"/>
      <c r="AA87" s="14"/>
      <c r="AB87" s="14"/>
      <c r="AC87" s="14"/>
      <c r="AD87" s="14"/>
      <c r="AE87" s="14"/>
      <c r="AF87" s="14"/>
    </row>
    <row r="88" spans="1:32" ht="12.75">
      <c r="A88" s="221" t="s">
        <v>235</v>
      </c>
      <c r="B88" s="222">
        <v>5</v>
      </c>
      <c r="C88" s="222">
        <v>3</v>
      </c>
      <c r="D88" s="222">
        <v>1</v>
      </c>
      <c r="E88" s="222">
        <v>4</v>
      </c>
      <c r="F88" s="222">
        <v>3</v>
      </c>
      <c r="G88" s="222">
        <v>2</v>
      </c>
      <c r="H88" s="222">
        <v>2</v>
      </c>
      <c r="I88" s="222">
        <v>7</v>
      </c>
      <c r="J88" s="222">
        <v>3</v>
      </c>
      <c r="K88" s="222">
        <v>1</v>
      </c>
      <c r="L88" s="14">
        <v>3</v>
      </c>
      <c r="M88" s="14"/>
      <c r="N88" s="14"/>
      <c r="O88" s="14"/>
      <c r="P88" s="14"/>
      <c r="Q88" s="14"/>
      <c r="R88" s="14"/>
      <c r="S88" s="14"/>
      <c r="T88" s="14"/>
      <c r="U88" s="14"/>
      <c r="V88" s="14"/>
      <c r="W88" s="14"/>
      <c r="X88" s="14"/>
      <c r="Y88" s="14"/>
      <c r="Z88" s="14"/>
      <c r="AA88" s="14"/>
      <c r="AB88" s="14"/>
      <c r="AC88" s="14"/>
      <c r="AD88" s="14"/>
      <c r="AE88" s="14"/>
      <c r="AF88" s="14"/>
    </row>
    <row r="89" spans="1:32" ht="12.75">
      <c r="A89" s="221" t="s">
        <v>236</v>
      </c>
      <c r="B89" s="222">
        <v>3</v>
      </c>
      <c r="C89" s="222">
        <v>4</v>
      </c>
      <c r="D89" s="222">
        <v>2</v>
      </c>
      <c r="E89" s="222">
        <v>1</v>
      </c>
      <c r="F89" s="222">
        <v>2</v>
      </c>
      <c r="G89" s="222">
        <v>3</v>
      </c>
      <c r="H89" s="222">
        <v>2</v>
      </c>
      <c r="I89" s="222">
        <v>1</v>
      </c>
      <c r="J89" s="222">
        <v>4</v>
      </c>
      <c r="K89" s="222">
        <v>1</v>
      </c>
      <c r="L89" s="14">
        <v>2</v>
      </c>
      <c r="M89" s="14"/>
      <c r="N89" s="14"/>
      <c r="O89" s="14"/>
      <c r="P89" s="14"/>
      <c r="Q89" s="14"/>
      <c r="R89" s="14"/>
      <c r="S89" s="14"/>
      <c r="T89" s="14"/>
      <c r="U89" s="14"/>
      <c r="V89" s="14"/>
      <c r="W89" s="14"/>
      <c r="X89" s="14"/>
      <c r="Y89" s="14"/>
      <c r="Z89" s="14"/>
      <c r="AA89" s="14"/>
      <c r="AB89" s="14"/>
      <c r="AC89" s="14"/>
      <c r="AD89" s="14"/>
      <c r="AE89" s="14"/>
      <c r="AF89" s="14"/>
    </row>
    <row r="90" spans="1:32" ht="12.75">
      <c r="A90" s="221" t="s">
        <v>237</v>
      </c>
      <c r="B90" s="222">
        <v>3</v>
      </c>
      <c r="C90" s="222">
        <v>1</v>
      </c>
      <c r="D90" s="222">
        <v>3</v>
      </c>
      <c r="E90" s="222">
        <v>5</v>
      </c>
      <c r="F90" s="222">
        <v>1</v>
      </c>
      <c r="G90" s="222">
        <v>2</v>
      </c>
      <c r="H90" s="222">
        <v>1</v>
      </c>
      <c r="I90" s="222">
        <v>0</v>
      </c>
      <c r="J90" s="222">
        <v>2</v>
      </c>
      <c r="K90" s="222">
        <v>0</v>
      </c>
      <c r="L90" s="14">
        <v>0</v>
      </c>
      <c r="M90" s="14"/>
      <c r="N90" s="14"/>
      <c r="O90" s="14"/>
      <c r="P90" s="14"/>
      <c r="Q90" s="14"/>
      <c r="R90" s="14"/>
      <c r="S90" s="14"/>
      <c r="T90" s="14"/>
      <c r="U90" s="14"/>
      <c r="V90" s="14"/>
      <c r="W90" s="14"/>
      <c r="X90" s="14"/>
      <c r="Y90" s="14"/>
      <c r="Z90" s="14"/>
      <c r="AA90" s="14"/>
      <c r="AB90" s="14"/>
      <c r="AC90" s="14"/>
      <c r="AD90" s="14"/>
      <c r="AE90" s="14"/>
      <c r="AF90" s="14"/>
    </row>
    <row r="91" spans="1:32" ht="12.75">
      <c r="A91" s="221" t="s">
        <v>238</v>
      </c>
      <c r="B91" s="222">
        <v>0</v>
      </c>
      <c r="C91" s="222">
        <v>0</v>
      </c>
      <c r="D91" s="222">
        <v>0</v>
      </c>
      <c r="E91" s="222">
        <v>0</v>
      </c>
      <c r="F91" s="222">
        <v>0</v>
      </c>
      <c r="G91" s="222">
        <v>0</v>
      </c>
      <c r="H91" s="222">
        <v>0</v>
      </c>
      <c r="I91" s="222">
        <v>0</v>
      </c>
      <c r="J91" s="222">
        <v>0</v>
      </c>
      <c r="K91" s="222">
        <v>0</v>
      </c>
      <c r="L91" s="14">
        <v>0</v>
      </c>
      <c r="M91" s="14"/>
      <c r="N91" s="14"/>
      <c r="O91" s="14"/>
      <c r="P91" s="14"/>
      <c r="Q91" s="14"/>
      <c r="R91" s="14"/>
      <c r="S91" s="14"/>
      <c r="T91" s="14"/>
      <c r="U91" s="14"/>
      <c r="V91" s="14"/>
      <c r="W91" s="14"/>
      <c r="X91" s="14"/>
      <c r="Y91" s="14"/>
      <c r="Z91" s="14"/>
      <c r="AA91" s="14"/>
      <c r="AB91" s="14"/>
      <c r="AC91" s="14"/>
      <c r="AD91" s="14"/>
      <c r="AE91" s="14"/>
      <c r="AF91" s="14"/>
    </row>
    <row r="92" spans="1:32" ht="12.75">
      <c r="A92" s="221" t="s">
        <v>239</v>
      </c>
      <c r="B92" s="222">
        <v>0</v>
      </c>
      <c r="C92" s="222">
        <v>0</v>
      </c>
      <c r="D92" s="222">
        <v>0</v>
      </c>
      <c r="E92" s="222">
        <v>0</v>
      </c>
      <c r="F92" s="222">
        <v>1</v>
      </c>
      <c r="G92" s="222">
        <v>2</v>
      </c>
      <c r="H92" s="222">
        <v>0</v>
      </c>
      <c r="I92" s="222">
        <v>3</v>
      </c>
      <c r="J92" s="222">
        <v>2</v>
      </c>
      <c r="K92" s="222">
        <v>3</v>
      </c>
      <c r="L92" s="14">
        <v>2</v>
      </c>
      <c r="M92" s="14"/>
      <c r="N92" s="14"/>
      <c r="O92" s="14"/>
      <c r="P92" s="14"/>
      <c r="Q92" s="14"/>
      <c r="R92" s="14"/>
      <c r="S92" s="14"/>
      <c r="T92" s="14"/>
      <c r="U92" s="14"/>
      <c r="V92" s="14"/>
      <c r="W92" s="14"/>
      <c r="X92" s="14"/>
      <c r="Y92" s="14"/>
      <c r="Z92" s="14"/>
      <c r="AA92" s="14"/>
      <c r="AB92" s="14"/>
      <c r="AC92" s="14"/>
      <c r="AD92" s="14"/>
      <c r="AE92" s="14"/>
      <c r="AF92" s="14"/>
    </row>
    <row r="93" spans="1:32" ht="12.75">
      <c r="A93" s="221" t="s">
        <v>240</v>
      </c>
      <c r="B93" s="222">
        <v>0</v>
      </c>
      <c r="C93" s="222">
        <v>0</v>
      </c>
      <c r="D93" s="222">
        <v>0</v>
      </c>
      <c r="E93" s="222">
        <v>0</v>
      </c>
      <c r="F93" s="222">
        <v>0</v>
      </c>
      <c r="G93" s="222">
        <v>0</v>
      </c>
      <c r="H93" s="222">
        <v>0</v>
      </c>
      <c r="I93" s="222">
        <v>0</v>
      </c>
      <c r="J93" s="222">
        <v>0</v>
      </c>
      <c r="K93" s="222">
        <v>1</v>
      </c>
      <c r="L93" s="14">
        <v>0</v>
      </c>
      <c r="M93" s="14"/>
      <c r="N93" s="14"/>
      <c r="O93" s="14"/>
      <c r="P93" s="14"/>
      <c r="Q93" s="14"/>
      <c r="R93" s="14"/>
      <c r="S93" s="14"/>
      <c r="T93" s="14"/>
      <c r="U93" s="14"/>
      <c r="V93" s="14"/>
      <c r="W93" s="14"/>
      <c r="X93" s="14"/>
      <c r="Y93" s="14"/>
      <c r="Z93" s="14"/>
      <c r="AA93" s="14"/>
      <c r="AB93" s="14"/>
      <c r="AC93" s="14"/>
      <c r="AD93" s="14"/>
      <c r="AE93" s="14"/>
      <c r="AF93" s="14"/>
    </row>
    <row r="94" spans="1:32" ht="12.75">
      <c r="A94" s="221" t="s">
        <v>241</v>
      </c>
      <c r="B94" s="222">
        <v>1</v>
      </c>
      <c r="C94" s="222">
        <v>0</v>
      </c>
      <c r="D94" s="222">
        <v>1</v>
      </c>
      <c r="E94" s="222">
        <v>0</v>
      </c>
      <c r="F94" s="222">
        <v>0</v>
      </c>
      <c r="G94" s="222">
        <v>0</v>
      </c>
      <c r="H94" s="222">
        <v>0</v>
      </c>
      <c r="I94" s="222">
        <v>1</v>
      </c>
      <c r="J94" s="222">
        <v>0</v>
      </c>
      <c r="K94" s="222">
        <v>1</v>
      </c>
      <c r="L94" s="14">
        <v>0</v>
      </c>
      <c r="M94" s="14"/>
      <c r="N94" s="14"/>
      <c r="O94" s="14"/>
      <c r="P94" s="14"/>
      <c r="Q94" s="14"/>
      <c r="R94" s="14"/>
      <c r="S94" s="14"/>
      <c r="T94" s="14"/>
      <c r="U94" s="14"/>
      <c r="V94" s="14"/>
      <c r="W94" s="14"/>
      <c r="X94" s="14"/>
      <c r="Y94" s="14"/>
      <c r="Z94" s="14"/>
      <c r="AA94" s="14"/>
      <c r="AB94" s="14"/>
      <c r="AC94" s="14"/>
      <c r="AD94" s="14"/>
      <c r="AE94" s="14"/>
      <c r="AF94" s="14"/>
    </row>
    <row r="95" spans="1:32" ht="12.75">
      <c r="A95" s="221" t="s">
        <v>242</v>
      </c>
      <c r="B95" s="222">
        <v>0</v>
      </c>
      <c r="C95" s="222">
        <v>2</v>
      </c>
      <c r="D95" s="222">
        <v>2</v>
      </c>
      <c r="E95" s="222">
        <v>2</v>
      </c>
      <c r="F95" s="222">
        <v>3</v>
      </c>
      <c r="G95" s="222">
        <v>3</v>
      </c>
      <c r="H95" s="222">
        <v>5</v>
      </c>
      <c r="I95" s="222">
        <v>4</v>
      </c>
      <c r="J95" s="222">
        <v>0</v>
      </c>
      <c r="K95" s="222">
        <v>1</v>
      </c>
      <c r="L95" s="14">
        <v>1</v>
      </c>
      <c r="M95" s="14"/>
      <c r="N95" s="14"/>
      <c r="O95" s="14"/>
      <c r="P95" s="14"/>
      <c r="Q95" s="14"/>
      <c r="R95" s="14"/>
      <c r="S95" s="14"/>
      <c r="T95" s="14"/>
      <c r="U95" s="14"/>
      <c r="V95" s="14"/>
      <c r="W95" s="14"/>
      <c r="X95" s="14"/>
      <c r="Y95" s="14"/>
      <c r="Z95" s="14"/>
      <c r="AA95" s="14"/>
      <c r="AB95" s="14"/>
      <c r="AC95" s="14"/>
      <c r="AD95" s="14"/>
      <c r="AE95" s="14"/>
      <c r="AF95" s="14"/>
    </row>
    <row r="96" spans="1:32" ht="12.75">
      <c r="A96" s="221" t="s">
        <v>243</v>
      </c>
      <c r="B96" s="222">
        <v>0</v>
      </c>
      <c r="C96" s="222">
        <v>0</v>
      </c>
      <c r="D96" s="222">
        <v>1</v>
      </c>
      <c r="E96" s="222">
        <v>0</v>
      </c>
      <c r="F96" s="222">
        <v>0</v>
      </c>
      <c r="G96" s="222">
        <v>1</v>
      </c>
      <c r="H96" s="222">
        <v>0</v>
      </c>
      <c r="I96" s="222">
        <v>0</v>
      </c>
      <c r="J96" s="222">
        <v>3</v>
      </c>
      <c r="K96" s="222">
        <v>0</v>
      </c>
      <c r="L96" s="14">
        <v>0</v>
      </c>
      <c r="M96" s="14"/>
      <c r="N96" s="14"/>
      <c r="O96" s="14"/>
      <c r="P96" s="14"/>
      <c r="Q96" s="14"/>
      <c r="R96" s="14"/>
      <c r="S96" s="14"/>
      <c r="T96" s="14"/>
      <c r="U96" s="14"/>
      <c r="V96" s="14"/>
      <c r="W96" s="14"/>
      <c r="X96" s="14"/>
      <c r="Y96" s="14"/>
      <c r="Z96" s="14"/>
      <c r="AA96" s="14"/>
      <c r="AB96" s="14"/>
      <c r="AC96" s="14"/>
      <c r="AD96" s="14"/>
      <c r="AE96" s="14"/>
      <c r="AF96" s="14"/>
    </row>
    <row r="97" spans="1:32" ht="12.75">
      <c r="A97" s="221" t="s">
        <v>146</v>
      </c>
      <c r="B97" s="222">
        <v>0</v>
      </c>
      <c r="C97" s="222">
        <v>0</v>
      </c>
      <c r="D97" s="222">
        <v>0</v>
      </c>
      <c r="E97" s="222">
        <v>0</v>
      </c>
      <c r="F97" s="222">
        <v>0</v>
      </c>
      <c r="G97" s="222">
        <v>1</v>
      </c>
      <c r="H97" s="222">
        <v>0</v>
      </c>
      <c r="I97" s="222">
        <v>0</v>
      </c>
      <c r="J97" s="222">
        <v>0</v>
      </c>
      <c r="K97" s="222">
        <v>0</v>
      </c>
      <c r="L97" s="14">
        <v>0</v>
      </c>
      <c r="M97" s="14"/>
      <c r="N97" s="14"/>
      <c r="O97" s="14"/>
      <c r="P97" s="14"/>
      <c r="Q97" s="14"/>
      <c r="R97" s="14"/>
      <c r="S97" s="14"/>
      <c r="T97" s="14"/>
      <c r="U97" s="14"/>
      <c r="V97" s="14"/>
      <c r="W97" s="14"/>
      <c r="X97" s="14"/>
      <c r="Y97" s="14"/>
      <c r="Z97" s="14"/>
      <c r="AA97" s="14"/>
      <c r="AB97" s="14"/>
      <c r="AC97" s="14"/>
      <c r="AD97" s="14"/>
      <c r="AE97" s="14"/>
      <c r="AF97" s="14"/>
    </row>
    <row r="98" spans="1:32" ht="12.75">
      <c r="A98" s="221" t="s">
        <v>244</v>
      </c>
      <c r="B98" s="222">
        <v>0</v>
      </c>
      <c r="C98" s="222">
        <v>0</v>
      </c>
      <c r="D98" s="222">
        <v>0</v>
      </c>
      <c r="E98" s="222">
        <v>0</v>
      </c>
      <c r="F98" s="222">
        <v>0</v>
      </c>
      <c r="G98" s="222">
        <v>0</v>
      </c>
      <c r="H98" s="222">
        <v>1</v>
      </c>
      <c r="I98" s="222">
        <v>0</v>
      </c>
      <c r="J98" s="222">
        <v>0</v>
      </c>
      <c r="K98" s="222">
        <v>0</v>
      </c>
      <c r="L98" s="14">
        <v>0</v>
      </c>
      <c r="M98" s="14"/>
      <c r="N98" s="14"/>
      <c r="O98" s="14"/>
      <c r="P98" s="14"/>
      <c r="Q98" s="14"/>
      <c r="R98" s="14"/>
      <c r="S98" s="14"/>
      <c r="T98" s="14"/>
      <c r="U98" s="14"/>
      <c r="V98" s="14"/>
      <c r="W98" s="14"/>
      <c r="X98" s="14"/>
      <c r="Y98" s="14"/>
      <c r="Z98" s="14"/>
      <c r="AA98" s="14"/>
      <c r="AB98" s="14"/>
      <c r="AC98" s="14"/>
      <c r="AD98" s="14"/>
      <c r="AE98" s="14"/>
      <c r="AF98" s="14"/>
    </row>
    <row r="99" spans="1:32" ht="12.75">
      <c r="A99" s="221" t="s">
        <v>245</v>
      </c>
      <c r="B99" s="222">
        <v>0</v>
      </c>
      <c r="C99" s="222">
        <v>0</v>
      </c>
      <c r="D99" s="222">
        <v>1</v>
      </c>
      <c r="E99" s="222">
        <v>0</v>
      </c>
      <c r="F99" s="222">
        <v>0</v>
      </c>
      <c r="G99" s="222">
        <v>0</v>
      </c>
      <c r="H99" s="222">
        <v>0</v>
      </c>
      <c r="I99" s="222">
        <v>0</v>
      </c>
      <c r="J99" s="222">
        <v>0</v>
      </c>
      <c r="K99" s="222">
        <v>1</v>
      </c>
      <c r="L99" s="14">
        <v>0</v>
      </c>
      <c r="M99" s="14"/>
      <c r="N99" s="14"/>
      <c r="O99" s="14"/>
      <c r="P99" s="14"/>
      <c r="Q99" s="14"/>
      <c r="R99" s="14"/>
      <c r="S99" s="14"/>
      <c r="T99" s="14"/>
      <c r="U99" s="14"/>
      <c r="V99" s="14"/>
      <c r="W99" s="14"/>
      <c r="X99" s="14"/>
      <c r="Y99" s="14"/>
      <c r="Z99" s="14"/>
      <c r="AA99" s="14"/>
      <c r="AB99" s="14"/>
      <c r="AC99" s="14"/>
      <c r="AD99" s="14"/>
      <c r="AE99" s="14"/>
      <c r="AF99" s="14"/>
    </row>
    <row r="100" spans="1:32" ht="12.75">
      <c r="A100" s="221" t="s">
        <v>246</v>
      </c>
      <c r="B100" s="222">
        <v>8</v>
      </c>
      <c r="C100" s="222">
        <v>1</v>
      </c>
      <c r="D100" s="222">
        <v>1</v>
      </c>
      <c r="E100" s="222">
        <v>1</v>
      </c>
      <c r="F100" s="222">
        <v>2</v>
      </c>
      <c r="G100" s="222">
        <v>6</v>
      </c>
      <c r="H100" s="222">
        <v>1</v>
      </c>
      <c r="I100" s="222">
        <v>4</v>
      </c>
      <c r="J100" s="222">
        <v>1</v>
      </c>
      <c r="K100" s="222">
        <v>2</v>
      </c>
      <c r="L100" s="14">
        <v>3</v>
      </c>
      <c r="M100" s="14"/>
      <c r="N100" s="14"/>
      <c r="O100" s="14"/>
      <c r="P100" s="14"/>
      <c r="Q100" s="14"/>
      <c r="R100" s="14"/>
      <c r="S100" s="14"/>
      <c r="T100" s="14"/>
      <c r="U100" s="14"/>
      <c r="V100" s="14"/>
      <c r="W100" s="14"/>
      <c r="X100" s="14"/>
      <c r="Y100" s="14"/>
      <c r="Z100" s="14"/>
      <c r="AA100" s="14"/>
      <c r="AB100" s="14"/>
      <c r="AC100" s="14"/>
      <c r="AD100" s="14"/>
      <c r="AE100" s="14"/>
      <c r="AF100" s="14"/>
    </row>
    <row r="101" spans="1:32" ht="12.75">
      <c r="A101" s="221" t="s">
        <v>289</v>
      </c>
      <c r="B101" s="222">
        <v>0</v>
      </c>
      <c r="C101" s="222">
        <v>0</v>
      </c>
      <c r="D101" s="222">
        <v>0</v>
      </c>
      <c r="E101" s="222">
        <v>0</v>
      </c>
      <c r="F101" s="222">
        <v>0</v>
      </c>
      <c r="G101" s="222">
        <v>0</v>
      </c>
      <c r="H101" s="222">
        <v>0</v>
      </c>
      <c r="I101" s="222">
        <v>0</v>
      </c>
      <c r="J101" s="222">
        <v>0</v>
      </c>
      <c r="K101" s="222">
        <v>0</v>
      </c>
      <c r="L101" s="14">
        <v>0</v>
      </c>
      <c r="M101" s="14"/>
      <c r="N101" s="14"/>
      <c r="O101" s="14"/>
      <c r="P101" s="14"/>
      <c r="Q101" s="14"/>
      <c r="R101" s="14"/>
      <c r="S101" s="14"/>
      <c r="T101" s="14"/>
      <c r="U101" s="14"/>
      <c r="V101" s="14"/>
      <c r="W101" s="14"/>
      <c r="X101" s="14"/>
      <c r="Y101" s="14"/>
      <c r="Z101" s="14"/>
      <c r="AA101" s="14"/>
      <c r="AB101" s="14"/>
      <c r="AC101" s="14"/>
      <c r="AD101" s="14"/>
      <c r="AE101" s="14"/>
      <c r="AF101" s="14"/>
    </row>
    <row r="102" spans="1:32" ht="12.75">
      <c r="A102" s="221" t="s">
        <v>288</v>
      </c>
      <c r="B102" s="222">
        <v>0</v>
      </c>
      <c r="C102" s="222">
        <v>1</v>
      </c>
      <c r="D102" s="222">
        <v>0</v>
      </c>
      <c r="E102" s="222">
        <v>1</v>
      </c>
      <c r="F102" s="222">
        <v>0</v>
      </c>
      <c r="G102" s="222">
        <v>0</v>
      </c>
      <c r="H102" s="222">
        <v>0</v>
      </c>
      <c r="I102" s="222">
        <v>0</v>
      </c>
      <c r="J102" s="222">
        <v>1</v>
      </c>
      <c r="K102" s="222">
        <v>0</v>
      </c>
      <c r="L102" s="14">
        <v>0</v>
      </c>
      <c r="M102" s="14"/>
      <c r="N102" s="14"/>
      <c r="O102" s="14"/>
      <c r="P102" s="14"/>
      <c r="Q102" s="14"/>
      <c r="R102" s="14"/>
      <c r="S102" s="14"/>
      <c r="T102" s="14"/>
      <c r="U102" s="14"/>
      <c r="V102" s="14"/>
      <c r="W102" s="14"/>
      <c r="X102" s="14"/>
      <c r="Y102" s="14"/>
      <c r="Z102" s="14"/>
      <c r="AA102" s="14"/>
      <c r="AB102" s="14"/>
      <c r="AC102" s="14"/>
      <c r="AD102" s="14"/>
      <c r="AE102" s="14"/>
      <c r="AF102" s="14"/>
    </row>
    <row r="103" spans="1:32" ht="12.75">
      <c r="A103" s="221" t="s">
        <v>360</v>
      </c>
      <c r="B103" s="222">
        <v>0</v>
      </c>
      <c r="C103" s="222">
        <v>0</v>
      </c>
      <c r="D103" s="222">
        <v>0</v>
      </c>
      <c r="E103" s="222">
        <v>0</v>
      </c>
      <c r="F103" s="222">
        <v>0</v>
      </c>
      <c r="G103" s="222">
        <v>0</v>
      </c>
      <c r="H103" s="222">
        <v>0</v>
      </c>
      <c r="I103" s="222">
        <v>0</v>
      </c>
      <c r="J103" s="222">
        <v>0</v>
      </c>
      <c r="K103" s="222">
        <v>0</v>
      </c>
      <c r="L103" s="222">
        <v>0</v>
      </c>
      <c r="M103" s="14"/>
      <c r="N103" s="14"/>
      <c r="O103" s="14"/>
      <c r="P103" s="14"/>
      <c r="Q103" s="14"/>
      <c r="R103" s="14"/>
      <c r="S103" s="14"/>
      <c r="T103" s="14"/>
      <c r="U103" s="14"/>
      <c r="V103" s="14"/>
      <c r="W103" s="14"/>
      <c r="X103" s="14"/>
      <c r="Y103" s="14"/>
      <c r="Z103" s="14"/>
      <c r="AA103" s="14"/>
      <c r="AB103" s="14"/>
      <c r="AC103" s="14"/>
      <c r="AD103" s="14"/>
      <c r="AE103" s="14"/>
      <c r="AF103" s="14"/>
    </row>
    <row r="104" spans="1:32" ht="12.75">
      <c r="A104" s="221" t="s">
        <v>151</v>
      </c>
      <c r="B104" s="222">
        <v>0</v>
      </c>
      <c r="C104" s="222">
        <v>0</v>
      </c>
      <c r="D104" s="222">
        <v>0</v>
      </c>
      <c r="E104" s="222">
        <v>0</v>
      </c>
      <c r="F104" s="222">
        <v>0</v>
      </c>
      <c r="G104" s="222">
        <v>0</v>
      </c>
      <c r="H104" s="222">
        <v>0</v>
      </c>
      <c r="I104" s="222">
        <v>0</v>
      </c>
      <c r="J104" s="222">
        <v>0</v>
      </c>
      <c r="K104" s="222">
        <v>0</v>
      </c>
      <c r="L104" s="14">
        <v>0</v>
      </c>
      <c r="M104" s="14"/>
      <c r="N104" s="14"/>
      <c r="O104" s="14"/>
      <c r="P104" s="14"/>
      <c r="Q104" s="14"/>
      <c r="R104" s="14"/>
      <c r="S104" s="14"/>
      <c r="T104" s="14"/>
      <c r="U104" s="14"/>
      <c r="V104" s="14"/>
      <c r="W104" s="14"/>
      <c r="X104" s="14"/>
      <c r="Y104" s="14"/>
      <c r="Z104" s="14"/>
      <c r="AA104" s="14"/>
      <c r="AB104" s="14"/>
      <c r="AC104" s="14"/>
      <c r="AD104" s="14"/>
      <c r="AE104" s="14"/>
      <c r="AF104" s="14"/>
    </row>
    <row r="105" spans="1:32" ht="12.75">
      <c r="A105" s="221" t="s">
        <v>247</v>
      </c>
      <c r="B105" s="222">
        <v>0</v>
      </c>
      <c r="C105" s="222">
        <v>0</v>
      </c>
      <c r="D105" s="222">
        <v>0</v>
      </c>
      <c r="E105" s="222">
        <v>0</v>
      </c>
      <c r="F105" s="222">
        <v>0</v>
      </c>
      <c r="G105" s="222">
        <v>0</v>
      </c>
      <c r="H105" s="222">
        <v>0</v>
      </c>
      <c r="I105" s="222">
        <v>0</v>
      </c>
      <c r="J105" s="222">
        <v>1</v>
      </c>
      <c r="K105" s="222">
        <v>0</v>
      </c>
      <c r="L105" s="14">
        <v>0</v>
      </c>
      <c r="M105" s="14"/>
      <c r="N105" s="14"/>
      <c r="O105" s="14"/>
      <c r="P105" s="14"/>
      <c r="Q105" s="14"/>
      <c r="R105" s="14"/>
      <c r="S105" s="14"/>
      <c r="T105" s="14"/>
      <c r="U105" s="14"/>
      <c r="V105" s="14"/>
      <c r="W105" s="14"/>
      <c r="X105" s="14"/>
      <c r="Y105" s="14"/>
      <c r="Z105" s="14"/>
      <c r="AA105" s="14"/>
      <c r="AB105" s="14"/>
      <c r="AC105" s="14"/>
      <c r="AD105" s="14"/>
      <c r="AE105" s="14"/>
      <c r="AF105" s="14"/>
    </row>
    <row r="106" spans="1:32" ht="12.75">
      <c r="A106" s="221" t="s">
        <v>248</v>
      </c>
      <c r="B106" s="222">
        <v>1</v>
      </c>
      <c r="C106" s="222">
        <v>1</v>
      </c>
      <c r="D106" s="222">
        <v>0</v>
      </c>
      <c r="E106" s="222">
        <v>2</v>
      </c>
      <c r="F106" s="222">
        <v>3</v>
      </c>
      <c r="G106" s="222">
        <v>3</v>
      </c>
      <c r="H106" s="222">
        <v>1</v>
      </c>
      <c r="I106" s="222">
        <v>1</v>
      </c>
      <c r="J106" s="222">
        <v>0</v>
      </c>
      <c r="K106" s="222">
        <v>0</v>
      </c>
      <c r="L106" s="14">
        <v>0</v>
      </c>
      <c r="M106" s="14"/>
      <c r="N106" s="14"/>
      <c r="O106" s="14"/>
      <c r="P106" s="14"/>
      <c r="Q106" s="14"/>
      <c r="R106" s="14"/>
      <c r="S106" s="14"/>
      <c r="T106" s="14"/>
      <c r="U106" s="14"/>
      <c r="V106" s="14"/>
      <c r="W106" s="14"/>
      <c r="X106" s="14"/>
      <c r="Y106" s="14"/>
      <c r="Z106" s="14"/>
      <c r="AA106" s="14"/>
      <c r="AB106" s="14"/>
      <c r="AC106" s="14"/>
      <c r="AD106" s="14"/>
      <c r="AE106" s="14"/>
      <c r="AF106" s="14"/>
    </row>
    <row r="107" spans="1:32" ht="12.75">
      <c r="A107" s="221" t="s">
        <v>249</v>
      </c>
      <c r="B107" s="222">
        <v>0</v>
      </c>
      <c r="C107" s="222">
        <v>0</v>
      </c>
      <c r="D107" s="222">
        <v>0</v>
      </c>
      <c r="E107" s="222">
        <v>0</v>
      </c>
      <c r="F107" s="222">
        <v>0</v>
      </c>
      <c r="G107" s="222">
        <v>0</v>
      </c>
      <c r="H107" s="222">
        <v>0</v>
      </c>
      <c r="I107" s="222">
        <v>0</v>
      </c>
      <c r="J107" s="222">
        <v>0</v>
      </c>
      <c r="K107" s="222">
        <v>0</v>
      </c>
      <c r="L107" s="14">
        <v>0</v>
      </c>
      <c r="M107" s="14"/>
      <c r="N107" s="14"/>
      <c r="O107" s="14"/>
      <c r="P107" s="14"/>
      <c r="Q107" s="14"/>
      <c r="R107" s="14"/>
      <c r="S107" s="14"/>
      <c r="T107" s="14"/>
      <c r="U107" s="14"/>
      <c r="V107" s="14"/>
      <c r="W107" s="14"/>
      <c r="X107" s="14"/>
      <c r="Y107" s="14"/>
      <c r="Z107" s="14"/>
      <c r="AA107" s="14"/>
      <c r="AB107" s="14"/>
      <c r="AC107" s="14"/>
      <c r="AD107" s="14"/>
      <c r="AE107" s="14"/>
      <c r="AF107" s="14"/>
    </row>
    <row r="108" spans="1:32" ht="12.75">
      <c r="A108" s="221" t="s">
        <v>250</v>
      </c>
      <c r="B108" s="222">
        <v>0</v>
      </c>
      <c r="C108" s="222">
        <v>0</v>
      </c>
      <c r="D108" s="222">
        <v>0</v>
      </c>
      <c r="E108" s="222">
        <v>2</v>
      </c>
      <c r="F108" s="222">
        <v>0</v>
      </c>
      <c r="G108" s="222">
        <v>0</v>
      </c>
      <c r="H108" s="222">
        <v>0</v>
      </c>
      <c r="I108" s="222">
        <v>0</v>
      </c>
      <c r="J108" s="222">
        <v>0</v>
      </c>
      <c r="K108" s="222">
        <v>0</v>
      </c>
      <c r="L108" s="14">
        <v>0</v>
      </c>
      <c r="M108" s="14"/>
      <c r="N108" s="14"/>
      <c r="O108" s="14"/>
      <c r="P108" s="14"/>
      <c r="Q108" s="14"/>
      <c r="R108" s="14"/>
      <c r="S108" s="14"/>
      <c r="T108" s="14"/>
      <c r="U108" s="14"/>
      <c r="V108" s="14"/>
      <c r="W108" s="14"/>
      <c r="X108" s="14"/>
      <c r="Y108" s="14"/>
      <c r="Z108" s="14"/>
      <c r="AA108" s="14"/>
      <c r="AB108" s="14"/>
      <c r="AC108" s="14"/>
      <c r="AD108" s="14"/>
      <c r="AE108" s="14"/>
      <c r="AF108" s="14"/>
    </row>
    <row r="109" spans="1:32" ht="12.75">
      <c r="A109" s="221" t="s">
        <v>251</v>
      </c>
      <c r="B109" s="284" t="s">
        <v>362</v>
      </c>
      <c r="C109" s="284" t="s">
        <v>362</v>
      </c>
      <c r="D109" s="284" t="s">
        <v>362</v>
      </c>
      <c r="E109" s="284" t="s">
        <v>362</v>
      </c>
      <c r="F109" s="284" t="s">
        <v>362</v>
      </c>
      <c r="G109" s="284" t="s">
        <v>362</v>
      </c>
      <c r="H109" s="284" t="s">
        <v>362</v>
      </c>
      <c r="I109" s="284" t="s">
        <v>362</v>
      </c>
      <c r="J109" s="284" t="s">
        <v>362</v>
      </c>
      <c r="K109" s="284" t="s">
        <v>362</v>
      </c>
      <c r="L109" s="284" t="s">
        <v>362</v>
      </c>
      <c r="M109" s="14"/>
      <c r="N109" s="14"/>
      <c r="O109" s="14"/>
      <c r="P109" s="14"/>
      <c r="Q109" s="14"/>
      <c r="R109" s="14"/>
      <c r="S109" s="14"/>
      <c r="T109" s="14"/>
      <c r="U109" s="14"/>
      <c r="V109" s="14"/>
      <c r="W109" s="14"/>
      <c r="X109" s="14"/>
      <c r="Y109" s="14"/>
      <c r="Z109" s="14"/>
      <c r="AA109" s="14"/>
      <c r="AB109" s="14"/>
      <c r="AC109" s="14"/>
      <c r="AD109" s="14"/>
      <c r="AE109" s="14"/>
      <c r="AF109" s="14"/>
    </row>
    <row r="110" spans="1:32" ht="12.75">
      <c r="A110" s="221" t="s">
        <v>252</v>
      </c>
      <c r="B110" s="222">
        <v>2</v>
      </c>
      <c r="C110" s="222">
        <v>1</v>
      </c>
      <c r="D110" s="222">
        <v>2</v>
      </c>
      <c r="E110" s="222">
        <v>1</v>
      </c>
      <c r="F110" s="222">
        <v>3</v>
      </c>
      <c r="G110" s="222">
        <v>3</v>
      </c>
      <c r="H110" s="222">
        <v>4</v>
      </c>
      <c r="I110" s="222">
        <v>1</v>
      </c>
      <c r="J110" s="222">
        <v>0</v>
      </c>
      <c r="K110" s="222">
        <v>2</v>
      </c>
      <c r="L110" s="14">
        <v>3</v>
      </c>
      <c r="M110" s="14"/>
      <c r="N110" s="14"/>
      <c r="O110" s="14"/>
      <c r="P110" s="14"/>
      <c r="Q110" s="14"/>
      <c r="R110" s="14"/>
      <c r="S110" s="14"/>
      <c r="T110" s="14"/>
      <c r="U110" s="14"/>
      <c r="V110" s="14"/>
      <c r="W110" s="14"/>
      <c r="X110" s="14"/>
      <c r="Y110" s="14"/>
      <c r="Z110" s="14"/>
      <c r="AA110" s="14"/>
      <c r="AB110" s="14"/>
      <c r="AC110" s="14"/>
      <c r="AD110" s="14"/>
      <c r="AE110" s="14"/>
      <c r="AF110" s="14"/>
    </row>
    <row r="111" spans="1:32" ht="12.75">
      <c r="A111" s="221" t="s">
        <v>253</v>
      </c>
      <c r="B111" s="222">
        <v>2</v>
      </c>
      <c r="C111" s="222">
        <v>3</v>
      </c>
      <c r="D111" s="222">
        <v>3</v>
      </c>
      <c r="E111" s="222">
        <v>2</v>
      </c>
      <c r="F111" s="222">
        <v>4</v>
      </c>
      <c r="G111" s="222">
        <v>3</v>
      </c>
      <c r="H111" s="222">
        <v>1</v>
      </c>
      <c r="I111" s="222">
        <v>0</v>
      </c>
      <c r="J111" s="222">
        <v>0</v>
      </c>
      <c r="K111" s="222">
        <v>0</v>
      </c>
      <c r="L111" s="14">
        <v>0</v>
      </c>
      <c r="M111" s="14"/>
      <c r="N111" s="14"/>
      <c r="O111" s="14"/>
      <c r="P111" s="14"/>
      <c r="Q111" s="14"/>
      <c r="R111" s="14"/>
      <c r="S111" s="14"/>
      <c r="T111" s="14"/>
      <c r="U111" s="14"/>
      <c r="V111" s="14"/>
      <c r="W111" s="14"/>
      <c r="X111" s="14"/>
      <c r="Y111" s="14"/>
      <c r="Z111" s="14"/>
      <c r="AA111" s="14"/>
      <c r="AB111" s="14"/>
      <c r="AC111" s="14"/>
      <c r="AD111" s="14"/>
      <c r="AE111" s="14"/>
      <c r="AF111" s="14"/>
    </row>
    <row r="112" spans="1:32" ht="12.75">
      <c r="A112" s="221" t="s">
        <v>254</v>
      </c>
      <c r="B112" s="222">
        <v>0</v>
      </c>
      <c r="C112" s="222">
        <v>0</v>
      </c>
      <c r="D112" s="222">
        <v>0</v>
      </c>
      <c r="E112" s="222">
        <v>0</v>
      </c>
      <c r="F112" s="222">
        <v>0</v>
      </c>
      <c r="G112" s="222">
        <v>0</v>
      </c>
      <c r="H112" s="222">
        <v>1</v>
      </c>
      <c r="I112" s="222">
        <v>0</v>
      </c>
      <c r="J112" s="222">
        <v>0</v>
      </c>
      <c r="K112" s="222">
        <v>0</v>
      </c>
      <c r="L112" s="14">
        <v>0</v>
      </c>
      <c r="M112" s="14"/>
      <c r="N112" s="14"/>
      <c r="O112" s="14"/>
      <c r="P112" s="14"/>
      <c r="Q112" s="14"/>
      <c r="R112" s="14"/>
      <c r="S112" s="14"/>
      <c r="T112" s="14"/>
      <c r="U112" s="14"/>
      <c r="V112" s="14"/>
      <c r="W112" s="14"/>
      <c r="X112" s="14"/>
      <c r="Y112" s="14"/>
      <c r="Z112" s="14"/>
      <c r="AA112" s="14"/>
      <c r="AB112" s="14"/>
      <c r="AC112" s="14"/>
      <c r="AD112" s="14"/>
      <c r="AE112" s="14"/>
      <c r="AF112" s="14"/>
    </row>
    <row r="113" spans="1:32" ht="12.75">
      <c r="A113" s="221" t="s">
        <v>255</v>
      </c>
      <c r="B113" s="222">
        <v>0</v>
      </c>
      <c r="C113" s="222">
        <v>0</v>
      </c>
      <c r="D113" s="222">
        <v>0</v>
      </c>
      <c r="E113" s="222">
        <v>0</v>
      </c>
      <c r="F113" s="222">
        <v>0</v>
      </c>
      <c r="G113" s="222">
        <v>0</v>
      </c>
      <c r="H113" s="222">
        <v>0</v>
      </c>
      <c r="I113" s="222">
        <v>0</v>
      </c>
      <c r="J113" s="222">
        <v>0</v>
      </c>
      <c r="K113" s="222">
        <v>0</v>
      </c>
      <c r="L113" s="14">
        <v>0</v>
      </c>
      <c r="M113" s="14"/>
      <c r="N113" s="14"/>
      <c r="O113" s="14"/>
      <c r="P113" s="14"/>
      <c r="Q113" s="14"/>
      <c r="R113" s="14"/>
      <c r="S113" s="14"/>
      <c r="T113" s="14"/>
      <c r="U113" s="14"/>
      <c r="V113" s="14"/>
      <c r="W113" s="14"/>
      <c r="X113" s="14"/>
      <c r="Y113" s="14"/>
      <c r="Z113" s="14"/>
      <c r="AA113" s="14"/>
      <c r="AB113" s="14"/>
      <c r="AC113" s="14"/>
      <c r="AD113" s="14"/>
      <c r="AE113" s="14"/>
      <c r="AF113" s="14"/>
    </row>
    <row r="114" spans="1:32" ht="12.75">
      <c r="A114" s="221" t="s">
        <v>256</v>
      </c>
      <c r="B114" s="222">
        <v>1</v>
      </c>
      <c r="C114" s="222">
        <v>0</v>
      </c>
      <c r="D114" s="222">
        <v>2</v>
      </c>
      <c r="E114" s="222">
        <v>2</v>
      </c>
      <c r="F114" s="222">
        <v>1</v>
      </c>
      <c r="G114" s="222">
        <v>0</v>
      </c>
      <c r="H114" s="222">
        <v>0</v>
      </c>
      <c r="I114" s="222">
        <v>2</v>
      </c>
      <c r="J114" s="222">
        <v>0</v>
      </c>
      <c r="K114" s="222">
        <v>1</v>
      </c>
      <c r="L114" s="14">
        <v>0</v>
      </c>
      <c r="M114" s="14"/>
      <c r="N114" s="14"/>
      <c r="O114" s="14"/>
      <c r="P114" s="14"/>
      <c r="Q114" s="14"/>
      <c r="R114" s="14"/>
      <c r="S114" s="14"/>
      <c r="T114" s="14"/>
      <c r="U114" s="14"/>
      <c r="V114" s="14"/>
      <c r="W114" s="14"/>
      <c r="X114" s="14"/>
      <c r="Y114" s="14"/>
      <c r="Z114" s="14"/>
      <c r="AA114" s="14"/>
      <c r="AB114" s="14"/>
      <c r="AC114" s="14"/>
      <c r="AD114" s="14"/>
      <c r="AE114" s="14"/>
      <c r="AF114" s="14"/>
    </row>
    <row r="115" spans="1:32" ht="12.75">
      <c r="A115" s="221" t="s">
        <v>257</v>
      </c>
      <c r="B115" s="222">
        <v>0</v>
      </c>
      <c r="C115" s="222">
        <v>1</v>
      </c>
      <c r="D115" s="222">
        <v>0</v>
      </c>
      <c r="E115" s="222">
        <v>0</v>
      </c>
      <c r="F115" s="222">
        <v>1</v>
      </c>
      <c r="G115" s="222">
        <v>0</v>
      </c>
      <c r="H115" s="222">
        <v>0</v>
      </c>
      <c r="I115" s="222">
        <v>0</v>
      </c>
      <c r="J115" s="222">
        <v>0</v>
      </c>
      <c r="K115" s="222">
        <v>1</v>
      </c>
      <c r="L115" s="14">
        <v>0</v>
      </c>
      <c r="M115" s="14"/>
      <c r="N115" s="14"/>
      <c r="O115" s="14"/>
      <c r="P115" s="14"/>
      <c r="Q115" s="14"/>
      <c r="R115" s="14"/>
      <c r="S115" s="14"/>
      <c r="T115" s="14"/>
      <c r="U115" s="14"/>
      <c r="V115" s="14"/>
      <c r="W115" s="14"/>
      <c r="X115" s="14"/>
      <c r="Y115" s="14"/>
      <c r="Z115" s="14"/>
      <c r="AA115" s="14"/>
      <c r="AB115" s="14"/>
      <c r="AC115" s="14"/>
      <c r="AD115" s="14"/>
      <c r="AE115" s="14"/>
      <c r="AF115" s="14"/>
    </row>
    <row r="116" spans="1:32" ht="12.75">
      <c r="A116" s="221" t="s">
        <v>258</v>
      </c>
      <c r="B116" s="222">
        <v>1</v>
      </c>
      <c r="C116" s="222">
        <v>1</v>
      </c>
      <c r="D116" s="222">
        <v>3</v>
      </c>
      <c r="E116" s="222">
        <v>1</v>
      </c>
      <c r="F116" s="222">
        <v>0</v>
      </c>
      <c r="G116" s="222">
        <v>3</v>
      </c>
      <c r="H116" s="222">
        <v>3</v>
      </c>
      <c r="I116" s="222">
        <v>0</v>
      </c>
      <c r="J116" s="222">
        <v>1</v>
      </c>
      <c r="K116" s="222">
        <v>3</v>
      </c>
      <c r="L116" s="14">
        <v>0</v>
      </c>
      <c r="M116" s="14"/>
      <c r="N116" s="14"/>
      <c r="O116" s="14"/>
      <c r="P116" s="14"/>
      <c r="Q116" s="14"/>
      <c r="R116" s="14"/>
      <c r="S116" s="14"/>
      <c r="T116" s="14"/>
      <c r="U116" s="14"/>
      <c r="V116" s="14"/>
      <c r="W116" s="14"/>
      <c r="X116" s="14"/>
      <c r="Y116" s="14"/>
      <c r="Z116" s="14"/>
      <c r="AA116" s="14"/>
      <c r="AB116" s="14"/>
      <c r="AC116" s="14"/>
      <c r="AD116" s="14"/>
      <c r="AE116" s="14"/>
      <c r="AF116" s="14"/>
    </row>
    <row r="117" spans="1:32" ht="12.75">
      <c r="A117" s="221" t="s">
        <v>161</v>
      </c>
      <c r="B117" s="284" t="s">
        <v>362</v>
      </c>
      <c r="C117" s="284" t="s">
        <v>362</v>
      </c>
      <c r="D117" s="284" t="s">
        <v>362</v>
      </c>
      <c r="E117" s="284" t="s">
        <v>362</v>
      </c>
      <c r="F117" s="284" t="s">
        <v>362</v>
      </c>
      <c r="G117" s="284" t="s">
        <v>362</v>
      </c>
      <c r="H117" s="222">
        <v>0</v>
      </c>
      <c r="I117" s="222">
        <v>0</v>
      </c>
      <c r="J117" s="222">
        <v>1</v>
      </c>
      <c r="K117" s="222">
        <v>0</v>
      </c>
      <c r="L117" s="14">
        <v>0</v>
      </c>
      <c r="M117" s="14"/>
      <c r="N117" s="14"/>
      <c r="O117" s="14"/>
      <c r="P117" s="14"/>
      <c r="Q117" s="14"/>
      <c r="R117" s="14"/>
      <c r="S117" s="14"/>
      <c r="T117" s="14"/>
      <c r="U117" s="14"/>
      <c r="V117" s="14"/>
      <c r="W117" s="14"/>
      <c r="X117" s="14"/>
      <c r="Y117" s="14"/>
      <c r="Z117" s="14"/>
      <c r="AA117" s="14"/>
      <c r="AB117" s="14"/>
      <c r="AC117" s="14"/>
      <c r="AD117" s="14"/>
      <c r="AE117" s="14"/>
      <c r="AF117" s="14"/>
    </row>
    <row r="118" spans="1:32" ht="12.75">
      <c r="A118" s="20" t="s">
        <v>259</v>
      </c>
      <c r="B118" s="48">
        <v>1</v>
      </c>
      <c r="C118" s="48">
        <v>0</v>
      </c>
      <c r="D118" s="48">
        <v>1</v>
      </c>
      <c r="E118" s="48">
        <v>0</v>
      </c>
      <c r="F118" s="48">
        <v>0</v>
      </c>
      <c r="G118" s="48">
        <v>1</v>
      </c>
      <c r="H118" s="48">
        <v>0</v>
      </c>
      <c r="I118" s="48">
        <v>0</v>
      </c>
      <c r="J118" s="48">
        <v>0</v>
      </c>
      <c r="K118" s="48">
        <v>0</v>
      </c>
      <c r="L118" s="20">
        <v>1</v>
      </c>
      <c r="M118" s="14"/>
      <c r="N118" s="14"/>
      <c r="O118" s="14"/>
      <c r="P118" s="14"/>
      <c r="Q118" s="14"/>
      <c r="R118" s="14"/>
      <c r="S118" s="14"/>
      <c r="T118" s="14"/>
      <c r="U118" s="14"/>
      <c r="V118" s="14"/>
      <c r="W118" s="14"/>
      <c r="X118" s="14"/>
      <c r="Y118" s="14"/>
      <c r="Z118" s="14"/>
      <c r="AA118" s="14"/>
      <c r="AB118" s="14"/>
      <c r="AC118" s="14"/>
      <c r="AD118" s="14"/>
      <c r="AE118" s="14"/>
      <c r="AF118" s="14"/>
    </row>
    <row r="119" spans="1:32" ht="12.75">
      <c r="A119" s="221" t="s">
        <v>260</v>
      </c>
      <c r="B119" s="222">
        <v>3</v>
      </c>
      <c r="C119" s="222">
        <v>2</v>
      </c>
      <c r="D119" s="222">
        <v>1</v>
      </c>
      <c r="E119" s="222">
        <v>2</v>
      </c>
      <c r="F119" s="222">
        <v>3</v>
      </c>
      <c r="G119" s="222">
        <v>2</v>
      </c>
      <c r="H119" s="222">
        <v>2</v>
      </c>
      <c r="I119" s="222">
        <v>2</v>
      </c>
      <c r="J119" s="222">
        <v>2</v>
      </c>
      <c r="K119" s="222">
        <v>0</v>
      </c>
      <c r="L119" s="14">
        <v>0</v>
      </c>
      <c r="M119" s="14"/>
      <c r="N119" s="14"/>
      <c r="O119" s="14"/>
      <c r="P119" s="14"/>
      <c r="Q119" s="14"/>
      <c r="R119" s="14"/>
      <c r="S119" s="14"/>
      <c r="T119" s="14"/>
      <c r="U119" s="14"/>
      <c r="V119" s="14"/>
      <c r="W119" s="14"/>
      <c r="X119" s="14"/>
      <c r="Y119" s="14"/>
      <c r="Z119" s="14"/>
      <c r="AA119" s="14"/>
      <c r="AB119" s="14"/>
      <c r="AC119" s="14"/>
      <c r="AD119" s="14"/>
      <c r="AE119" s="14"/>
      <c r="AF119" s="14"/>
    </row>
    <row r="120" spans="1:32" ht="12.75">
      <c r="A120" s="221" t="s">
        <v>261</v>
      </c>
      <c r="B120" s="222">
        <v>0</v>
      </c>
      <c r="C120" s="222">
        <v>0</v>
      </c>
      <c r="D120" s="222">
        <v>0</v>
      </c>
      <c r="E120" s="222">
        <v>0</v>
      </c>
      <c r="F120" s="222">
        <v>0</v>
      </c>
      <c r="G120" s="222">
        <v>0</v>
      </c>
      <c r="H120" s="222">
        <v>0</v>
      </c>
      <c r="I120" s="222">
        <v>0</v>
      </c>
      <c r="J120" s="222">
        <v>0</v>
      </c>
      <c r="K120" s="222">
        <v>0</v>
      </c>
      <c r="L120" s="14">
        <v>0</v>
      </c>
      <c r="M120" s="14"/>
      <c r="N120" s="14"/>
      <c r="O120" s="14"/>
      <c r="P120" s="14"/>
      <c r="Q120" s="14"/>
      <c r="R120" s="14"/>
      <c r="S120" s="14"/>
      <c r="T120" s="14"/>
      <c r="U120" s="14"/>
      <c r="V120" s="14"/>
      <c r="W120" s="14"/>
      <c r="X120" s="14"/>
      <c r="Y120" s="14"/>
      <c r="Z120" s="14"/>
      <c r="AA120" s="14"/>
      <c r="AB120" s="14"/>
      <c r="AC120" s="14"/>
      <c r="AD120" s="14"/>
      <c r="AE120" s="14"/>
      <c r="AF120" s="14"/>
    </row>
    <row r="121" spans="1:32" ht="12.75">
      <c r="A121" s="221" t="s">
        <v>262</v>
      </c>
      <c r="B121" s="222">
        <v>1</v>
      </c>
      <c r="C121" s="222">
        <v>0</v>
      </c>
      <c r="D121" s="222">
        <v>0</v>
      </c>
      <c r="E121" s="222">
        <v>0</v>
      </c>
      <c r="F121" s="222">
        <v>0</v>
      </c>
      <c r="G121" s="222">
        <v>1</v>
      </c>
      <c r="H121" s="222">
        <v>1</v>
      </c>
      <c r="I121" s="222">
        <v>0</v>
      </c>
      <c r="J121" s="222">
        <v>0</v>
      </c>
      <c r="K121" s="222">
        <v>0</v>
      </c>
      <c r="L121" s="14">
        <v>0</v>
      </c>
      <c r="M121" s="14"/>
      <c r="N121" s="14"/>
      <c r="O121" s="14"/>
      <c r="P121" s="14"/>
      <c r="Q121" s="14"/>
      <c r="R121" s="14"/>
      <c r="S121" s="14"/>
      <c r="T121" s="14"/>
      <c r="U121" s="14"/>
      <c r="V121" s="14"/>
      <c r="W121" s="14"/>
      <c r="X121" s="14"/>
      <c r="Y121" s="14"/>
      <c r="Z121" s="14"/>
      <c r="AA121" s="14"/>
      <c r="AB121" s="14"/>
      <c r="AC121" s="14"/>
      <c r="AD121" s="14"/>
      <c r="AE121" s="14"/>
      <c r="AF121" s="14"/>
    </row>
    <row r="122" spans="1:32" ht="12.75">
      <c r="A122" s="221" t="s">
        <v>263</v>
      </c>
      <c r="B122" s="222">
        <v>0</v>
      </c>
      <c r="C122" s="222">
        <v>0</v>
      </c>
      <c r="D122" s="222">
        <v>1</v>
      </c>
      <c r="E122" s="222">
        <v>0</v>
      </c>
      <c r="F122" s="222">
        <v>0</v>
      </c>
      <c r="G122" s="222">
        <v>1</v>
      </c>
      <c r="H122" s="222">
        <v>3</v>
      </c>
      <c r="I122" s="222">
        <v>0</v>
      </c>
      <c r="J122" s="222">
        <v>1</v>
      </c>
      <c r="K122" s="222">
        <v>0</v>
      </c>
      <c r="L122" s="14">
        <v>0</v>
      </c>
      <c r="M122" s="14"/>
      <c r="N122" s="14"/>
      <c r="O122" s="14"/>
      <c r="P122" s="14"/>
      <c r="Q122" s="14"/>
      <c r="R122" s="14"/>
      <c r="S122" s="14"/>
      <c r="T122" s="14"/>
      <c r="U122" s="14"/>
      <c r="V122" s="14"/>
      <c r="W122" s="14"/>
      <c r="X122" s="14"/>
      <c r="Y122" s="14"/>
      <c r="Z122" s="14"/>
      <c r="AA122" s="14"/>
      <c r="AB122" s="14"/>
      <c r="AC122" s="14"/>
      <c r="AD122" s="14"/>
      <c r="AE122" s="14"/>
      <c r="AF122" s="14"/>
    </row>
    <row r="123" spans="1:32" ht="12.75">
      <c r="A123" s="221" t="s">
        <v>144</v>
      </c>
      <c r="B123" s="222">
        <v>1</v>
      </c>
      <c r="C123" s="222">
        <v>0</v>
      </c>
      <c r="D123" s="222">
        <v>0</v>
      </c>
      <c r="E123" s="222">
        <v>1</v>
      </c>
      <c r="F123" s="222">
        <v>0</v>
      </c>
      <c r="G123" s="222">
        <v>0</v>
      </c>
      <c r="H123" s="222">
        <v>0</v>
      </c>
      <c r="I123" s="222">
        <v>0</v>
      </c>
      <c r="J123" s="222">
        <v>1</v>
      </c>
      <c r="K123" s="222">
        <v>0</v>
      </c>
      <c r="L123" s="14">
        <v>1</v>
      </c>
      <c r="M123" s="14"/>
      <c r="N123" s="14"/>
      <c r="O123" s="14"/>
      <c r="P123" s="14"/>
      <c r="Q123" s="14"/>
      <c r="R123" s="14"/>
      <c r="S123" s="14"/>
      <c r="T123" s="14"/>
      <c r="U123" s="14"/>
      <c r="V123" s="14"/>
      <c r="W123" s="14"/>
      <c r="X123" s="14"/>
      <c r="Y123" s="14"/>
      <c r="Z123" s="14"/>
      <c r="AA123" s="14"/>
      <c r="AB123" s="14"/>
      <c r="AC123" s="14"/>
      <c r="AD123" s="14"/>
      <c r="AE123" s="14"/>
      <c r="AF123" s="14"/>
    </row>
    <row r="124" spans="1:32" ht="12.75">
      <c r="A124" s="221" t="s">
        <v>154</v>
      </c>
      <c r="B124" s="222">
        <v>0</v>
      </c>
      <c r="C124" s="222">
        <v>0</v>
      </c>
      <c r="D124" s="222">
        <v>0</v>
      </c>
      <c r="E124" s="222">
        <v>0</v>
      </c>
      <c r="F124" s="222">
        <v>0</v>
      </c>
      <c r="G124" s="222">
        <v>1</v>
      </c>
      <c r="H124" s="222">
        <v>0</v>
      </c>
      <c r="I124" s="222">
        <v>0</v>
      </c>
      <c r="J124" s="222">
        <v>0</v>
      </c>
      <c r="K124" s="222">
        <v>0</v>
      </c>
      <c r="L124" s="14">
        <v>0</v>
      </c>
      <c r="M124" s="14"/>
      <c r="N124" s="14"/>
      <c r="O124" s="14"/>
      <c r="P124" s="14"/>
      <c r="Q124" s="14"/>
      <c r="R124" s="14"/>
      <c r="S124" s="14"/>
      <c r="T124" s="14"/>
      <c r="U124" s="14"/>
      <c r="V124" s="14"/>
      <c r="W124" s="14"/>
      <c r="X124" s="14"/>
      <c r="Y124" s="14"/>
      <c r="Z124" s="14"/>
      <c r="AA124" s="14"/>
      <c r="AB124" s="14"/>
      <c r="AC124" s="14"/>
      <c r="AD124" s="14"/>
      <c r="AE124" s="14"/>
      <c r="AF124" s="14"/>
    </row>
    <row r="125" spans="1:32" ht="12.75">
      <c r="A125" s="221" t="s">
        <v>147</v>
      </c>
      <c r="B125" s="284" t="s">
        <v>362</v>
      </c>
      <c r="C125" s="284" t="s">
        <v>362</v>
      </c>
      <c r="D125" s="222">
        <v>0</v>
      </c>
      <c r="E125" s="222">
        <v>0</v>
      </c>
      <c r="F125" s="222">
        <v>0</v>
      </c>
      <c r="G125" s="222">
        <v>0</v>
      </c>
      <c r="H125" s="222">
        <v>1</v>
      </c>
      <c r="I125" s="222">
        <v>1</v>
      </c>
      <c r="J125" s="222">
        <v>0</v>
      </c>
      <c r="K125" s="222">
        <v>0</v>
      </c>
      <c r="L125" s="14">
        <v>0</v>
      </c>
      <c r="M125" s="14"/>
      <c r="N125" s="14"/>
      <c r="O125" s="14"/>
      <c r="P125" s="14"/>
      <c r="Q125" s="14"/>
      <c r="R125" s="14"/>
      <c r="S125" s="14"/>
      <c r="T125" s="14"/>
      <c r="U125" s="14"/>
      <c r="V125" s="14"/>
      <c r="W125" s="14"/>
      <c r="X125" s="14"/>
      <c r="Y125" s="14"/>
      <c r="Z125" s="14"/>
      <c r="AA125" s="14"/>
      <c r="AB125" s="14"/>
      <c r="AC125" s="14"/>
      <c r="AD125" s="14"/>
      <c r="AE125" s="14"/>
      <c r="AF125" s="14"/>
    </row>
    <row r="126" spans="1:32" ht="12.75">
      <c r="A126" s="221" t="s">
        <v>141</v>
      </c>
      <c r="B126" s="222">
        <v>0</v>
      </c>
      <c r="C126" s="222">
        <v>0</v>
      </c>
      <c r="D126" s="222">
        <v>0</v>
      </c>
      <c r="E126" s="222">
        <v>0</v>
      </c>
      <c r="F126" s="222">
        <v>0</v>
      </c>
      <c r="G126" s="222">
        <v>1</v>
      </c>
      <c r="H126" s="222">
        <v>0</v>
      </c>
      <c r="I126" s="222">
        <v>0</v>
      </c>
      <c r="J126" s="222">
        <v>2</v>
      </c>
      <c r="K126" s="222">
        <v>0</v>
      </c>
      <c r="L126" s="14">
        <v>1</v>
      </c>
      <c r="M126" s="14"/>
      <c r="N126" s="14"/>
      <c r="O126" s="14"/>
      <c r="P126" s="14"/>
      <c r="Q126" s="14"/>
      <c r="R126" s="14"/>
      <c r="S126" s="14"/>
      <c r="T126" s="14"/>
      <c r="U126" s="14"/>
      <c r="V126" s="14"/>
      <c r="W126" s="14"/>
      <c r="X126" s="14"/>
      <c r="Y126" s="14"/>
      <c r="Z126" s="14"/>
      <c r="AA126" s="14"/>
      <c r="AB126" s="14"/>
      <c r="AC126" s="14"/>
      <c r="AD126" s="14"/>
      <c r="AE126" s="14"/>
      <c r="AF126" s="14"/>
    </row>
    <row r="127" spans="1:32" ht="12.75">
      <c r="A127" s="221" t="s">
        <v>264</v>
      </c>
      <c r="B127" s="222">
        <v>0</v>
      </c>
      <c r="C127" s="222">
        <v>0</v>
      </c>
      <c r="D127" s="222">
        <v>0</v>
      </c>
      <c r="E127" s="222">
        <v>0</v>
      </c>
      <c r="F127" s="222">
        <v>1</v>
      </c>
      <c r="G127" s="222">
        <v>0</v>
      </c>
      <c r="H127" s="222">
        <v>0</v>
      </c>
      <c r="I127" s="222">
        <v>0</v>
      </c>
      <c r="J127" s="222">
        <v>0</v>
      </c>
      <c r="K127" s="222">
        <v>0</v>
      </c>
      <c r="L127" s="14">
        <v>0</v>
      </c>
      <c r="M127" s="14"/>
      <c r="N127" s="14"/>
      <c r="O127" s="14"/>
      <c r="P127" s="14"/>
      <c r="Q127" s="14"/>
      <c r="R127" s="14"/>
      <c r="S127" s="14"/>
      <c r="T127" s="14"/>
      <c r="U127" s="14"/>
      <c r="V127" s="14"/>
      <c r="W127" s="14"/>
      <c r="X127" s="14"/>
      <c r="Y127" s="14"/>
      <c r="Z127" s="14"/>
      <c r="AA127" s="14"/>
      <c r="AB127" s="14"/>
      <c r="AC127" s="14"/>
      <c r="AD127" s="14"/>
      <c r="AE127" s="14"/>
      <c r="AF127" s="14"/>
    </row>
    <row r="128" spans="1:32" ht="12.75">
      <c r="A128" s="221" t="s">
        <v>265</v>
      </c>
      <c r="B128" s="222">
        <v>0</v>
      </c>
      <c r="C128" s="222">
        <v>1</v>
      </c>
      <c r="D128" s="222">
        <v>0</v>
      </c>
      <c r="E128" s="222">
        <v>0</v>
      </c>
      <c r="F128" s="222">
        <v>1</v>
      </c>
      <c r="G128" s="222">
        <v>5</v>
      </c>
      <c r="H128" s="222">
        <v>0</v>
      </c>
      <c r="I128" s="222">
        <v>1</v>
      </c>
      <c r="J128" s="222">
        <v>0</v>
      </c>
      <c r="K128" s="222">
        <v>2</v>
      </c>
      <c r="L128" s="14">
        <v>1</v>
      </c>
      <c r="M128" s="14"/>
      <c r="N128" s="14"/>
      <c r="O128" s="14"/>
      <c r="P128" s="14"/>
      <c r="Q128" s="14"/>
      <c r="R128" s="14"/>
      <c r="S128" s="14"/>
      <c r="T128" s="14"/>
      <c r="U128" s="14"/>
      <c r="V128" s="14"/>
      <c r="W128" s="14"/>
      <c r="X128" s="14"/>
      <c r="Y128" s="14"/>
      <c r="Z128" s="14"/>
      <c r="AA128" s="14"/>
      <c r="AB128" s="14"/>
      <c r="AC128" s="14"/>
      <c r="AD128" s="14"/>
      <c r="AE128" s="14"/>
      <c r="AF128" s="14"/>
    </row>
    <row r="129" spans="1:32" ht="12.75">
      <c r="A129" s="221" t="s">
        <v>266</v>
      </c>
      <c r="B129" s="222">
        <v>0</v>
      </c>
      <c r="C129" s="222">
        <v>0</v>
      </c>
      <c r="D129" s="222">
        <v>0</v>
      </c>
      <c r="E129" s="222">
        <v>0</v>
      </c>
      <c r="F129" s="222">
        <v>0</v>
      </c>
      <c r="G129" s="222">
        <v>0</v>
      </c>
      <c r="H129" s="222">
        <v>0</v>
      </c>
      <c r="I129" s="222">
        <v>0</v>
      </c>
      <c r="J129" s="222">
        <v>0</v>
      </c>
      <c r="K129" s="222">
        <v>0</v>
      </c>
      <c r="L129" s="14">
        <v>0</v>
      </c>
      <c r="M129" s="14"/>
      <c r="N129" s="14"/>
      <c r="O129" s="14"/>
      <c r="P129" s="14"/>
      <c r="Q129" s="14"/>
      <c r="R129" s="14"/>
      <c r="S129" s="14"/>
      <c r="T129" s="14"/>
      <c r="U129" s="14"/>
      <c r="V129" s="14"/>
      <c r="W129" s="14"/>
      <c r="X129" s="14"/>
      <c r="Y129" s="14"/>
      <c r="Z129" s="14"/>
      <c r="AA129" s="14"/>
      <c r="AB129" s="14"/>
      <c r="AC129" s="14"/>
      <c r="AD129" s="14"/>
      <c r="AE129" s="14"/>
      <c r="AF129" s="14"/>
    </row>
    <row r="130" spans="1:32" ht="12.75">
      <c r="A130" s="221" t="s">
        <v>267</v>
      </c>
      <c r="B130" s="222">
        <v>2</v>
      </c>
      <c r="C130" s="222">
        <v>1</v>
      </c>
      <c r="D130" s="222">
        <v>0</v>
      </c>
      <c r="E130" s="222">
        <v>0</v>
      </c>
      <c r="F130" s="222">
        <v>0</v>
      </c>
      <c r="G130" s="222">
        <v>1</v>
      </c>
      <c r="H130" s="222">
        <v>0</v>
      </c>
      <c r="I130" s="222">
        <v>1</v>
      </c>
      <c r="J130" s="222">
        <v>0</v>
      </c>
      <c r="K130" s="222">
        <v>0</v>
      </c>
      <c r="L130" s="14">
        <v>1</v>
      </c>
      <c r="M130" s="14"/>
      <c r="N130" s="14"/>
      <c r="O130" s="14"/>
      <c r="P130" s="14"/>
      <c r="Q130" s="14"/>
      <c r="R130" s="14"/>
      <c r="S130" s="14"/>
      <c r="T130" s="14"/>
      <c r="U130" s="14"/>
      <c r="V130" s="14"/>
      <c r="W130" s="14"/>
      <c r="X130" s="14"/>
      <c r="Y130" s="14"/>
      <c r="Z130" s="14"/>
      <c r="AA130" s="14"/>
      <c r="AB130" s="14"/>
      <c r="AC130" s="14"/>
      <c r="AD130" s="14"/>
      <c r="AE130" s="14"/>
      <c r="AF130" s="14"/>
    </row>
    <row r="131" spans="1:32" ht="12.75">
      <c r="A131" s="221" t="s">
        <v>268</v>
      </c>
      <c r="B131" s="222">
        <v>0</v>
      </c>
      <c r="C131" s="222">
        <v>0</v>
      </c>
      <c r="D131" s="222">
        <v>0</v>
      </c>
      <c r="E131" s="222">
        <v>0</v>
      </c>
      <c r="F131" s="222">
        <v>0</v>
      </c>
      <c r="G131" s="222">
        <v>0</v>
      </c>
      <c r="H131" s="222">
        <v>0</v>
      </c>
      <c r="I131" s="222">
        <v>0</v>
      </c>
      <c r="J131" s="222">
        <v>0</v>
      </c>
      <c r="K131" s="222">
        <v>0</v>
      </c>
      <c r="L131" s="14">
        <v>0</v>
      </c>
      <c r="M131" s="14"/>
      <c r="N131" s="14"/>
      <c r="O131" s="14"/>
      <c r="P131" s="14"/>
      <c r="Q131" s="14"/>
      <c r="R131" s="14"/>
      <c r="S131" s="14"/>
      <c r="T131" s="14"/>
      <c r="U131" s="14"/>
      <c r="V131" s="14"/>
      <c r="W131" s="14"/>
      <c r="X131" s="14"/>
      <c r="Y131" s="14"/>
      <c r="Z131" s="14"/>
      <c r="AA131" s="14"/>
      <c r="AB131" s="14"/>
      <c r="AC131" s="14"/>
      <c r="AD131" s="14"/>
      <c r="AE131" s="14"/>
      <c r="AF131" s="14"/>
    </row>
    <row r="132" spans="1:32" ht="12.75">
      <c r="A132" s="221" t="s">
        <v>269</v>
      </c>
      <c r="B132" s="222">
        <v>1</v>
      </c>
      <c r="C132" s="222">
        <v>0</v>
      </c>
      <c r="D132" s="222">
        <v>0</v>
      </c>
      <c r="E132" s="222">
        <v>0</v>
      </c>
      <c r="F132" s="222">
        <v>0</v>
      </c>
      <c r="G132" s="222">
        <v>0</v>
      </c>
      <c r="H132" s="222">
        <v>0</v>
      </c>
      <c r="I132" s="222">
        <v>0</v>
      </c>
      <c r="J132" s="222">
        <v>0</v>
      </c>
      <c r="K132" s="222">
        <v>0</v>
      </c>
      <c r="L132" s="14">
        <v>0</v>
      </c>
      <c r="M132" s="14"/>
      <c r="N132" s="14"/>
      <c r="O132" s="14"/>
      <c r="P132" s="14"/>
      <c r="Q132" s="14"/>
      <c r="R132" s="14"/>
      <c r="S132" s="14"/>
      <c r="T132" s="14"/>
      <c r="U132" s="14"/>
      <c r="V132" s="14"/>
      <c r="W132" s="14"/>
      <c r="X132" s="14"/>
      <c r="Y132" s="14"/>
      <c r="Z132" s="14"/>
      <c r="AA132" s="14"/>
      <c r="AB132" s="14"/>
      <c r="AC132" s="14"/>
      <c r="AD132" s="14"/>
      <c r="AE132" s="14"/>
      <c r="AF132" s="14"/>
    </row>
    <row r="133" spans="1:32" ht="12.75">
      <c r="A133" s="221" t="s">
        <v>270</v>
      </c>
      <c r="B133" s="222">
        <v>1</v>
      </c>
      <c r="C133" s="222">
        <v>0</v>
      </c>
      <c r="D133" s="222">
        <v>0</v>
      </c>
      <c r="E133" s="222">
        <v>1</v>
      </c>
      <c r="F133" s="222">
        <v>0</v>
      </c>
      <c r="G133" s="222">
        <v>0</v>
      </c>
      <c r="H133" s="222">
        <v>1</v>
      </c>
      <c r="I133" s="222">
        <v>0</v>
      </c>
      <c r="J133" s="222">
        <v>0</v>
      </c>
      <c r="K133" s="222">
        <v>0</v>
      </c>
      <c r="L133" s="14">
        <v>0</v>
      </c>
      <c r="M133" s="14"/>
      <c r="N133" s="14"/>
      <c r="O133" s="14"/>
      <c r="P133" s="14"/>
      <c r="Q133" s="14"/>
      <c r="R133" s="14"/>
      <c r="S133" s="14"/>
      <c r="T133" s="14"/>
      <c r="U133" s="14"/>
      <c r="V133" s="14"/>
      <c r="W133" s="14"/>
      <c r="X133" s="14"/>
      <c r="Y133" s="14"/>
      <c r="Z133" s="14"/>
      <c r="AA133" s="14"/>
      <c r="AB133" s="14"/>
      <c r="AC133" s="14"/>
      <c r="AD133" s="14"/>
      <c r="AE133" s="14"/>
      <c r="AF133" s="14"/>
    </row>
    <row r="134" spans="1:32" ht="12.75">
      <c r="A134" s="221" t="s">
        <v>271</v>
      </c>
      <c r="B134" s="222">
        <v>0</v>
      </c>
      <c r="C134" s="222">
        <v>1</v>
      </c>
      <c r="D134" s="222">
        <v>1</v>
      </c>
      <c r="E134" s="222">
        <v>2</v>
      </c>
      <c r="F134" s="222">
        <v>4</v>
      </c>
      <c r="G134" s="222">
        <v>0</v>
      </c>
      <c r="H134" s="222">
        <v>0</v>
      </c>
      <c r="I134" s="222">
        <v>1</v>
      </c>
      <c r="J134" s="222">
        <v>1</v>
      </c>
      <c r="K134" s="222">
        <v>1</v>
      </c>
      <c r="L134" s="14">
        <v>1</v>
      </c>
      <c r="M134" s="14"/>
      <c r="N134" s="14"/>
      <c r="O134" s="14"/>
      <c r="P134" s="14"/>
      <c r="Q134" s="14"/>
      <c r="R134" s="14"/>
      <c r="S134" s="14"/>
      <c r="T134" s="14"/>
      <c r="U134" s="14"/>
      <c r="V134" s="14"/>
      <c r="W134" s="14"/>
      <c r="X134" s="14"/>
      <c r="Y134" s="14"/>
      <c r="Z134" s="14"/>
      <c r="AA134" s="14"/>
      <c r="AB134" s="14"/>
      <c r="AC134" s="14"/>
      <c r="AD134" s="14"/>
      <c r="AE134" s="14"/>
      <c r="AF134" s="14"/>
    </row>
    <row r="135" spans="1:32" ht="12.75">
      <c r="A135" s="221" t="s">
        <v>272</v>
      </c>
      <c r="B135" s="222">
        <v>0</v>
      </c>
      <c r="C135" s="222">
        <v>0</v>
      </c>
      <c r="D135" s="222">
        <v>0</v>
      </c>
      <c r="E135" s="222">
        <v>0</v>
      </c>
      <c r="F135" s="222">
        <v>0</v>
      </c>
      <c r="G135" s="222">
        <v>0</v>
      </c>
      <c r="H135" s="222">
        <v>0</v>
      </c>
      <c r="I135" s="222">
        <v>0</v>
      </c>
      <c r="J135" s="222">
        <v>0</v>
      </c>
      <c r="K135" s="222">
        <v>0</v>
      </c>
      <c r="L135" s="14">
        <v>0</v>
      </c>
      <c r="M135" s="14"/>
      <c r="N135" s="14"/>
      <c r="O135" s="14"/>
      <c r="P135" s="14"/>
      <c r="Q135" s="14"/>
      <c r="R135" s="14"/>
      <c r="S135" s="14"/>
      <c r="T135" s="14"/>
      <c r="U135" s="14"/>
      <c r="V135" s="14"/>
      <c r="W135" s="14"/>
      <c r="X135" s="14"/>
      <c r="Y135" s="14"/>
      <c r="Z135" s="14"/>
      <c r="AA135" s="14"/>
      <c r="AB135" s="14"/>
      <c r="AC135" s="14"/>
      <c r="AD135" s="14"/>
      <c r="AE135" s="14"/>
      <c r="AF135" s="14"/>
    </row>
    <row r="136" spans="1:32" ht="12.75">
      <c r="A136" s="221" t="s">
        <v>273</v>
      </c>
      <c r="B136" s="222">
        <v>0</v>
      </c>
      <c r="C136" s="222">
        <v>0</v>
      </c>
      <c r="D136" s="222">
        <v>2</v>
      </c>
      <c r="E136" s="222">
        <v>0</v>
      </c>
      <c r="F136" s="222">
        <v>0</v>
      </c>
      <c r="G136" s="222">
        <v>0</v>
      </c>
      <c r="H136" s="222">
        <v>1</v>
      </c>
      <c r="I136" s="222">
        <v>0</v>
      </c>
      <c r="J136" s="222">
        <v>1</v>
      </c>
      <c r="K136" s="222">
        <v>1</v>
      </c>
      <c r="L136" s="14">
        <v>1</v>
      </c>
      <c r="M136" s="14"/>
      <c r="N136" s="14"/>
      <c r="O136" s="14"/>
      <c r="P136" s="14"/>
      <c r="Q136" s="14"/>
      <c r="R136" s="14"/>
      <c r="S136" s="14"/>
      <c r="T136" s="14"/>
      <c r="U136" s="14"/>
      <c r="V136" s="14"/>
      <c r="W136" s="14"/>
      <c r="X136" s="14"/>
      <c r="Y136" s="14"/>
      <c r="Z136" s="14"/>
      <c r="AA136" s="14"/>
      <c r="AB136" s="14"/>
      <c r="AC136" s="14"/>
      <c r="AD136" s="14"/>
      <c r="AE136" s="14"/>
      <c r="AF136" s="14"/>
    </row>
    <row r="137" spans="1:32" ht="12.75">
      <c r="A137" s="221" t="s">
        <v>274</v>
      </c>
      <c r="B137" s="222">
        <v>0</v>
      </c>
      <c r="C137" s="222">
        <v>0</v>
      </c>
      <c r="D137" s="222">
        <v>1</v>
      </c>
      <c r="E137" s="222">
        <v>0</v>
      </c>
      <c r="F137" s="222">
        <v>1</v>
      </c>
      <c r="G137" s="222">
        <v>1</v>
      </c>
      <c r="H137" s="222">
        <v>1</v>
      </c>
      <c r="I137" s="222">
        <v>0</v>
      </c>
      <c r="J137" s="222">
        <v>1</v>
      </c>
      <c r="K137" s="222">
        <v>0</v>
      </c>
      <c r="L137" s="14">
        <v>1</v>
      </c>
      <c r="M137" s="14"/>
      <c r="N137" s="14"/>
      <c r="O137" s="14"/>
      <c r="P137" s="14"/>
      <c r="Q137" s="14"/>
      <c r="R137" s="14"/>
      <c r="S137" s="14"/>
      <c r="T137" s="14"/>
      <c r="U137" s="14"/>
      <c r="V137" s="14"/>
      <c r="W137" s="14"/>
      <c r="X137" s="14"/>
      <c r="Y137" s="14"/>
      <c r="Z137" s="14"/>
      <c r="AA137" s="14"/>
      <c r="AB137" s="14"/>
      <c r="AC137" s="14"/>
      <c r="AD137" s="14"/>
      <c r="AE137" s="14"/>
      <c r="AF137" s="14"/>
    </row>
    <row r="138" spans="1:32" ht="12.75">
      <c r="A138" s="221" t="s">
        <v>165</v>
      </c>
      <c r="B138" s="222">
        <v>0</v>
      </c>
      <c r="C138" s="222">
        <v>0</v>
      </c>
      <c r="D138" s="222">
        <v>0</v>
      </c>
      <c r="E138" s="222">
        <v>0</v>
      </c>
      <c r="F138" s="222">
        <v>1</v>
      </c>
      <c r="G138" s="222">
        <v>0</v>
      </c>
      <c r="H138" s="222">
        <v>0</v>
      </c>
      <c r="I138" s="222">
        <v>0</v>
      </c>
      <c r="J138" s="222">
        <v>0</v>
      </c>
      <c r="K138" s="222">
        <v>0</v>
      </c>
      <c r="L138" s="14">
        <v>1</v>
      </c>
      <c r="M138" s="14"/>
      <c r="N138" s="14"/>
      <c r="O138" s="14"/>
      <c r="P138" s="14"/>
      <c r="Q138" s="14"/>
      <c r="R138" s="14"/>
      <c r="S138" s="14"/>
      <c r="T138" s="14"/>
      <c r="U138" s="14"/>
      <c r="V138" s="14"/>
      <c r="W138" s="14"/>
      <c r="X138" s="14"/>
      <c r="Y138" s="14"/>
      <c r="Z138" s="14"/>
      <c r="AA138" s="14"/>
      <c r="AB138" s="14"/>
      <c r="AC138" s="14"/>
      <c r="AD138" s="14"/>
      <c r="AE138" s="14"/>
      <c r="AF138" s="14"/>
    </row>
    <row r="139" spans="1:32" ht="12.75">
      <c r="A139" s="221" t="s">
        <v>315</v>
      </c>
      <c r="B139" s="222">
        <v>0</v>
      </c>
      <c r="C139" s="222">
        <v>0</v>
      </c>
      <c r="D139" s="222">
        <v>0</v>
      </c>
      <c r="E139" s="222">
        <v>0</v>
      </c>
      <c r="F139" s="222">
        <v>0</v>
      </c>
      <c r="G139" s="222">
        <v>0</v>
      </c>
      <c r="H139" s="222">
        <v>0</v>
      </c>
      <c r="I139" s="222">
        <v>0</v>
      </c>
      <c r="J139" s="222">
        <v>0</v>
      </c>
      <c r="K139" s="222">
        <v>0</v>
      </c>
      <c r="L139" s="14">
        <v>0</v>
      </c>
      <c r="M139" s="14"/>
      <c r="N139" s="14"/>
      <c r="O139" s="14"/>
      <c r="P139" s="14"/>
      <c r="Q139" s="14"/>
      <c r="R139" s="14"/>
      <c r="S139" s="14"/>
      <c r="T139" s="14"/>
      <c r="U139" s="14"/>
      <c r="V139" s="14"/>
      <c r="W139" s="14"/>
      <c r="X139" s="14"/>
      <c r="Y139" s="14"/>
      <c r="Z139" s="14"/>
      <c r="AA139" s="14"/>
      <c r="AB139" s="14"/>
      <c r="AC139" s="14"/>
      <c r="AD139" s="14"/>
      <c r="AE139" s="14"/>
      <c r="AF139" s="14"/>
    </row>
    <row r="140" spans="1:32" ht="12.75">
      <c r="A140" s="221" t="s">
        <v>275</v>
      </c>
      <c r="B140" s="222">
        <v>0</v>
      </c>
      <c r="C140" s="222">
        <v>0</v>
      </c>
      <c r="D140" s="222">
        <v>0</v>
      </c>
      <c r="E140" s="222">
        <v>0</v>
      </c>
      <c r="F140" s="222">
        <v>0</v>
      </c>
      <c r="G140" s="222">
        <v>0</v>
      </c>
      <c r="H140" s="222">
        <v>0</v>
      </c>
      <c r="I140" s="222">
        <v>0</v>
      </c>
      <c r="J140" s="222">
        <v>0</v>
      </c>
      <c r="K140" s="222">
        <v>0</v>
      </c>
      <c r="L140" s="14">
        <v>0</v>
      </c>
      <c r="M140" s="14"/>
      <c r="N140" s="14"/>
      <c r="O140" s="14"/>
      <c r="P140" s="14"/>
      <c r="Q140" s="14"/>
      <c r="R140" s="14"/>
      <c r="S140" s="14"/>
      <c r="T140" s="14"/>
      <c r="U140" s="14"/>
      <c r="V140" s="14"/>
      <c r="W140" s="14"/>
      <c r="X140" s="14"/>
      <c r="Y140" s="14"/>
      <c r="Z140" s="14"/>
      <c r="AA140" s="14"/>
      <c r="AB140" s="14"/>
      <c r="AC140" s="14"/>
      <c r="AD140" s="14"/>
      <c r="AE140" s="14"/>
      <c r="AF140" s="14"/>
    </row>
    <row r="141" spans="1:32" ht="12.75">
      <c r="A141" s="221" t="s">
        <v>276</v>
      </c>
      <c r="B141" s="222">
        <v>0</v>
      </c>
      <c r="C141" s="222">
        <v>0</v>
      </c>
      <c r="D141" s="222">
        <v>0</v>
      </c>
      <c r="E141" s="222">
        <v>0</v>
      </c>
      <c r="F141" s="222">
        <v>1</v>
      </c>
      <c r="G141" s="222">
        <v>1</v>
      </c>
      <c r="H141" s="222">
        <v>0</v>
      </c>
      <c r="I141" s="222">
        <v>0</v>
      </c>
      <c r="J141" s="222">
        <v>0</v>
      </c>
      <c r="K141" s="222">
        <v>0</v>
      </c>
      <c r="L141" s="14">
        <v>0</v>
      </c>
      <c r="M141" s="14"/>
      <c r="N141" s="14"/>
      <c r="O141" s="14"/>
      <c r="P141" s="14"/>
      <c r="Q141" s="14"/>
      <c r="R141" s="14"/>
      <c r="S141" s="14"/>
      <c r="T141" s="14"/>
      <c r="U141" s="14"/>
      <c r="V141" s="14"/>
      <c r="W141" s="14"/>
      <c r="X141" s="14"/>
      <c r="Y141" s="14"/>
      <c r="Z141" s="14"/>
      <c r="AA141" s="14"/>
      <c r="AB141" s="14"/>
      <c r="AC141" s="14"/>
      <c r="AD141" s="14"/>
      <c r="AE141" s="14"/>
      <c r="AF141" s="14"/>
    </row>
    <row r="142" spans="1:32" ht="12.75">
      <c r="A142" s="221" t="s">
        <v>277</v>
      </c>
      <c r="B142" s="222">
        <v>2</v>
      </c>
      <c r="C142" s="222">
        <v>0</v>
      </c>
      <c r="D142" s="222">
        <v>0</v>
      </c>
      <c r="E142" s="222">
        <v>1</v>
      </c>
      <c r="F142" s="222">
        <v>0</v>
      </c>
      <c r="G142" s="222">
        <v>3</v>
      </c>
      <c r="H142" s="222">
        <v>1</v>
      </c>
      <c r="I142" s="222">
        <v>1</v>
      </c>
      <c r="J142" s="222">
        <v>1</v>
      </c>
      <c r="K142" s="222">
        <v>2</v>
      </c>
      <c r="L142" s="14">
        <v>0</v>
      </c>
      <c r="M142" s="14"/>
      <c r="N142" s="14"/>
      <c r="O142" s="14"/>
      <c r="P142" s="14"/>
      <c r="Q142" s="14"/>
      <c r="R142" s="14"/>
      <c r="S142" s="14"/>
      <c r="T142" s="14"/>
      <c r="U142" s="14"/>
      <c r="V142" s="14"/>
      <c r="W142" s="14"/>
      <c r="X142" s="14"/>
      <c r="Y142" s="14"/>
      <c r="Z142" s="14"/>
      <c r="AA142" s="14"/>
      <c r="AB142" s="14"/>
      <c r="AC142" s="14"/>
      <c r="AD142" s="14"/>
      <c r="AE142" s="14"/>
      <c r="AF142" s="14"/>
    </row>
    <row r="143" spans="1:32" ht="12.75">
      <c r="A143" s="221" t="s">
        <v>278</v>
      </c>
      <c r="B143" s="222">
        <v>0</v>
      </c>
      <c r="C143" s="222">
        <v>7</v>
      </c>
      <c r="D143" s="222">
        <v>1</v>
      </c>
      <c r="E143" s="222">
        <v>2</v>
      </c>
      <c r="F143" s="222">
        <v>3</v>
      </c>
      <c r="G143" s="222">
        <v>1</v>
      </c>
      <c r="H143" s="222">
        <v>5</v>
      </c>
      <c r="I143" s="222">
        <v>1</v>
      </c>
      <c r="J143" s="222">
        <v>4</v>
      </c>
      <c r="K143" s="222">
        <v>0</v>
      </c>
      <c r="L143" s="14">
        <v>2</v>
      </c>
      <c r="M143" s="14"/>
      <c r="N143" s="14"/>
      <c r="O143" s="14"/>
      <c r="P143" s="14"/>
      <c r="Q143" s="14"/>
      <c r="R143" s="14"/>
      <c r="S143" s="14"/>
      <c r="T143" s="14"/>
      <c r="U143" s="14"/>
      <c r="V143" s="14"/>
      <c r="W143" s="14"/>
      <c r="X143" s="14"/>
      <c r="Y143" s="14"/>
      <c r="Z143" s="14"/>
      <c r="AA143" s="14"/>
      <c r="AB143" s="14"/>
      <c r="AC143" s="14"/>
      <c r="AD143" s="14"/>
      <c r="AE143" s="14"/>
      <c r="AF143" s="14"/>
    </row>
    <row r="144" spans="1:32" ht="12.75">
      <c r="A144" s="221" t="s">
        <v>314</v>
      </c>
      <c r="B144" s="222">
        <v>0</v>
      </c>
      <c r="C144" s="222">
        <v>0</v>
      </c>
      <c r="D144" s="222">
        <v>0</v>
      </c>
      <c r="E144" s="222">
        <v>0</v>
      </c>
      <c r="F144" s="222">
        <v>0</v>
      </c>
      <c r="G144" s="222">
        <v>0</v>
      </c>
      <c r="H144" s="222">
        <v>0</v>
      </c>
      <c r="I144" s="222">
        <v>0</v>
      </c>
      <c r="J144" s="222">
        <v>0</v>
      </c>
      <c r="K144" s="222">
        <v>0</v>
      </c>
      <c r="L144" s="14">
        <v>0</v>
      </c>
      <c r="M144" s="14"/>
      <c r="N144" s="14"/>
      <c r="O144" s="14"/>
      <c r="P144" s="14"/>
      <c r="Q144" s="14"/>
      <c r="R144" s="14"/>
      <c r="S144" s="14"/>
      <c r="T144" s="14"/>
      <c r="U144" s="14"/>
      <c r="V144" s="14"/>
      <c r="W144" s="14"/>
      <c r="X144" s="14"/>
      <c r="Y144" s="14"/>
      <c r="Z144" s="14"/>
      <c r="AA144" s="14"/>
      <c r="AB144" s="14"/>
      <c r="AC144" s="14"/>
      <c r="AD144" s="14"/>
      <c r="AE144" s="14"/>
      <c r="AF144" s="14"/>
    </row>
    <row r="145" spans="1:32" ht="12.75">
      <c r="A145" s="221" t="s">
        <v>279</v>
      </c>
      <c r="B145" s="222">
        <v>0</v>
      </c>
      <c r="C145" s="222">
        <v>0</v>
      </c>
      <c r="D145" s="222">
        <v>1</v>
      </c>
      <c r="E145" s="222">
        <v>0</v>
      </c>
      <c r="F145" s="222">
        <v>0</v>
      </c>
      <c r="G145" s="222">
        <v>0</v>
      </c>
      <c r="H145" s="222">
        <v>0</v>
      </c>
      <c r="I145" s="222">
        <v>0</v>
      </c>
      <c r="J145" s="222">
        <v>0</v>
      </c>
      <c r="K145" s="222">
        <v>0</v>
      </c>
      <c r="L145" s="14">
        <v>0</v>
      </c>
      <c r="M145" s="14"/>
      <c r="N145" s="14"/>
      <c r="O145" s="14"/>
      <c r="P145" s="14"/>
      <c r="Q145" s="14"/>
      <c r="R145" s="14"/>
      <c r="S145" s="14"/>
      <c r="T145" s="14"/>
      <c r="U145" s="14"/>
      <c r="V145" s="14"/>
      <c r="W145" s="14"/>
      <c r="X145" s="14"/>
      <c r="Y145" s="14"/>
      <c r="Z145" s="14"/>
      <c r="AA145" s="14"/>
      <c r="AB145" s="14"/>
      <c r="AC145" s="14"/>
      <c r="AD145" s="14"/>
      <c r="AE145" s="14"/>
      <c r="AF145" s="14"/>
    </row>
    <row r="146" spans="1:32" ht="12.75">
      <c r="A146" s="221" t="s">
        <v>280</v>
      </c>
      <c r="B146" s="222">
        <v>0</v>
      </c>
      <c r="C146" s="222">
        <v>0</v>
      </c>
      <c r="D146" s="222">
        <v>0</v>
      </c>
      <c r="E146" s="222">
        <v>2</v>
      </c>
      <c r="F146" s="222">
        <v>0</v>
      </c>
      <c r="G146" s="222">
        <v>0</v>
      </c>
      <c r="H146" s="222">
        <v>0</v>
      </c>
      <c r="I146" s="222">
        <v>0</v>
      </c>
      <c r="J146" s="222">
        <v>0</v>
      </c>
      <c r="K146" s="222">
        <v>0</v>
      </c>
      <c r="L146" s="14">
        <v>1</v>
      </c>
      <c r="M146" s="14"/>
      <c r="N146" s="14"/>
      <c r="O146" s="14"/>
      <c r="P146" s="14"/>
      <c r="Q146" s="14"/>
      <c r="R146" s="14"/>
      <c r="S146" s="14"/>
      <c r="T146" s="14"/>
      <c r="U146" s="14"/>
      <c r="V146" s="14"/>
      <c r="W146" s="14"/>
      <c r="X146" s="14"/>
      <c r="Y146" s="14"/>
      <c r="Z146" s="14"/>
      <c r="AA146" s="14"/>
      <c r="AB146" s="14"/>
      <c r="AC146" s="14"/>
      <c r="AD146" s="14"/>
      <c r="AE146" s="14"/>
      <c r="AF146" s="14"/>
    </row>
    <row r="147" spans="1:32" ht="12.75">
      <c r="A147" s="221" t="s">
        <v>159</v>
      </c>
      <c r="B147" s="222">
        <v>0</v>
      </c>
      <c r="C147" s="222">
        <v>0</v>
      </c>
      <c r="D147" s="222">
        <v>0</v>
      </c>
      <c r="E147" s="222">
        <v>0</v>
      </c>
      <c r="F147" s="222">
        <v>0</v>
      </c>
      <c r="G147" s="222">
        <v>0</v>
      </c>
      <c r="H147" s="222">
        <v>1</v>
      </c>
      <c r="I147" s="284" t="s">
        <v>362</v>
      </c>
      <c r="J147" s="284" t="s">
        <v>362</v>
      </c>
      <c r="K147" s="284" t="s">
        <v>362</v>
      </c>
      <c r="L147" s="284" t="s">
        <v>362</v>
      </c>
      <c r="M147" s="14"/>
      <c r="N147" s="14"/>
      <c r="O147" s="14"/>
      <c r="P147" s="14"/>
      <c r="Q147" s="14"/>
      <c r="R147" s="14"/>
      <c r="S147" s="14"/>
      <c r="T147" s="14"/>
      <c r="U147" s="14"/>
      <c r="V147" s="14"/>
      <c r="W147" s="14"/>
      <c r="X147" s="14"/>
      <c r="Y147" s="14"/>
      <c r="Z147" s="14"/>
      <c r="AA147" s="14"/>
      <c r="AB147" s="14"/>
      <c r="AC147" s="14"/>
      <c r="AD147" s="14"/>
      <c r="AE147" s="14"/>
      <c r="AF147" s="14"/>
    </row>
    <row r="148" spans="1:32" ht="12.75">
      <c r="A148" s="221" t="s">
        <v>281</v>
      </c>
      <c r="B148" s="222">
        <v>0</v>
      </c>
      <c r="C148" s="222">
        <v>0</v>
      </c>
      <c r="D148" s="222">
        <v>1</v>
      </c>
      <c r="E148" s="222">
        <v>0</v>
      </c>
      <c r="F148" s="222">
        <v>1</v>
      </c>
      <c r="G148" s="222">
        <v>0</v>
      </c>
      <c r="H148" s="222">
        <v>0</v>
      </c>
      <c r="I148" s="222">
        <v>0</v>
      </c>
      <c r="J148" s="222">
        <v>0</v>
      </c>
      <c r="K148" s="222">
        <v>0</v>
      </c>
      <c r="L148" s="14">
        <v>1</v>
      </c>
      <c r="M148" s="14"/>
      <c r="N148" s="14"/>
      <c r="O148" s="14"/>
      <c r="P148" s="14"/>
      <c r="Q148" s="14"/>
      <c r="R148" s="14"/>
      <c r="S148" s="14"/>
      <c r="T148" s="14"/>
      <c r="U148" s="14"/>
      <c r="V148" s="14"/>
      <c r="W148" s="14"/>
      <c r="X148" s="14"/>
      <c r="Y148" s="14"/>
      <c r="Z148" s="14"/>
      <c r="AA148" s="14"/>
      <c r="AB148" s="14"/>
      <c r="AC148" s="14"/>
      <c r="AD148" s="14"/>
      <c r="AE148" s="14"/>
      <c r="AF148" s="14"/>
    </row>
    <row r="149" spans="1:32" ht="12.75">
      <c r="A149" s="221" t="s">
        <v>361</v>
      </c>
      <c r="B149" s="222">
        <v>0</v>
      </c>
      <c r="C149" s="222">
        <v>0</v>
      </c>
      <c r="D149" s="222">
        <v>0</v>
      </c>
      <c r="E149" s="222">
        <v>0</v>
      </c>
      <c r="F149" s="222">
        <v>0</v>
      </c>
      <c r="G149" s="222">
        <v>0</v>
      </c>
      <c r="H149" s="222">
        <v>0</v>
      </c>
      <c r="I149" s="222">
        <v>0</v>
      </c>
      <c r="J149" s="222">
        <v>0</v>
      </c>
      <c r="K149" s="222">
        <v>0</v>
      </c>
      <c r="L149" s="222">
        <v>0</v>
      </c>
      <c r="M149" s="14"/>
      <c r="N149" s="14"/>
      <c r="O149" s="14"/>
      <c r="P149" s="14"/>
      <c r="Q149" s="14"/>
      <c r="R149" s="14"/>
      <c r="S149" s="14"/>
      <c r="T149" s="14"/>
      <c r="U149" s="14"/>
      <c r="V149" s="14"/>
      <c r="W149" s="14"/>
      <c r="X149" s="14"/>
      <c r="Y149" s="14"/>
      <c r="Z149" s="14"/>
      <c r="AA149" s="14"/>
      <c r="AB149" s="14"/>
      <c r="AC149" s="14"/>
      <c r="AD149" s="14"/>
      <c r="AE149" s="14"/>
      <c r="AF149" s="14"/>
    </row>
    <row r="150" spans="1:32" ht="12.75">
      <c r="A150" s="221" t="s">
        <v>282</v>
      </c>
      <c r="B150" s="222">
        <v>1</v>
      </c>
      <c r="C150" s="222">
        <v>1</v>
      </c>
      <c r="D150" s="222">
        <v>1</v>
      </c>
      <c r="E150" s="222">
        <v>0</v>
      </c>
      <c r="F150" s="222">
        <v>0</v>
      </c>
      <c r="G150" s="222">
        <v>0</v>
      </c>
      <c r="H150" s="222">
        <v>0</v>
      </c>
      <c r="I150" s="222">
        <v>0</v>
      </c>
      <c r="J150" s="222">
        <v>0</v>
      </c>
      <c r="K150" s="222">
        <v>0</v>
      </c>
      <c r="L150" s="14">
        <v>0</v>
      </c>
      <c r="M150" s="14"/>
      <c r="N150" s="14"/>
      <c r="O150" s="14"/>
      <c r="P150" s="14"/>
      <c r="Q150" s="14"/>
      <c r="R150" s="14"/>
      <c r="S150" s="14"/>
      <c r="T150" s="14"/>
      <c r="U150" s="14"/>
      <c r="V150" s="14"/>
      <c r="W150" s="14"/>
      <c r="X150" s="14"/>
      <c r="Y150" s="14"/>
      <c r="Z150" s="14"/>
      <c r="AA150" s="14"/>
      <c r="AB150" s="14"/>
      <c r="AC150" s="14"/>
      <c r="AD150" s="14"/>
      <c r="AE150" s="14"/>
      <c r="AF150" s="14"/>
    </row>
    <row r="151" spans="1:32" ht="12.75">
      <c r="A151" s="221" t="s">
        <v>283</v>
      </c>
      <c r="B151" s="222">
        <v>0</v>
      </c>
      <c r="C151" s="222">
        <v>1</v>
      </c>
      <c r="D151" s="222">
        <v>0</v>
      </c>
      <c r="E151" s="222">
        <v>0</v>
      </c>
      <c r="F151" s="222">
        <v>0</v>
      </c>
      <c r="G151" s="222">
        <v>0</v>
      </c>
      <c r="H151" s="222">
        <v>0</v>
      </c>
      <c r="I151" s="222">
        <v>1</v>
      </c>
      <c r="J151" s="222">
        <v>1</v>
      </c>
      <c r="K151" s="222">
        <v>0</v>
      </c>
      <c r="L151" s="14">
        <v>0</v>
      </c>
      <c r="M151" s="14"/>
      <c r="N151" s="14"/>
      <c r="O151" s="14"/>
      <c r="P151" s="14"/>
      <c r="Q151" s="14"/>
      <c r="R151" s="14"/>
      <c r="S151" s="14"/>
      <c r="T151" s="14"/>
      <c r="U151" s="14"/>
      <c r="V151" s="14"/>
      <c r="W151" s="14"/>
      <c r="X151" s="14"/>
      <c r="Y151" s="14"/>
      <c r="Z151" s="14"/>
      <c r="AA151" s="14"/>
      <c r="AB151" s="14"/>
      <c r="AC151" s="14"/>
      <c r="AD151" s="14"/>
      <c r="AE151" s="14"/>
      <c r="AF151" s="14"/>
    </row>
    <row r="152" spans="1:32" ht="12.75">
      <c r="A152" s="221" t="s">
        <v>284</v>
      </c>
      <c r="B152" s="222">
        <v>0</v>
      </c>
      <c r="C152" s="222">
        <v>0</v>
      </c>
      <c r="D152" s="222">
        <v>0</v>
      </c>
      <c r="E152" s="222">
        <v>0</v>
      </c>
      <c r="F152" s="222">
        <v>0</v>
      </c>
      <c r="G152" s="222">
        <v>0</v>
      </c>
      <c r="H152" s="222">
        <v>0</v>
      </c>
      <c r="I152" s="222">
        <v>1</v>
      </c>
      <c r="J152" s="222">
        <v>4</v>
      </c>
      <c r="K152" s="222">
        <v>0</v>
      </c>
      <c r="L152" s="14">
        <v>0</v>
      </c>
      <c r="M152" s="14"/>
      <c r="N152" s="14"/>
      <c r="O152" s="14"/>
      <c r="P152" s="14"/>
      <c r="Q152" s="14"/>
      <c r="R152" s="14"/>
      <c r="S152" s="14"/>
      <c r="T152" s="14"/>
      <c r="U152" s="14"/>
      <c r="V152" s="14"/>
      <c r="W152" s="14"/>
      <c r="X152" s="14"/>
      <c r="Y152" s="14"/>
      <c r="Z152" s="14"/>
      <c r="AA152" s="14"/>
      <c r="AB152" s="14"/>
      <c r="AC152" s="14"/>
      <c r="AD152" s="14"/>
      <c r="AE152" s="14"/>
      <c r="AF152" s="14"/>
    </row>
    <row r="153" spans="1:32" ht="12.75">
      <c r="A153" s="20" t="s">
        <v>158</v>
      </c>
      <c r="B153" s="128">
        <v>2</v>
      </c>
      <c r="C153" s="128">
        <v>4</v>
      </c>
      <c r="D153" s="128">
        <v>3</v>
      </c>
      <c r="E153" s="128">
        <v>1</v>
      </c>
      <c r="F153" s="128">
        <v>4</v>
      </c>
      <c r="G153" s="128">
        <v>0</v>
      </c>
      <c r="H153" s="128">
        <v>1</v>
      </c>
      <c r="I153" s="128">
        <v>0</v>
      </c>
      <c r="J153" s="128">
        <v>0</v>
      </c>
      <c r="K153" s="128">
        <v>3</v>
      </c>
      <c r="L153" s="14">
        <v>1</v>
      </c>
      <c r="M153" s="14"/>
      <c r="N153" s="14"/>
      <c r="O153" s="14"/>
      <c r="P153" s="14"/>
      <c r="Q153" s="14"/>
      <c r="R153" s="14"/>
      <c r="S153" s="14"/>
      <c r="T153" s="14"/>
      <c r="U153" s="14"/>
      <c r="V153" s="14"/>
      <c r="W153" s="14"/>
      <c r="X153" s="14"/>
      <c r="Y153" s="14"/>
      <c r="Z153" s="14"/>
      <c r="AA153" s="14"/>
      <c r="AB153" s="14"/>
      <c r="AC153" s="14"/>
      <c r="AD153" s="14"/>
      <c r="AE153" s="14"/>
      <c r="AF153" s="14"/>
    </row>
    <row r="154" spans="1:32" ht="12.75">
      <c r="A154" s="20" t="s">
        <v>156</v>
      </c>
      <c r="B154" s="128">
        <v>1</v>
      </c>
      <c r="C154" s="128">
        <v>1</v>
      </c>
      <c r="D154" s="128">
        <v>0</v>
      </c>
      <c r="E154" s="128">
        <v>1</v>
      </c>
      <c r="F154" s="128">
        <v>0</v>
      </c>
      <c r="G154" s="128">
        <v>0</v>
      </c>
      <c r="H154" s="128">
        <v>0</v>
      </c>
      <c r="I154" s="128">
        <v>0</v>
      </c>
      <c r="J154" s="128">
        <v>0</v>
      </c>
      <c r="K154" s="128">
        <v>0</v>
      </c>
      <c r="L154" s="14">
        <v>1</v>
      </c>
      <c r="M154" s="14"/>
      <c r="N154" s="14"/>
      <c r="O154" s="14"/>
      <c r="P154" s="14"/>
      <c r="Q154" s="14"/>
      <c r="R154" s="14"/>
      <c r="S154" s="14"/>
      <c r="T154" s="14"/>
      <c r="U154" s="14"/>
      <c r="V154" s="14"/>
      <c r="W154" s="14"/>
      <c r="X154" s="14"/>
      <c r="Y154" s="14"/>
      <c r="Z154" s="14"/>
      <c r="AA154" s="14"/>
      <c r="AB154" s="14"/>
      <c r="AC154" s="14"/>
      <c r="AD154" s="14"/>
      <c r="AE154" s="14"/>
      <c r="AF154" s="14"/>
    </row>
    <row r="155" spans="1:32" ht="12.75">
      <c r="A155" s="20" t="s">
        <v>285</v>
      </c>
      <c r="B155" s="128">
        <v>1</v>
      </c>
      <c r="C155" s="128">
        <v>0</v>
      </c>
      <c r="D155" s="128">
        <v>2</v>
      </c>
      <c r="E155" s="128">
        <v>3</v>
      </c>
      <c r="F155" s="128">
        <v>2</v>
      </c>
      <c r="G155" s="128">
        <v>3</v>
      </c>
      <c r="H155" s="128">
        <v>2</v>
      </c>
      <c r="I155" s="128">
        <v>0</v>
      </c>
      <c r="J155" s="128">
        <v>0</v>
      </c>
      <c r="K155" s="128">
        <v>1</v>
      </c>
      <c r="L155" s="14">
        <v>2</v>
      </c>
      <c r="M155" s="14"/>
      <c r="N155" s="14"/>
      <c r="O155" s="14"/>
      <c r="P155" s="14"/>
      <c r="Q155" s="14"/>
      <c r="R155" s="14"/>
      <c r="S155" s="14"/>
      <c r="T155" s="14"/>
      <c r="U155" s="14"/>
      <c r="V155" s="14"/>
      <c r="W155" s="14"/>
      <c r="X155" s="14"/>
      <c r="Y155" s="14"/>
      <c r="Z155" s="14"/>
      <c r="AA155" s="14"/>
      <c r="AB155" s="14"/>
      <c r="AC155" s="14"/>
      <c r="AD155" s="14"/>
      <c r="AE155" s="14"/>
      <c r="AF155" s="14"/>
    </row>
    <row r="156" spans="1:32" ht="12.75">
      <c r="A156" s="20" t="s">
        <v>286</v>
      </c>
      <c r="B156" s="128">
        <v>1</v>
      </c>
      <c r="C156" s="128">
        <v>1</v>
      </c>
      <c r="D156" s="128">
        <v>1</v>
      </c>
      <c r="E156" s="128">
        <v>1</v>
      </c>
      <c r="F156" s="128">
        <v>1</v>
      </c>
      <c r="G156" s="128">
        <v>3</v>
      </c>
      <c r="H156" s="128">
        <v>3</v>
      </c>
      <c r="I156" s="128">
        <v>1</v>
      </c>
      <c r="J156" s="128">
        <v>3</v>
      </c>
      <c r="K156" s="128">
        <v>3</v>
      </c>
      <c r="L156" s="14">
        <v>3</v>
      </c>
      <c r="M156" s="14"/>
      <c r="N156" s="14"/>
      <c r="O156" s="14"/>
      <c r="P156" s="14"/>
      <c r="Q156" s="14"/>
      <c r="R156" s="14"/>
      <c r="S156" s="14"/>
      <c r="T156" s="14"/>
      <c r="U156" s="14"/>
      <c r="V156" s="14"/>
      <c r="W156" s="14"/>
      <c r="X156" s="14"/>
      <c r="Y156" s="14"/>
      <c r="Z156" s="14"/>
      <c r="AA156" s="14"/>
      <c r="AB156" s="14"/>
      <c r="AC156" s="14"/>
      <c r="AD156" s="14"/>
      <c r="AE156" s="14"/>
      <c r="AF156" s="14"/>
    </row>
    <row r="157" spans="1:32" ht="12.75">
      <c r="A157" s="20" t="s">
        <v>287</v>
      </c>
      <c r="B157" s="128">
        <v>0</v>
      </c>
      <c r="C157" s="128">
        <v>1</v>
      </c>
      <c r="D157" s="128">
        <v>0</v>
      </c>
      <c r="E157" s="128">
        <v>0</v>
      </c>
      <c r="F157" s="128">
        <v>2</v>
      </c>
      <c r="G157" s="128">
        <v>1</v>
      </c>
      <c r="H157" s="128">
        <v>2</v>
      </c>
      <c r="I157" s="128">
        <v>0</v>
      </c>
      <c r="J157" s="128">
        <v>0</v>
      </c>
      <c r="K157" s="128">
        <v>1</v>
      </c>
      <c r="L157" s="14">
        <v>0</v>
      </c>
      <c r="M157" s="14"/>
      <c r="N157" s="14"/>
      <c r="O157" s="14"/>
      <c r="P157" s="14"/>
      <c r="Q157" s="14"/>
      <c r="R157" s="14"/>
      <c r="S157" s="14"/>
      <c r="T157" s="14"/>
      <c r="U157" s="14"/>
      <c r="V157" s="14"/>
      <c r="W157" s="14"/>
      <c r="X157" s="14"/>
      <c r="Y157" s="14"/>
      <c r="Z157" s="14"/>
      <c r="AA157" s="14"/>
      <c r="AB157" s="14"/>
      <c r="AC157" s="14"/>
      <c r="AD157" s="14"/>
      <c r="AE157" s="14"/>
      <c r="AF157" s="14"/>
    </row>
    <row r="158" spans="1:32" ht="13.5" thickBot="1">
      <c r="A158" s="287" t="s">
        <v>299</v>
      </c>
      <c r="B158" s="288">
        <v>5</v>
      </c>
      <c r="C158" s="288">
        <v>0</v>
      </c>
      <c r="D158" s="288">
        <v>1</v>
      </c>
      <c r="E158" s="288">
        <v>0</v>
      </c>
      <c r="F158" s="288">
        <v>1</v>
      </c>
      <c r="G158" s="288">
        <v>0</v>
      </c>
      <c r="H158" s="288">
        <v>0</v>
      </c>
      <c r="I158" s="288">
        <v>1</v>
      </c>
      <c r="J158" s="288">
        <v>1</v>
      </c>
      <c r="K158" s="288">
        <v>1</v>
      </c>
      <c r="L158" s="15">
        <v>0</v>
      </c>
      <c r="M158" s="14"/>
      <c r="N158" s="14"/>
      <c r="O158" s="14"/>
      <c r="P158" s="14"/>
      <c r="Q158" s="14"/>
      <c r="R158" s="14"/>
      <c r="S158" s="14"/>
      <c r="T158" s="14"/>
      <c r="U158" s="14"/>
      <c r="V158" s="14"/>
      <c r="W158" s="14"/>
      <c r="X158" s="14"/>
      <c r="Y158" s="14"/>
      <c r="Z158" s="14"/>
      <c r="AA158" s="14"/>
      <c r="AB158" s="14"/>
      <c r="AC158" s="14"/>
      <c r="AD158" s="14"/>
      <c r="AE158" s="14"/>
      <c r="AF158" s="14"/>
    </row>
    <row r="159" spans="1:32" ht="12.75">
      <c r="A159" s="221"/>
      <c r="B159" s="234"/>
      <c r="C159" s="234"/>
      <c r="D159" s="234"/>
      <c r="E159" s="234"/>
      <c r="F159" s="222"/>
      <c r="G159" s="222"/>
      <c r="H159" s="222"/>
      <c r="I159" s="222"/>
      <c r="J159" s="222"/>
      <c r="K159" s="222"/>
      <c r="L159" s="14"/>
      <c r="M159" s="14"/>
      <c r="N159" s="14"/>
      <c r="O159" s="14"/>
      <c r="P159" s="14"/>
      <c r="Q159" s="14"/>
      <c r="R159" s="14"/>
      <c r="S159" s="234"/>
      <c r="T159" s="222"/>
      <c r="U159" s="222"/>
      <c r="V159" s="222"/>
      <c r="W159" s="222"/>
      <c r="X159" s="222"/>
      <c r="Y159" s="222"/>
      <c r="Z159" s="222"/>
      <c r="AA159" s="14"/>
      <c r="AB159" s="14"/>
      <c r="AC159" s="14"/>
      <c r="AD159" s="14"/>
      <c r="AE159" s="14"/>
      <c r="AF159" s="14"/>
    </row>
    <row r="160" spans="1:32" ht="12.75">
      <c r="A160" s="221"/>
      <c r="B160" s="234"/>
      <c r="C160" s="234"/>
      <c r="D160" s="234"/>
      <c r="E160" s="234"/>
      <c r="F160" s="284" t="s">
        <v>362</v>
      </c>
      <c r="G160" s="128"/>
      <c r="H160" s="14" t="s">
        <v>316</v>
      </c>
      <c r="I160" s="222"/>
      <c r="J160" s="222"/>
      <c r="K160" s="222"/>
      <c r="L160" s="14"/>
      <c r="M160" s="14"/>
      <c r="N160" s="14"/>
      <c r="O160" s="14"/>
      <c r="P160" s="14"/>
      <c r="Q160" s="14"/>
      <c r="R160" s="14"/>
      <c r="S160" s="234"/>
      <c r="T160" s="222"/>
      <c r="U160" s="222"/>
      <c r="V160" s="222"/>
      <c r="W160" s="222"/>
      <c r="X160" s="222"/>
      <c r="Y160" s="222"/>
      <c r="Z160" s="222"/>
      <c r="AA160" s="14"/>
      <c r="AB160" s="14"/>
      <c r="AC160" s="14"/>
      <c r="AD160" s="14"/>
      <c r="AE160" s="14"/>
      <c r="AF160" s="14"/>
    </row>
    <row r="161" spans="1:33" ht="39.75" customHeight="1">
      <c r="A161" s="371" t="s">
        <v>300</v>
      </c>
      <c r="B161" s="351"/>
      <c r="C161" s="351"/>
      <c r="D161" s="351"/>
      <c r="E161" s="351"/>
      <c r="F161" s="351"/>
      <c r="G161" s="351"/>
      <c r="H161" s="351"/>
      <c r="I161" s="351"/>
      <c r="J161" s="351"/>
      <c r="K161" s="351"/>
      <c r="L161" s="351"/>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row>
    <row r="162" spans="1:33" ht="44.25" customHeight="1">
      <c r="A162" s="365" t="s">
        <v>91</v>
      </c>
      <c r="B162" s="317"/>
      <c r="C162" s="317"/>
      <c r="D162" s="317"/>
      <c r="E162" s="317"/>
      <c r="F162" s="317"/>
      <c r="G162" s="317"/>
      <c r="H162" s="317"/>
      <c r="I162" s="317"/>
      <c r="J162" s="317"/>
      <c r="K162" s="317"/>
      <c r="L162" s="345"/>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row>
    <row r="163" spans="1:12" ht="12.75">
      <c r="A163" s="14"/>
      <c r="B163" s="128"/>
      <c r="C163" s="128"/>
      <c r="D163" s="128"/>
      <c r="E163" s="128"/>
      <c r="F163" s="128"/>
      <c r="G163" s="128"/>
      <c r="H163" s="128"/>
      <c r="I163" s="128"/>
      <c r="J163" s="128"/>
      <c r="K163" s="128"/>
      <c r="L163" s="128"/>
    </row>
    <row r="164" spans="1:12" ht="12.75">
      <c r="A164" s="14"/>
      <c r="B164" s="128"/>
      <c r="C164" s="128"/>
      <c r="D164" s="128"/>
      <c r="E164" s="128"/>
      <c r="F164" s="128"/>
      <c r="G164" s="128"/>
      <c r="H164" s="128"/>
      <c r="I164" s="128"/>
      <c r="J164" s="128"/>
      <c r="K164" s="128"/>
      <c r="L164" s="128"/>
    </row>
    <row r="165" spans="1:12" ht="12.75">
      <c r="A165" s="14"/>
      <c r="B165" s="128"/>
      <c r="C165" s="128"/>
      <c r="D165" s="128"/>
      <c r="E165" s="128"/>
      <c r="F165" s="128"/>
      <c r="G165" s="128"/>
      <c r="H165" s="128"/>
      <c r="I165" s="128"/>
      <c r="J165" s="128"/>
      <c r="K165" s="128"/>
      <c r="L165" s="128"/>
    </row>
    <row r="166" spans="1:12" ht="12.75">
      <c r="A166" s="14"/>
      <c r="B166" s="128"/>
      <c r="C166" s="128"/>
      <c r="D166" s="128"/>
      <c r="E166" s="128"/>
      <c r="F166" s="128"/>
      <c r="G166" s="128"/>
      <c r="H166" s="128"/>
      <c r="I166" s="128"/>
      <c r="J166" s="128"/>
      <c r="K166" s="128"/>
      <c r="L166" s="128"/>
    </row>
    <row r="167" spans="1:12" ht="12.75">
      <c r="A167" s="14"/>
      <c r="B167" s="128"/>
      <c r="C167" s="128"/>
      <c r="D167" s="128"/>
      <c r="E167" s="128"/>
      <c r="F167" s="128"/>
      <c r="G167" s="128"/>
      <c r="H167" s="128"/>
      <c r="I167" s="128"/>
      <c r="J167" s="128"/>
      <c r="K167" s="128"/>
      <c r="L167" s="128"/>
    </row>
    <row r="168" spans="1:12" ht="12.75">
      <c r="A168" s="14"/>
      <c r="B168" s="128"/>
      <c r="C168" s="128"/>
      <c r="D168" s="128"/>
      <c r="E168" s="128"/>
      <c r="F168" s="128"/>
      <c r="G168" s="128"/>
      <c r="H168" s="128"/>
      <c r="I168" s="128"/>
      <c r="J168" s="128"/>
      <c r="K168" s="128"/>
      <c r="L168" s="128"/>
    </row>
    <row r="169" spans="1:12" ht="12.75">
      <c r="A169" s="14"/>
      <c r="B169" s="128"/>
      <c r="C169" s="128"/>
      <c r="D169" s="128"/>
      <c r="E169" s="128"/>
      <c r="F169" s="128"/>
      <c r="G169" s="128"/>
      <c r="H169" s="128"/>
      <c r="I169" s="128"/>
      <c r="J169" s="128"/>
      <c r="K169" s="128"/>
      <c r="L169" s="128"/>
    </row>
    <row r="170" spans="1:12" ht="12.75">
      <c r="A170" s="14"/>
      <c r="B170" s="128"/>
      <c r="C170" s="128"/>
      <c r="D170" s="128"/>
      <c r="E170" s="128"/>
      <c r="F170" s="128"/>
      <c r="G170" s="128"/>
      <c r="H170" s="128"/>
      <c r="I170" s="128"/>
      <c r="J170" s="128"/>
      <c r="K170" s="128"/>
      <c r="L170" s="128"/>
    </row>
    <row r="171" spans="1:12" ht="12.75">
      <c r="A171" s="14"/>
      <c r="B171" s="128"/>
      <c r="C171" s="128"/>
      <c r="D171" s="128"/>
      <c r="E171" s="128"/>
      <c r="F171" s="128"/>
      <c r="G171" s="128"/>
      <c r="H171" s="128"/>
      <c r="I171" s="128"/>
      <c r="J171" s="128"/>
      <c r="K171" s="128"/>
      <c r="L171" s="128"/>
    </row>
    <row r="172" spans="1:12" ht="12.75">
      <c r="A172" s="14"/>
      <c r="B172" s="128"/>
      <c r="C172" s="128"/>
      <c r="D172" s="128"/>
      <c r="E172" s="128"/>
      <c r="F172" s="128"/>
      <c r="G172" s="128"/>
      <c r="H172" s="128"/>
      <c r="I172" s="128"/>
      <c r="J172" s="128"/>
      <c r="K172" s="128"/>
      <c r="L172" s="128"/>
    </row>
    <row r="173" spans="1:12" ht="12.75">
      <c r="A173" s="14"/>
      <c r="B173" s="128"/>
      <c r="C173" s="128"/>
      <c r="D173" s="128"/>
      <c r="E173" s="128"/>
      <c r="F173" s="128"/>
      <c r="G173" s="128"/>
      <c r="H173" s="128"/>
      <c r="I173" s="128"/>
      <c r="J173" s="128"/>
      <c r="K173" s="128"/>
      <c r="L173" s="128"/>
    </row>
    <row r="174" spans="1:12" ht="12.75">
      <c r="A174" s="14"/>
      <c r="B174" s="128"/>
      <c r="C174" s="128"/>
      <c r="D174" s="128"/>
      <c r="E174" s="128"/>
      <c r="F174" s="128"/>
      <c r="G174" s="128"/>
      <c r="H174" s="128"/>
      <c r="I174" s="128"/>
      <c r="J174" s="128"/>
      <c r="K174" s="128"/>
      <c r="L174" s="128"/>
    </row>
  </sheetData>
  <mergeCells count="4">
    <mergeCell ref="AD4:AG4"/>
    <mergeCell ref="A1:L1"/>
    <mergeCell ref="A161:L161"/>
    <mergeCell ref="A162:L162"/>
  </mergeCells>
  <printOptions/>
  <pageMargins left="0.75" right="0.75" top="1" bottom="1" header="0.5" footer="0.5"/>
  <pageSetup fitToHeight="10" horizontalDpi="600" verticalDpi="600" orientation="portrait" paperSize="9" r:id="rId1"/>
  <rowBreaks count="3" manualBreakCount="3">
    <brk id="55" max="11" man="1"/>
    <brk id="102" max="11" man="1"/>
    <brk id="146" max="11" man="1"/>
  </rowBreaks>
</worksheet>
</file>

<file path=xl/worksheets/sheet18.xml><?xml version="1.0" encoding="utf-8"?>
<worksheet xmlns="http://schemas.openxmlformats.org/spreadsheetml/2006/main" xmlns:r="http://schemas.openxmlformats.org/officeDocument/2006/relationships">
  <sheetPr codeName="Sheet43"/>
  <dimension ref="A1:AG184"/>
  <sheetViews>
    <sheetView workbookViewId="0" topLeftCell="A1">
      <selection activeCell="A1" sqref="A1:L1"/>
    </sheetView>
  </sheetViews>
  <sheetFormatPr defaultColWidth="9.140625" defaultRowHeight="12" customHeight="1"/>
  <cols>
    <col min="1" max="1" width="20.7109375" style="12" customWidth="1"/>
    <col min="2" max="12" width="4.7109375" style="13" customWidth="1"/>
    <col min="13" max="32" width="4.7109375" style="128" customWidth="1"/>
    <col min="33" max="33" width="5.421875" style="14" customWidth="1"/>
    <col min="34" max="16384" width="9.140625" style="14" customWidth="1"/>
  </cols>
  <sheetData>
    <row r="1" spans="1:12" ht="12" customHeight="1">
      <c r="A1" s="352" t="s">
        <v>341</v>
      </c>
      <c r="B1" s="323"/>
      <c r="C1" s="323"/>
      <c r="D1" s="323"/>
      <c r="E1" s="323"/>
      <c r="F1" s="323"/>
      <c r="G1" s="323"/>
      <c r="H1" s="323"/>
      <c r="I1" s="323"/>
      <c r="J1" s="323"/>
      <c r="K1" s="323"/>
      <c r="L1" s="323"/>
    </row>
    <row r="4" spans="1:32" ht="12" customHeight="1" thickBot="1">
      <c r="A4" s="15" t="s">
        <v>34</v>
      </c>
      <c r="B4" s="16"/>
      <c r="C4" s="16"/>
      <c r="D4" s="16"/>
      <c r="E4" s="16"/>
      <c r="F4" s="16"/>
      <c r="G4" s="16"/>
      <c r="H4" s="16"/>
      <c r="I4" s="16"/>
      <c r="J4" s="356" t="s">
        <v>42</v>
      </c>
      <c r="K4" s="356"/>
      <c r="L4" s="356"/>
      <c r="M4" s="14"/>
      <c r="N4" s="14"/>
      <c r="O4" s="14"/>
      <c r="P4" s="14"/>
      <c r="Q4" s="14"/>
      <c r="R4" s="14"/>
      <c r="S4" s="14"/>
      <c r="T4" s="14"/>
      <c r="U4" s="14"/>
      <c r="V4" s="14"/>
      <c r="W4" s="14"/>
      <c r="X4" s="14"/>
      <c r="Y4" s="14"/>
      <c r="Z4" s="14"/>
      <c r="AA4" s="14"/>
      <c r="AB4" s="14"/>
      <c r="AC4" s="14"/>
      <c r="AD4" s="14"/>
      <c r="AE4" s="14"/>
      <c r="AF4" s="14"/>
    </row>
    <row r="5" spans="1:12" s="183" customFormat="1" ht="19.5" customHeight="1">
      <c r="A5" s="49"/>
      <c r="B5" s="285">
        <v>1999</v>
      </c>
      <c r="C5" s="285">
        <v>2000</v>
      </c>
      <c r="D5" s="285">
        <v>2001</v>
      </c>
      <c r="E5" s="285">
        <v>2002</v>
      </c>
      <c r="F5" s="285">
        <v>2003</v>
      </c>
      <c r="G5" s="285">
        <v>2004</v>
      </c>
      <c r="H5" s="285">
        <v>2005</v>
      </c>
      <c r="I5" s="285">
        <v>2006</v>
      </c>
      <c r="J5" s="285">
        <v>2007</v>
      </c>
      <c r="K5" s="285">
        <v>2008</v>
      </c>
      <c r="L5" s="286">
        <v>2009</v>
      </c>
    </row>
    <row r="6" spans="1:12" s="183" customFormat="1" ht="15" customHeight="1">
      <c r="A6" s="277"/>
      <c r="B6" s="278"/>
      <c r="C6" s="278"/>
      <c r="D6" s="278"/>
      <c r="E6" s="278"/>
      <c r="F6" s="278"/>
      <c r="G6" s="278"/>
      <c r="H6" s="278"/>
      <c r="I6" s="278"/>
      <c r="J6" s="278"/>
      <c r="K6" s="278"/>
      <c r="L6" s="279"/>
    </row>
    <row r="7" spans="1:12" s="183" customFormat="1" ht="12.75">
      <c r="A7" s="277" t="s">
        <v>297</v>
      </c>
      <c r="B7" s="289">
        <f aca="true" t="shared" si="0" ref="B7:L7">SUM(B8:B158)</f>
        <v>58</v>
      </c>
      <c r="C7" s="289">
        <f t="shared" si="0"/>
        <v>62</v>
      </c>
      <c r="D7" s="289">
        <f t="shared" si="0"/>
        <v>68</v>
      </c>
      <c r="E7" s="289">
        <f t="shared" si="0"/>
        <v>66</v>
      </c>
      <c r="F7" s="289">
        <f t="shared" si="0"/>
        <v>86</v>
      </c>
      <c r="G7" s="289">
        <f t="shared" si="0"/>
        <v>102</v>
      </c>
      <c r="H7" s="289">
        <f t="shared" si="0"/>
        <v>88</v>
      </c>
      <c r="I7" s="289">
        <f t="shared" si="0"/>
        <v>83</v>
      </c>
      <c r="J7" s="289">
        <f t="shared" si="0"/>
        <v>91</v>
      </c>
      <c r="K7" s="289">
        <f t="shared" si="0"/>
        <v>99</v>
      </c>
      <c r="L7" s="289">
        <f t="shared" si="0"/>
        <v>105</v>
      </c>
    </row>
    <row r="8" spans="1:12" s="183" customFormat="1" ht="12.75">
      <c r="A8" s="280" t="s">
        <v>171</v>
      </c>
      <c r="B8" s="290">
        <v>2</v>
      </c>
      <c r="C8" s="290">
        <v>0</v>
      </c>
      <c r="D8" s="290">
        <v>2</v>
      </c>
      <c r="E8" s="290">
        <v>2</v>
      </c>
      <c r="F8" s="290">
        <v>3</v>
      </c>
      <c r="G8" s="290">
        <v>3</v>
      </c>
      <c r="H8" s="290">
        <v>4</v>
      </c>
      <c r="I8" s="290">
        <v>2</v>
      </c>
      <c r="J8" s="290">
        <v>1</v>
      </c>
      <c r="K8" s="290">
        <v>3</v>
      </c>
      <c r="L8" s="32">
        <v>2</v>
      </c>
    </row>
    <row r="9" spans="1:32" ht="12.75">
      <c r="A9" s="282" t="s">
        <v>172</v>
      </c>
      <c r="B9" s="290">
        <v>2</v>
      </c>
      <c r="C9" s="290">
        <v>1</v>
      </c>
      <c r="D9" s="290">
        <v>3</v>
      </c>
      <c r="E9" s="290">
        <v>2</v>
      </c>
      <c r="F9" s="290">
        <v>4</v>
      </c>
      <c r="G9" s="290">
        <v>2</v>
      </c>
      <c r="H9" s="290">
        <v>3</v>
      </c>
      <c r="I9" s="290">
        <v>1</v>
      </c>
      <c r="J9" s="290">
        <v>1</v>
      </c>
      <c r="K9" s="290">
        <v>7</v>
      </c>
      <c r="L9" s="32">
        <v>1</v>
      </c>
      <c r="M9" s="14"/>
      <c r="N9" s="14"/>
      <c r="O9" s="14"/>
      <c r="P9" s="14"/>
      <c r="Q9" s="14"/>
      <c r="R9" s="14"/>
      <c r="S9" s="14"/>
      <c r="T9" s="14"/>
      <c r="U9" s="14"/>
      <c r="V9" s="14"/>
      <c r="W9" s="14"/>
      <c r="X9" s="14"/>
      <c r="Y9" s="14"/>
      <c r="Z9" s="14"/>
      <c r="AA9" s="14"/>
      <c r="AB9" s="14"/>
      <c r="AC9" s="14"/>
      <c r="AD9" s="14"/>
      <c r="AE9" s="14"/>
      <c r="AF9" s="14"/>
    </row>
    <row r="10" spans="1:32" ht="12.75">
      <c r="A10" s="221" t="s">
        <v>142</v>
      </c>
      <c r="B10" s="291">
        <v>0</v>
      </c>
      <c r="C10" s="292" t="s">
        <v>362</v>
      </c>
      <c r="D10" s="292" t="s">
        <v>362</v>
      </c>
      <c r="E10" s="292" t="s">
        <v>362</v>
      </c>
      <c r="F10" s="292" t="s">
        <v>362</v>
      </c>
      <c r="G10" s="292" t="s">
        <v>362</v>
      </c>
      <c r="H10" s="292" t="s">
        <v>362</v>
      </c>
      <c r="I10" s="292" t="s">
        <v>362</v>
      </c>
      <c r="J10" s="292" t="s">
        <v>362</v>
      </c>
      <c r="K10" s="292" t="s">
        <v>362</v>
      </c>
      <c r="L10" s="292" t="s">
        <v>362</v>
      </c>
      <c r="M10" s="14"/>
      <c r="N10" s="14"/>
      <c r="O10" s="14"/>
      <c r="P10" s="14"/>
      <c r="Q10" s="14"/>
      <c r="R10" s="14"/>
      <c r="S10" s="14"/>
      <c r="T10" s="14"/>
      <c r="U10" s="14"/>
      <c r="V10" s="14"/>
      <c r="W10" s="14"/>
      <c r="X10" s="14"/>
      <c r="Y10" s="14"/>
      <c r="Z10" s="14"/>
      <c r="AA10" s="14"/>
      <c r="AB10" s="14"/>
      <c r="AC10" s="14"/>
      <c r="AD10" s="14"/>
      <c r="AE10" s="14"/>
      <c r="AF10" s="14"/>
    </row>
    <row r="11" spans="1:32" ht="12.75">
      <c r="A11" s="221" t="s">
        <v>173</v>
      </c>
      <c r="B11" s="291">
        <v>1</v>
      </c>
      <c r="C11" s="291">
        <v>0</v>
      </c>
      <c r="D11" s="291">
        <v>3</v>
      </c>
      <c r="E11" s="291">
        <v>1</v>
      </c>
      <c r="F11" s="291">
        <v>2</v>
      </c>
      <c r="G11" s="291">
        <v>0</v>
      </c>
      <c r="H11" s="291">
        <v>2</v>
      </c>
      <c r="I11" s="291">
        <v>1</v>
      </c>
      <c r="J11" s="291">
        <v>0</v>
      </c>
      <c r="K11" s="291">
        <v>2</v>
      </c>
      <c r="L11" s="32">
        <v>2</v>
      </c>
      <c r="M11" s="14"/>
      <c r="N11" s="14"/>
      <c r="O11" s="14"/>
      <c r="P11" s="14"/>
      <c r="Q11" s="14"/>
      <c r="R11" s="14"/>
      <c r="S11" s="14"/>
      <c r="T11" s="14"/>
      <c r="U11" s="14"/>
      <c r="V11" s="14"/>
      <c r="W11" s="14"/>
      <c r="X11" s="14"/>
      <c r="Y11" s="14"/>
      <c r="Z11" s="14"/>
      <c r="AA11" s="14"/>
      <c r="AB11" s="14"/>
      <c r="AC11" s="14"/>
      <c r="AD11" s="14"/>
      <c r="AE11" s="14"/>
      <c r="AF11" s="14"/>
    </row>
    <row r="12" spans="1:32" ht="12.75">
      <c r="A12" s="221" t="s">
        <v>174</v>
      </c>
      <c r="B12" s="292" t="s">
        <v>362</v>
      </c>
      <c r="C12" s="292" t="s">
        <v>362</v>
      </c>
      <c r="D12" s="292" t="s">
        <v>362</v>
      </c>
      <c r="E12" s="292" t="s">
        <v>362</v>
      </c>
      <c r="F12" s="292" t="s">
        <v>362</v>
      </c>
      <c r="G12" s="292" t="s">
        <v>362</v>
      </c>
      <c r="H12" s="292" t="s">
        <v>362</v>
      </c>
      <c r="I12" s="292" t="s">
        <v>362</v>
      </c>
      <c r="J12" s="292" t="s">
        <v>362</v>
      </c>
      <c r="K12" s="292" t="s">
        <v>362</v>
      </c>
      <c r="L12" s="292" t="s">
        <v>362</v>
      </c>
      <c r="M12" s="14"/>
      <c r="N12" s="14"/>
      <c r="O12" s="14"/>
      <c r="P12" s="14"/>
      <c r="Q12" s="14"/>
      <c r="R12" s="14"/>
      <c r="S12" s="14"/>
      <c r="T12" s="14"/>
      <c r="U12" s="14"/>
      <c r="V12" s="14"/>
      <c r="W12" s="14"/>
      <c r="X12" s="14"/>
      <c r="Y12" s="14"/>
      <c r="Z12" s="14"/>
      <c r="AA12" s="14"/>
      <c r="AB12" s="14"/>
      <c r="AC12" s="14"/>
      <c r="AD12" s="14"/>
      <c r="AE12" s="14"/>
      <c r="AF12" s="14"/>
    </row>
    <row r="13" spans="1:32" ht="12.75">
      <c r="A13" s="221" t="s">
        <v>357</v>
      </c>
      <c r="B13" s="291">
        <v>0</v>
      </c>
      <c r="C13" s="291">
        <v>0</v>
      </c>
      <c r="D13" s="291">
        <v>0</v>
      </c>
      <c r="E13" s="291">
        <v>0</v>
      </c>
      <c r="F13" s="291">
        <v>0</v>
      </c>
      <c r="G13" s="291">
        <v>0</v>
      </c>
      <c r="H13" s="291">
        <v>0</v>
      </c>
      <c r="I13" s="291">
        <v>0</v>
      </c>
      <c r="J13" s="291">
        <v>0</v>
      </c>
      <c r="K13" s="291">
        <v>0</v>
      </c>
      <c r="L13" s="291">
        <v>0</v>
      </c>
      <c r="M13" s="14"/>
      <c r="N13" s="14"/>
      <c r="O13" s="14"/>
      <c r="P13" s="14"/>
      <c r="Q13" s="14"/>
      <c r="R13" s="14"/>
      <c r="S13" s="14"/>
      <c r="T13" s="14"/>
      <c r="U13" s="14"/>
      <c r="V13" s="14"/>
      <c r="W13" s="14"/>
      <c r="X13" s="14"/>
      <c r="Y13" s="14"/>
      <c r="Z13" s="14"/>
      <c r="AA13" s="14"/>
      <c r="AB13" s="14"/>
      <c r="AC13" s="14"/>
      <c r="AD13" s="14"/>
      <c r="AE13" s="14"/>
      <c r="AF13" s="14"/>
    </row>
    <row r="14" spans="1:32" ht="12.75">
      <c r="A14" s="221" t="s">
        <v>175</v>
      </c>
      <c r="B14" s="291">
        <v>0</v>
      </c>
      <c r="C14" s="291">
        <v>0</v>
      </c>
      <c r="D14" s="291">
        <v>0</v>
      </c>
      <c r="E14" s="291">
        <v>0</v>
      </c>
      <c r="F14" s="291">
        <v>0</v>
      </c>
      <c r="G14" s="291">
        <v>0</v>
      </c>
      <c r="H14" s="291">
        <v>0</v>
      </c>
      <c r="I14" s="291">
        <v>0</v>
      </c>
      <c r="J14" s="291">
        <v>0</v>
      </c>
      <c r="K14" s="291">
        <v>0</v>
      </c>
      <c r="L14" s="32">
        <v>0</v>
      </c>
      <c r="M14" s="14"/>
      <c r="N14" s="14"/>
      <c r="O14" s="14"/>
      <c r="P14" s="14"/>
      <c r="Q14" s="14"/>
      <c r="R14" s="14"/>
      <c r="S14" s="14"/>
      <c r="T14" s="14"/>
      <c r="U14" s="14"/>
      <c r="V14" s="14"/>
      <c r="W14" s="14"/>
      <c r="X14" s="14"/>
      <c r="Y14" s="14"/>
      <c r="Z14" s="14"/>
      <c r="AA14" s="14"/>
      <c r="AB14" s="14"/>
      <c r="AC14" s="14"/>
      <c r="AD14" s="14"/>
      <c r="AE14" s="14"/>
      <c r="AF14" s="14"/>
    </row>
    <row r="15" spans="1:32" ht="12.75">
      <c r="A15" s="221" t="s">
        <v>176</v>
      </c>
      <c r="B15" s="291">
        <v>0</v>
      </c>
      <c r="C15" s="291">
        <v>0</v>
      </c>
      <c r="D15" s="291">
        <v>1</v>
      </c>
      <c r="E15" s="291">
        <v>0</v>
      </c>
      <c r="F15" s="291">
        <v>1</v>
      </c>
      <c r="G15" s="291">
        <v>0</v>
      </c>
      <c r="H15" s="291">
        <v>1</v>
      </c>
      <c r="I15" s="291">
        <v>0</v>
      </c>
      <c r="J15" s="291">
        <v>0</v>
      </c>
      <c r="K15" s="291">
        <v>0</v>
      </c>
      <c r="L15" s="32">
        <v>1</v>
      </c>
      <c r="M15" s="14"/>
      <c r="N15" s="14"/>
      <c r="O15" s="14"/>
      <c r="P15" s="14"/>
      <c r="Q15" s="14"/>
      <c r="R15" s="14"/>
      <c r="S15" s="14"/>
      <c r="T15" s="14"/>
      <c r="U15" s="14"/>
      <c r="V15" s="14"/>
      <c r="W15" s="14"/>
      <c r="X15" s="14"/>
      <c r="Y15" s="14"/>
      <c r="Z15" s="14"/>
      <c r="AA15" s="14"/>
      <c r="AB15" s="14"/>
      <c r="AC15" s="14"/>
      <c r="AD15" s="14"/>
      <c r="AE15" s="14"/>
      <c r="AF15" s="14"/>
    </row>
    <row r="16" spans="1:32" ht="12.75">
      <c r="A16" s="221" t="s">
        <v>359</v>
      </c>
      <c r="B16" s="291">
        <v>0</v>
      </c>
      <c r="C16" s="291">
        <v>0</v>
      </c>
      <c r="D16" s="291">
        <v>0</v>
      </c>
      <c r="E16" s="291">
        <v>0</v>
      </c>
      <c r="F16" s="291">
        <v>0</v>
      </c>
      <c r="G16" s="291">
        <v>0</v>
      </c>
      <c r="H16" s="291">
        <v>0</v>
      </c>
      <c r="I16" s="291">
        <v>0</v>
      </c>
      <c r="J16" s="291">
        <v>0</v>
      </c>
      <c r="K16" s="291">
        <v>0</v>
      </c>
      <c r="L16" s="291">
        <v>0</v>
      </c>
      <c r="M16" s="14"/>
      <c r="N16" s="14"/>
      <c r="O16" s="14"/>
      <c r="P16" s="14"/>
      <c r="Q16" s="14"/>
      <c r="R16" s="14"/>
      <c r="S16" s="14"/>
      <c r="T16" s="14"/>
      <c r="U16" s="14"/>
      <c r="V16" s="14"/>
      <c r="W16" s="14"/>
      <c r="X16" s="14"/>
      <c r="Y16" s="14"/>
      <c r="Z16" s="14"/>
      <c r="AA16" s="14"/>
      <c r="AB16" s="14"/>
      <c r="AC16" s="14"/>
      <c r="AD16" s="14"/>
      <c r="AE16" s="14"/>
      <c r="AF16" s="14"/>
    </row>
    <row r="17" spans="1:32" ht="12.75">
      <c r="A17" s="221" t="s">
        <v>177</v>
      </c>
      <c r="B17" s="291">
        <v>0</v>
      </c>
      <c r="C17" s="291">
        <v>0</v>
      </c>
      <c r="D17" s="291">
        <v>0</v>
      </c>
      <c r="E17" s="291">
        <v>0</v>
      </c>
      <c r="F17" s="291">
        <v>0</v>
      </c>
      <c r="G17" s="291">
        <v>0</v>
      </c>
      <c r="H17" s="291">
        <v>0</v>
      </c>
      <c r="I17" s="291">
        <v>0</v>
      </c>
      <c r="J17" s="291">
        <v>0</v>
      </c>
      <c r="K17" s="291">
        <v>0</v>
      </c>
      <c r="L17" s="32">
        <v>0</v>
      </c>
      <c r="M17" s="14"/>
      <c r="N17" s="14"/>
      <c r="O17" s="14"/>
      <c r="P17" s="14"/>
      <c r="Q17" s="14"/>
      <c r="R17" s="14"/>
      <c r="S17" s="14"/>
      <c r="T17" s="14"/>
      <c r="U17" s="14"/>
      <c r="V17" s="14"/>
      <c r="W17" s="14"/>
      <c r="X17" s="14"/>
      <c r="Y17" s="14"/>
      <c r="Z17" s="14"/>
      <c r="AA17" s="14"/>
      <c r="AB17" s="14"/>
      <c r="AC17" s="14"/>
      <c r="AD17" s="14"/>
      <c r="AE17" s="14"/>
      <c r="AF17" s="14"/>
    </row>
    <row r="18" spans="1:32" ht="12.75">
      <c r="A18" s="221" t="s">
        <v>178</v>
      </c>
      <c r="B18" s="291">
        <v>0</v>
      </c>
      <c r="C18" s="291">
        <v>0</v>
      </c>
      <c r="D18" s="291">
        <v>0</v>
      </c>
      <c r="E18" s="291">
        <v>1</v>
      </c>
      <c r="F18" s="291">
        <v>0</v>
      </c>
      <c r="G18" s="291">
        <v>0</v>
      </c>
      <c r="H18" s="291">
        <v>0</v>
      </c>
      <c r="I18" s="291">
        <v>0</v>
      </c>
      <c r="J18" s="291">
        <v>0</v>
      </c>
      <c r="K18" s="291">
        <v>0</v>
      </c>
      <c r="L18" s="32">
        <v>0</v>
      </c>
      <c r="M18" s="14"/>
      <c r="N18" s="14"/>
      <c r="O18" s="14"/>
      <c r="P18" s="14"/>
      <c r="Q18" s="14"/>
      <c r="R18" s="14"/>
      <c r="S18" s="14"/>
      <c r="T18" s="14"/>
      <c r="U18" s="14"/>
      <c r="V18" s="14"/>
      <c r="W18" s="14"/>
      <c r="X18" s="14"/>
      <c r="Y18" s="14"/>
      <c r="Z18" s="14"/>
      <c r="AA18" s="14"/>
      <c r="AB18" s="14"/>
      <c r="AC18" s="14"/>
      <c r="AD18" s="14"/>
      <c r="AE18" s="14"/>
      <c r="AF18" s="14"/>
    </row>
    <row r="19" spans="1:32" ht="12.75">
      <c r="A19" s="221" t="s">
        <v>179</v>
      </c>
      <c r="B19" s="291">
        <v>0</v>
      </c>
      <c r="C19" s="291">
        <v>1</v>
      </c>
      <c r="D19" s="291">
        <v>1</v>
      </c>
      <c r="E19" s="291">
        <v>2</v>
      </c>
      <c r="F19" s="291">
        <v>3</v>
      </c>
      <c r="G19" s="291">
        <v>2</v>
      </c>
      <c r="H19" s="291">
        <v>2</v>
      </c>
      <c r="I19" s="291">
        <v>1</v>
      </c>
      <c r="J19" s="291">
        <v>0</v>
      </c>
      <c r="K19" s="291">
        <v>2</v>
      </c>
      <c r="L19" s="32">
        <v>1</v>
      </c>
      <c r="M19" s="14"/>
      <c r="N19" s="14"/>
      <c r="O19" s="14"/>
      <c r="P19" s="14"/>
      <c r="Q19" s="14"/>
      <c r="R19" s="14"/>
      <c r="S19" s="14"/>
      <c r="T19" s="14"/>
      <c r="U19" s="14"/>
      <c r="V19" s="14"/>
      <c r="W19" s="14"/>
      <c r="X19" s="14"/>
      <c r="Y19" s="14"/>
      <c r="Z19" s="14"/>
      <c r="AA19" s="14"/>
      <c r="AB19" s="14"/>
      <c r="AC19" s="14"/>
      <c r="AD19" s="14"/>
      <c r="AE19" s="14"/>
      <c r="AF19" s="14"/>
    </row>
    <row r="20" spans="1:32" ht="12.75">
      <c r="A20" s="221" t="s">
        <v>180</v>
      </c>
      <c r="B20" s="291">
        <v>3</v>
      </c>
      <c r="C20" s="291">
        <v>1</v>
      </c>
      <c r="D20" s="291">
        <v>2</v>
      </c>
      <c r="E20" s="291">
        <v>0</v>
      </c>
      <c r="F20" s="291">
        <v>1</v>
      </c>
      <c r="G20" s="291">
        <v>1</v>
      </c>
      <c r="H20" s="291">
        <v>1</v>
      </c>
      <c r="I20" s="291">
        <v>4</v>
      </c>
      <c r="J20" s="291">
        <v>4</v>
      </c>
      <c r="K20" s="291">
        <v>3</v>
      </c>
      <c r="L20" s="32">
        <v>1</v>
      </c>
      <c r="M20" s="14"/>
      <c r="N20" s="14"/>
      <c r="O20" s="14"/>
      <c r="P20" s="14"/>
      <c r="Q20" s="14"/>
      <c r="R20" s="14"/>
      <c r="S20" s="14"/>
      <c r="T20" s="14"/>
      <c r="U20" s="14"/>
      <c r="V20" s="14"/>
      <c r="W20" s="14"/>
      <c r="X20" s="14"/>
      <c r="Y20" s="14"/>
      <c r="Z20" s="14"/>
      <c r="AA20" s="14"/>
      <c r="AB20" s="14"/>
      <c r="AC20" s="14"/>
      <c r="AD20" s="14"/>
      <c r="AE20" s="14"/>
      <c r="AF20" s="14"/>
    </row>
    <row r="21" spans="1:32" ht="12.75">
      <c r="A21" s="221" t="s">
        <v>181</v>
      </c>
      <c r="B21" s="291">
        <v>0</v>
      </c>
      <c r="C21" s="291">
        <v>0</v>
      </c>
      <c r="D21" s="291">
        <v>3</v>
      </c>
      <c r="E21" s="291">
        <v>1</v>
      </c>
      <c r="F21" s="291">
        <v>0</v>
      </c>
      <c r="G21" s="291">
        <v>1</v>
      </c>
      <c r="H21" s="291">
        <v>1</v>
      </c>
      <c r="I21" s="291">
        <v>0</v>
      </c>
      <c r="J21" s="291">
        <v>1</v>
      </c>
      <c r="K21" s="291">
        <v>0</v>
      </c>
      <c r="L21" s="32">
        <v>0</v>
      </c>
      <c r="M21" s="14"/>
      <c r="N21" s="14"/>
      <c r="O21" s="14"/>
      <c r="P21" s="14"/>
      <c r="Q21" s="14"/>
      <c r="R21" s="14"/>
      <c r="S21" s="14"/>
      <c r="T21" s="14"/>
      <c r="U21" s="14"/>
      <c r="V21" s="14"/>
      <c r="W21" s="14"/>
      <c r="X21" s="14"/>
      <c r="Y21" s="14"/>
      <c r="Z21" s="14"/>
      <c r="AA21" s="14"/>
      <c r="AB21" s="14"/>
      <c r="AC21" s="14"/>
      <c r="AD21" s="14"/>
      <c r="AE21" s="14"/>
      <c r="AF21" s="14"/>
    </row>
    <row r="22" spans="1:32" ht="12.75">
      <c r="A22" s="221" t="s">
        <v>182</v>
      </c>
      <c r="B22" s="291">
        <v>1</v>
      </c>
      <c r="C22" s="291">
        <v>0</v>
      </c>
      <c r="D22" s="291">
        <v>0</v>
      </c>
      <c r="E22" s="291">
        <v>0</v>
      </c>
      <c r="F22" s="291">
        <v>0</v>
      </c>
      <c r="G22" s="291">
        <v>0</v>
      </c>
      <c r="H22" s="291">
        <v>0</v>
      </c>
      <c r="I22" s="291">
        <v>0</v>
      </c>
      <c r="J22" s="291">
        <v>0</v>
      </c>
      <c r="K22" s="291">
        <v>0</v>
      </c>
      <c r="L22" s="32">
        <v>0</v>
      </c>
      <c r="M22" s="14"/>
      <c r="N22" s="14"/>
      <c r="O22" s="14"/>
      <c r="P22" s="14"/>
      <c r="Q22" s="14"/>
      <c r="R22" s="14"/>
      <c r="S22" s="14"/>
      <c r="T22" s="14"/>
      <c r="U22" s="14"/>
      <c r="V22" s="14"/>
      <c r="W22" s="14"/>
      <c r="X22" s="14"/>
      <c r="Y22" s="14"/>
      <c r="Z22" s="14"/>
      <c r="AA22" s="14"/>
      <c r="AB22" s="14"/>
      <c r="AC22" s="14"/>
      <c r="AD22" s="14"/>
      <c r="AE22" s="14"/>
      <c r="AF22" s="14"/>
    </row>
    <row r="23" spans="1:32" ht="12.75">
      <c r="A23" s="221" t="s">
        <v>183</v>
      </c>
      <c r="B23" s="291">
        <v>0</v>
      </c>
      <c r="C23" s="291">
        <v>1</v>
      </c>
      <c r="D23" s="291">
        <v>0</v>
      </c>
      <c r="E23" s="291">
        <v>1</v>
      </c>
      <c r="F23" s="291">
        <v>0</v>
      </c>
      <c r="G23" s="291">
        <v>0</v>
      </c>
      <c r="H23" s="291">
        <v>0</v>
      </c>
      <c r="I23" s="291">
        <v>0</v>
      </c>
      <c r="J23" s="291">
        <v>0</v>
      </c>
      <c r="K23" s="291">
        <v>0</v>
      </c>
      <c r="L23" s="32">
        <v>0</v>
      </c>
      <c r="M23" s="14"/>
      <c r="N23" s="14"/>
      <c r="O23" s="14"/>
      <c r="P23" s="14"/>
      <c r="Q23" s="14"/>
      <c r="R23" s="14"/>
      <c r="S23" s="14"/>
      <c r="T23" s="14"/>
      <c r="U23" s="14"/>
      <c r="V23" s="14"/>
      <c r="W23" s="14"/>
      <c r="X23" s="14"/>
      <c r="Y23" s="14"/>
      <c r="Z23" s="14"/>
      <c r="AA23" s="14"/>
      <c r="AB23" s="14"/>
      <c r="AC23" s="14"/>
      <c r="AD23" s="14"/>
      <c r="AE23" s="14"/>
      <c r="AF23" s="14"/>
    </row>
    <row r="24" spans="1:32" ht="12.75">
      <c r="A24" s="221" t="s">
        <v>184</v>
      </c>
      <c r="B24" s="291">
        <v>0</v>
      </c>
      <c r="C24" s="291">
        <v>0</v>
      </c>
      <c r="D24" s="291">
        <v>0</v>
      </c>
      <c r="E24" s="291">
        <v>0</v>
      </c>
      <c r="F24" s="291">
        <v>0</v>
      </c>
      <c r="G24" s="291">
        <v>0</v>
      </c>
      <c r="H24" s="291">
        <v>0</v>
      </c>
      <c r="I24" s="291">
        <v>0</v>
      </c>
      <c r="J24" s="291">
        <v>0</v>
      </c>
      <c r="K24" s="291">
        <v>0</v>
      </c>
      <c r="L24" s="32">
        <v>0</v>
      </c>
      <c r="M24" s="14"/>
      <c r="N24" s="14"/>
      <c r="O24" s="14"/>
      <c r="P24" s="14"/>
      <c r="Q24" s="14"/>
      <c r="R24" s="14"/>
      <c r="S24" s="14"/>
      <c r="T24" s="14"/>
      <c r="U24" s="14"/>
      <c r="V24" s="14"/>
      <c r="W24" s="14"/>
      <c r="X24" s="14"/>
      <c r="Y24" s="14"/>
      <c r="Z24" s="14"/>
      <c r="AA24" s="14"/>
      <c r="AB24" s="14"/>
      <c r="AC24" s="14"/>
      <c r="AD24" s="14"/>
      <c r="AE24" s="14"/>
      <c r="AF24" s="14"/>
    </row>
    <row r="25" spans="1:32" ht="12.75">
      <c r="A25" s="221" t="s">
        <v>185</v>
      </c>
      <c r="B25" s="291">
        <v>1</v>
      </c>
      <c r="C25" s="291">
        <v>1</v>
      </c>
      <c r="D25" s="291">
        <v>0</v>
      </c>
      <c r="E25" s="291">
        <v>0</v>
      </c>
      <c r="F25" s="291">
        <v>0</v>
      </c>
      <c r="G25" s="291">
        <v>5</v>
      </c>
      <c r="H25" s="291">
        <v>0</v>
      </c>
      <c r="I25" s="291">
        <v>1</v>
      </c>
      <c r="J25" s="291">
        <v>2</v>
      </c>
      <c r="K25" s="291">
        <v>2</v>
      </c>
      <c r="L25" s="32">
        <v>0</v>
      </c>
      <c r="M25" s="14"/>
      <c r="N25" s="14"/>
      <c r="O25" s="14"/>
      <c r="P25" s="14"/>
      <c r="Q25" s="14"/>
      <c r="R25" s="14"/>
      <c r="S25" s="14"/>
      <c r="T25" s="14"/>
      <c r="U25" s="14"/>
      <c r="V25" s="14"/>
      <c r="W25" s="14"/>
      <c r="X25" s="14"/>
      <c r="Y25" s="14"/>
      <c r="Z25" s="14"/>
      <c r="AA25" s="14"/>
      <c r="AB25" s="14"/>
      <c r="AC25" s="14"/>
      <c r="AD25" s="14"/>
      <c r="AE25" s="14"/>
      <c r="AF25" s="14"/>
    </row>
    <row r="26" spans="1:32" ht="12.75">
      <c r="A26" s="221" t="s">
        <v>186</v>
      </c>
      <c r="B26" s="291">
        <v>0</v>
      </c>
      <c r="C26" s="291">
        <v>3</v>
      </c>
      <c r="D26" s="291">
        <v>0</v>
      </c>
      <c r="E26" s="291">
        <v>0</v>
      </c>
      <c r="F26" s="291">
        <v>0</v>
      </c>
      <c r="G26" s="291">
        <v>0</v>
      </c>
      <c r="H26" s="291">
        <v>0</v>
      </c>
      <c r="I26" s="291">
        <v>2</v>
      </c>
      <c r="J26" s="291">
        <v>1</v>
      </c>
      <c r="K26" s="291">
        <v>0</v>
      </c>
      <c r="L26" s="32">
        <v>0</v>
      </c>
      <c r="M26" s="14"/>
      <c r="N26" s="14"/>
      <c r="O26" s="14"/>
      <c r="P26" s="14"/>
      <c r="Q26" s="14"/>
      <c r="R26" s="14"/>
      <c r="S26" s="14"/>
      <c r="T26" s="14"/>
      <c r="U26" s="14"/>
      <c r="V26" s="14"/>
      <c r="W26" s="14"/>
      <c r="X26" s="14"/>
      <c r="Y26" s="14"/>
      <c r="Z26" s="14"/>
      <c r="AA26" s="14"/>
      <c r="AB26" s="14"/>
      <c r="AC26" s="14"/>
      <c r="AD26" s="14"/>
      <c r="AE26" s="14"/>
      <c r="AF26" s="14"/>
    </row>
    <row r="27" spans="1:32" ht="12.75">
      <c r="A27" s="221" t="s">
        <v>166</v>
      </c>
      <c r="B27" s="291">
        <v>0</v>
      </c>
      <c r="C27" s="291">
        <v>0</v>
      </c>
      <c r="D27" s="291">
        <v>1</v>
      </c>
      <c r="E27" s="291">
        <v>0</v>
      </c>
      <c r="F27" s="291">
        <v>0</v>
      </c>
      <c r="G27" s="291">
        <v>0</v>
      </c>
      <c r="H27" s="291">
        <v>0</v>
      </c>
      <c r="I27" s="291">
        <v>0</v>
      </c>
      <c r="J27" s="291">
        <v>0</v>
      </c>
      <c r="K27" s="291">
        <v>0</v>
      </c>
      <c r="L27" s="32">
        <v>0</v>
      </c>
      <c r="M27" s="14"/>
      <c r="N27" s="14"/>
      <c r="O27" s="14"/>
      <c r="P27" s="14"/>
      <c r="Q27" s="14"/>
      <c r="R27" s="14"/>
      <c r="S27" s="14"/>
      <c r="T27" s="14"/>
      <c r="U27" s="14"/>
      <c r="V27" s="14"/>
      <c r="W27" s="14"/>
      <c r="X27" s="14"/>
      <c r="Y27" s="14"/>
      <c r="Z27" s="14"/>
      <c r="AA27" s="14"/>
      <c r="AB27" s="14"/>
      <c r="AC27" s="14"/>
      <c r="AD27" s="14"/>
      <c r="AE27" s="14"/>
      <c r="AF27" s="14"/>
    </row>
    <row r="28" spans="1:32" ht="12.75">
      <c r="A28" s="221" t="s">
        <v>187</v>
      </c>
      <c r="B28" s="292" t="s">
        <v>362</v>
      </c>
      <c r="C28" s="292" t="s">
        <v>362</v>
      </c>
      <c r="D28" s="292" t="s">
        <v>362</v>
      </c>
      <c r="E28" s="292" t="s">
        <v>362</v>
      </c>
      <c r="F28" s="292" t="s">
        <v>362</v>
      </c>
      <c r="G28" s="291">
        <v>0</v>
      </c>
      <c r="H28" s="291">
        <v>2</v>
      </c>
      <c r="I28" s="291">
        <v>0</v>
      </c>
      <c r="J28" s="291">
        <v>0</v>
      </c>
      <c r="K28" s="291">
        <v>0</v>
      </c>
      <c r="L28" s="32">
        <v>0</v>
      </c>
      <c r="M28" s="14"/>
      <c r="N28" s="14"/>
      <c r="O28" s="14"/>
      <c r="P28" s="14"/>
      <c r="Q28" s="14"/>
      <c r="R28" s="14"/>
      <c r="S28" s="14"/>
      <c r="T28" s="14"/>
      <c r="U28" s="14"/>
      <c r="V28" s="14"/>
      <c r="W28" s="14"/>
      <c r="X28" s="14"/>
      <c r="Y28" s="14"/>
      <c r="Z28" s="14"/>
      <c r="AA28" s="14"/>
      <c r="AB28" s="14"/>
      <c r="AC28" s="14"/>
      <c r="AD28" s="14"/>
      <c r="AE28" s="14"/>
      <c r="AF28" s="14"/>
    </row>
    <row r="29" spans="1:32" ht="12.75">
      <c r="A29" s="221" t="s">
        <v>155</v>
      </c>
      <c r="B29" s="291">
        <v>0</v>
      </c>
      <c r="C29" s="291">
        <v>0</v>
      </c>
      <c r="D29" s="291">
        <v>0</v>
      </c>
      <c r="E29" s="291">
        <v>0</v>
      </c>
      <c r="F29" s="291">
        <v>0</v>
      </c>
      <c r="G29" s="291">
        <v>0</v>
      </c>
      <c r="H29" s="291">
        <v>0</v>
      </c>
      <c r="I29" s="291">
        <v>0</v>
      </c>
      <c r="J29" s="291">
        <v>0</v>
      </c>
      <c r="K29" s="291">
        <v>0</v>
      </c>
      <c r="L29" s="32">
        <v>1</v>
      </c>
      <c r="M29" s="14"/>
      <c r="N29" s="14"/>
      <c r="O29" s="14"/>
      <c r="P29" s="14"/>
      <c r="Q29" s="14"/>
      <c r="R29" s="14"/>
      <c r="S29" s="14"/>
      <c r="T29" s="14"/>
      <c r="U29" s="14"/>
      <c r="V29" s="14"/>
      <c r="W29" s="14"/>
      <c r="X29" s="14"/>
      <c r="Y29" s="14"/>
      <c r="Z29" s="14"/>
      <c r="AA29" s="14"/>
      <c r="AB29" s="14"/>
      <c r="AC29" s="14"/>
      <c r="AD29" s="14"/>
      <c r="AE29" s="14"/>
      <c r="AF29" s="14"/>
    </row>
    <row r="30" spans="1:32" ht="12.75">
      <c r="A30" s="221" t="s">
        <v>188</v>
      </c>
      <c r="B30" s="291">
        <v>0</v>
      </c>
      <c r="C30" s="291">
        <v>0</v>
      </c>
      <c r="D30" s="291">
        <v>0</v>
      </c>
      <c r="E30" s="291">
        <v>1</v>
      </c>
      <c r="F30" s="291">
        <v>1</v>
      </c>
      <c r="G30" s="291">
        <v>2</v>
      </c>
      <c r="H30" s="291">
        <v>1</v>
      </c>
      <c r="I30" s="291">
        <v>2</v>
      </c>
      <c r="J30" s="291">
        <v>1</v>
      </c>
      <c r="K30" s="291">
        <v>0</v>
      </c>
      <c r="L30" s="32">
        <v>1</v>
      </c>
      <c r="M30" s="14"/>
      <c r="N30" s="14"/>
      <c r="O30" s="14"/>
      <c r="P30" s="14"/>
      <c r="Q30" s="14"/>
      <c r="R30" s="14"/>
      <c r="S30" s="14"/>
      <c r="T30" s="14"/>
      <c r="U30" s="14"/>
      <c r="V30" s="14"/>
      <c r="W30" s="14"/>
      <c r="X30" s="14"/>
      <c r="Y30" s="14"/>
      <c r="Z30" s="14"/>
      <c r="AA30" s="14"/>
      <c r="AB30" s="14"/>
      <c r="AC30" s="14"/>
      <c r="AD30" s="14"/>
      <c r="AE30" s="14"/>
      <c r="AF30" s="14"/>
    </row>
    <row r="31" spans="1:32" ht="12.75">
      <c r="A31" s="221" t="s">
        <v>167</v>
      </c>
      <c r="B31" s="291">
        <v>0</v>
      </c>
      <c r="C31" s="291">
        <v>0</v>
      </c>
      <c r="D31" s="291">
        <v>0</v>
      </c>
      <c r="E31" s="291">
        <v>0</v>
      </c>
      <c r="F31" s="291">
        <v>0</v>
      </c>
      <c r="G31" s="291">
        <v>0</v>
      </c>
      <c r="H31" s="291">
        <v>0</v>
      </c>
      <c r="I31" s="291">
        <v>0</v>
      </c>
      <c r="J31" s="291">
        <v>0</v>
      </c>
      <c r="K31" s="291">
        <v>0</v>
      </c>
      <c r="L31" s="32">
        <v>0</v>
      </c>
      <c r="M31" s="14"/>
      <c r="N31" s="14"/>
      <c r="O31" s="14"/>
      <c r="P31" s="14"/>
      <c r="Q31" s="14"/>
      <c r="R31" s="14"/>
      <c r="S31" s="14"/>
      <c r="T31" s="14"/>
      <c r="U31" s="14"/>
      <c r="V31" s="14"/>
      <c r="W31" s="14"/>
      <c r="X31" s="14"/>
      <c r="Y31" s="14"/>
      <c r="Z31" s="14"/>
      <c r="AA31" s="14"/>
      <c r="AB31" s="14"/>
      <c r="AC31" s="14"/>
      <c r="AD31" s="14"/>
      <c r="AE31" s="14"/>
      <c r="AF31" s="14"/>
    </row>
    <row r="32" spans="1:32" ht="12.75">
      <c r="A32" s="221" t="s">
        <v>189</v>
      </c>
      <c r="B32" s="291">
        <v>0</v>
      </c>
      <c r="C32" s="291">
        <v>0</v>
      </c>
      <c r="D32" s="291">
        <v>0</v>
      </c>
      <c r="E32" s="291">
        <v>0</v>
      </c>
      <c r="F32" s="291">
        <v>0</v>
      </c>
      <c r="G32" s="291">
        <v>1</v>
      </c>
      <c r="H32" s="291">
        <v>0</v>
      </c>
      <c r="I32" s="291">
        <v>0</v>
      </c>
      <c r="J32" s="291">
        <v>0</v>
      </c>
      <c r="K32" s="291">
        <v>0</v>
      </c>
      <c r="L32" s="32">
        <v>0</v>
      </c>
      <c r="M32" s="14"/>
      <c r="N32" s="14"/>
      <c r="O32" s="14"/>
      <c r="P32" s="14"/>
      <c r="Q32" s="14"/>
      <c r="R32" s="14"/>
      <c r="S32" s="14"/>
      <c r="T32" s="14"/>
      <c r="U32" s="14"/>
      <c r="V32" s="14"/>
      <c r="W32" s="14"/>
      <c r="X32" s="14"/>
      <c r="Y32" s="14"/>
      <c r="Z32" s="14"/>
      <c r="AA32" s="14"/>
      <c r="AB32" s="14"/>
      <c r="AC32" s="14"/>
      <c r="AD32" s="14"/>
      <c r="AE32" s="14"/>
      <c r="AF32" s="14"/>
    </row>
    <row r="33" spans="1:32" ht="12.75">
      <c r="A33" s="221" t="s">
        <v>157</v>
      </c>
      <c r="B33" s="291">
        <v>1</v>
      </c>
      <c r="C33" s="291">
        <v>0</v>
      </c>
      <c r="D33" s="291">
        <v>0</v>
      </c>
      <c r="E33" s="291">
        <v>1</v>
      </c>
      <c r="F33" s="291">
        <v>0</v>
      </c>
      <c r="G33" s="291">
        <v>0</v>
      </c>
      <c r="H33" s="291">
        <v>0</v>
      </c>
      <c r="I33" s="291">
        <v>0</v>
      </c>
      <c r="J33" s="291">
        <v>0</v>
      </c>
      <c r="K33" s="291">
        <v>0</v>
      </c>
      <c r="L33" s="32">
        <v>0</v>
      </c>
      <c r="M33" s="14"/>
      <c r="N33" s="14"/>
      <c r="O33" s="14"/>
      <c r="P33" s="14"/>
      <c r="Q33" s="14"/>
      <c r="R33" s="14"/>
      <c r="S33" s="14"/>
      <c r="T33" s="14"/>
      <c r="U33" s="14"/>
      <c r="V33" s="14"/>
      <c r="W33" s="14"/>
      <c r="X33" s="14"/>
      <c r="Y33" s="14"/>
      <c r="Z33" s="14"/>
      <c r="AA33" s="14"/>
      <c r="AB33" s="14"/>
      <c r="AC33" s="14"/>
      <c r="AD33" s="14"/>
      <c r="AE33" s="14"/>
      <c r="AF33" s="14"/>
    </row>
    <row r="34" spans="1:32" ht="12.75">
      <c r="A34" s="221" t="s">
        <v>190</v>
      </c>
      <c r="B34" s="291">
        <v>0</v>
      </c>
      <c r="C34" s="291">
        <v>0</v>
      </c>
      <c r="D34" s="291">
        <v>0</v>
      </c>
      <c r="E34" s="291">
        <v>0</v>
      </c>
      <c r="F34" s="291">
        <v>0</v>
      </c>
      <c r="G34" s="291">
        <v>1</v>
      </c>
      <c r="H34" s="291">
        <v>0</v>
      </c>
      <c r="I34" s="291">
        <v>1</v>
      </c>
      <c r="J34" s="291">
        <v>2</v>
      </c>
      <c r="K34" s="291">
        <v>1</v>
      </c>
      <c r="L34" s="32">
        <v>2</v>
      </c>
      <c r="M34" s="14"/>
      <c r="N34" s="14"/>
      <c r="O34" s="14"/>
      <c r="P34" s="14"/>
      <c r="Q34" s="14"/>
      <c r="R34" s="14"/>
      <c r="S34" s="14"/>
      <c r="T34" s="14"/>
      <c r="U34" s="14"/>
      <c r="V34" s="14"/>
      <c r="W34" s="14"/>
      <c r="X34" s="14"/>
      <c r="Y34" s="14"/>
      <c r="Z34" s="14"/>
      <c r="AA34" s="14"/>
      <c r="AB34" s="14"/>
      <c r="AC34" s="14"/>
      <c r="AD34" s="14"/>
      <c r="AE34" s="14"/>
      <c r="AF34" s="14"/>
    </row>
    <row r="35" spans="1:32" ht="12.75">
      <c r="A35" s="221" t="s">
        <v>191</v>
      </c>
      <c r="B35" s="291">
        <v>0</v>
      </c>
      <c r="C35" s="291">
        <v>0</v>
      </c>
      <c r="D35" s="291">
        <v>0</v>
      </c>
      <c r="E35" s="291">
        <v>0</v>
      </c>
      <c r="F35" s="291">
        <v>0</v>
      </c>
      <c r="G35" s="291">
        <v>0</v>
      </c>
      <c r="H35" s="291">
        <v>0</v>
      </c>
      <c r="I35" s="291">
        <v>0</v>
      </c>
      <c r="J35" s="291">
        <v>0</v>
      </c>
      <c r="K35" s="291">
        <v>0</v>
      </c>
      <c r="L35" s="32">
        <v>0</v>
      </c>
      <c r="M35" s="14"/>
      <c r="N35" s="14"/>
      <c r="O35" s="14"/>
      <c r="P35" s="14"/>
      <c r="Q35" s="14"/>
      <c r="R35" s="14"/>
      <c r="S35" s="14"/>
      <c r="T35" s="14"/>
      <c r="U35" s="14"/>
      <c r="V35" s="14"/>
      <c r="W35" s="14"/>
      <c r="X35" s="14"/>
      <c r="Y35" s="14"/>
      <c r="Z35" s="14"/>
      <c r="AA35" s="14"/>
      <c r="AB35" s="14"/>
      <c r="AC35" s="14"/>
      <c r="AD35" s="14"/>
      <c r="AE35" s="14"/>
      <c r="AF35" s="14"/>
    </row>
    <row r="36" spans="1:32" ht="12.75">
      <c r="A36" s="221" t="s">
        <v>192</v>
      </c>
      <c r="B36" s="291">
        <v>0</v>
      </c>
      <c r="C36" s="291">
        <v>0</v>
      </c>
      <c r="D36" s="291">
        <v>1</v>
      </c>
      <c r="E36" s="291">
        <v>1</v>
      </c>
      <c r="F36" s="291">
        <v>1</v>
      </c>
      <c r="G36" s="291">
        <v>0</v>
      </c>
      <c r="H36" s="291">
        <v>0</v>
      </c>
      <c r="I36" s="291">
        <v>2</v>
      </c>
      <c r="J36" s="291">
        <v>1</v>
      </c>
      <c r="K36" s="291">
        <v>0</v>
      </c>
      <c r="L36" s="32">
        <v>0</v>
      </c>
      <c r="M36" s="14"/>
      <c r="N36" s="14"/>
      <c r="O36" s="14"/>
      <c r="P36" s="14"/>
      <c r="Q36" s="14"/>
      <c r="R36" s="14"/>
      <c r="S36" s="14"/>
      <c r="T36" s="14"/>
      <c r="U36" s="14"/>
      <c r="V36" s="14"/>
      <c r="W36" s="14"/>
      <c r="X36" s="14"/>
      <c r="Y36" s="14"/>
      <c r="Z36" s="14"/>
      <c r="AA36" s="14"/>
      <c r="AB36" s="14"/>
      <c r="AC36" s="14"/>
      <c r="AD36" s="14"/>
      <c r="AE36" s="14"/>
      <c r="AF36" s="14"/>
    </row>
    <row r="37" spans="1:32" ht="12.75">
      <c r="A37" s="221" t="s">
        <v>193</v>
      </c>
      <c r="B37" s="291">
        <v>0</v>
      </c>
      <c r="C37" s="291">
        <v>0</v>
      </c>
      <c r="D37" s="291">
        <v>0</v>
      </c>
      <c r="E37" s="291">
        <v>1</v>
      </c>
      <c r="F37" s="291">
        <v>0</v>
      </c>
      <c r="G37" s="291">
        <v>1</v>
      </c>
      <c r="H37" s="291">
        <v>0</v>
      </c>
      <c r="I37" s="291">
        <v>0</v>
      </c>
      <c r="J37" s="291">
        <v>1</v>
      </c>
      <c r="K37" s="291">
        <v>0</v>
      </c>
      <c r="L37" s="32">
        <v>0</v>
      </c>
      <c r="M37" s="14"/>
      <c r="N37" s="14"/>
      <c r="O37" s="14"/>
      <c r="P37" s="14"/>
      <c r="Q37" s="14"/>
      <c r="R37" s="14"/>
      <c r="S37" s="14"/>
      <c r="T37" s="14"/>
      <c r="U37" s="14"/>
      <c r="V37" s="14"/>
      <c r="W37" s="14"/>
      <c r="X37" s="14"/>
      <c r="Y37" s="14"/>
      <c r="Z37" s="14"/>
      <c r="AA37" s="14"/>
      <c r="AB37" s="14"/>
      <c r="AC37" s="14"/>
      <c r="AD37" s="14"/>
      <c r="AE37" s="14"/>
      <c r="AF37" s="14"/>
    </row>
    <row r="38" spans="1:32" ht="12.75">
      <c r="A38" s="221" t="s">
        <v>194</v>
      </c>
      <c r="B38" s="291">
        <v>0</v>
      </c>
      <c r="C38" s="291">
        <v>2</v>
      </c>
      <c r="D38" s="291">
        <v>0</v>
      </c>
      <c r="E38" s="291">
        <v>1</v>
      </c>
      <c r="F38" s="291">
        <v>0</v>
      </c>
      <c r="G38" s="291">
        <v>0</v>
      </c>
      <c r="H38" s="291">
        <v>1</v>
      </c>
      <c r="I38" s="291">
        <v>0</v>
      </c>
      <c r="J38" s="291">
        <v>0</v>
      </c>
      <c r="K38" s="291">
        <v>0</v>
      </c>
      <c r="L38" s="32">
        <v>0</v>
      </c>
      <c r="M38" s="14"/>
      <c r="N38" s="14"/>
      <c r="O38" s="14"/>
      <c r="P38" s="14"/>
      <c r="Q38" s="14"/>
      <c r="R38" s="14"/>
      <c r="S38" s="14"/>
      <c r="T38" s="14"/>
      <c r="U38" s="14"/>
      <c r="V38" s="14"/>
      <c r="W38" s="14"/>
      <c r="X38" s="14"/>
      <c r="Y38" s="14"/>
      <c r="Z38" s="14"/>
      <c r="AA38" s="14"/>
      <c r="AB38" s="14"/>
      <c r="AC38" s="14"/>
      <c r="AD38" s="14"/>
      <c r="AE38" s="14"/>
      <c r="AF38" s="14"/>
    </row>
    <row r="39" spans="1:32" ht="12.75">
      <c r="A39" s="221" t="s">
        <v>170</v>
      </c>
      <c r="B39" s="291">
        <v>0</v>
      </c>
      <c r="C39" s="291">
        <v>0</v>
      </c>
      <c r="D39" s="291">
        <v>0</v>
      </c>
      <c r="E39" s="291">
        <v>0</v>
      </c>
      <c r="F39" s="291">
        <v>0</v>
      </c>
      <c r="G39" s="291">
        <v>0</v>
      </c>
      <c r="H39" s="291">
        <v>1</v>
      </c>
      <c r="I39" s="291">
        <v>1</v>
      </c>
      <c r="J39" s="291">
        <v>0</v>
      </c>
      <c r="K39" s="291">
        <v>0</v>
      </c>
      <c r="L39" s="32">
        <v>0</v>
      </c>
      <c r="M39" s="14"/>
      <c r="N39" s="14"/>
      <c r="O39" s="14"/>
      <c r="P39" s="14"/>
      <c r="Q39" s="14"/>
      <c r="R39" s="14"/>
      <c r="S39" s="14"/>
      <c r="T39" s="14"/>
      <c r="U39" s="14"/>
      <c r="V39" s="14"/>
      <c r="W39" s="14"/>
      <c r="X39" s="14"/>
      <c r="Y39" s="14"/>
      <c r="Z39" s="14"/>
      <c r="AA39" s="14"/>
      <c r="AB39" s="14"/>
      <c r="AC39" s="14"/>
      <c r="AD39" s="14"/>
      <c r="AE39" s="14"/>
      <c r="AF39" s="14"/>
    </row>
    <row r="40" spans="1:32" ht="12.75">
      <c r="A40" s="221" t="s">
        <v>195</v>
      </c>
      <c r="B40" s="291">
        <v>1</v>
      </c>
      <c r="C40" s="291">
        <v>2</v>
      </c>
      <c r="D40" s="291">
        <v>1</v>
      </c>
      <c r="E40" s="291">
        <v>0</v>
      </c>
      <c r="F40" s="291">
        <v>1</v>
      </c>
      <c r="G40" s="291">
        <v>0</v>
      </c>
      <c r="H40" s="291">
        <v>1</v>
      </c>
      <c r="I40" s="291">
        <v>1</v>
      </c>
      <c r="J40" s="291">
        <v>1</v>
      </c>
      <c r="K40" s="291">
        <v>0</v>
      </c>
      <c r="L40" s="32">
        <v>1</v>
      </c>
      <c r="M40" s="14"/>
      <c r="N40" s="14"/>
      <c r="O40" s="14"/>
      <c r="P40" s="14"/>
      <c r="Q40" s="14"/>
      <c r="R40" s="14"/>
      <c r="S40" s="14"/>
      <c r="T40" s="14"/>
      <c r="U40" s="14"/>
      <c r="V40" s="14"/>
      <c r="W40" s="14"/>
      <c r="X40" s="14"/>
      <c r="Y40" s="14"/>
      <c r="Z40" s="14"/>
      <c r="AA40" s="14"/>
      <c r="AB40" s="14"/>
      <c r="AC40" s="14"/>
      <c r="AD40" s="14"/>
      <c r="AE40" s="14"/>
      <c r="AF40" s="14"/>
    </row>
    <row r="41" spans="1:32" ht="12.75">
      <c r="A41" s="221" t="s">
        <v>196</v>
      </c>
      <c r="B41" s="291">
        <v>0</v>
      </c>
      <c r="C41" s="291">
        <v>0</v>
      </c>
      <c r="D41" s="291">
        <v>0</v>
      </c>
      <c r="E41" s="291">
        <v>0</v>
      </c>
      <c r="F41" s="291">
        <v>0</v>
      </c>
      <c r="G41" s="291">
        <v>0</v>
      </c>
      <c r="H41" s="291">
        <v>0</v>
      </c>
      <c r="I41" s="291">
        <v>0</v>
      </c>
      <c r="J41" s="291">
        <v>0</v>
      </c>
      <c r="K41" s="291">
        <v>0</v>
      </c>
      <c r="L41" s="32">
        <v>1</v>
      </c>
      <c r="M41" s="14"/>
      <c r="N41" s="14"/>
      <c r="O41" s="14"/>
      <c r="P41" s="14"/>
      <c r="Q41" s="14"/>
      <c r="R41" s="14"/>
      <c r="S41" s="14"/>
      <c r="T41" s="14"/>
      <c r="U41" s="14"/>
      <c r="V41" s="14"/>
      <c r="W41" s="14"/>
      <c r="X41" s="14"/>
      <c r="Y41" s="14"/>
      <c r="Z41" s="14"/>
      <c r="AA41" s="14"/>
      <c r="AB41" s="14"/>
      <c r="AC41" s="14"/>
      <c r="AD41" s="14"/>
      <c r="AE41" s="14"/>
      <c r="AF41" s="14"/>
    </row>
    <row r="42" spans="1:32" ht="12.75">
      <c r="A42" s="221" t="s">
        <v>197</v>
      </c>
      <c r="B42" s="291">
        <v>0</v>
      </c>
      <c r="C42" s="291">
        <v>0</v>
      </c>
      <c r="D42" s="291">
        <v>0</v>
      </c>
      <c r="E42" s="291">
        <v>2</v>
      </c>
      <c r="F42" s="291">
        <v>2</v>
      </c>
      <c r="G42" s="291">
        <v>1</v>
      </c>
      <c r="H42" s="291">
        <v>0</v>
      </c>
      <c r="I42" s="291">
        <v>2</v>
      </c>
      <c r="J42" s="291">
        <v>4</v>
      </c>
      <c r="K42" s="291">
        <v>1</v>
      </c>
      <c r="L42" s="32">
        <v>0</v>
      </c>
      <c r="M42" s="14"/>
      <c r="N42" s="14"/>
      <c r="O42" s="14"/>
      <c r="P42" s="14"/>
      <c r="Q42" s="14"/>
      <c r="R42" s="14"/>
      <c r="S42" s="14"/>
      <c r="T42" s="14"/>
      <c r="U42" s="14"/>
      <c r="V42" s="14"/>
      <c r="W42" s="14"/>
      <c r="X42" s="14"/>
      <c r="Y42" s="14"/>
      <c r="Z42" s="14"/>
      <c r="AA42" s="14"/>
      <c r="AB42" s="14"/>
      <c r="AC42" s="14"/>
      <c r="AD42" s="14"/>
      <c r="AE42" s="14"/>
      <c r="AF42" s="14"/>
    </row>
    <row r="43" spans="1:32" ht="12.75">
      <c r="A43" s="221" t="s">
        <v>198</v>
      </c>
      <c r="B43" s="291">
        <v>0</v>
      </c>
      <c r="C43" s="291">
        <v>0</v>
      </c>
      <c r="D43" s="291">
        <v>0</v>
      </c>
      <c r="E43" s="291">
        <v>0</v>
      </c>
      <c r="F43" s="291">
        <v>0</v>
      </c>
      <c r="G43" s="291">
        <v>0</v>
      </c>
      <c r="H43" s="291">
        <v>0</v>
      </c>
      <c r="I43" s="291">
        <v>0</v>
      </c>
      <c r="J43" s="291">
        <v>0</v>
      </c>
      <c r="K43" s="291">
        <v>0</v>
      </c>
      <c r="L43" s="32">
        <v>0</v>
      </c>
      <c r="M43" s="14"/>
      <c r="N43" s="14"/>
      <c r="O43" s="14"/>
      <c r="P43" s="14"/>
      <c r="Q43" s="14"/>
      <c r="R43" s="14"/>
      <c r="S43" s="14"/>
      <c r="T43" s="14"/>
      <c r="U43" s="14"/>
      <c r="V43" s="14"/>
      <c r="W43" s="14"/>
      <c r="X43" s="14"/>
      <c r="Y43" s="14"/>
      <c r="Z43" s="14"/>
      <c r="AA43" s="14"/>
      <c r="AB43" s="14"/>
      <c r="AC43" s="14"/>
      <c r="AD43" s="14"/>
      <c r="AE43" s="14"/>
      <c r="AF43" s="14"/>
    </row>
    <row r="44" spans="1:32" ht="12.75">
      <c r="A44" s="221" t="s">
        <v>149</v>
      </c>
      <c r="B44" s="292" t="s">
        <v>362</v>
      </c>
      <c r="C44" s="292" t="s">
        <v>362</v>
      </c>
      <c r="D44" s="291">
        <v>0</v>
      </c>
      <c r="E44" s="291">
        <v>2</v>
      </c>
      <c r="F44" s="291">
        <v>1</v>
      </c>
      <c r="G44" s="291">
        <v>1</v>
      </c>
      <c r="H44" s="291">
        <v>1</v>
      </c>
      <c r="I44" s="291">
        <v>0</v>
      </c>
      <c r="J44" s="291">
        <v>0</v>
      </c>
      <c r="K44" s="291">
        <v>2</v>
      </c>
      <c r="L44" s="32">
        <v>5</v>
      </c>
      <c r="M44" s="14"/>
      <c r="N44" s="14"/>
      <c r="O44" s="14"/>
      <c r="P44" s="14"/>
      <c r="Q44" s="14"/>
      <c r="R44" s="14"/>
      <c r="S44" s="14"/>
      <c r="T44" s="14"/>
      <c r="U44" s="14"/>
      <c r="V44" s="14"/>
      <c r="W44" s="14"/>
      <c r="X44" s="14"/>
      <c r="Y44" s="14"/>
      <c r="Z44" s="14"/>
      <c r="AA44" s="14"/>
      <c r="AB44" s="14"/>
      <c r="AC44" s="14"/>
      <c r="AD44" s="14"/>
      <c r="AE44" s="14"/>
      <c r="AF44" s="14"/>
    </row>
    <row r="45" spans="1:32" ht="12.75">
      <c r="A45" s="221" t="s">
        <v>153</v>
      </c>
      <c r="B45" s="291">
        <v>0</v>
      </c>
      <c r="C45" s="291">
        <v>0</v>
      </c>
      <c r="D45" s="291">
        <v>0</v>
      </c>
      <c r="E45" s="291">
        <v>0</v>
      </c>
      <c r="F45" s="291">
        <v>0</v>
      </c>
      <c r="G45" s="291">
        <v>0</v>
      </c>
      <c r="H45" s="291">
        <v>0</v>
      </c>
      <c r="I45" s="291">
        <v>0</v>
      </c>
      <c r="J45" s="291">
        <v>0</v>
      </c>
      <c r="K45" s="291">
        <v>0</v>
      </c>
      <c r="L45" s="32">
        <v>0</v>
      </c>
      <c r="M45" s="14"/>
      <c r="N45" s="14"/>
      <c r="O45" s="14"/>
      <c r="P45" s="14"/>
      <c r="Q45" s="14"/>
      <c r="R45" s="14"/>
      <c r="S45" s="14"/>
      <c r="T45" s="14"/>
      <c r="U45" s="14"/>
      <c r="V45" s="14"/>
      <c r="W45" s="14"/>
      <c r="X45" s="14"/>
      <c r="Y45" s="14"/>
      <c r="Z45" s="14"/>
      <c r="AA45" s="14"/>
      <c r="AB45" s="14"/>
      <c r="AC45" s="14"/>
      <c r="AD45" s="14"/>
      <c r="AE45" s="14"/>
      <c r="AF45" s="14"/>
    </row>
    <row r="46" spans="1:32" ht="12.75">
      <c r="A46" s="221" t="s">
        <v>150</v>
      </c>
      <c r="B46" s="291">
        <v>0</v>
      </c>
      <c r="C46" s="291">
        <v>0</v>
      </c>
      <c r="D46" s="291">
        <v>0</v>
      </c>
      <c r="E46" s="291">
        <v>0</v>
      </c>
      <c r="F46" s="291">
        <v>0</v>
      </c>
      <c r="G46" s="291">
        <v>1</v>
      </c>
      <c r="H46" s="291">
        <v>0</v>
      </c>
      <c r="I46" s="291">
        <v>0</v>
      </c>
      <c r="J46" s="291">
        <v>0</v>
      </c>
      <c r="K46" s="291">
        <v>0</v>
      </c>
      <c r="L46" s="32">
        <v>0</v>
      </c>
      <c r="M46" s="14"/>
      <c r="N46" s="14"/>
      <c r="O46" s="14"/>
      <c r="P46" s="14"/>
      <c r="Q46" s="14"/>
      <c r="R46" s="14"/>
      <c r="S46" s="14"/>
      <c r="T46" s="14"/>
      <c r="U46" s="14"/>
      <c r="V46" s="14"/>
      <c r="W46" s="14"/>
      <c r="X46" s="14"/>
      <c r="Y46" s="14"/>
      <c r="Z46" s="14"/>
      <c r="AA46" s="14"/>
      <c r="AB46" s="14"/>
      <c r="AC46" s="14"/>
      <c r="AD46" s="14"/>
      <c r="AE46" s="14"/>
      <c r="AF46" s="14"/>
    </row>
    <row r="47" spans="1:32" ht="12.75">
      <c r="A47" s="221" t="s">
        <v>199</v>
      </c>
      <c r="B47" s="291">
        <v>0</v>
      </c>
      <c r="C47" s="291">
        <v>1</v>
      </c>
      <c r="D47" s="291">
        <v>0</v>
      </c>
      <c r="E47" s="291">
        <v>0</v>
      </c>
      <c r="F47" s="291">
        <v>0</v>
      </c>
      <c r="G47" s="291">
        <v>0</v>
      </c>
      <c r="H47" s="291">
        <v>0</v>
      </c>
      <c r="I47" s="291">
        <v>0</v>
      </c>
      <c r="J47" s="291">
        <v>0</v>
      </c>
      <c r="K47" s="291">
        <v>0</v>
      </c>
      <c r="L47" s="32">
        <v>0</v>
      </c>
      <c r="M47" s="14"/>
      <c r="N47" s="14"/>
      <c r="O47" s="14"/>
      <c r="P47" s="14"/>
      <c r="Q47" s="14"/>
      <c r="R47" s="14"/>
      <c r="S47" s="14"/>
      <c r="T47" s="14"/>
      <c r="U47" s="14"/>
      <c r="V47" s="14"/>
      <c r="W47" s="14"/>
      <c r="X47" s="14"/>
      <c r="Y47" s="14"/>
      <c r="Z47" s="14"/>
      <c r="AA47" s="14"/>
      <c r="AB47" s="14"/>
      <c r="AC47" s="14"/>
      <c r="AD47" s="14"/>
      <c r="AE47" s="14"/>
      <c r="AF47" s="14"/>
    </row>
    <row r="48" spans="1:32" ht="12.75">
      <c r="A48" s="221" t="s">
        <v>162</v>
      </c>
      <c r="B48" s="291">
        <v>0</v>
      </c>
      <c r="C48" s="291">
        <v>3</v>
      </c>
      <c r="D48" s="291">
        <v>1</v>
      </c>
      <c r="E48" s="291">
        <v>0</v>
      </c>
      <c r="F48" s="291">
        <v>1</v>
      </c>
      <c r="G48" s="291">
        <v>3</v>
      </c>
      <c r="H48" s="291">
        <v>1</v>
      </c>
      <c r="I48" s="291">
        <v>0</v>
      </c>
      <c r="J48" s="291">
        <v>1</v>
      </c>
      <c r="K48" s="291">
        <v>2</v>
      </c>
      <c r="L48" s="32">
        <v>1</v>
      </c>
      <c r="M48" s="14"/>
      <c r="N48" s="14"/>
      <c r="O48" s="14"/>
      <c r="P48" s="14"/>
      <c r="Q48" s="14"/>
      <c r="R48" s="14"/>
      <c r="S48" s="14"/>
      <c r="T48" s="14"/>
      <c r="U48" s="14"/>
      <c r="V48" s="14"/>
      <c r="W48" s="14"/>
      <c r="X48" s="14"/>
      <c r="Y48" s="14"/>
      <c r="Z48" s="14"/>
      <c r="AA48" s="14"/>
      <c r="AB48" s="14"/>
      <c r="AC48" s="14"/>
      <c r="AD48" s="14"/>
      <c r="AE48" s="14"/>
      <c r="AF48" s="14"/>
    </row>
    <row r="49" spans="1:32" ht="12.75">
      <c r="A49" s="221" t="s">
        <v>200</v>
      </c>
      <c r="B49" s="291">
        <v>0</v>
      </c>
      <c r="C49" s="291">
        <v>0</v>
      </c>
      <c r="D49" s="291">
        <v>1</v>
      </c>
      <c r="E49" s="291">
        <v>0</v>
      </c>
      <c r="F49" s="291">
        <v>0</v>
      </c>
      <c r="G49" s="291">
        <v>0</v>
      </c>
      <c r="H49" s="291">
        <v>0</v>
      </c>
      <c r="I49" s="291">
        <v>0</v>
      </c>
      <c r="J49" s="291">
        <v>0</v>
      </c>
      <c r="K49" s="291">
        <v>0</v>
      </c>
      <c r="L49" s="32">
        <v>0</v>
      </c>
      <c r="M49" s="14"/>
      <c r="N49" s="14"/>
      <c r="O49" s="14"/>
      <c r="P49" s="14"/>
      <c r="Q49" s="14"/>
      <c r="R49" s="14"/>
      <c r="S49" s="14"/>
      <c r="T49" s="14"/>
      <c r="U49" s="14"/>
      <c r="V49" s="14"/>
      <c r="W49" s="14"/>
      <c r="X49" s="14"/>
      <c r="Y49" s="14"/>
      <c r="Z49" s="14"/>
      <c r="AA49" s="14"/>
      <c r="AB49" s="14"/>
      <c r="AC49" s="14"/>
      <c r="AD49" s="14"/>
      <c r="AE49" s="14"/>
      <c r="AF49" s="14"/>
    </row>
    <row r="50" spans="1:32" ht="12.75">
      <c r="A50" s="221" t="s">
        <v>201</v>
      </c>
      <c r="B50" s="291">
        <v>0</v>
      </c>
      <c r="C50" s="291">
        <v>0</v>
      </c>
      <c r="D50" s="291">
        <v>0</v>
      </c>
      <c r="E50" s="291">
        <v>1</v>
      </c>
      <c r="F50" s="291">
        <v>0</v>
      </c>
      <c r="G50" s="291">
        <v>3</v>
      </c>
      <c r="H50" s="291">
        <v>0</v>
      </c>
      <c r="I50" s="291">
        <v>0</v>
      </c>
      <c r="J50" s="291">
        <v>0</v>
      </c>
      <c r="K50" s="291">
        <v>0</v>
      </c>
      <c r="L50" s="32">
        <v>0</v>
      </c>
      <c r="M50" s="14"/>
      <c r="N50" s="14"/>
      <c r="O50" s="14"/>
      <c r="P50" s="14"/>
      <c r="Q50" s="14"/>
      <c r="R50" s="14"/>
      <c r="S50" s="14"/>
      <c r="T50" s="14"/>
      <c r="U50" s="14"/>
      <c r="V50" s="14"/>
      <c r="W50" s="14"/>
      <c r="X50" s="14"/>
      <c r="Y50" s="14"/>
      <c r="Z50" s="14"/>
      <c r="AA50" s="14"/>
      <c r="AB50" s="14"/>
      <c r="AC50" s="14"/>
      <c r="AD50" s="14"/>
      <c r="AE50" s="14"/>
      <c r="AF50" s="14"/>
    </row>
    <row r="51" spans="1:32" ht="12.75">
      <c r="A51" s="221" t="s">
        <v>163</v>
      </c>
      <c r="B51" s="291">
        <v>0</v>
      </c>
      <c r="C51" s="291">
        <v>0</v>
      </c>
      <c r="D51" s="291">
        <v>0</v>
      </c>
      <c r="E51" s="291">
        <v>1</v>
      </c>
      <c r="F51" s="291">
        <v>0</v>
      </c>
      <c r="G51" s="291">
        <v>0</v>
      </c>
      <c r="H51" s="291">
        <v>0</v>
      </c>
      <c r="I51" s="291">
        <v>0</v>
      </c>
      <c r="J51" s="291">
        <v>0</v>
      </c>
      <c r="K51" s="291">
        <v>0</v>
      </c>
      <c r="L51" s="32">
        <v>0</v>
      </c>
      <c r="M51" s="14"/>
      <c r="N51" s="14"/>
      <c r="O51" s="14"/>
      <c r="P51" s="14"/>
      <c r="Q51" s="14"/>
      <c r="R51" s="14"/>
      <c r="S51" s="14"/>
      <c r="T51" s="14"/>
      <c r="U51" s="14"/>
      <c r="V51" s="14"/>
      <c r="W51" s="14"/>
      <c r="X51" s="14"/>
      <c r="Y51" s="14"/>
      <c r="Z51" s="14"/>
      <c r="AA51" s="14"/>
      <c r="AB51" s="14"/>
      <c r="AC51" s="14"/>
      <c r="AD51" s="14"/>
      <c r="AE51" s="14"/>
      <c r="AF51" s="14"/>
    </row>
    <row r="52" spans="1:32" ht="12.75">
      <c r="A52" s="221" t="s">
        <v>202</v>
      </c>
      <c r="B52" s="291">
        <v>1</v>
      </c>
      <c r="C52" s="291">
        <v>0</v>
      </c>
      <c r="D52" s="291">
        <v>1</v>
      </c>
      <c r="E52" s="291">
        <v>1</v>
      </c>
      <c r="F52" s="291">
        <v>0</v>
      </c>
      <c r="G52" s="291">
        <v>2</v>
      </c>
      <c r="H52" s="291">
        <v>3</v>
      </c>
      <c r="I52" s="291">
        <v>0</v>
      </c>
      <c r="J52" s="291">
        <v>0</v>
      </c>
      <c r="K52" s="291">
        <v>2</v>
      </c>
      <c r="L52" s="32">
        <v>0</v>
      </c>
      <c r="M52" s="14"/>
      <c r="N52" s="14"/>
      <c r="O52" s="14"/>
      <c r="P52" s="14"/>
      <c r="Q52" s="14"/>
      <c r="R52" s="14"/>
      <c r="S52" s="14"/>
      <c r="T52" s="14"/>
      <c r="U52" s="14"/>
      <c r="V52" s="14"/>
      <c r="W52" s="14"/>
      <c r="X52" s="14"/>
      <c r="Y52" s="14"/>
      <c r="Z52" s="14"/>
      <c r="AA52" s="14"/>
      <c r="AB52" s="14"/>
      <c r="AC52" s="14"/>
      <c r="AD52" s="14"/>
      <c r="AE52" s="14"/>
      <c r="AF52" s="14"/>
    </row>
    <row r="53" spans="1:32" ht="12.75">
      <c r="A53" s="221" t="s">
        <v>203</v>
      </c>
      <c r="B53" s="291">
        <v>0</v>
      </c>
      <c r="C53" s="291">
        <v>0</v>
      </c>
      <c r="D53" s="291">
        <v>0</v>
      </c>
      <c r="E53" s="291">
        <v>0</v>
      </c>
      <c r="F53" s="291">
        <v>0</v>
      </c>
      <c r="G53" s="291">
        <v>0</v>
      </c>
      <c r="H53" s="291">
        <v>0</v>
      </c>
      <c r="I53" s="291">
        <v>0</v>
      </c>
      <c r="J53" s="291">
        <v>1</v>
      </c>
      <c r="K53" s="291">
        <v>1</v>
      </c>
      <c r="L53" s="32">
        <v>1</v>
      </c>
      <c r="M53" s="14"/>
      <c r="N53" s="14"/>
      <c r="O53" s="14"/>
      <c r="P53" s="14"/>
      <c r="Q53" s="14"/>
      <c r="R53" s="14"/>
      <c r="S53" s="14"/>
      <c r="T53" s="14"/>
      <c r="U53" s="14"/>
      <c r="V53" s="14"/>
      <c r="W53" s="14"/>
      <c r="X53" s="14"/>
      <c r="Y53" s="14"/>
      <c r="Z53" s="14"/>
      <c r="AA53" s="14"/>
      <c r="AB53" s="14"/>
      <c r="AC53" s="14"/>
      <c r="AD53" s="14"/>
      <c r="AE53" s="14"/>
      <c r="AF53" s="14"/>
    </row>
    <row r="54" spans="1:32" ht="12.75">
      <c r="A54" s="221" t="s">
        <v>204</v>
      </c>
      <c r="B54" s="291">
        <v>0</v>
      </c>
      <c r="C54" s="291">
        <v>0</v>
      </c>
      <c r="D54" s="291">
        <v>2</v>
      </c>
      <c r="E54" s="291">
        <v>0</v>
      </c>
      <c r="F54" s="291">
        <v>0</v>
      </c>
      <c r="G54" s="291">
        <v>0</v>
      </c>
      <c r="H54" s="291">
        <v>0</v>
      </c>
      <c r="I54" s="291">
        <v>0</v>
      </c>
      <c r="J54" s="291">
        <v>0</v>
      </c>
      <c r="K54" s="291">
        <v>0</v>
      </c>
      <c r="L54" s="32">
        <v>0</v>
      </c>
      <c r="M54" s="14"/>
      <c r="N54" s="14"/>
      <c r="O54" s="14"/>
      <c r="P54" s="14"/>
      <c r="Q54" s="14"/>
      <c r="R54" s="14"/>
      <c r="S54" s="14"/>
      <c r="T54" s="14"/>
      <c r="U54" s="14"/>
      <c r="V54" s="14"/>
      <c r="W54" s="14"/>
      <c r="X54" s="14"/>
      <c r="Y54" s="14"/>
      <c r="Z54" s="14"/>
      <c r="AA54" s="14"/>
      <c r="AB54" s="14"/>
      <c r="AC54" s="14"/>
      <c r="AD54" s="14"/>
      <c r="AE54" s="14"/>
      <c r="AF54" s="14"/>
    </row>
    <row r="55" spans="1:32" ht="12.75">
      <c r="A55" s="221" t="s">
        <v>205</v>
      </c>
      <c r="B55" s="291">
        <v>0</v>
      </c>
      <c r="C55" s="291">
        <v>0</v>
      </c>
      <c r="D55" s="291">
        <v>1</v>
      </c>
      <c r="E55" s="291">
        <v>0</v>
      </c>
      <c r="F55" s="291">
        <v>1</v>
      </c>
      <c r="G55" s="291">
        <v>0</v>
      </c>
      <c r="H55" s="291">
        <v>1</v>
      </c>
      <c r="I55" s="291">
        <v>1</v>
      </c>
      <c r="J55" s="291">
        <v>0</v>
      </c>
      <c r="K55" s="291">
        <v>2</v>
      </c>
      <c r="L55" s="32">
        <v>1</v>
      </c>
      <c r="M55" s="14"/>
      <c r="N55" s="14"/>
      <c r="O55" s="14"/>
      <c r="P55" s="14"/>
      <c r="Q55" s="14"/>
      <c r="R55" s="14"/>
      <c r="S55" s="14"/>
      <c r="T55" s="14"/>
      <c r="U55" s="14"/>
      <c r="V55" s="14"/>
      <c r="W55" s="14"/>
      <c r="X55" s="14"/>
      <c r="Y55" s="14"/>
      <c r="Z55" s="14"/>
      <c r="AA55" s="14"/>
      <c r="AB55" s="14"/>
      <c r="AC55" s="14"/>
      <c r="AD55" s="14"/>
      <c r="AE55" s="14"/>
      <c r="AF55" s="14"/>
    </row>
    <row r="56" spans="1:32" ht="12.75">
      <c r="A56" s="221" t="s">
        <v>206</v>
      </c>
      <c r="B56" s="291">
        <v>0</v>
      </c>
      <c r="C56" s="291">
        <v>0</v>
      </c>
      <c r="D56" s="291">
        <v>0</v>
      </c>
      <c r="E56" s="291">
        <v>0</v>
      </c>
      <c r="F56" s="291">
        <v>0</v>
      </c>
      <c r="G56" s="291">
        <v>0</v>
      </c>
      <c r="H56" s="291">
        <v>0</v>
      </c>
      <c r="I56" s="291">
        <v>0</v>
      </c>
      <c r="J56" s="291">
        <v>0</v>
      </c>
      <c r="K56" s="291">
        <v>0</v>
      </c>
      <c r="L56" s="32">
        <v>0</v>
      </c>
      <c r="M56" s="14"/>
      <c r="N56" s="14"/>
      <c r="O56" s="14"/>
      <c r="P56" s="14"/>
      <c r="Q56" s="14"/>
      <c r="R56" s="14"/>
      <c r="S56" s="14"/>
      <c r="T56" s="14"/>
      <c r="U56" s="14"/>
      <c r="V56" s="14"/>
      <c r="W56" s="14"/>
      <c r="X56" s="14"/>
      <c r="Y56" s="14"/>
      <c r="Z56" s="14"/>
      <c r="AA56" s="14"/>
      <c r="AB56" s="14"/>
      <c r="AC56" s="14"/>
      <c r="AD56" s="14"/>
      <c r="AE56" s="14"/>
      <c r="AF56" s="14"/>
    </row>
    <row r="57" spans="1:32" ht="12.75">
      <c r="A57" s="221" t="s">
        <v>207</v>
      </c>
      <c r="B57" s="291">
        <v>0</v>
      </c>
      <c r="C57" s="291">
        <v>0</v>
      </c>
      <c r="D57" s="291">
        <v>0</v>
      </c>
      <c r="E57" s="291">
        <v>0</v>
      </c>
      <c r="F57" s="291">
        <v>0</v>
      </c>
      <c r="G57" s="291">
        <v>0</v>
      </c>
      <c r="H57" s="291">
        <v>0</v>
      </c>
      <c r="I57" s="291">
        <v>0</v>
      </c>
      <c r="J57" s="291">
        <v>0</v>
      </c>
      <c r="K57" s="291">
        <v>0</v>
      </c>
      <c r="L57" s="32">
        <v>0</v>
      </c>
      <c r="M57" s="14"/>
      <c r="N57" s="14"/>
      <c r="O57" s="14"/>
      <c r="P57" s="14"/>
      <c r="Q57" s="14"/>
      <c r="R57" s="14"/>
      <c r="S57" s="14"/>
      <c r="T57" s="14"/>
      <c r="U57" s="14"/>
      <c r="V57" s="14"/>
      <c r="W57" s="14"/>
      <c r="X57" s="14"/>
      <c r="Y57" s="14"/>
      <c r="Z57" s="14"/>
      <c r="AA57" s="14"/>
      <c r="AB57" s="14"/>
      <c r="AC57" s="14"/>
      <c r="AD57" s="14"/>
      <c r="AE57" s="14"/>
      <c r="AF57" s="14"/>
    </row>
    <row r="58" spans="1:32" ht="12.75">
      <c r="A58" s="221" t="s">
        <v>208</v>
      </c>
      <c r="B58" s="291">
        <v>0</v>
      </c>
      <c r="C58" s="291">
        <v>0</v>
      </c>
      <c r="D58" s="291">
        <v>0</v>
      </c>
      <c r="E58" s="291">
        <v>0</v>
      </c>
      <c r="F58" s="291">
        <v>0</v>
      </c>
      <c r="G58" s="291">
        <v>1</v>
      </c>
      <c r="H58" s="291">
        <v>0</v>
      </c>
      <c r="I58" s="291">
        <v>0</v>
      </c>
      <c r="J58" s="291">
        <v>0</v>
      </c>
      <c r="K58" s="291">
        <v>0</v>
      </c>
      <c r="L58" s="32">
        <v>1</v>
      </c>
      <c r="M58" s="14"/>
      <c r="N58" s="14"/>
      <c r="O58" s="14"/>
      <c r="P58" s="14"/>
      <c r="Q58" s="14"/>
      <c r="R58" s="14"/>
      <c r="S58" s="14"/>
      <c r="T58" s="14"/>
      <c r="U58" s="14"/>
      <c r="V58" s="14"/>
      <c r="W58" s="14"/>
      <c r="X58" s="14"/>
      <c r="Y58" s="14"/>
      <c r="Z58" s="14"/>
      <c r="AA58" s="14"/>
      <c r="AB58" s="14"/>
      <c r="AC58" s="14"/>
      <c r="AD58" s="14"/>
      <c r="AE58" s="14"/>
      <c r="AF58" s="14"/>
    </row>
    <row r="59" spans="1:32" ht="12.75">
      <c r="A59" s="221" t="s">
        <v>209</v>
      </c>
      <c r="B59" s="291">
        <v>0</v>
      </c>
      <c r="C59" s="291">
        <v>0</v>
      </c>
      <c r="D59" s="291">
        <v>0</v>
      </c>
      <c r="E59" s="291">
        <v>1</v>
      </c>
      <c r="F59" s="291">
        <v>0</v>
      </c>
      <c r="G59" s="291">
        <v>0</v>
      </c>
      <c r="H59" s="291">
        <v>0</v>
      </c>
      <c r="I59" s="291">
        <v>0</v>
      </c>
      <c r="J59" s="291">
        <v>0</v>
      </c>
      <c r="K59" s="291">
        <v>0</v>
      </c>
      <c r="L59" s="32">
        <v>0</v>
      </c>
      <c r="M59" s="14"/>
      <c r="N59" s="14"/>
      <c r="O59" s="14"/>
      <c r="P59" s="14"/>
      <c r="Q59" s="14"/>
      <c r="R59" s="14"/>
      <c r="S59" s="14"/>
      <c r="T59" s="14"/>
      <c r="U59" s="14"/>
      <c r="V59" s="14"/>
      <c r="W59" s="14"/>
      <c r="X59" s="14"/>
      <c r="Y59" s="14"/>
      <c r="Z59" s="14"/>
      <c r="AA59" s="14"/>
      <c r="AB59" s="14"/>
      <c r="AC59" s="14"/>
      <c r="AD59" s="14"/>
      <c r="AE59" s="14"/>
      <c r="AF59" s="14"/>
    </row>
    <row r="60" spans="1:32" ht="12.75">
      <c r="A60" s="221" t="s">
        <v>139</v>
      </c>
      <c r="B60" s="291">
        <v>0</v>
      </c>
      <c r="C60" s="291">
        <v>0</v>
      </c>
      <c r="D60" s="291">
        <v>0</v>
      </c>
      <c r="E60" s="291">
        <v>0</v>
      </c>
      <c r="F60" s="291">
        <v>0</v>
      </c>
      <c r="G60" s="291">
        <v>1</v>
      </c>
      <c r="H60" s="291">
        <v>0</v>
      </c>
      <c r="I60" s="291">
        <v>1</v>
      </c>
      <c r="J60" s="291">
        <v>0</v>
      </c>
      <c r="K60" s="291">
        <v>0</v>
      </c>
      <c r="L60" s="32">
        <v>0</v>
      </c>
      <c r="M60" s="14"/>
      <c r="N60" s="14"/>
      <c r="O60" s="14"/>
      <c r="P60" s="14"/>
      <c r="Q60" s="14"/>
      <c r="R60" s="14"/>
      <c r="S60" s="14"/>
      <c r="T60" s="14"/>
      <c r="U60" s="14"/>
      <c r="V60" s="14"/>
      <c r="W60" s="14"/>
      <c r="X60" s="14"/>
      <c r="Y60" s="14"/>
      <c r="Z60" s="14"/>
      <c r="AA60" s="14"/>
      <c r="AB60" s="14"/>
      <c r="AC60" s="14"/>
      <c r="AD60" s="14"/>
      <c r="AE60" s="14"/>
      <c r="AF60" s="14"/>
    </row>
    <row r="61" spans="1:32" ht="12.75">
      <c r="A61" s="221" t="s">
        <v>210</v>
      </c>
      <c r="B61" s="291">
        <v>0</v>
      </c>
      <c r="C61" s="291">
        <v>6</v>
      </c>
      <c r="D61" s="291">
        <v>3</v>
      </c>
      <c r="E61" s="291">
        <v>4</v>
      </c>
      <c r="F61" s="291">
        <v>1</v>
      </c>
      <c r="G61" s="291">
        <v>3</v>
      </c>
      <c r="H61" s="291">
        <v>4</v>
      </c>
      <c r="I61" s="291">
        <v>3</v>
      </c>
      <c r="J61" s="291">
        <v>4</v>
      </c>
      <c r="K61" s="291">
        <v>4</v>
      </c>
      <c r="L61" s="32">
        <v>5</v>
      </c>
      <c r="M61" s="14"/>
      <c r="N61" s="14"/>
      <c r="O61" s="14"/>
      <c r="P61" s="14"/>
      <c r="Q61" s="14"/>
      <c r="R61" s="14"/>
      <c r="S61" s="14"/>
      <c r="T61" s="14"/>
      <c r="U61" s="14"/>
      <c r="V61" s="14"/>
      <c r="W61" s="14"/>
      <c r="X61" s="14"/>
      <c r="Y61" s="14"/>
      <c r="Z61" s="14"/>
      <c r="AA61" s="14"/>
      <c r="AB61" s="14"/>
      <c r="AC61" s="14"/>
      <c r="AD61" s="14"/>
      <c r="AE61" s="14"/>
      <c r="AF61" s="14"/>
    </row>
    <row r="62" spans="1:32" ht="12.75">
      <c r="A62" s="221" t="s">
        <v>211</v>
      </c>
      <c r="B62" s="291">
        <v>1</v>
      </c>
      <c r="C62" s="291">
        <v>1</v>
      </c>
      <c r="D62" s="291">
        <v>0</v>
      </c>
      <c r="E62" s="291">
        <v>1</v>
      </c>
      <c r="F62" s="291">
        <v>2</v>
      </c>
      <c r="G62" s="291">
        <v>1</v>
      </c>
      <c r="H62" s="291">
        <v>0</v>
      </c>
      <c r="I62" s="291">
        <v>0</v>
      </c>
      <c r="J62" s="291">
        <v>0</v>
      </c>
      <c r="K62" s="291">
        <v>2</v>
      </c>
      <c r="L62" s="32">
        <v>3</v>
      </c>
      <c r="M62" s="14"/>
      <c r="N62" s="14"/>
      <c r="O62" s="14"/>
      <c r="P62" s="14"/>
      <c r="Q62" s="14"/>
      <c r="R62" s="14"/>
      <c r="S62" s="14"/>
      <c r="T62" s="14"/>
      <c r="U62" s="14"/>
      <c r="V62" s="14"/>
      <c r="W62" s="14"/>
      <c r="X62" s="14"/>
      <c r="Y62" s="14"/>
      <c r="Z62" s="14"/>
      <c r="AA62" s="14"/>
      <c r="AB62" s="14"/>
      <c r="AC62" s="14"/>
      <c r="AD62" s="14"/>
      <c r="AE62" s="14"/>
      <c r="AF62" s="14"/>
    </row>
    <row r="63" spans="1:32" ht="12.75">
      <c r="A63" s="221" t="s">
        <v>212</v>
      </c>
      <c r="B63" s="291">
        <v>2</v>
      </c>
      <c r="C63" s="291">
        <v>1</v>
      </c>
      <c r="D63" s="291">
        <v>0</v>
      </c>
      <c r="E63" s="291">
        <v>0</v>
      </c>
      <c r="F63" s="291">
        <v>1</v>
      </c>
      <c r="G63" s="291">
        <v>1</v>
      </c>
      <c r="H63" s="291">
        <v>0</v>
      </c>
      <c r="I63" s="291">
        <v>1</v>
      </c>
      <c r="J63" s="291">
        <v>2</v>
      </c>
      <c r="K63" s="291">
        <v>0</v>
      </c>
      <c r="L63" s="32">
        <v>1</v>
      </c>
      <c r="M63" s="14"/>
      <c r="N63" s="14"/>
      <c r="O63" s="14"/>
      <c r="P63" s="14"/>
      <c r="Q63" s="14"/>
      <c r="R63" s="14"/>
      <c r="S63" s="14"/>
      <c r="T63" s="14"/>
      <c r="U63" s="14"/>
      <c r="V63" s="14"/>
      <c r="W63" s="14"/>
      <c r="X63" s="14"/>
      <c r="Y63" s="14"/>
      <c r="Z63" s="14"/>
      <c r="AA63" s="14"/>
      <c r="AB63" s="14"/>
      <c r="AC63" s="14"/>
      <c r="AD63" s="14"/>
      <c r="AE63" s="14"/>
      <c r="AF63" s="14"/>
    </row>
    <row r="64" spans="1:32" ht="12.75">
      <c r="A64" s="221" t="s">
        <v>213</v>
      </c>
      <c r="B64" s="291">
        <v>0</v>
      </c>
      <c r="C64" s="291">
        <v>1</v>
      </c>
      <c r="D64" s="291">
        <v>0</v>
      </c>
      <c r="E64" s="291">
        <v>0</v>
      </c>
      <c r="F64" s="291">
        <v>1</v>
      </c>
      <c r="G64" s="291">
        <v>0</v>
      </c>
      <c r="H64" s="291">
        <v>0</v>
      </c>
      <c r="I64" s="291">
        <v>3</v>
      </c>
      <c r="J64" s="291">
        <v>3</v>
      </c>
      <c r="K64" s="291">
        <v>0</v>
      </c>
      <c r="L64" s="32">
        <v>3</v>
      </c>
      <c r="M64" s="14"/>
      <c r="N64" s="14"/>
      <c r="O64" s="14"/>
      <c r="P64" s="14"/>
      <c r="Q64" s="14"/>
      <c r="R64" s="14"/>
      <c r="S64" s="14"/>
      <c r="T64" s="14"/>
      <c r="U64" s="14"/>
      <c r="V64" s="14"/>
      <c r="W64" s="14"/>
      <c r="X64" s="14"/>
      <c r="Y64" s="14"/>
      <c r="Z64" s="14"/>
      <c r="AA64" s="14"/>
      <c r="AB64" s="14"/>
      <c r="AC64" s="14"/>
      <c r="AD64" s="14"/>
      <c r="AE64" s="14"/>
      <c r="AF64" s="14"/>
    </row>
    <row r="65" spans="1:32" ht="12.75">
      <c r="A65" s="221" t="s">
        <v>214</v>
      </c>
      <c r="B65" s="291">
        <v>0</v>
      </c>
      <c r="C65" s="291">
        <v>0</v>
      </c>
      <c r="D65" s="291">
        <v>0</v>
      </c>
      <c r="E65" s="291">
        <v>0</v>
      </c>
      <c r="F65" s="291">
        <v>0</v>
      </c>
      <c r="G65" s="291">
        <v>0</v>
      </c>
      <c r="H65" s="291">
        <v>0</v>
      </c>
      <c r="I65" s="291">
        <v>0</v>
      </c>
      <c r="J65" s="291">
        <v>1</v>
      </c>
      <c r="K65" s="291">
        <v>0</v>
      </c>
      <c r="L65" s="32">
        <v>0</v>
      </c>
      <c r="M65" s="14"/>
      <c r="N65" s="14"/>
      <c r="O65" s="14"/>
      <c r="P65" s="14"/>
      <c r="Q65" s="14"/>
      <c r="R65" s="14"/>
      <c r="S65" s="14"/>
      <c r="T65" s="14"/>
      <c r="U65" s="14"/>
      <c r="V65" s="14"/>
      <c r="W65" s="14"/>
      <c r="X65" s="14"/>
      <c r="Y65" s="14"/>
      <c r="Z65" s="14"/>
      <c r="AA65" s="14"/>
      <c r="AB65" s="14"/>
      <c r="AC65" s="14"/>
      <c r="AD65" s="14"/>
      <c r="AE65" s="14"/>
      <c r="AF65" s="14"/>
    </row>
    <row r="66" spans="1:32" ht="12.75">
      <c r="A66" s="221" t="s">
        <v>215</v>
      </c>
      <c r="B66" s="291">
        <v>0</v>
      </c>
      <c r="C66" s="291">
        <v>1</v>
      </c>
      <c r="D66" s="291">
        <v>1</v>
      </c>
      <c r="E66" s="291">
        <v>1</v>
      </c>
      <c r="F66" s="291">
        <v>0</v>
      </c>
      <c r="G66" s="291">
        <v>0</v>
      </c>
      <c r="H66" s="291">
        <v>1</v>
      </c>
      <c r="I66" s="291">
        <v>1</v>
      </c>
      <c r="J66" s="291">
        <v>0</v>
      </c>
      <c r="K66" s="291">
        <v>1</v>
      </c>
      <c r="L66" s="32">
        <v>0</v>
      </c>
      <c r="M66" s="14"/>
      <c r="N66" s="14"/>
      <c r="O66" s="14"/>
      <c r="P66" s="14"/>
      <c r="Q66" s="14"/>
      <c r="R66" s="14"/>
      <c r="S66" s="14"/>
      <c r="T66" s="14"/>
      <c r="U66" s="14"/>
      <c r="V66" s="14"/>
      <c r="W66" s="14"/>
      <c r="X66" s="14"/>
      <c r="Y66" s="14"/>
      <c r="Z66" s="14"/>
      <c r="AA66" s="14"/>
      <c r="AB66" s="14"/>
      <c r="AC66" s="14"/>
      <c r="AD66" s="14"/>
      <c r="AE66" s="14"/>
      <c r="AF66" s="14"/>
    </row>
    <row r="67" spans="1:32" ht="12.75">
      <c r="A67" s="221" t="s">
        <v>216</v>
      </c>
      <c r="B67" s="291">
        <v>0</v>
      </c>
      <c r="C67" s="291">
        <v>0</v>
      </c>
      <c r="D67" s="291">
        <v>0</v>
      </c>
      <c r="E67" s="291">
        <v>1</v>
      </c>
      <c r="F67" s="291">
        <v>0</v>
      </c>
      <c r="G67" s="291">
        <v>0</v>
      </c>
      <c r="H67" s="291">
        <v>0</v>
      </c>
      <c r="I67" s="291">
        <v>0</v>
      </c>
      <c r="J67" s="291">
        <v>0</v>
      </c>
      <c r="K67" s="291">
        <v>0</v>
      </c>
      <c r="L67" s="32">
        <v>0</v>
      </c>
      <c r="M67" s="14"/>
      <c r="N67" s="14"/>
      <c r="O67" s="14"/>
      <c r="P67" s="14"/>
      <c r="Q67" s="14"/>
      <c r="R67" s="14"/>
      <c r="S67" s="14"/>
      <c r="T67" s="14"/>
      <c r="U67" s="14"/>
      <c r="V67" s="14"/>
      <c r="W67" s="14"/>
      <c r="X67" s="14"/>
      <c r="Y67" s="14"/>
      <c r="Z67" s="14"/>
      <c r="AA67" s="14"/>
      <c r="AB67" s="14"/>
      <c r="AC67" s="14"/>
      <c r="AD67" s="14"/>
      <c r="AE67" s="14"/>
      <c r="AF67" s="14"/>
    </row>
    <row r="68" spans="1:32" ht="12.75">
      <c r="A68" s="221" t="s">
        <v>217</v>
      </c>
      <c r="B68" s="291">
        <v>1</v>
      </c>
      <c r="C68" s="291">
        <v>0</v>
      </c>
      <c r="D68" s="291">
        <v>0</v>
      </c>
      <c r="E68" s="291">
        <v>0</v>
      </c>
      <c r="F68" s="291">
        <v>1</v>
      </c>
      <c r="G68" s="291">
        <v>0</v>
      </c>
      <c r="H68" s="291">
        <v>1</v>
      </c>
      <c r="I68" s="291">
        <v>0</v>
      </c>
      <c r="J68" s="291">
        <v>0</v>
      </c>
      <c r="K68" s="291">
        <v>0</v>
      </c>
      <c r="L68" s="32">
        <v>1</v>
      </c>
      <c r="M68" s="14"/>
      <c r="N68" s="14"/>
      <c r="O68" s="14"/>
      <c r="P68" s="14"/>
      <c r="Q68" s="14"/>
      <c r="R68" s="14"/>
      <c r="S68" s="14"/>
      <c r="T68" s="14"/>
      <c r="U68" s="14"/>
      <c r="V68" s="14"/>
      <c r="W68" s="14"/>
      <c r="X68" s="14"/>
      <c r="Y68" s="14"/>
      <c r="Z68" s="14"/>
      <c r="AA68" s="14"/>
      <c r="AB68" s="14"/>
      <c r="AC68" s="14"/>
      <c r="AD68" s="14"/>
      <c r="AE68" s="14"/>
      <c r="AF68" s="14"/>
    </row>
    <row r="69" spans="1:32" ht="12.75">
      <c r="A69" s="221" t="s">
        <v>152</v>
      </c>
      <c r="B69" s="291">
        <v>0</v>
      </c>
      <c r="C69" s="291">
        <v>0</v>
      </c>
      <c r="D69" s="291">
        <v>0</v>
      </c>
      <c r="E69" s="291">
        <v>0</v>
      </c>
      <c r="F69" s="291">
        <v>0</v>
      </c>
      <c r="G69" s="291">
        <v>1</v>
      </c>
      <c r="H69" s="291">
        <v>0</v>
      </c>
      <c r="I69" s="291">
        <v>0</v>
      </c>
      <c r="J69" s="291">
        <v>0</v>
      </c>
      <c r="K69" s="291">
        <v>0</v>
      </c>
      <c r="L69" s="32">
        <v>0</v>
      </c>
      <c r="M69" s="14"/>
      <c r="N69" s="14"/>
      <c r="O69" s="14"/>
      <c r="P69" s="14"/>
      <c r="Q69" s="14"/>
      <c r="R69" s="14"/>
      <c r="S69" s="14"/>
      <c r="T69" s="14"/>
      <c r="U69" s="14"/>
      <c r="V69" s="14"/>
      <c r="W69" s="14"/>
      <c r="X69" s="14"/>
      <c r="Y69" s="14"/>
      <c r="Z69" s="14"/>
      <c r="AA69" s="14"/>
      <c r="AB69" s="14"/>
      <c r="AC69" s="14"/>
      <c r="AD69" s="14"/>
      <c r="AE69" s="14"/>
      <c r="AF69" s="14"/>
    </row>
    <row r="70" spans="1:32" ht="12.75">
      <c r="A70" s="221" t="s">
        <v>218</v>
      </c>
      <c r="B70" s="291">
        <v>0</v>
      </c>
      <c r="C70" s="291">
        <v>0</v>
      </c>
      <c r="D70" s="291">
        <v>0</v>
      </c>
      <c r="E70" s="291">
        <v>0</v>
      </c>
      <c r="F70" s="291">
        <v>0</v>
      </c>
      <c r="G70" s="291">
        <v>1</v>
      </c>
      <c r="H70" s="291">
        <v>0</v>
      </c>
      <c r="I70" s="291">
        <v>0</v>
      </c>
      <c r="J70" s="291">
        <v>0</v>
      </c>
      <c r="K70" s="291">
        <v>0</v>
      </c>
      <c r="L70" s="32">
        <v>0</v>
      </c>
      <c r="M70" s="14"/>
      <c r="N70" s="14"/>
      <c r="O70" s="14"/>
      <c r="P70" s="14"/>
      <c r="Q70" s="14"/>
      <c r="R70" s="14"/>
      <c r="S70" s="14"/>
      <c r="T70" s="14"/>
      <c r="U70" s="14"/>
      <c r="V70" s="14"/>
      <c r="W70" s="14"/>
      <c r="X70" s="14"/>
      <c r="Y70" s="14"/>
      <c r="Z70" s="14"/>
      <c r="AA70" s="14"/>
      <c r="AB70" s="14"/>
      <c r="AC70" s="14"/>
      <c r="AD70" s="14"/>
      <c r="AE70" s="14"/>
      <c r="AF70" s="14"/>
    </row>
    <row r="71" spans="1:32" ht="12.75">
      <c r="A71" s="221" t="s">
        <v>219</v>
      </c>
      <c r="B71" s="292" t="s">
        <v>362</v>
      </c>
      <c r="C71" s="292" t="s">
        <v>362</v>
      </c>
      <c r="D71" s="292" t="s">
        <v>362</v>
      </c>
      <c r="E71" s="292" t="s">
        <v>362</v>
      </c>
      <c r="F71" s="292" t="s">
        <v>362</v>
      </c>
      <c r="G71" s="292" t="s">
        <v>362</v>
      </c>
      <c r="H71" s="292" t="s">
        <v>362</v>
      </c>
      <c r="I71" s="292" t="s">
        <v>362</v>
      </c>
      <c r="J71" s="292" t="s">
        <v>362</v>
      </c>
      <c r="K71" s="292" t="s">
        <v>362</v>
      </c>
      <c r="L71" s="32">
        <v>0</v>
      </c>
      <c r="M71" s="14"/>
      <c r="N71" s="14"/>
      <c r="O71" s="14"/>
      <c r="P71" s="14"/>
      <c r="Q71" s="14"/>
      <c r="R71" s="14"/>
      <c r="S71" s="14"/>
      <c r="T71" s="14"/>
      <c r="U71" s="14"/>
      <c r="V71" s="14"/>
      <c r="W71" s="14"/>
      <c r="X71" s="14"/>
      <c r="Y71" s="14"/>
      <c r="Z71" s="14"/>
      <c r="AA71" s="14"/>
      <c r="AB71" s="14"/>
      <c r="AC71" s="14"/>
      <c r="AD71" s="14"/>
      <c r="AE71" s="14"/>
      <c r="AF71" s="14"/>
    </row>
    <row r="72" spans="1:32" ht="12.75">
      <c r="A72" s="221" t="s">
        <v>220</v>
      </c>
      <c r="B72" s="291">
        <v>0</v>
      </c>
      <c r="C72" s="291">
        <v>0</v>
      </c>
      <c r="D72" s="291">
        <v>1</v>
      </c>
      <c r="E72" s="291">
        <v>0</v>
      </c>
      <c r="F72" s="291">
        <v>0</v>
      </c>
      <c r="G72" s="291">
        <v>0</v>
      </c>
      <c r="H72" s="291">
        <v>0</v>
      </c>
      <c r="I72" s="291">
        <v>0</v>
      </c>
      <c r="J72" s="291">
        <v>0</v>
      </c>
      <c r="K72" s="291">
        <v>2</v>
      </c>
      <c r="L72" s="32">
        <v>1</v>
      </c>
      <c r="M72" s="14"/>
      <c r="N72" s="14"/>
      <c r="O72" s="14"/>
      <c r="P72" s="14"/>
      <c r="Q72" s="14"/>
      <c r="R72" s="14"/>
      <c r="S72" s="14"/>
      <c r="T72" s="14"/>
      <c r="U72" s="14"/>
      <c r="V72" s="14"/>
      <c r="W72" s="14"/>
      <c r="X72" s="14"/>
      <c r="Y72" s="14"/>
      <c r="Z72" s="14"/>
      <c r="AA72" s="14"/>
      <c r="AB72" s="14"/>
      <c r="AC72" s="14"/>
      <c r="AD72" s="14"/>
      <c r="AE72" s="14"/>
      <c r="AF72" s="14"/>
    </row>
    <row r="73" spans="1:32" ht="12.75">
      <c r="A73" s="221" t="s">
        <v>221</v>
      </c>
      <c r="B73" s="291">
        <v>0</v>
      </c>
      <c r="C73" s="291">
        <v>1</v>
      </c>
      <c r="D73" s="291">
        <v>0</v>
      </c>
      <c r="E73" s="291">
        <v>0</v>
      </c>
      <c r="F73" s="291">
        <v>1</v>
      </c>
      <c r="G73" s="291">
        <v>0</v>
      </c>
      <c r="H73" s="291">
        <v>1</v>
      </c>
      <c r="I73" s="291">
        <v>0</v>
      </c>
      <c r="J73" s="291">
        <v>0</v>
      </c>
      <c r="K73" s="291">
        <v>1</v>
      </c>
      <c r="L73" s="32">
        <v>1</v>
      </c>
      <c r="M73" s="14"/>
      <c r="N73" s="14"/>
      <c r="O73" s="14"/>
      <c r="P73" s="14"/>
      <c r="Q73" s="14"/>
      <c r="R73" s="14"/>
      <c r="S73" s="14"/>
      <c r="T73" s="14"/>
      <c r="U73" s="14"/>
      <c r="V73" s="14"/>
      <c r="W73" s="14"/>
      <c r="X73" s="14"/>
      <c r="Y73" s="14"/>
      <c r="Z73" s="14"/>
      <c r="AA73" s="14"/>
      <c r="AB73" s="14"/>
      <c r="AC73" s="14"/>
      <c r="AD73" s="14"/>
      <c r="AE73" s="14"/>
      <c r="AF73" s="14"/>
    </row>
    <row r="74" spans="1:32" ht="12.75">
      <c r="A74" s="221" t="s">
        <v>222</v>
      </c>
      <c r="B74" s="291">
        <v>0</v>
      </c>
      <c r="C74" s="291">
        <v>0</v>
      </c>
      <c r="D74" s="291">
        <v>0</v>
      </c>
      <c r="E74" s="291">
        <v>0</v>
      </c>
      <c r="F74" s="291">
        <v>0</v>
      </c>
      <c r="G74" s="291">
        <v>0</v>
      </c>
      <c r="H74" s="291">
        <v>0</v>
      </c>
      <c r="I74" s="291">
        <v>0</v>
      </c>
      <c r="J74" s="291">
        <v>1</v>
      </c>
      <c r="K74" s="291">
        <v>1</v>
      </c>
      <c r="L74" s="32">
        <v>0</v>
      </c>
      <c r="M74" s="14"/>
      <c r="N74" s="14"/>
      <c r="O74" s="14"/>
      <c r="P74" s="14"/>
      <c r="Q74" s="14"/>
      <c r="R74" s="14"/>
      <c r="S74" s="14"/>
      <c r="T74" s="14"/>
      <c r="U74" s="14"/>
      <c r="V74" s="14"/>
      <c r="W74" s="14"/>
      <c r="X74" s="14"/>
      <c r="Y74" s="14"/>
      <c r="Z74" s="14"/>
      <c r="AA74" s="14"/>
      <c r="AB74" s="14"/>
      <c r="AC74" s="14"/>
      <c r="AD74" s="14"/>
      <c r="AE74" s="14"/>
      <c r="AF74" s="14"/>
    </row>
    <row r="75" spans="1:32" ht="12.75">
      <c r="A75" s="221" t="s">
        <v>223</v>
      </c>
      <c r="B75" s="291">
        <v>0</v>
      </c>
      <c r="C75" s="291">
        <v>0</v>
      </c>
      <c r="D75" s="291">
        <v>0</v>
      </c>
      <c r="E75" s="291">
        <v>0</v>
      </c>
      <c r="F75" s="291">
        <v>0</v>
      </c>
      <c r="G75" s="291">
        <v>0</v>
      </c>
      <c r="H75" s="291">
        <v>0</v>
      </c>
      <c r="I75" s="291">
        <v>0</v>
      </c>
      <c r="J75" s="291">
        <v>0</v>
      </c>
      <c r="K75" s="291">
        <v>0</v>
      </c>
      <c r="L75" s="32">
        <v>0</v>
      </c>
      <c r="M75" s="14"/>
      <c r="N75" s="14"/>
      <c r="O75" s="14"/>
      <c r="P75" s="14"/>
      <c r="Q75" s="14"/>
      <c r="R75" s="14"/>
      <c r="S75" s="14"/>
      <c r="T75" s="14"/>
      <c r="U75" s="14"/>
      <c r="V75" s="14"/>
      <c r="W75" s="14"/>
      <c r="X75" s="14"/>
      <c r="Y75" s="14"/>
      <c r="Z75" s="14"/>
      <c r="AA75" s="14"/>
      <c r="AB75" s="14"/>
      <c r="AC75" s="14"/>
      <c r="AD75" s="14"/>
      <c r="AE75" s="14"/>
      <c r="AF75" s="14"/>
    </row>
    <row r="76" spans="1:32" ht="12.75">
      <c r="A76" s="221" t="s">
        <v>224</v>
      </c>
      <c r="B76" s="291">
        <v>0</v>
      </c>
      <c r="C76" s="291">
        <v>0</v>
      </c>
      <c r="D76" s="291">
        <v>1</v>
      </c>
      <c r="E76" s="291">
        <v>0</v>
      </c>
      <c r="F76" s="291">
        <v>0</v>
      </c>
      <c r="G76" s="291">
        <v>0</v>
      </c>
      <c r="H76" s="291">
        <v>0</v>
      </c>
      <c r="I76" s="291">
        <v>0</v>
      </c>
      <c r="J76" s="291">
        <v>0</v>
      </c>
      <c r="K76" s="291">
        <v>0</v>
      </c>
      <c r="L76" s="32">
        <v>0</v>
      </c>
      <c r="M76" s="14"/>
      <c r="N76" s="14"/>
      <c r="O76" s="14"/>
      <c r="P76" s="14"/>
      <c r="Q76" s="14"/>
      <c r="R76" s="14"/>
      <c r="S76" s="14"/>
      <c r="T76" s="14"/>
      <c r="U76" s="14"/>
      <c r="V76" s="14"/>
      <c r="W76" s="14"/>
      <c r="X76" s="14"/>
      <c r="Y76" s="14"/>
      <c r="Z76" s="14"/>
      <c r="AA76" s="14"/>
      <c r="AB76" s="14"/>
      <c r="AC76" s="14"/>
      <c r="AD76" s="14"/>
      <c r="AE76" s="14"/>
      <c r="AF76" s="14"/>
    </row>
    <row r="77" spans="1:32" ht="12.75">
      <c r="A77" s="221" t="s">
        <v>225</v>
      </c>
      <c r="B77" s="291">
        <v>0</v>
      </c>
      <c r="C77" s="291">
        <v>0</v>
      </c>
      <c r="D77" s="291">
        <v>0</v>
      </c>
      <c r="E77" s="291">
        <v>0</v>
      </c>
      <c r="F77" s="291">
        <v>1</v>
      </c>
      <c r="G77" s="291">
        <v>1</v>
      </c>
      <c r="H77" s="291">
        <v>0</v>
      </c>
      <c r="I77" s="291">
        <v>0</v>
      </c>
      <c r="J77" s="291">
        <v>0</v>
      </c>
      <c r="K77" s="291">
        <v>0</v>
      </c>
      <c r="L77" s="32">
        <v>0</v>
      </c>
      <c r="M77" s="14"/>
      <c r="N77" s="14"/>
      <c r="O77" s="14"/>
      <c r="P77" s="14"/>
      <c r="Q77" s="14"/>
      <c r="R77" s="14"/>
      <c r="S77" s="14"/>
      <c r="T77" s="14"/>
      <c r="U77" s="14"/>
      <c r="V77" s="14"/>
      <c r="W77" s="14"/>
      <c r="X77" s="14"/>
      <c r="Y77" s="14"/>
      <c r="Z77" s="14"/>
      <c r="AA77" s="14"/>
      <c r="AB77" s="14"/>
      <c r="AC77" s="14"/>
      <c r="AD77" s="14"/>
      <c r="AE77" s="14"/>
      <c r="AF77" s="14"/>
    </row>
    <row r="78" spans="1:32" ht="12.75">
      <c r="A78" s="221" t="s">
        <v>226</v>
      </c>
      <c r="B78" s="291">
        <v>0</v>
      </c>
      <c r="C78" s="291">
        <v>1</v>
      </c>
      <c r="D78" s="291">
        <v>2</v>
      </c>
      <c r="E78" s="291">
        <v>0</v>
      </c>
      <c r="F78" s="291">
        <v>1</v>
      </c>
      <c r="G78" s="291">
        <v>1</v>
      </c>
      <c r="H78" s="291">
        <v>2</v>
      </c>
      <c r="I78" s="291">
        <v>1</v>
      </c>
      <c r="J78" s="291">
        <v>1</v>
      </c>
      <c r="K78" s="291">
        <v>2</v>
      </c>
      <c r="L78" s="32">
        <v>1</v>
      </c>
      <c r="M78" s="14"/>
      <c r="N78" s="14"/>
      <c r="O78" s="14"/>
      <c r="P78" s="14"/>
      <c r="Q78" s="14"/>
      <c r="R78" s="14"/>
      <c r="S78" s="14"/>
      <c r="T78" s="14"/>
      <c r="U78" s="14"/>
      <c r="V78" s="14"/>
      <c r="W78" s="14"/>
      <c r="X78" s="14"/>
      <c r="Y78" s="14"/>
      <c r="Z78" s="14"/>
      <c r="AA78" s="14"/>
      <c r="AB78" s="14"/>
      <c r="AC78" s="14"/>
      <c r="AD78" s="14"/>
      <c r="AE78" s="14"/>
      <c r="AF78" s="14"/>
    </row>
    <row r="79" spans="1:32" ht="12.75">
      <c r="A79" s="221" t="s">
        <v>227</v>
      </c>
      <c r="B79" s="291">
        <v>2</v>
      </c>
      <c r="C79" s="291">
        <v>1</v>
      </c>
      <c r="D79" s="291">
        <v>2</v>
      </c>
      <c r="E79" s="291">
        <v>0</v>
      </c>
      <c r="F79" s="291">
        <v>1</v>
      </c>
      <c r="G79" s="291">
        <v>5</v>
      </c>
      <c r="H79" s="291">
        <v>0</v>
      </c>
      <c r="I79" s="291">
        <v>1</v>
      </c>
      <c r="J79" s="291">
        <v>1</v>
      </c>
      <c r="K79" s="291">
        <v>4</v>
      </c>
      <c r="L79" s="32">
        <v>1</v>
      </c>
      <c r="M79" s="14"/>
      <c r="N79" s="14"/>
      <c r="O79" s="14"/>
      <c r="P79" s="14"/>
      <c r="Q79" s="14"/>
      <c r="R79" s="14"/>
      <c r="S79" s="14"/>
      <c r="T79" s="14"/>
      <c r="U79" s="14"/>
      <c r="V79" s="14"/>
      <c r="W79" s="14"/>
      <c r="X79" s="14"/>
      <c r="Y79" s="14"/>
      <c r="Z79" s="14"/>
      <c r="AA79" s="14"/>
      <c r="AB79" s="14"/>
      <c r="AC79" s="14"/>
      <c r="AD79" s="14"/>
      <c r="AE79" s="14"/>
      <c r="AF79" s="14"/>
    </row>
    <row r="80" spans="1:32" ht="12.75">
      <c r="A80" s="221" t="s">
        <v>228</v>
      </c>
      <c r="B80" s="291">
        <v>0</v>
      </c>
      <c r="C80" s="291">
        <v>0</v>
      </c>
      <c r="D80" s="291">
        <v>0</v>
      </c>
      <c r="E80" s="291">
        <v>0</v>
      </c>
      <c r="F80" s="291">
        <v>0</v>
      </c>
      <c r="G80" s="291">
        <v>0</v>
      </c>
      <c r="H80" s="291">
        <v>0</v>
      </c>
      <c r="I80" s="291">
        <v>0</v>
      </c>
      <c r="J80" s="291">
        <v>0</v>
      </c>
      <c r="K80" s="291">
        <v>0</v>
      </c>
      <c r="L80" s="32">
        <v>0</v>
      </c>
      <c r="M80" s="14"/>
      <c r="N80" s="14"/>
      <c r="O80" s="14"/>
      <c r="P80" s="14"/>
      <c r="Q80" s="14"/>
      <c r="R80" s="14"/>
      <c r="S80" s="14"/>
      <c r="T80" s="14"/>
      <c r="U80" s="14"/>
      <c r="V80" s="14"/>
      <c r="W80" s="14"/>
      <c r="X80" s="14"/>
      <c r="Y80" s="14"/>
      <c r="Z80" s="14"/>
      <c r="AA80" s="14"/>
      <c r="AB80" s="14"/>
      <c r="AC80" s="14"/>
      <c r="AD80" s="14"/>
      <c r="AE80" s="14"/>
      <c r="AF80" s="14"/>
    </row>
    <row r="81" spans="1:32" ht="12.75">
      <c r="A81" s="221" t="s">
        <v>169</v>
      </c>
      <c r="B81" s="292" t="s">
        <v>362</v>
      </c>
      <c r="C81" s="292" t="s">
        <v>362</v>
      </c>
      <c r="D81" s="292" t="s">
        <v>362</v>
      </c>
      <c r="E81" s="292" t="s">
        <v>362</v>
      </c>
      <c r="F81" s="292" t="s">
        <v>362</v>
      </c>
      <c r="G81" s="292" t="s">
        <v>362</v>
      </c>
      <c r="H81" s="292" t="s">
        <v>362</v>
      </c>
      <c r="I81" s="292" t="s">
        <v>362</v>
      </c>
      <c r="J81" s="291">
        <v>0</v>
      </c>
      <c r="K81" s="291">
        <v>0</v>
      </c>
      <c r="L81" s="32">
        <v>0</v>
      </c>
      <c r="M81" s="14"/>
      <c r="N81" s="14"/>
      <c r="O81" s="14"/>
      <c r="P81" s="14"/>
      <c r="Q81" s="14"/>
      <c r="R81" s="14"/>
      <c r="S81" s="14"/>
      <c r="T81" s="14"/>
      <c r="U81" s="14"/>
      <c r="V81" s="14"/>
      <c r="W81" s="14"/>
      <c r="X81" s="14"/>
      <c r="Y81" s="14"/>
      <c r="Z81" s="14"/>
      <c r="AA81" s="14"/>
      <c r="AB81" s="14"/>
      <c r="AC81" s="14"/>
      <c r="AD81" s="14"/>
      <c r="AE81" s="14"/>
      <c r="AF81" s="14"/>
    </row>
    <row r="82" spans="1:32" ht="12.75">
      <c r="A82" s="221" t="s">
        <v>229</v>
      </c>
      <c r="B82" s="291">
        <v>4</v>
      </c>
      <c r="C82" s="291">
        <v>0</v>
      </c>
      <c r="D82" s="291">
        <v>1</v>
      </c>
      <c r="E82" s="291">
        <v>2</v>
      </c>
      <c r="F82" s="291">
        <v>2</v>
      </c>
      <c r="G82" s="291">
        <v>4</v>
      </c>
      <c r="H82" s="291">
        <v>0</v>
      </c>
      <c r="I82" s="291">
        <v>0</v>
      </c>
      <c r="J82" s="291">
        <v>0</v>
      </c>
      <c r="K82" s="291">
        <v>0</v>
      </c>
      <c r="L82" s="32">
        <v>1</v>
      </c>
      <c r="M82" s="14"/>
      <c r="N82" s="14"/>
      <c r="O82" s="14"/>
      <c r="P82" s="14"/>
      <c r="Q82" s="14"/>
      <c r="R82" s="14"/>
      <c r="S82" s="14"/>
      <c r="T82" s="14"/>
      <c r="U82" s="14"/>
      <c r="V82" s="14"/>
      <c r="W82" s="14"/>
      <c r="X82" s="14"/>
      <c r="Y82" s="14"/>
      <c r="Z82" s="14"/>
      <c r="AA82" s="14"/>
      <c r="AB82" s="14"/>
      <c r="AC82" s="14"/>
      <c r="AD82" s="14"/>
      <c r="AE82" s="14"/>
      <c r="AF82" s="14"/>
    </row>
    <row r="83" spans="1:32" ht="12.75">
      <c r="A83" s="221" t="s">
        <v>230</v>
      </c>
      <c r="B83" s="291">
        <v>0</v>
      </c>
      <c r="C83" s="291">
        <v>0</v>
      </c>
      <c r="D83" s="291">
        <v>0</v>
      </c>
      <c r="E83" s="291">
        <v>0</v>
      </c>
      <c r="F83" s="291">
        <v>0</v>
      </c>
      <c r="G83" s="291">
        <v>1</v>
      </c>
      <c r="H83" s="291">
        <v>2</v>
      </c>
      <c r="I83" s="291">
        <v>0</v>
      </c>
      <c r="J83" s="291">
        <v>0</v>
      </c>
      <c r="K83" s="291">
        <v>0</v>
      </c>
      <c r="L83" s="32">
        <v>0</v>
      </c>
      <c r="M83" s="14"/>
      <c r="N83" s="14"/>
      <c r="O83" s="14"/>
      <c r="P83" s="14"/>
      <c r="Q83" s="14"/>
      <c r="R83" s="14"/>
      <c r="S83" s="14"/>
      <c r="T83" s="14"/>
      <c r="U83" s="14"/>
      <c r="V83" s="14"/>
      <c r="W83" s="14"/>
      <c r="X83" s="14"/>
      <c r="Y83" s="14"/>
      <c r="Z83" s="14"/>
      <c r="AA83" s="14"/>
      <c r="AB83" s="14"/>
      <c r="AC83" s="14"/>
      <c r="AD83" s="14"/>
      <c r="AE83" s="14"/>
      <c r="AF83" s="14"/>
    </row>
    <row r="84" spans="1:32" ht="12.75">
      <c r="A84" s="221" t="s">
        <v>231</v>
      </c>
      <c r="B84" s="291">
        <v>0</v>
      </c>
      <c r="C84" s="291">
        <v>0</v>
      </c>
      <c r="D84" s="291">
        <v>0</v>
      </c>
      <c r="E84" s="291">
        <v>0</v>
      </c>
      <c r="F84" s="291">
        <v>0</v>
      </c>
      <c r="G84" s="291">
        <v>0</v>
      </c>
      <c r="H84" s="291">
        <v>0</v>
      </c>
      <c r="I84" s="291">
        <v>0</v>
      </c>
      <c r="J84" s="291">
        <v>0</v>
      </c>
      <c r="K84" s="291">
        <v>1</v>
      </c>
      <c r="L84" s="32">
        <v>0</v>
      </c>
      <c r="M84" s="14"/>
      <c r="N84" s="14"/>
      <c r="O84" s="14"/>
      <c r="P84" s="14"/>
      <c r="Q84" s="14"/>
      <c r="R84" s="14"/>
      <c r="S84" s="14"/>
      <c r="T84" s="14"/>
      <c r="U84" s="14"/>
      <c r="V84" s="14"/>
      <c r="W84" s="14"/>
      <c r="X84" s="14"/>
      <c r="Y84" s="14"/>
      <c r="Z84" s="14"/>
      <c r="AA84" s="14"/>
      <c r="AB84" s="14"/>
      <c r="AC84" s="14"/>
      <c r="AD84" s="14"/>
      <c r="AE84" s="14"/>
      <c r="AF84" s="14"/>
    </row>
    <row r="85" spans="1:32" ht="12.75">
      <c r="A85" s="221" t="s">
        <v>232</v>
      </c>
      <c r="B85" s="291">
        <v>0</v>
      </c>
      <c r="C85" s="291">
        <v>0</v>
      </c>
      <c r="D85" s="291">
        <v>0</v>
      </c>
      <c r="E85" s="291">
        <v>0</v>
      </c>
      <c r="F85" s="291">
        <v>0</v>
      </c>
      <c r="G85" s="291">
        <v>0</v>
      </c>
      <c r="H85" s="291">
        <v>0</v>
      </c>
      <c r="I85" s="291">
        <v>0</v>
      </c>
      <c r="J85" s="291">
        <v>0</v>
      </c>
      <c r="K85" s="291">
        <v>0</v>
      </c>
      <c r="L85" s="32">
        <v>0</v>
      </c>
      <c r="M85" s="14"/>
      <c r="N85" s="14"/>
      <c r="O85" s="14"/>
      <c r="P85" s="14"/>
      <c r="Q85" s="14"/>
      <c r="R85" s="14"/>
      <c r="S85" s="14"/>
      <c r="T85" s="14"/>
      <c r="U85" s="14"/>
      <c r="V85" s="14"/>
      <c r="W85" s="14"/>
      <c r="X85" s="14"/>
      <c r="Y85" s="14"/>
      <c r="Z85" s="14"/>
      <c r="AA85" s="14"/>
      <c r="AB85" s="14"/>
      <c r="AC85" s="14"/>
      <c r="AD85" s="14"/>
      <c r="AE85" s="14"/>
      <c r="AF85" s="14"/>
    </row>
    <row r="86" spans="1:32" ht="12.75">
      <c r="A86" s="221" t="s">
        <v>309</v>
      </c>
      <c r="B86" s="291">
        <v>0</v>
      </c>
      <c r="C86" s="291">
        <v>0</v>
      </c>
      <c r="D86" s="291">
        <v>0</v>
      </c>
      <c r="E86" s="291">
        <v>0</v>
      </c>
      <c r="F86" s="291">
        <v>0</v>
      </c>
      <c r="G86" s="291">
        <v>0</v>
      </c>
      <c r="H86" s="291">
        <v>0</v>
      </c>
      <c r="I86" s="291">
        <v>0</v>
      </c>
      <c r="J86" s="291">
        <v>0</v>
      </c>
      <c r="K86" s="291">
        <v>0</v>
      </c>
      <c r="L86" s="32">
        <v>0</v>
      </c>
      <c r="M86" s="14"/>
      <c r="N86" s="14"/>
      <c r="O86" s="14"/>
      <c r="P86" s="14"/>
      <c r="Q86" s="14"/>
      <c r="R86" s="14"/>
      <c r="S86" s="14"/>
      <c r="T86" s="14"/>
      <c r="U86" s="14"/>
      <c r="V86" s="14"/>
      <c r="W86" s="14"/>
      <c r="X86" s="14"/>
      <c r="Y86" s="14"/>
      <c r="Z86" s="14"/>
      <c r="AA86" s="14"/>
      <c r="AB86" s="14"/>
      <c r="AC86" s="14"/>
      <c r="AD86" s="14"/>
      <c r="AE86" s="14"/>
      <c r="AF86" s="14"/>
    </row>
    <row r="87" spans="1:32" ht="12.75">
      <c r="A87" s="221" t="s">
        <v>234</v>
      </c>
      <c r="B87" s="291">
        <v>0</v>
      </c>
      <c r="C87" s="291">
        <v>0</v>
      </c>
      <c r="D87" s="291">
        <v>0</v>
      </c>
      <c r="E87" s="291">
        <v>1</v>
      </c>
      <c r="F87" s="291">
        <v>0</v>
      </c>
      <c r="G87" s="291">
        <v>0</v>
      </c>
      <c r="H87" s="291">
        <v>0</v>
      </c>
      <c r="I87" s="291">
        <v>0</v>
      </c>
      <c r="J87" s="291">
        <v>0</v>
      </c>
      <c r="K87" s="291">
        <v>0</v>
      </c>
      <c r="L87" s="32">
        <v>0</v>
      </c>
      <c r="M87" s="14"/>
      <c r="N87" s="14"/>
      <c r="O87" s="14"/>
      <c r="P87" s="14"/>
      <c r="Q87" s="14"/>
      <c r="R87" s="14"/>
      <c r="S87" s="14"/>
      <c r="T87" s="14"/>
      <c r="U87" s="14"/>
      <c r="V87" s="14"/>
      <c r="W87" s="14"/>
      <c r="X87" s="14"/>
      <c r="Y87" s="14"/>
      <c r="Z87" s="14"/>
      <c r="AA87" s="14"/>
      <c r="AB87" s="14"/>
      <c r="AC87" s="14"/>
      <c r="AD87" s="14"/>
      <c r="AE87" s="14"/>
      <c r="AF87" s="14"/>
    </row>
    <row r="88" spans="1:32" ht="12.75">
      <c r="A88" s="221" t="s">
        <v>235</v>
      </c>
      <c r="B88" s="291">
        <v>0</v>
      </c>
      <c r="C88" s="291">
        <v>0</v>
      </c>
      <c r="D88" s="291">
        <v>0</v>
      </c>
      <c r="E88" s="291">
        <v>1</v>
      </c>
      <c r="F88" s="291">
        <v>1</v>
      </c>
      <c r="G88" s="291">
        <v>0</v>
      </c>
      <c r="H88" s="291">
        <v>4</v>
      </c>
      <c r="I88" s="291">
        <v>4</v>
      </c>
      <c r="J88" s="291">
        <v>2</v>
      </c>
      <c r="K88" s="291">
        <v>2</v>
      </c>
      <c r="L88" s="32">
        <v>2</v>
      </c>
      <c r="M88" s="14"/>
      <c r="N88" s="14"/>
      <c r="O88" s="14"/>
      <c r="P88" s="14"/>
      <c r="Q88" s="14"/>
      <c r="R88" s="14"/>
      <c r="S88" s="14"/>
      <c r="T88" s="14"/>
      <c r="U88" s="14"/>
      <c r="V88" s="14"/>
      <c r="W88" s="14"/>
      <c r="X88" s="14"/>
      <c r="Y88" s="14"/>
      <c r="Z88" s="14"/>
      <c r="AA88" s="14"/>
      <c r="AB88" s="14"/>
      <c r="AC88" s="14"/>
      <c r="AD88" s="14"/>
      <c r="AE88" s="14"/>
      <c r="AF88" s="14"/>
    </row>
    <row r="89" spans="1:32" ht="12.75">
      <c r="A89" s="221" t="s">
        <v>236</v>
      </c>
      <c r="B89" s="291">
        <v>0</v>
      </c>
      <c r="C89" s="291">
        <v>2</v>
      </c>
      <c r="D89" s="291">
        <v>0</v>
      </c>
      <c r="E89" s="291">
        <v>0</v>
      </c>
      <c r="F89" s="291">
        <v>0</v>
      </c>
      <c r="G89" s="291">
        <v>1</v>
      </c>
      <c r="H89" s="291">
        <v>0</v>
      </c>
      <c r="I89" s="291">
        <v>2</v>
      </c>
      <c r="J89" s="291">
        <v>0</v>
      </c>
      <c r="K89" s="291">
        <v>1</v>
      </c>
      <c r="L89" s="32">
        <v>0</v>
      </c>
      <c r="M89" s="14"/>
      <c r="N89" s="14"/>
      <c r="O89" s="14"/>
      <c r="P89" s="14"/>
      <c r="Q89" s="14"/>
      <c r="R89" s="14"/>
      <c r="S89" s="14"/>
      <c r="T89" s="14"/>
      <c r="U89" s="14"/>
      <c r="V89" s="14"/>
      <c r="W89" s="14"/>
      <c r="X89" s="14"/>
      <c r="Y89" s="14"/>
      <c r="Z89" s="14"/>
      <c r="AA89" s="14"/>
      <c r="AB89" s="14"/>
      <c r="AC89" s="14"/>
      <c r="AD89" s="14"/>
      <c r="AE89" s="14"/>
      <c r="AF89" s="14"/>
    </row>
    <row r="90" spans="1:32" ht="12.75">
      <c r="A90" s="221" t="s">
        <v>237</v>
      </c>
      <c r="B90" s="291">
        <v>0</v>
      </c>
      <c r="C90" s="291">
        <v>0</v>
      </c>
      <c r="D90" s="291">
        <v>0</v>
      </c>
      <c r="E90" s="291">
        <v>0</v>
      </c>
      <c r="F90" s="291">
        <v>0</v>
      </c>
      <c r="G90" s="291">
        <v>1</v>
      </c>
      <c r="H90" s="291">
        <v>1</v>
      </c>
      <c r="I90" s="291">
        <v>1</v>
      </c>
      <c r="J90" s="291">
        <v>0</v>
      </c>
      <c r="K90" s="291">
        <v>1</v>
      </c>
      <c r="L90" s="32">
        <v>2</v>
      </c>
      <c r="M90" s="14"/>
      <c r="N90" s="14"/>
      <c r="O90" s="14"/>
      <c r="P90" s="14"/>
      <c r="Q90" s="14"/>
      <c r="R90" s="14"/>
      <c r="S90" s="14"/>
      <c r="T90" s="14"/>
      <c r="U90" s="14"/>
      <c r="V90" s="14"/>
      <c r="W90" s="14"/>
      <c r="X90" s="14"/>
      <c r="Y90" s="14"/>
      <c r="Z90" s="14"/>
      <c r="AA90" s="14"/>
      <c r="AB90" s="14"/>
      <c r="AC90" s="14"/>
      <c r="AD90" s="14"/>
      <c r="AE90" s="14"/>
      <c r="AF90" s="14"/>
    </row>
    <row r="91" spans="1:32" ht="12.75">
      <c r="A91" s="221" t="s">
        <v>238</v>
      </c>
      <c r="B91" s="291">
        <v>1</v>
      </c>
      <c r="C91" s="291">
        <v>1</v>
      </c>
      <c r="D91" s="291">
        <v>0</v>
      </c>
      <c r="E91" s="291">
        <v>2</v>
      </c>
      <c r="F91" s="291">
        <v>0</v>
      </c>
      <c r="G91" s="291">
        <v>1</v>
      </c>
      <c r="H91" s="291">
        <v>1</v>
      </c>
      <c r="I91" s="291">
        <v>1</v>
      </c>
      <c r="J91" s="291">
        <v>0</v>
      </c>
      <c r="K91" s="291">
        <v>0</v>
      </c>
      <c r="L91" s="32">
        <v>0</v>
      </c>
      <c r="M91" s="14"/>
      <c r="N91" s="14"/>
      <c r="O91" s="14"/>
      <c r="P91" s="14"/>
      <c r="Q91" s="14"/>
      <c r="R91" s="14"/>
      <c r="S91" s="14"/>
      <c r="T91" s="14"/>
      <c r="U91" s="14"/>
      <c r="V91" s="14"/>
      <c r="W91" s="14"/>
      <c r="X91" s="14"/>
      <c r="Y91" s="14"/>
      <c r="Z91" s="14"/>
      <c r="AA91" s="14"/>
      <c r="AB91" s="14"/>
      <c r="AC91" s="14"/>
      <c r="AD91" s="14"/>
      <c r="AE91" s="14"/>
      <c r="AF91" s="14"/>
    </row>
    <row r="92" spans="1:32" ht="12.75">
      <c r="A92" s="221" t="s">
        <v>239</v>
      </c>
      <c r="B92" s="291">
        <v>0</v>
      </c>
      <c r="C92" s="291">
        <v>0</v>
      </c>
      <c r="D92" s="291">
        <v>1</v>
      </c>
      <c r="E92" s="291">
        <v>0</v>
      </c>
      <c r="F92" s="291">
        <v>0</v>
      </c>
      <c r="G92" s="291">
        <v>1</v>
      </c>
      <c r="H92" s="291">
        <v>0</v>
      </c>
      <c r="I92" s="291">
        <v>0</v>
      </c>
      <c r="J92" s="291">
        <v>1</v>
      </c>
      <c r="K92" s="291">
        <v>0</v>
      </c>
      <c r="L92" s="32">
        <v>1</v>
      </c>
      <c r="M92" s="14"/>
      <c r="N92" s="14"/>
      <c r="O92" s="14"/>
      <c r="P92" s="14"/>
      <c r="Q92" s="14"/>
      <c r="R92" s="14"/>
      <c r="S92" s="14"/>
      <c r="T92" s="14"/>
      <c r="U92" s="14"/>
      <c r="V92" s="14"/>
      <c r="W92" s="14"/>
      <c r="X92" s="14"/>
      <c r="Y92" s="14"/>
      <c r="Z92" s="14"/>
      <c r="AA92" s="14"/>
      <c r="AB92" s="14"/>
      <c r="AC92" s="14"/>
      <c r="AD92" s="14"/>
      <c r="AE92" s="14"/>
      <c r="AF92" s="14"/>
    </row>
    <row r="93" spans="1:32" ht="12.75">
      <c r="A93" s="221" t="s">
        <v>240</v>
      </c>
      <c r="B93" s="291">
        <v>1</v>
      </c>
      <c r="C93" s="291">
        <v>0</v>
      </c>
      <c r="D93" s="291">
        <v>1</v>
      </c>
      <c r="E93" s="291">
        <v>0</v>
      </c>
      <c r="F93" s="291">
        <v>0</v>
      </c>
      <c r="G93" s="291">
        <v>1</v>
      </c>
      <c r="H93" s="291">
        <v>0</v>
      </c>
      <c r="I93" s="291">
        <v>1</v>
      </c>
      <c r="J93" s="291">
        <v>1</v>
      </c>
      <c r="K93" s="291">
        <v>0</v>
      </c>
      <c r="L93" s="32">
        <v>1</v>
      </c>
      <c r="M93" s="14"/>
      <c r="N93" s="14"/>
      <c r="O93" s="14"/>
      <c r="P93" s="14"/>
      <c r="Q93" s="14"/>
      <c r="R93" s="14"/>
      <c r="S93" s="14"/>
      <c r="T93" s="14"/>
      <c r="U93" s="14"/>
      <c r="V93" s="14"/>
      <c r="W93" s="14"/>
      <c r="X93" s="14"/>
      <c r="Y93" s="14"/>
      <c r="Z93" s="14"/>
      <c r="AA93" s="14"/>
      <c r="AB93" s="14"/>
      <c r="AC93" s="14"/>
      <c r="AD93" s="14"/>
      <c r="AE93" s="14"/>
      <c r="AF93" s="14"/>
    </row>
    <row r="94" spans="1:32" ht="12.75">
      <c r="A94" s="221" t="s">
        <v>241</v>
      </c>
      <c r="B94" s="291">
        <v>0</v>
      </c>
      <c r="C94" s="291">
        <v>4</v>
      </c>
      <c r="D94" s="291">
        <v>0</v>
      </c>
      <c r="E94" s="291">
        <v>2</v>
      </c>
      <c r="F94" s="291">
        <v>3</v>
      </c>
      <c r="G94" s="291">
        <v>1</v>
      </c>
      <c r="H94" s="291">
        <v>3</v>
      </c>
      <c r="I94" s="291">
        <v>1</v>
      </c>
      <c r="J94" s="291">
        <v>1</v>
      </c>
      <c r="K94" s="291">
        <v>1</v>
      </c>
      <c r="L94" s="32">
        <v>4</v>
      </c>
      <c r="M94" s="14"/>
      <c r="N94" s="14"/>
      <c r="O94" s="14"/>
      <c r="P94" s="14"/>
      <c r="Q94" s="14"/>
      <c r="R94" s="14"/>
      <c r="S94" s="14"/>
      <c r="T94" s="14"/>
      <c r="U94" s="14"/>
      <c r="V94" s="14"/>
      <c r="W94" s="14"/>
      <c r="X94" s="14"/>
      <c r="Y94" s="14"/>
      <c r="Z94" s="14"/>
      <c r="AA94" s="14"/>
      <c r="AB94" s="14"/>
      <c r="AC94" s="14"/>
      <c r="AD94" s="14"/>
      <c r="AE94" s="14"/>
      <c r="AF94" s="14"/>
    </row>
    <row r="95" spans="1:32" ht="12.75">
      <c r="A95" s="221" t="s">
        <v>242</v>
      </c>
      <c r="B95" s="291">
        <v>0</v>
      </c>
      <c r="C95" s="291">
        <v>1</v>
      </c>
      <c r="D95" s="291">
        <v>1</v>
      </c>
      <c r="E95" s="291">
        <v>2</v>
      </c>
      <c r="F95" s="291">
        <v>3</v>
      </c>
      <c r="G95" s="291">
        <v>1</v>
      </c>
      <c r="H95" s="291">
        <v>0</v>
      </c>
      <c r="I95" s="291">
        <v>1</v>
      </c>
      <c r="J95" s="291">
        <v>1</v>
      </c>
      <c r="K95" s="291">
        <v>0</v>
      </c>
      <c r="L95" s="32">
        <v>3</v>
      </c>
      <c r="M95" s="14"/>
      <c r="N95" s="14"/>
      <c r="O95" s="14"/>
      <c r="P95" s="14"/>
      <c r="Q95" s="14"/>
      <c r="R95" s="14"/>
      <c r="S95" s="14"/>
      <c r="T95" s="14"/>
      <c r="U95" s="14"/>
      <c r="V95" s="14"/>
      <c r="W95" s="14"/>
      <c r="X95" s="14"/>
      <c r="Y95" s="14"/>
      <c r="Z95" s="14"/>
      <c r="AA95" s="14"/>
      <c r="AB95" s="14"/>
      <c r="AC95" s="14"/>
      <c r="AD95" s="14"/>
      <c r="AE95" s="14"/>
      <c r="AF95" s="14"/>
    </row>
    <row r="96" spans="1:32" ht="12.75">
      <c r="A96" s="221" t="s">
        <v>243</v>
      </c>
      <c r="B96" s="291">
        <v>0</v>
      </c>
      <c r="C96" s="291">
        <v>0</v>
      </c>
      <c r="D96" s="291">
        <v>0</v>
      </c>
      <c r="E96" s="291">
        <v>0</v>
      </c>
      <c r="F96" s="291">
        <v>0</v>
      </c>
      <c r="G96" s="291">
        <v>0</v>
      </c>
      <c r="H96" s="291">
        <v>0</v>
      </c>
      <c r="I96" s="291">
        <v>0</v>
      </c>
      <c r="J96" s="291">
        <v>0</v>
      </c>
      <c r="K96" s="291">
        <v>0</v>
      </c>
      <c r="L96" s="32">
        <v>0</v>
      </c>
      <c r="M96" s="14"/>
      <c r="N96" s="14"/>
      <c r="O96" s="14"/>
      <c r="P96" s="14"/>
      <c r="Q96" s="14"/>
      <c r="R96" s="14"/>
      <c r="S96" s="14"/>
      <c r="T96" s="14"/>
      <c r="U96" s="14"/>
      <c r="V96" s="14"/>
      <c r="W96" s="14"/>
      <c r="X96" s="14"/>
      <c r="Y96" s="14"/>
      <c r="Z96" s="14"/>
      <c r="AA96" s="14"/>
      <c r="AB96" s="14"/>
      <c r="AC96" s="14"/>
      <c r="AD96" s="14"/>
      <c r="AE96" s="14"/>
      <c r="AF96" s="14"/>
    </row>
    <row r="97" spans="1:32" ht="12.75">
      <c r="A97" s="221" t="s">
        <v>146</v>
      </c>
      <c r="B97" s="291">
        <v>0</v>
      </c>
      <c r="C97" s="291">
        <v>0</v>
      </c>
      <c r="D97" s="291">
        <v>0</v>
      </c>
      <c r="E97" s="291">
        <v>0</v>
      </c>
      <c r="F97" s="291">
        <v>0</v>
      </c>
      <c r="G97" s="291">
        <v>1</v>
      </c>
      <c r="H97" s="291">
        <v>0</v>
      </c>
      <c r="I97" s="291">
        <v>0</v>
      </c>
      <c r="J97" s="291">
        <v>0</v>
      </c>
      <c r="K97" s="291">
        <v>0</v>
      </c>
      <c r="L97" s="32">
        <v>0</v>
      </c>
      <c r="M97" s="14"/>
      <c r="N97" s="14"/>
      <c r="O97" s="14"/>
      <c r="P97" s="14"/>
      <c r="Q97" s="14"/>
      <c r="R97" s="14"/>
      <c r="S97" s="14"/>
      <c r="T97" s="14"/>
      <c r="U97" s="14"/>
      <c r="V97" s="14"/>
      <c r="W97" s="14"/>
      <c r="X97" s="14"/>
      <c r="Y97" s="14"/>
      <c r="Z97" s="14"/>
      <c r="AA97" s="14"/>
      <c r="AB97" s="14"/>
      <c r="AC97" s="14"/>
      <c r="AD97" s="14"/>
      <c r="AE97" s="14"/>
      <c r="AF97" s="14"/>
    </row>
    <row r="98" spans="1:32" ht="12.75">
      <c r="A98" s="221" t="s">
        <v>244</v>
      </c>
      <c r="B98" s="291">
        <v>0</v>
      </c>
      <c r="C98" s="291">
        <v>0</v>
      </c>
      <c r="D98" s="291">
        <v>0</v>
      </c>
      <c r="E98" s="291">
        <v>0</v>
      </c>
      <c r="F98" s="291">
        <v>0</v>
      </c>
      <c r="G98" s="291">
        <v>0</v>
      </c>
      <c r="H98" s="291">
        <v>1</v>
      </c>
      <c r="I98" s="291">
        <v>1</v>
      </c>
      <c r="J98" s="291">
        <v>2</v>
      </c>
      <c r="K98" s="291">
        <v>1</v>
      </c>
      <c r="L98" s="32">
        <v>0</v>
      </c>
      <c r="M98" s="14"/>
      <c r="N98" s="14"/>
      <c r="O98" s="14"/>
      <c r="P98" s="14"/>
      <c r="Q98" s="14"/>
      <c r="R98" s="14"/>
      <c r="S98" s="14"/>
      <c r="T98" s="14"/>
      <c r="U98" s="14"/>
      <c r="V98" s="14"/>
      <c r="W98" s="14"/>
      <c r="X98" s="14"/>
      <c r="Y98" s="14"/>
      <c r="Z98" s="14"/>
      <c r="AA98" s="14"/>
      <c r="AB98" s="14"/>
      <c r="AC98" s="14"/>
      <c r="AD98" s="14"/>
      <c r="AE98" s="14"/>
      <c r="AF98" s="14"/>
    </row>
    <row r="99" spans="1:32" ht="12.75">
      <c r="A99" s="221" t="s">
        <v>245</v>
      </c>
      <c r="B99" s="291">
        <v>0</v>
      </c>
      <c r="C99" s="291">
        <v>0</v>
      </c>
      <c r="D99" s="291">
        <v>1</v>
      </c>
      <c r="E99" s="291">
        <v>1</v>
      </c>
      <c r="F99" s="291">
        <v>2</v>
      </c>
      <c r="G99" s="291">
        <v>2</v>
      </c>
      <c r="H99" s="291">
        <v>0</v>
      </c>
      <c r="I99" s="291">
        <v>2</v>
      </c>
      <c r="J99" s="291">
        <v>2</v>
      </c>
      <c r="K99" s="291">
        <v>0</v>
      </c>
      <c r="L99" s="32">
        <v>0</v>
      </c>
      <c r="M99" s="14"/>
      <c r="N99" s="14"/>
      <c r="O99" s="14"/>
      <c r="P99" s="14"/>
      <c r="Q99" s="14"/>
      <c r="R99" s="14"/>
      <c r="S99" s="14"/>
      <c r="T99" s="14"/>
      <c r="U99" s="14"/>
      <c r="V99" s="14"/>
      <c r="W99" s="14"/>
      <c r="X99" s="14"/>
      <c r="Y99" s="14"/>
      <c r="Z99" s="14"/>
      <c r="AA99" s="14"/>
      <c r="AB99" s="14"/>
      <c r="AC99" s="14"/>
      <c r="AD99" s="14"/>
      <c r="AE99" s="14"/>
      <c r="AF99" s="14"/>
    </row>
    <row r="100" spans="1:32" ht="12.75">
      <c r="A100" s="221" t="s">
        <v>246</v>
      </c>
      <c r="B100" s="291">
        <v>1</v>
      </c>
      <c r="C100" s="291">
        <v>2</v>
      </c>
      <c r="D100" s="291">
        <v>1</v>
      </c>
      <c r="E100" s="291">
        <v>2</v>
      </c>
      <c r="F100" s="291">
        <v>2</v>
      </c>
      <c r="G100" s="291">
        <v>0</v>
      </c>
      <c r="H100" s="291">
        <v>2</v>
      </c>
      <c r="I100" s="291">
        <v>1</v>
      </c>
      <c r="J100" s="291">
        <v>2</v>
      </c>
      <c r="K100" s="291">
        <v>3</v>
      </c>
      <c r="L100" s="32">
        <v>4</v>
      </c>
      <c r="M100" s="14"/>
      <c r="N100" s="14"/>
      <c r="O100" s="14"/>
      <c r="P100" s="14"/>
      <c r="Q100" s="14"/>
      <c r="R100" s="14"/>
      <c r="S100" s="14"/>
      <c r="T100" s="14"/>
      <c r="U100" s="14"/>
      <c r="V100" s="14"/>
      <c r="W100" s="14"/>
      <c r="X100" s="14"/>
      <c r="Y100" s="14"/>
      <c r="Z100" s="14"/>
      <c r="AA100" s="14"/>
      <c r="AB100" s="14"/>
      <c r="AC100" s="14"/>
      <c r="AD100" s="14"/>
      <c r="AE100" s="14"/>
      <c r="AF100" s="14"/>
    </row>
    <row r="101" spans="1:32" ht="12.75">
      <c r="A101" s="221" t="s">
        <v>289</v>
      </c>
      <c r="B101" s="291">
        <v>0</v>
      </c>
      <c r="C101" s="291">
        <v>0</v>
      </c>
      <c r="D101" s="291">
        <v>0</v>
      </c>
      <c r="E101" s="291">
        <v>0</v>
      </c>
      <c r="F101" s="291">
        <v>0</v>
      </c>
      <c r="G101" s="291">
        <v>0</v>
      </c>
      <c r="H101" s="291">
        <v>0</v>
      </c>
      <c r="I101" s="291">
        <v>0</v>
      </c>
      <c r="J101" s="291">
        <v>0</v>
      </c>
      <c r="K101" s="291">
        <v>0</v>
      </c>
      <c r="L101" s="32">
        <v>0</v>
      </c>
      <c r="M101" s="14"/>
      <c r="N101" s="14"/>
      <c r="O101" s="14"/>
      <c r="P101" s="14"/>
      <c r="Q101" s="14"/>
      <c r="R101" s="14"/>
      <c r="S101" s="14"/>
      <c r="T101" s="14"/>
      <c r="U101" s="14"/>
      <c r="V101" s="14"/>
      <c r="W101" s="14"/>
      <c r="X101" s="14"/>
      <c r="Y101" s="14"/>
      <c r="Z101" s="14"/>
      <c r="AA101" s="14"/>
      <c r="AB101" s="14"/>
      <c r="AC101" s="14"/>
      <c r="AD101" s="14"/>
      <c r="AE101" s="14"/>
      <c r="AF101" s="14"/>
    </row>
    <row r="102" spans="1:32" ht="12.75">
      <c r="A102" s="221" t="s">
        <v>288</v>
      </c>
      <c r="B102" s="291">
        <v>0</v>
      </c>
      <c r="C102" s="291">
        <v>1</v>
      </c>
      <c r="D102" s="291">
        <v>0</v>
      </c>
      <c r="E102" s="291">
        <v>0</v>
      </c>
      <c r="F102" s="291">
        <v>0</v>
      </c>
      <c r="G102" s="291">
        <v>0</v>
      </c>
      <c r="H102" s="291">
        <v>0</v>
      </c>
      <c r="I102" s="291">
        <v>1</v>
      </c>
      <c r="J102" s="291">
        <v>0</v>
      </c>
      <c r="K102" s="291">
        <v>2</v>
      </c>
      <c r="L102" s="32">
        <v>0</v>
      </c>
      <c r="M102" s="14"/>
      <c r="N102" s="14"/>
      <c r="O102" s="14"/>
      <c r="P102" s="14"/>
      <c r="Q102" s="14"/>
      <c r="R102" s="14"/>
      <c r="S102" s="14"/>
      <c r="T102" s="14"/>
      <c r="U102" s="14"/>
      <c r="V102" s="14"/>
      <c r="W102" s="14"/>
      <c r="X102" s="14"/>
      <c r="Y102" s="14"/>
      <c r="Z102" s="14"/>
      <c r="AA102" s="14"/>
      <c r="AB102" s="14"/>
      <c r="AC102" s="14"/>
      <c r="AD102" s="14"/>
      <c r="AE102" s="14"/>
      <c r="AF102" s="14"/>
    </row>
    <row r="103" spans="1:32" ht="12.75">
      <c r="A103" s="221" t="s">
        <v>360</v>
      </c>
      <c r="B103" s="291">
        <v>0</v>
      </c>
      <c r="C103" s="291">
        <v>0</v>
      </c>
      <c r="D103" s="291">
        <v>0</v>
      </c>
      <c r="E103" s="291">
        <v>0</v>
      </c>
      <c r="F103" s="291">
        <v>0</v>
      </c>
      <c r="G103" s="291">
        <v>0</v>
      </c>
      <c r="H103" s="291">
        <v>0</v>
      </c>
      <c r="I103" s="291">
        <v>0</v>
      </c>
      <c r="J103" s="291">
        <v>0</v>
      </c>
      <c r="K103" s="291">
        <v>0</v>
      </c>
      <c r="L103" s="291">
        <v>0</v>
      </c>
      <c r="M103" s="14"/>
      <c r="N103" s="14"/>
      <c r="O103" s="14"/>
      <c r="P103" s="14"/>
      <c r="Q103" s="14"/>
      <c r="R103" s="14"/>
      <c r="S103" s="14"/>
      <c r="T103" s="14"/>
      <c r="U103" s="14"/>
      <c r="V103" s="14"/>
      <c r="W103" s="14"/>
      <c r="X103" s="14"/>
      <c r="Y103" s="14"/>
      <c r="Z103" s="14"/>
      <c r="AA103" s="14"/>
      <c r="AB103" s="14"/>
      <c r="AC103" s="14"/>
      <c r="AD103" s="14"/>
      <c r="AE103" s="14"/>
      <c r="AF103" s="14"/>
    </row>
    <row r="104" spans="1:32" ht="12.75">
      <c r="A104" s="221" t="s">
        <v>151</v>
      </c>
      <c r="B104" s="291">
        <v>0</v>
      </c>
      <c r="C104" s="291">
        <v>0</v>
      </c>
      <c r="D104" s="291">
        <v>0</v>
      </c>
      <c r="E104" s="291">
        <v>0</v>
      </c>
      <c r="F104" s="291">
        <v>0</v>
      </c>
      <c r="G104" s="291">
        <v>0</v>
      </c>
      <c r="H104" s="291">
        <v>0</v>
      </c>
      <c r="I104" s="291">
        <v>0</v>
      </c>
      <c r="J104" s="291">
        <v>0</v>
      </c>
      <c r="K104" s="291">
        <v>0</v>
      </c>
      <c r="L104" s="32">
        <v>0</v>
      </c>
      <c r="M104" s="14"/>
      <c r="N104" s="14"/>
      <c r="O104" s="14"/>
      <c r="P104" s="14"/>
      <c r="Q104" s="14"/>
      <c r="R104" s="14"/>
      <c r="S104" s="14"/>
      <c r="T104" s="14"/>
      <c r="U104" s="14"/>
      <c r="V104" s="14"/>
      <c r="W104" s="14"/>
      <c r="X104" s="14"/>
      <c r="Y104" s="14"/>
      <c r="Z104" s="14"/>
      <c r="AA104" s="14"/>
      <c r="AB104" s="14"/>
      <c r="AC104" s="14"/>
      <c r="AD104" s="14"/>
      <c r="AE104" s="14"/>
      <c r="AF104" s="14"/>
    </row>
    <row r="105" spans="1:32" ht="12.75">
      <c r="A105" s="221" t="s">
        <v>247</v>
      </c>
      <c r="B105" s="291">
        <v>2</v>
      </c>
      <c r="C105" s="291">
        <v>1</v>
      </c>
      <c r="D105" s="291">
        <v>1</v>
      </c>
      <c r="E105" s="291">
        <v>0</v>
      </c>
      <c r="F105" s="291">
        <v>0</v>
      </c>
      <c r="G105" s="291">
        <v>1</v>
      </c>
      <c r="H105" s="291">
        <v>0</v>
      </c>
      <c r="I105" s="291">
        <v>0</v>
      </c>
      <c r="J105" s="291">
        <v>1</v>
      </c>
      <c r="K105" s="291">
        <v>0</v>
      </c>
      <c r="L105" s="32">
        <v>0</v>
      </c>
      <c r="M105" s="14"/>
      <c r="N105" s="14"/>
      <c r="O105" s="14"/>
      <c r="P105" s="14"/>
      <c r="Q105" s="14"/>
      <c r="R105" s="14"/>
      <c r="S105" s="14"/>
      <c r="T105" s="14"/>
      <c r="U105" s="14"/>
      <c r="V105" s="14"/>
      <c r="W105" s="14"/>
      <c r="X105" s="14"/>
      <c r="Y105" s="14"/>
      <c r="Z105" s="14"/>
      <c r="AA105" s="14"/>
      <c r="AB105" s="14"/>
      <c r="AC105" s="14"/>
      <c r="AD105" s="14"/>
      <c r="AE105" s="14"/>
      <c r="AF105" s="14"/>
    </row>
    <row r="106" spans="1:32" ht="12.75">
      <c r="A106" s="221" t="s">
        <v>248</v>
      </c>
      <c r="B106" s="291">
        <v>2</v>
      </c>
      <c r="C106" s="291">
        <v>0</v>
      </c>
      <c r="D106" s="291">
        <v>0</v>
      </c>
      <c r="E106" s="291">
        <v>1</v>
      </c>
      <c r="F106" s="291">
        <v>0</v>
      </c>
      <c r="G106" s="291">
        <v>0</v>
      </c>
      <c r="H106" s="291">
        <v>0</v>
      </c>
      <c r="I106" s="291">
        <v>1</v>
      </c>
      <c r="J106" s="291">
        <v>0</v>
      </c>
      <c r="K106" s="291">
        <v>1</v>
      </c>
      <c r="L106" s="32">
        <v>0</v>
      </c>
      <c r="M106" s="14"/>
      <c r="N106" s="14"/>
      <c r="O106" s="14"/>
      <c r="P106" s="14"/>
      <c r="Q106" s="14"/>
      <c r="R106" s="14"/>
      <c r="S106" s="14"/>
      <c r="T106" s="14"/>
      <c r="U106" s="14"/>
      <c r="V106" s="14"/>
      <c r="W106" s="14"/>
      <c r="X106" s="14"/>
      <c r="Y106" s="14"/>
      <c r="Z106" s="14"/>
      <c r="AA106" s="14"/>
      <c r="AB106" s="14"/>
      <c r="AC106" s="14"/>
      <c r="AD106" s="14"/>
      <c r="AE106" s="14"/>
      <c r="AF106" s="14"/>
    </row>
    <row r="107" spans="1:32" ht="12.75">
      <c r="A107" s="221" t="s">
        <v>249</v>
      </c>
      <c r="B107" s="291">
        <v>1</v>
      </c>
      <c r="C107" s="291">
        <v>0</v>
      </c>
      <c r="D107" s="291">
        <v>0</v>
      </c>
      <c r="E107" s="291">
        <v>0</v>
      </c>
      <c r="F107" s="291">
        <v>0</v>
      </c>
      <c r="G107" s="291">
        <v>1</v>
      </c>
      <c r="H107" s="291">
        <v>1</v>
      </c>
      <c r="I107" s="291">
        <v>2</v>
      </c>
      <c r="J107" s="291">
        <v>1</v>
      </c>
      <c r="K107" s="291">
        <v>0</v>
      </c>
      <c r="L107" s="32">
        <v>0</v>
      </c>
      <c r="M107" s="14"/>
      <c r="N107" s="14"/>
      <c r="O107" s="14"/>
      <c r="P107" s="14"/>
      <c r="Q107" s="14"/>
      <c r="R107" s="14"/>
      <c r="S107" s="14"/>
      <c r="T107" s="14"/>
      <c r="U107" s="14"/>
      <c r="V107" s="14"/>
      <c r="W107" s="14"/>
      <c r="X107" s="14"/>
      <c r="Y107" s="14"/>
      <c r="Z107" s="14"/>
      <c r="AA107" s="14"/>
      <c r="AB107" s="14"/>
      <c r="AC107" s="14"/>
      <c r="AD107" s="14"/>
      <c r="AE107" s="14"/>
      <c r="AF107" s="14"/>
    </row>
    <row r="108" spans="1:32" ht="12.75">
      <c r="A108" s="221" t="s">
        <v>250</v>
      </c>
      <c r="B108" s="291">
        <v>0</v>
      </c>
      <c r="C108" s="291">
        <v>0</v>
      </c>
      <c r="D108" s="291">
        <v>0</v>
      </c>
      <c r="E108" s="291">
        <v>0</v>
      </c>
      <c r="F108" s="291">
        <v>0</v>
      </c>
      <c r="G108" s="291">
        <v>0</v>
      </c>
      <c r="H108" s="291">
        <v>0</v>
      </c>
      <c r="I108" s="291">
        <v>0</v>
      </c>
      <c r="J108" s="291">
        <v>1</v>
      </c>
      <c r="K108" s="291">
        <v>0</v>
      </c>
      <c r="L108" s="32">
        <v>0</v>
      </c>
      <c r="M108" s="14"/>
      <c r="N108" s="14"/>
      <c r="O108" s="14"/>
      <c r="P108" s="14"/>
      <c r="Q108" s="14"/>
      <c r="R108" s="14"/>
      <c r="S108" s="14"/>
      <c r="T108" s="14"/>
      <c r="U108" s="14"/>
      <c r="V108" s="14"/>
      <c r="W108" s="14"/>
      <c r="X108" s="14"/>
      <c r="Y108" s="14"/>
      <c r="Z108" s="14"/>
      <c r="AA108" s="14"/>
      <c r="AB108" s="14"/>
      <c r="AC108" s="14"/>
      <c r="AD108" s="14"/>
      <c r="AE108" s="14"/>
      <c r="AF108" s="14"/>
    </row>
    <row r="109" spans="1:32" ht="12.75">
      <c r="A109" s="221" t="s">
        <v>251</v>
      </c>
      <c r="B109" s="292" t="s">
        <v>362</v>
      </c>
      <c r="C109" s="292" t="s">
        <v>362</v>
      </c>
      <c r="D109" s="292" t="s">
        <v>362</v>
      </c>
      <c r="E109" s="292" t="s">
        <v>362</v>
      </c>
      <c r="F109" s="292" t="s">
        <v>362</v>
      </c>
      <c r="G109" s="292" t="s">
        <v>362</v>
      </c>
      <c r="H109" s="292" t="s">
        <v>362</v>
      </c>
      <c r="I109" s="292" t="s">
        <v>362</v>
      </c>
      <c r="J109" s="292" t="s">
        <v>362</v>
      </c>
      <c r="K109" s="292" t="s">
        <v>362</v>
      </c>
      <c r="L109" s="292" t="s">
        <v>362</v>
      </c>
      <c r="M109" s="14"/>
      <c r="N109" s="14"/>
      <c r="O109" s="14"/>
      <c r="P109" s="14"/>
      <c r="Q109" s="14"/>
      <c r="R109" s="14"/>
      <c r="S109" s="14"/>
      <c r="T109" s="14"/>
      <c r="U109" s="14"/>
      <c r="V109" s="14"/>
      <c r="W109" s="14"/>
      <c r="X109" s="14"/>
      <c r="Y109" s="14"/>
      <c r="Z109" s="14"/>
      <c r="AA109" s="14"/>
      <c r="AB109" s="14"/>
      <c r="AC109" s="14"/>
      <c r="AD109" s="14"/>
      <c r="AE109" s="14"/>
      <c r="AF109" s="14"/>
    </row>
    <row r="110" spans="1:32" ht="12.75">
      <c r="A110" s="221" t="s">
        <v>252</v>
      </c>
      <c r="B110" s="291">
        <v>2</v>
      </c>
      <c r="C110" s="291">
        <v>0</v>
      </c>
      <c r="D110" s="291">
        <v>0</v>
      </c>
      <c r="E110" s="291">
        <v>2</v>
      </c>
      <c r="F110" s="291">
        <v>2</v>
      </c>
      <c r="G110" s="291">
        <v>1</v>
      </c>
      <c r="H110" s="291">
        <v>1</v>
      </c>
      <c r="I110" s="291">
        <v>4</v>
      </c>
      <c r="J110" s="291">
        <v>5</v>
      </c>
      <c r="K110" s="291">
        <v>6</v>
      </c>
      <c r="L110" s="32">
        <v>3</v>
      </c>
      <c r="M110" s="14"/>
      <c r="N110" s="14"/>
      <c r="O110" s="14"/>
      <c r="P110" s="14"/>
      <c r="Q110" s="14"/>
      <c r="R110" s="14"/>
      <c r="S110" s="14"/>
      <c r="T110" s="14"/>
      <c r="U110" s="14"/>
      <c r="V110" s="14"/>
      <c r="W110" s="14"/>
      <c r="X110" s="14"/>
      <c r="Y110" s="14"/>
      <c r="Z110" s="14"/>
      <c r="AA110" s="14"/>
      <c r="AB110" s="14"/>
      <c r="AC110" s="14"/>
      <c r="AD110" s="14"/>
      <c r="AE110" s="14"/>
      <c r="AF110" s="14"/>
    </row>
    <row r="111" spans="1:32" ht="12.75">
      <c r="A111" s="221" t="s">
        <v>253</v>
      </c>
      <c r="B111" s="291">
        <v>3</v>
      </c>
      <c r="C111" s="291">
        <v>1</v>
      </c>
      <c r="D111" s="291">
        <v>1</v>
      </c>
      <c r="E111" s="291">
        <v>2</v>
      </c>
      <c r="F111" s="291">
        <v>1</v>
      </c>
      <c r="G111" s="291">
        <v>0</v>
      </c>
      <c r="H111" s="291">
        <v>1</v>
      </c>
      <c r="I111" s="291">
        <v>1</v>
      </c>
      <c r="J111" s="291">
        <v>0</v>
      </c>
      <c r="K111" s="291">
        <v>0</v>
      </c>
      <c r="L111" s="32">
        <v>0</v>
      </c>
      <c r="M111" s="14"/>
      <c r="N111" s="14"/>
      <c r="O111" s="14"/>
      <c r="P111" s="14"/>
      <c r="Q111" s="14"/>
      <c r="R111" s="14"/>
      <c r="S111" s="14"/>
      <c r="T111" s="14"/>
      <c r="U111" s="14"/>
      <c r="V111" s="14"/>
      <c r="W111" s="14"/>
      <c r="X111" s="14"/>
      <c r="Y111" s="14"/>
      <c r="Z111" s="14"/>
      <c r="AA111" s="14"/>
      <c r="AB111" s="14"/>
      <c r="AC111" s="14"/>
      <c r="AD111" s="14"/>
      <c r="AE111" s="14"/>
      <c r="AF111" s="14"/>
    </row>
    <row r="112" spans="1:32" ht="12.75">
      <c r="A112" s="221" t="s">
        <v>254</v>
      </c>
      <c r="B112" s="291">
        <v>0</v>
      </c>
      <c r="C112" s="291">
        <v>0</v>
      </c>
      <c r="D112" s="291">
        <v>0</v>
      </c>
      <c r="E112" s="291">
        <v>0</v>
      </c>
      <c r="F112" s="291">
        <v>0</v>
      </c>
      <c r="G112" s="291">
        <v>0</v>
      </c>
      <c r="H112" s="291">
        <v>0</v>
      </c>
      <c r="I112" s="291">
        <v>0</v>
      </c>
      <c r="J112" s="291">
        <v>0</v>
      </c>
      <c r="K112" s="291">
        <v>0</v>
      </c>
      <c r="L112" s="32">
        <v>0</v>
      </c>
      <c r="M112" s="14"/>
      <c r="N112" s="14"/>
      <c r="O112" s="14"/>
      <c r="P112" s="14"/>
      <c r="Q112" s="14"/>
      <c r="R112" s="14"/>
      <c r="S112" s="14"/>
      <c r="T112" s="14"/>
      <c r="U112" s="14"/>
      <c r="V112" s="14"/>
      <c r="W112" s="14"/>
      <c r="X112" s="14"/>
      <c r="Y112" s="14"/>
      <c r="Z112" s="14"/>
      <c r="AA112" s="14"/>
      <c r="AB112" s="14"/>
      <c r="AC112" s="14"/>
      <c r="AD112" s="14"/>
      <c r="AE112" s="14"/>
      <c r="AF112" s="14"/>
    </row>
    <row r="113" spans="1:32" ht="12.75">
      <c r="A113" s="221" t="s">
        <v>255</v>
      </c>
      <c r="B113" s="291">
        <v>0</v>
      </c>
      <c r="C113" s="291">
        <v>0</v>
      </c>
      <c r="D113" s="291">
        <v>0</v>
      </c>
      <c r="E113" s="291">
        <v>0</v>
      </c>
      <c r="F113" s="291">
        <v>0</v>
      </c>
      <c r="G113" s="291">
        <v>0</v>
      </c>
      <c r="H113" s="291">
        <v>0</v>
      </c>
      <c r="I113" s="291">
        <v>0</v>
      </c>
      <c r="J113" s="291">
        <v>0</v>
      </c>
      <c r="K113" s="291">
        <v>0</v>
      </c>
      <c r="L113" s="32">
        <v>0</v>
      </c>
      <c r="M113" s="14"/>
      <c r="N113" s="14"/>
      <c r="O113" s="14"/>
      <c r="P113" s="14"/>
      <c r="Q113" s="14"/>
      <c r="R113" s="14"/>
      <c r="S113" s="14"/>
      <c r="T113" s="14"/>
      <c r="U113" s="14"/>
      <c r="V113" s="14"/>
      <c r="W113" s="14"/>
      <c r="X113" s="14"/>
      <c r="Y113" s="14"/>
      <c r="Z113" s="14"/>
      <c r="AA113" s="14"/>
      <c r="AB113" s="14"/>
      <c r="AC113" s="14"/>
      <c r="AD113" s="14"/>
      <c r="AE113" s="14"/>
      <c r="AF113" s="14"/>
    </row>
    <row r="114" spans="1:32" ht="12.75">
      <c r="A114" s="221" t="s">
        <v>256</v>
      </c>
      <c r="B114" s="291">
        <v>1</v>
      </c>
      <c r="C114" s="291">
        <v>1</v>
      </c>
      <c r="D114" s="291">
        <v>1</v>
      </c>
      <c r="E114" s="291">
        <v>1</v>
      </c>
      <c r="F114" s="291">
        <v>3</v>
      </c>
      <c r="G114" s="291">
        <v>2</v>
      </c>
      <c r="H114" s="291">
        <v>2</v>
      </c>
      <c r="I114" s="291">
        <v>2</v>
      </c>
      <c r="J114" s="291">
        <v>1</v>
      </c>
      <c r="K114" s="291">
        <v>2</v>
      </c>
      <c r="L114" s="32">
        <v>3</v>
      </c>
      <c r="M114" s="14"/>
      <c r="N114" s="14"/>
      <c r="O114" s="14"/>
      <c r="P114" s="14"/>
      <c r="Q114" s="14"/>
      <c r="R114" s="14"/>
      <c r="S114" s="14"/>
      <c r="T114" s="14"/>
      <c r="U114" s="14"/>
      <c r="V114" s="14"/>
      <c r="W114" s="14"/>
      <c r="X114" s="14"/>
      <c r="Y114" s="14"/>
      <c r="Z114" s="14"/>
      <c r="AA114" s="14"/>
      <c r="AB114" s="14"/>
      <c r="AC114" s="14"/>
      <c r="AD114" s="14"/>
      <c r="AE114" s="14"/>
      <c r="AF114" s="14"/>
    </row>
    <row r="115" spans="1:32" ht="12.75">
      <c r="A115" s="221" t="s">
        <v>257</v>
      </c>
      <c r="B115" s="291">
        <v>0</v>
      </c>
      <c r="C115" s="291">
        <v>3</v>
      </c>
      <c r="D115" s="291">
        <v>0</v>
      </c>
      <c r="E115" s="291">
        <v>0</v>
      </c>
      <c r="F115" s="291">
        <v>2</v>
      </c>
      <c r="G115" s="291">
        <v>1</v>
      </c>
      <c r="H115" s="291">
        <v>3</v>
      </c>
      <c r="I115" s="291">
        <v>2</v>
      </c>
      <c r="J115" s="291">
        <v>0</v>
      </c>
      <c r="K115" s="291">
        <v>1</v>
      </c>
      <c r="L115" s="32">
        <v>2</v>
      </c>
      <c r="M115" s="14"/>
      <c r="N115" s="14"/>
      <c r="O115" s="14"/>
      <c r="P115" s="14"/>
      <c r="Q115" s="14"/>
      <c r="R115" s="14"/>
      <c r="S115" s="14"/>
      <c r="T115" s="14"/>
      <c r="U115" s="14"/>
      <c r="V115" s="14"/>
      <c r="W115" s="14"/>
      <c r="X115" s="14"/>
      <c r="Y115" s="14"/>
      <c r="Z115" s="14"/>
      <c r="AA115" s="14"/>
      <c r="AB115" s="14"/>
      <c r="AC115" s="14"/>
      <c r="AD115" s="14"/>
      <c r="AE115" s="14"/>
      <c r="AF115" s="14"/>
    </row>
    <row r="116" spans="1:32" ht="12.75">
      <c r="A116" s="221" t="s">
        <v>258</v>
      </c>
      <c r="B116" s="291">
        <v>2</v>
      </c>
      <c r="C116" s="291">
        <v>1</v>
      </c>
      <c r="D116" s="291">
        <v>3</v>
      </c>
      <c r="E116" s="291">
        <v>4</v>
      </c>
      <c r="F116" s="291">
        <v>1</v>
      </c>
      <c r="G116" s="291">
        <v>0</v>
      </c>
      <c r="H116" s="291">
        <v>2</v>
      </c>
      <c r="I116" s="291">
        <v>1</v>
      </c>
      <c r="J116" s="291">
        <v>1</v>
      </c>
      <c r="K116" s="291">
        <v>0</v>
      </c>
      <c r="L116" s="32">
        <v>1</v>
      </c>
      <c r="M116" s="14"/>
      <c r="N116" s="14"/>
      <c r="O116" s="14"/>
      <c r="P116" s="14"/>
      <c r="Q116" s="14"/>
      <c r="R116" s="14"/>
      <c r="S116" s="14"/>
      <c r="T116" s="14"/>
      <c r="U116" s="14"/>
      <c r="V116" s="14"/>
      <c r="W116" s="14"/>
      <c r="X116" s="14"/>
      <c r="Y116" s="14"/>
      <c r="Z116" s="14"/>
      <c r="AA116" s="14"/>
      <c r="AB116" s="14"/>
      <c r="AC116" s="14"/>
      <c r="AD116" s="14"/>
      <c r="AE116" s="14"/>
      <c r="AF116" s="14"/>
    </row>
    <row r="117" spans="1:32" ht="12.75">
      <c r="A117" s="221" t="s">
        <v>161</v>
      </c>
      <c r="B117" s="292" t="s">
        <v>362</v>
      </c>
      <c r="C117" s="292" t="s">
        <v>362</v>
      </c>
      <c r="D117" s="292" t="s">
        <v>362</v>
      </c>
      <c r="E117" s="292" t="s">
        <v>362</v>
      </c>
      <c r="F117" s="292" t="s">
        <v>362</v>
      </c>
      <c r="G117" s="292" t="s">
        <v>362</v>
      </c>
      <c r="H117" s="291">
        <v>1</v>
      </c>
      <c r="I117" s="291">
        <v>1</v>
      </c>
      <c r="J117" s="291">
        <v>1</v>
      </c>
      <c r="K117" s="291">
        <v>0</v>
      </c>
      <c r="L117" s="32">
        <v>5</v>
      </c>
      <c r="M117" s="14"/>
      <c r="N117" s="14"/>
      <c r="O117" s="14"/>
      <c r="P117" s="14"/>
      <c r="Q117" s="14"/>
      <c r="R117" s="14"/>
      <c r="S117" s="14"/>
      <c r="T117" s="14"/>
      <c r="U117" s="14"/>
      <c r="V117" s="14"/>
      <c r="W117" s="14"/>
      <c r="X117" s="14"/>
      <c r="Y117" s="14"/>
      <c r="Z117" s="14"/>
      <c r="AA117" s="14"/>
      <c r="AB117" s="14"/>
      <c r="AC117" s="14"/>
      <c r="AD117" s="14"/>
      <c r="AE117" s="14"/>
      <c r="AF117" s="14"/>
    </row>
    <row r="118" spans="1:12" s="20" customFormat="1" ht="12.75">
      <c r="A118" s="20" t="s">
        <v>259</v>
      </c>
      <c r="B118" s="237">
        <v>0</v>
      </c>
      <c r="C118" s="237">
        <v>0</v>
      </c>
      <c r="D118" s="237">
        <v>0</v>
      </c>
      <c r="E118" s="237">
        <v>0</v>
      </c>
      <c r="F118" s="237">
        <v>0</v>
      </c>
      <c r="G118" s="237">
        <v>0</v>
      </c>
      <c r="H118" s="237">
        <v>0</v>
      </c>
      <c r="I118" s="237">
        <v>0</v>
      </c>
      <c r="J118" s="237">
        <v>0</v>
      </c>
      <c r="K118" s="237">
        <v>0</v>
      </c>
      <c r="L118" s="237">
        <v>0</v>
      </c>
    </row>
    <row r="119" spans="1:32" ht="12.75">
      <c r="A119" s="221" t="s">
        <v>260</v>
      </c>
      <c r="B119" s="291">
        <v>1</v>
      </c>
      <c r="C119" s="291">
        <v>1</v>
      </c>
      <c r="D119" s="291">
        <v>2</v>
      </c>
      <c r="E119" s="291">
        <v>0</v>
      </c>
      <c r="F119" s="291">
        <v>0</v>
      </c>
      <c r="G119" s="291">
        <v>2</v>
      </c>
      <c r="H119" s="291">
        <v>0</v>
      </c>
      <c r="I119" s="291">
        <v>2</v>
      </c>
      <c r="J119" s="291">
        <v>0</v>
      </c>
      <c r="K119" s="291">
        <v>0</v>
      </c>
      <c r="L119" s="32">
        <v>0</v>
      </c>
      <c r="M119" s="14"/>
      <c r="N119" s="14"/>
      <c r="O119" s="14"/>
      <c r="P119" s="14"/>
      <c r="Q119" s="14"/>
      <c r="R119" s="14"/>
      <c r="S119" s="14"/>
      <c r="T119" s="14"/>
      <c r="U119" s="14"/>
      <c r="V119" s="14"/>
      <c r="W119" s="14"/>
      <c r="X119" s="14"/>
      <c r="Y119" s="14"/>
      <c r="Z119" s="14"/>
      <c r="AA119" s="14"/>
      <c r="AB119" s="14"/>
      <c r="AC119" s="14"/>
      <c r="AD119" s="14"/>
      <c r="AE119" s="14"/>
      <c r="AF119" s="14"/>
    </row>
    <row r="120" spans="1:32" ht="12.75">
      <c r="A120" s="221" t="s">
        <v>261</v>
      </c>
      <c r="B120" s="291">
        <v>0</v>
      </c>
      <c r="C120" s="291">
        <v>0</v>
      </c>
      <c r="D120" s="291">
        <v>0</v>
      </c>
      <c r="E120" s="291">
        <v>0</v>
      </c>
      <c r="F120" s="291">
        <v>0</v>
      </c>
      <c r="G120" s="291">
        <v>0</v>
      </c>
      <c r="H120" s="291">
        <v>0</v>
      </c>
      <c r="I120" s="291">
        <v>0</v>
      </c>
      <c r="J120" s="291">
        <v>0</v>
      </c>
      <c r="K120" s="291">
        <v>0</v>
      </c>
      <c r="L120" s="32">
        <v>0</v>
      </c>
      <c r="M120" s="14"/>
      <c r="N120" s="14"/>
      <c r="O120" s="14"/>
      <c r="P120" s="14"/>
      <c r="Q120" s="14"/>
      <c r="R120" s="14"/>
      <c r="S120" s="14"/>
      <c r="T120" s="14"/>
      <c r="U120" s="14"/>
      <c r="V120" s="14"/>
      <c r="W120" s="14"/>
      <c r="X120" s="14"/>
      <c r="Y120" s="14"/>
      <c r="Z120" s="14"/>
      <c r="AA120" s="14"/>
      <c r="AB120" s="14"/>
      <c r="AC120" s="14"/>
      <c r="AD120" s="14"/>
      <c r="AE120" s="14"/>
      <c r="AF120" s="14"/>
    </row>
    <row r="121" spans="1:32" ht="12.75">
      <c r="A121" s="221" t="s">
        <v>262</v>
      </c>
      <c r="B121" s="291">
        <v>0</v>
      </c>
      <c r="C121" s="291">
        <v>0</v>
      </c>
      <c r="D121" s="291">
        <v>0</v>
      </c>
      <c r="E121" s="291">
        <v>0</v>
      </c>
      <c r="F121" s="291">
        <v>0</v>
      </c>
      <c r="G121" s="291">
        <v>2</v>
      </c>
      <c r="H121" s="291">
        <v>0</v>
      </c>
      <c r="I121" s="291">
        <v>0</v>
      </c>
      <c r="J121" s="291">
        <v>0</v>
      </c>
      <c r="K121" s="291">
        <v>0</v>
      </c>
      <c r="L121" s="32">
        <v>1</v>
      </c>
      <c r="M121" s="14"/>
      <c r="N121" s="14"/>
      <c r="O121" s="14"/>
      <c r="P121" s="14"/>
      <c r="Q121" s="14"/>
      <c r="R121" s="14"/>
      <c r="S121" s="14"/>
      <c r="T121" s="14"/>
      <c r="U121" s="14"/>
      <c r="V121" s="14"/>
      <c r="W121" s="14"/>
      <c r="X121" s="14"/>
      <c r="Y121" s="14"/>
      <c r="Z121" s="14"/>
      <c r="AA121" s="14"/>
      <c r="AB121" s="14"/>
      <c r="AC121" s="14"/>
      <c r="AD121" s="14"/>
      <c r="AE121" s="14"/>
      <c r="AF121" s="14"/>
    </row>
    <row r="122" spans="1:32" ht="12.75">
      <c r="A122" s="221" t="s">
        <v>263</v>
      </c>
      <c r="B122" s="291">
        <v>0</v>
      </c>
      <c r="C122" s="291">
        <v>0</v>
      </c>
      <c r="D122" s="291">
        <v>0</v>
      </c>
      <c r="E122" s="291">
        <v>0</v>
      </c>
      <c r="F122" s="291">
        <v>0</v>
      </c>
      <c r="G122" s="291">
        <v>0</v>
      </c>
      <c r="H122" s="291">
        <v>0</v>
      </c>
      <c r="I122" s="291">
        <v>0</v>
      </c>
      <c r="J122" s="291">
        <v>0</v>
      </c>
      <c r="K122" s="291">
        <v>0</v>
      </c>
      <c r="L122" s="32">
        <v>0</v>
      </c>
      <c r="M122" s="14"/>
      <c r="N122" s="14"/>
      <c r="O122" s="14"/>
      <c r="P122" s="14"/>
      <c r="Q122" s="14"/>
      <c r="R122" s="14"/>
      <c r="S122" s="14"/>
      <c r="T122" s="14"/>
      <c r="U122" s="14"/>
      <c r="V122" s="14"/>
      <c r="W122" s="14"/>
      <c r="X122" s="14"/>
      <c r="Y122" s="14"/>
      <c r="Z122" s="14"/>
      <c r="AA122" s="14"/>
      <c r="AB122" s="14"/>
      <c r="AC122" s="14"/>
      <c r="AD122" s="14"/>
      <c r="AE122" s="14"/>
      <c r="AF122" s="14"/>
    </row>
    <row r="123" spans="1:32" ht="12.75">
      <c r="A123" s="221" t="s">
        <v>144</v>
      </c>
      <c r="B123" s="291">
        <v>0</v>
      </c>
      <c r="C123" s="291">
        <v>0</v>
      </c>
      <c r="D123" s="291">
        <v>4</v>
      </c>
      <c r="E123" s="291">
        <v>1</v>
      </c>
      <c r="F123" s="291">
        <v>1</v>
      </c>
      <c r="G123" s="291">
        <v>0</v>
      </c>
      <c r="H123" s="291">
        <v>0</v>
      </c>
      <c r="I123" s="291">
        <v>0</v>
      </c>
      <c r="J123" s="291">
        <v>1</v>
      </c>
      <c r="K123" s="291">
        <v>2</v>
      </c>
      <c r="L123" s="32">
        <v>1</v>
      </c>
      <c r="M123" s="14"/>
      <c r="N123" s="14"/>
      <c r="O123" s="14"/>
      <c r="P123" s="14"/>
      <c r="Q123" s="14"/>
      <c r="R123" s="14"/>
      <c r="S123" s="14"/>
      <c r="T123" s="14"/>
      <c r="U123" s="14"/>
      <c r="V123" s="14"/>
      <c r="W123" s="14"/>
      <c r="X123" s="14"/>
      <c r="Y123" s="14"/>
      <c r="Z123" s="14"/>
      <c r="AA123" s="14"/>
      <c r="AB123" s="14"/>
      <c r="AC123" s="14"/>
      <c r="AD123" s="14"/>
      <c r="AE123" s="14"/>
      <c r="AF123" s="14"/>
    </row>
    <row r="124" spans="1:32" ht="12.75">
      <c r="A124" s="221" t="s">
        <v>154</v>
      </c>
      <c r="B124" s="291">
        <v>0</v>
      </c>
      <c r="C124" s="291">
        <v>0</v>
      </c>
      <c r="D124" s="291">
        <v>0</v>
      </c>
      <c r="E124" s="291">
        <v>0</v>
      </c>
      <c r="F124" s="291">
        <v>0</v>
      </c>
      <c r="G124" s="291">
        <v>0</v>
      </c>
      <c r="H124" s="291">
        <v>0</v>
      </c>
      <c r="I124" s="291">
        <v>0</v>
      </c>
      <c r="J124" s="291">
        <v>0</v>
      </c>
      <c r="K124" s="291">
        <v>0</v>
      </c>
      <c r="L124" s="32">
        <v>0</v>
      </c>
      <c r="M124" s="14"/>
      <c r="N124" s="14"/>
      <c r="O124" s="14"/>
      <c r="P124" s="14"/>
      <c r="Q124" s="14"/>
      <c r="R124" s="14"/>
      <c r="S124" s="14"/>
      <c r="T124" s="14"/>
      <c r="U124" s="14"/>
      <c r="V124" s="14"/>
      <c r="W124" s="14"/>
      <c r="X124" s="14"/>
      <c r="Y124" s="14"/>
      <c r="Z124" s="14"/>
      <c r="AA124" s="14"/>
      <c r="AB124" s="14"/>
      <c r="AC124" s="14"/>
      <c r="AD124" s="14"/>
      <c r="AE124" s="14"/>
      <c r="AF124" s="14"/>
    </row>
    <row r="125" spans="1:32" ht="12.75">
      <c r="A125" s="221" t="s">
        <v>147</v>
      </c>
      <c r="B125" s="292" t="s">
        <v>362</v>
      </c>
      <c r="C125" s="292" t="s">
        <v>362</v>
      </c>
      <c r="D125" s="291">
        <v>0</v>
      </c>
      <c r="E125" s="291">
        <v>1</v>
      </c>
      <c r="F125" s="291">
        <v>3</v>
      </c>
      <c r="G125" s="291">
        <v>5</v>
      </c>
      <c r="H125" s="291">
        <v>4</v>
      </c>
      <c r="I125" s="291">
        <v>1</v>
      </c>
      <c r="J125" s="291">
        <v>1</v>
      </c>
      <c r="K125" s="291">
        <v>0</v>
      </c>
      <c r="L125" s="32">
        <v>1</v>
      </c>
      <c r="M125" s="14"/>
      <c r="N125" s="14"/>
      <c r="O125" s="14"/>
      <c r="P125" s="14"/>
      <c r="Q125" s="14"/>
      <c r="R125" s="14"/>
      <c r="S125" s="14"/>
      <c r="T125" s="14"/>
      <c r="U125" s="14"/>
      <c r="V125" s="14"/>
      <c r="W125" s="14"/>
      <c r="X125" s="14"/>
      <c r="Y125" s="14"/>
      <c r="Z125" s="14"/>
      <c r="AA125" s="14"/>
      <c r="AB125" s="14"/>
      <c r="AC125" s="14"/>
      <c r="AD125" s="14"/>
      <c r="AE125" s="14"/>
      <c r="AF125" s="14"/>
    </row>
    <row r="126" spans="1:32" ht="12.75">
      <c r="A126" s="221" t="s">
        <v>141</v>
      </c>
      <c r="B126" s="291">
        <v>0</v>
      </c>
      <c r="C126" s="291">
        <v>0</v>
      </c>
      <c r="D126" s="291">
        <v>0</v>
      </c>
      <c r="E126" s="291">
        <v>0</v>
      </c>
      <c r="F126" s="291">
        <v>0</v>
      </c>
      <c r="G126" s="291">
        <v>0</v>
      </c>
      <c r="H126" s="291">
        <v>0</v>
      </c>
      <c r="I126" s="291">
        <v>0</v>
      </c>
      <c r="J126" s="291">
        <v>0</v>
      </c>
      <c r="K126" s="291">
        <v>0</v>
      </c>
      <c r="L126" s="32">
        <v>2</v>
      </c>
      <c r="M126" s="14"/>
      <c r="N126" s="14"/>
      <c r="O126" s="14"/>
      <c r="P126" s="14"/>
      <c r="Q126" s="14"/>
      <c r="R126" s="14"/>
      <c r="S126" s="14"/>
      <c r="T126" s="14"/>
      <c r="U126" s="14"/>
      <c r="V126" s="14"/>
      <c r="W126" s="14"/>
      <c r="X126" s="14"/>
      <c r="Y126" s="14"/>
      <c r="Z126" s="14"/>
      <c r="AA126" s="14"/>
      <c r="AB126" s="14"/>
      <c r="AC126" s="14"/>
      <c r="AD126" s="14"/>
      <c r="AE126" s="14"/>
      <c r="AF126" s="14"/>
    </row>
    <row r="127" spans="1:32" ht="12.75">
      <c r="A127" s="221" t="s">
        <v>264</v>
      </c>
      <c r="B127" s="291">
        <v>0</v>
      </c>
      <c r="C127" s="291">
        <v>0</v>
      </c>
      <c r="D127" s="291">
        <v>0</v>
      </c>
      <c r="E127" s="291">
        <v>0</v>
      </c>
      <c r="F127" s="291">
        <v>0</v>
      </c>
      <c r="G127" s="291">
        <v>2</v>
      </c>
      <c r="H127" s="291">
        <v>0</v>
      </c>
      <c r="I127" s="291">
        <v>1</v>
      </c>
      <c r="J127" s="291">
        <v>0</v>
      </c>
      <c r="K127" s="291">
        <v>2</v>
      </c>
      <c r="L127" s="32">
        <v>1</v>
      </c>
      <c r="M127" s="14"/>
      <c r="N127" s="14"/>
      <c r="O127" s="14"/>
      <c r="P127" s="14"/>
      <c r="Q127" s="14"/>
      <c r="R127" s="14"/>
      <c r="S127" s="14"/>
      <c r="T127" s="14"/>
      <c r="U127" s="14"/>
      <c r="V127" s="14"/>
      <c r="W127" s="14"/>
      <c r="X127" s="14"/>
      <c r="Y127" s="14"/>
      <c r="Z127" s="14"/>
      <c r="AA127" s="14"/>
      <c r="AB127" s="14"/>
      <c r="AC127" s="14"/>
      <c r="AD127" s="14"/>
      <c r="AE127" s="14"/>
      <c r="AF127" s="14"/>
    </row>
    <row r="128" spans="1:32" ht="12.75">
      <c r="A128" s="221" t="s">
        <v>265</v>
      </c>
      <c r="B128" s="291">
        <v>0</v>
      </c>
      <c r="C128" s="291">
        <v>1</v>
      </c>
      <c r="D128" s="291">
        <v>0</v>
      </c>
      <c r="E128" s="291">
        <v>0</v>
      </c>
      <c r="F128" s="291">
        <v>0</v>
      </c>
      <c r="G128" s="291">
        <v>0</v>
      </c>
      <c r="H128" s="291">
        <v>0</v>
      </c>
      <c r="I128" s="291">
        <v>0</v>
      </c>
      <c r="J128" s="291">
        <v>0</v>
      </c>
      <c r="K128" s="291">
        <v>1</v>
      </c>
      <c r="L128" s="32">
        <v>0</v>
      </c>
      <c r="M128" s="14"/>
      <c r="N128" s="14"/>
      <c r="O128" s="14"/>
      <c r="P128" s="14"/>
      <c r="Q128" s="14"/>
      <c r="R128" s="14"/>
      <c r="S128" s="14"/>
      <c r="T128" s="14"/>
      <c r="U128" s="14"/>
      <c r="V128" s="14"/>
      <c r="W128" s="14"/>
      <c r="X128" s="14"/>
      <c r="Y128" s="14"/>
      <c r="Z128" s="14"/>
      <c r="AA128" s="14"/>
      <c r="AB128" s="14"/>
      <c r="AC128" s="14"/>
      <c r="AD128" s="14"/>
      <c r="AE128" s="14"/>
      <c r="AF128" s="14"/>
    </row>
    <row r="129" spans="1:32" ht="12.75">
      <c r="A129" s="221" t="s">
        <v>266</v>
      </c>
      <c r="B129" s="291">
        <v>0</v>
      </c>
      <c r="C129" s="291">
        <v>0</v>
      </c>
      <c r="D129" s="291">
        <v>0</v>
      </c>
      <c r="E129" s="291">
        <v>0</v>
      </c>
      <c r="F129" s="291">
        <v>0</v>
      </c>
      <c r="G129" s="291">
        <v>0</v>
      </c>
      <c r="H129" s="291">
        <v>0</v>
      </c>
      <c r="I129" s="291">
        <v>0</v>
      </c>
      <c r="J129" s="291">
        <v>0</v>
      </c>
      <c r="K129" s="291">
        <v>0</v>
      </c>
      <c r="L129" s="32">
        <v>1</v>
      </c>
      <c r="M129" s="14"/>
      <c r="N129" s="14"/>
      <c r="O129" s="14"/>
      <c r="P129" s="14"/>
      <c r="Q129" s="14"/>
      <c r="R129" s="14"/>
      <c r="S129" s="14"/>
      <c r="T129" s="14"/>
      <c r="U129" s="14"/>
      <c r="V129" s="14"/>
      <c r="W129" s="14"/>
      <c r="X129" s="14"/>
      <c r="Y129" s="14"/>
      <c r="Z129" s="14"/>
      <c r="AA129" s="14"/>
      <c r="AB129" s="14"/>
      <c r="AC129" s="14"/>
      <c r="AD129" s="14"/>
      <c r="AE129" s="14"/>
      <c r="AF129" s="14"/>
    </row>
    <row r="130" spans="1:32" ht="12.75">
      <c r="A130" s="221" t="s">
        <v>267</v>
      </c>
      <c r="B130" s="291">
        <v>1</v>
      </c>
      <c r="C130" s="291">
        <v>0</v>
      </c>
      <c r="D130" s="291">
        <v>0</v>
      </c>
      <c r="E130" s="291">
        <v>0</v>
      </c>
      <c r="F130" s="291">
        <v>2</v>
      </c>
      <c r="G130" s="291">
        <v>1</v>
      </c>
      <c r="H130" s="291">
        <v>0</v>
      </c>
      <c r="I130" s="291">
        <v>2</v>
      </c>
      <c r="J130" s="291">
        <v>0</v>
      </c>
      <c r="K130" s="291">
        <v>1</v>
      </c>
      <c r="L130" s="32">
        <v>1</v>
      </c>
      <c r="M130" s="14"/>
      <c r="N130" s="14"/>
      <c r="O130" s="14"/>
      <c r="P130" s="14"/>
      <c r="Q130" s="14"/>
      <c r="R130" s="14"/>
      <c r="S130" s="14"/>
      <c r="T130" s="14"/>
      <c r="U130" s="14"/>
      <c r="V130" s="14"/>
      <c r="W130" s="14"/>
      <c r="X130" s="14"/>
      <c r="Y130" s="14"/>
      <c r="Z130" s="14"/>
      <c r="AA130" s="14"/>
      <c r="AB130" s="14"/>
      <c r="AC130" s="14"/>
      <c r="AD130" s="14"/>
      <c r="AE130" s="14"/>
      <c r="AF130" s="14"/>
    </row>
    <row r="131" spans="1:32" ht="12.75">
      <c r="A131" s="221" t="s">
        <v>268</v>
      </c>
      <c r="B131" s="291">
        <v>0</v>
      </c>
      <c r="C131" s="291">
        <v>0</v>
      </c>
      <c r="D131" s="291">
        <v>0</v>
      </c>
      <c r="E131" s="291">
        <v>0</v>
      </c>
      <c r="F131" s="291">
        <v>1</v>
      </c>
      <c r="G131" s="291">
        <v>0</v>
      </c>
      <c r="H131" s="291">
        <v>0</v>
      </c>
      <c r="I131" s="291">
        <v>0</v>
      </c>
      <c r="J131" s="291">
        <v>3</v>
      </c>
      <c r="K131" s="291">
        <v>0</v>
      </c>
      <c r="L131" s="32">
        <v>0</v>
      </c>
      <c r="M131" s="14"/>
      <c r="N131" s="14"/>
      <c r="O131" s="14"/>
      <c r="P131" s="14"/>
      <c r="Q131" s="14"/>
      <c r="R131" s="14"/>
      <c r="S131" s="14"/>
      <c r="T131" s="14"/>
      <c r="U131" s="14"/>
      <c r="V131" s="14"/>
      <c r="W131" s="14"/>
      <c r="X131" s="14"/>
      <c r="Y131" s="14"/>
      <c r="Z131" s="14"/>
      <c r="AA131" s="14"/>
      <c r="AB131" s="14"/>
      <c r="AC131" s="14"/>
      <c r="AD131" s="14"/>
      <c r="AE131" s="14"/>
      <c r="AF131" s="14"/>
    </row>
    <row r="132" spans="1:32" ht="12.75">
      <c r="A132" s="221" t="s">
        <v>269</v>
      </c>
      <c r="B132" s="291">
        <v>1</v>
      </c>
      <c r="C132" s="291">
        <v>0</v>
      </c>
      <c r="D132" s="291">
        <v>0</v>
      </c>
      <c r="E132" s="291">
        <v>2</v>
      </c>
      <c r="F132" s="291">
        <v>0</v>
      </c>
      <c r="G132" s="291">
        <v>1</v>
      </c>
      <c r="H132" s="291">
        <v>1</v>
      </c>
      <c r="I132" s="291">
        <v>1</v>
      </c>
      <c r="J132" s="291">
        <v>0</v>
      </c>
      <c r="K132" s="291">
        <v>2</v>
      </c>
      <c r="L132" s="32">
        <v>0</v>
      </c>
      <c r="M132" s="14"/>
      <c r="N132" s="14"/>
      <c r="O132" s="14"/>
      <c r="P132" s="14"/>
      <c r="Q132" s="14"/>
      <c r="R132" s="14"/>
      <c r="S132" s="14"/>
      <c r="T132" s="14"/>
      <c r="U132" s="14"/>
      <c r="V132" s="14"/>
      <c r="W132" s="14"/>
      <c r="X132" s="14"/>
      <c r="Y132" s="14"/>
      <c r="Z132" s="14"/>
      <c r="AA132" s="14"/>
      <c r="AB132" s="14"/>
      <c r="AC132" s="14"/>
      <c r="AD132" s="14"/>
      <c r="AE132" s="14"/>
      <c r="AF132" s="14"/>
    </row>
    <row r="133" spans="1:32" ht="12.75">
      <c r="A133" s="221" t="s">
        <v>270</v>
      </c>
      <c r="B133" s="291">
        <v>0</v>
      </c>
      <c r="C133" s="291">
        <v>0</v>
      </c>
      <c r="D133" s="291">
        <v>0</v>
      </c>
      <c r="E133" s="291">
        <v>0</v>
      </c>
      <c r="F133" s="291">
        <v>0</v>
      </c>
      <c r="G133" s="291">
        <v>0</v>
      </c>
      <c r="H133" s="291">
        <v>0</v>
      </c>
      <c r="I133" s="291">
        <v>0</v>
      </c>
      <c r="J133" s="291">
        <v>0</v>
      </c>
      <c r="K133" s="291">
        <v>0</v>
      </c>
      <c r="L133" s="32">
        <v>0</v>
      </c>
      <c r="M133" s="14"/>
      <c r="N133" s="14"/>
      <c r="O133" s="14"/>
      <c r="P133" s="14"/>
      <c r="Q133" s="14"/>
      <c r="R133" s="14"/>
      <c r="S133" s="14"/>
      <c r="T133" s="14"/>
      <c r="U133" s="14"/>
      <c r="V133" s="14"/>
      <c r="W133" s="14"/>
      <c r="X133" s="14"/>
      <c r="Y133" s="14"/>
      <c r="Z133" s="14"/>
      <c r="AA133" s="14"/>
      <c r="AB133" s="14"/>
      <c r="AC133" s="14"/>
      <c r="AD133" s="14"/>
      <c r="AE133" s="14"/>
      <c r="AF133" s="14"/>
    </row>
    <row r="134" spans="1:32" ht="12.75">
      <c r="A134" s="221" t="s">
        <v>271</v>
      </c>
      <c r="B134" s="291">
        <v>1</v>
      </c>
      <c r="C134" s="291">
        <v>0</v>
      </c>
      <c r="D134" s="291">
        <v>0</v>
      </c>
      <c r="E134" s="291">
        <v>0</v>
      </c>
      <c r="F134" s="291">
        <v>0</v>
      </c>
      <c r="G134" s="291">
        <v>0</v>
      </c>
      <c r="H134" s="291">
        <v>0</v>
      </c>
      <c r="I134" s="291">
        <v>0</v>
      </c>
      <c r="J134" s="291">
        <v>0</v>
      </c>
      <c r="K134" s="291">
        <v>2</v>
      </c>
      <c r="L134" s="32">
        <v>1</v>
      </c>
      <c r="M134" s="14"/>
      <c r="N134" s="14"/>
      <c r="O134" s="14"/>
      <c r="P134" s="14"/>
      <c r="Q134" s="14"/>
      <c r="R134" s="14"/>
      <c r="S134" s="14"/>
      <c r="T134" s="14"/>
      <c r="U134" s="14"/>
      <c r="V134" s="14"/>
      <c r="W134" s="14"/>
      <c r="X134" s="14"/>
      <c r="Y134" s="14"/>
      <c r="Z134" s="14"/>
      <c r="AA134" s="14"/>
      <c r="AB134" s="14"/>
      <c r="AC134" s="14"/>
      <c r="AD134" s="14"/>
      <c r="AE134" s="14"/>
      <c r="AF134" s="14"/>
    </row>
    <row r="135" spans="1:32" ht="12.75">
      <c r="A135" s="221" t="s">
        <v>272</v>
      </c>
      <c r="B135" s="291">
        <v>0</v>
      </c>
      <c r="C135" s="291">
        <v>0</v>
      </c>
      <c r="D135" s="291">
        <v>0</v>
      </c>
      <c r="E135" s="291">
        <v>0</v>
      </c>
      <c r="F135" s="291">
        <v>0</v>
      </c>
      <c r="G135" s="291">
        <v>0</v>
      </c>
      <c r="H135" s="291">
        <v>1</v>
      </c>
      <c r="I135" s="291">
        <v>0</v>
      </c>
      <c r="J135" s="291">
        <v>1</v>
      </c>
      <c r="K135" s="291">
        <v>0</v>
      </c>
      <c r="L135" s="32">
        <v>0</v>
      </c>
      <c r="M135" s="14"/>
      <c r="N135" s="14"/>
      <c r="O135" s="14"/>
      <c r="P135" s="14"/>
      <c r="Q135" s="14"/>
      <c r="R135" s="14"/>
      <c r="S135" s="14"/>
      <c r="T135" s="14"/>
      <c r="U135" s="14"/>
      <c r="V135" s="14"/>
      <c r="W135" s="14"/>
      <c r="X135" s="14"/>
      <c r="Y135" s="14"/>
      <c r="Z135" s="14"/>
      <c r="AA135" s="14"/>
      <c r="AB135" s="14"/>
      <c r="AC135" s="14"/>
      <c r="AD135" s="14"/>
      <c r="AE135" s="14"/>
      <c r="AF135" s="14"/>
    </row>
    <row r="136" spans="1:32" ht="12.75">
      <c r="A136" s="221" t="s">
        <v>273</v>
      </c>
      <c r="B136" s="291">
        <v>1</v>
      </c>
      <c r="C136" s="291">
        <v>2</v>
      </c>
      <c r="D136" s="291">
        <v>0</v>
      </c>
      <c r="E136" s="291">
        <v>2</v>
      </c>
      <c r="F136" s="291">
        <v>2</v>
      </c>
      <c r="G136" s="291">
        <v>1</v>
      </c>
      <c r="H136" s="291">
        <v>4</v>
      </c>
      <c r="I136" s="291">
        <v>1</v>
      </c>
      <c r="J136" s="291">
        <v>1</v>
      </c>
      <c r="K136" s="291">
        <v>1</v>
      </c>
      <c r="L136" s="32">
        <v>4</v>
      </c>
      <c r="M136" s="14"/>
      <c r="N136" s="14"/>
      <c r="O136" s="14"/>
      <c r="P136" s="14"/>
      <c r="Q136" s="14"/>
      <c r="R136" s="14"/>
      <c r="S136" s="14"/>
      <c r="T136" s="14"/>
      <c r="U136" s="14"/>
      <c r="V136" s="14"/>
      <c r="W136" s="14"/>
      <c r="X136" s="14"/>
      <c r="Y136" s="14"/>
      <c r="Z136" s="14"/>
      <c r="AA136" s="14"/>
      <c r="AB136" s="14"/>
      <c r="AC136" s="14"/>
      <c r="AD136" s="14"/>
      <c r="AE136" s="14"/>
      <c r="AF136" s="14"/>
    </row>
    <row r="137" spans="1:32" ht="12.75">
      <c r="A137" s="221" t="s">
        <v>274</v>
      </c>
      <c r="B137" s="291">
        <v>0</v>
      </c>
      <c r="C137" s="291">
        <v>0</v>
      </c>
      <c r="D137" s="291">
        <v>0</v>
      </c>
      <c r="E137" s="291">
        <v>0</v>
      </c>
      <c r="F137" s="291">
        <v>2</v>
      </c>
      <c r="G137" s="291">
        <v>0</v>
      </c>
      <c r="H137" s="291">
        <v>1</v>
      </c>
      <c r="I137" s="291">
        <v>0</v>
      </c>
      <c r="J137" s="291">
        <v>1</v>
      </c>
      <c r="K137" s="291">
        <v>0</v>
      </c>
      <c r="L137" s="32">
        <v>0</v>
      </c>
      <c r="M137" s="14"/>
      <c r="N137" s="14"/>
      <c r="O137" s="14"/>
      <c r="P137" s="14"/>
      <c r="Q137" s="14"/>
      <c r="R137" s="14"/>
      <c r="S137" s="14"/>
      <c r="T137" s="14"/>
      <c r="U137" s="14"/>
      <c r="V137" s="14"/>
      <c r="W137" s="14"/>
      <c r="X137" s="14"/>
      <c r="Y137" s="14"/>
      <c r="Z137" s="14"/>
      <c r="AA137" s="14"/>
      <c r="AB137" s="14"/>
      <c r="AC137" s="14"/>
      <c r="AD137" s="14"/>
      <c r="AE137" s="14"/>
      <c r="AF137" s="14"/>
    </row>
    <row r="138" spans="1:32" ht="12.75">
      <c r="A138" s="221" t="s">
        <v>165</v>
      </c>
      <c r="B138" s="291">
        <v>0</v>
      </c>
      <c r="C138" s="291">
        <v>0</v>
      </c>
      <c r="D138" s="291">
        <v>0</v>
      </c>
      <c r="E138" s="291">
        <v>0</v>
      </c>
      <c r="F138" s="291">
        <v>0</v>
      </c>
      <c r="G138" s="291">
        <v>0</v>
      </c>
      <c r="H138" s="291">
        <v>0</v>
      </c>
      <c r="I138" s="291">
        <v>0</v>
      </c>
      <c r="J138" s="291">
        <v>0</v>
      </c>
      <c r="K138" s="291">
        <v>0</v>
      </c>
      <c r="L138" s="32">
        <v>1</v>
      </c>
      <c r="M138" s="14"/>
      <c r="N138" s="14"/>
      <c r="O138" s="14"/>
      <c r="P138" s="14"/>
      <c r="Q138" s="14"/>
      <c r="R138" s="14"/>
      <c r="S138" s="14"/>
      <c r="T138" s="14"/>
      <c r="U138" s="14"/>
      <c r="V138" s="14"/>
      <c r="W138" s="14"/>
      <c r="X138" s="14"/>
      <c r="Y138" s="14"/>
      <c r="Z138" s="14"/>
      <c r="AA138" s="14"/>
      <c r="AB138" s="14"/>
      <c r="AC138" s="14"/>
      <c r="AD138" s="14"/>
      <c r="AE138" s="14"/>
      <c r="AF138" s="14"/>
    </row>
    <row r="139" spans="1:32" ht="12.75">
      <c r="A139" s="221" t="s">
        <v>315</v>
      </c>
      <c r="B139" s="291">
        <v>0</v>
      </c>
      <c r="C139" s="291">
        <v>0</v>
      </c>
      <c r="D139" s="291">
        <v>0</v>
      </c>
      <c r="E139" s="291">
        <v>0</v>
      </c>
      <c r="F139" s="291">
        <v>0</v>
      </c>
      <c r="G139" s="291">
        <v>0</v>
      </c>
      <c r="H139" s="291">
        <v>0</v>
      </c>
      <c r="I139" s="291">
        <v>0</v>
      </c>
      <c r="J139" s="291">
        <v>0</v>
      </c>
      <c r="K139" s="291">
        <v>0</v>
      </c>
      <c r="L139" s="32">
        <v>0</v>
      </c>
      <c r="M139" s="14"/>
      <c r="N139" s="14"/>
      <c r="O139" s="14"/>
      <c r="P139" s="14"/>
      <c r="Q139" s="14"/>
      <c r="R139" s="14"/>
      <c r="S139" s="14"/>
      <c r="T139" s="14"/>
      <c r="U139" s="14"/>
      <c r="V139" s="14"/>
      <c r="W139" s="14"/>
      <c r="X139" s="14"/>
      <c r="Y139" s="14"/>
      <c r="Z139" s="14"/>
      <c r="AA139" s="14"/>
      <c r="AB139" s="14"/>
      <c r="AC139" s="14"/>
      <c r="AD139" s="14"/>
      <c r="AE139" s="14"/>
      <c r="AF139" s="14"/>
    </row>
    <row r="140" spans="1:32" ht="12.75">
      <c r="A140" s="221" t="s">
        <v>275</v>
      </c>
      <c r="B140" s="291">
        <v>0</v>
      </c>
      <c r="C140" s="291">
        <v>0</v>
      </c>
      <c r="D140" s="291">
        <v>1</v>
      </c>
      <c r="E140" s="291">
        <v>0</v>
      </c>
      <c r="F140" s="291">
        <v>1</v>
      </c>
      <c r="G140" s="291">
        <v>0</v>
      </c>
      <c r="H140" s="291">
        <v>1</v>
      </c>
      <c r="I140" s="291">
        <v>0</v>
      </c>
      <c r="J140" s="291">
        <v>1</v>
      </c>
      <c r="K140" s="291">
        <v>1</v>
      </c>
      <c r="L140" s="32">
        <v>2</v>
      </c>
      <c r="M140" s="14"/>
      <c r="N140" s="14"/>
      <c r="O140" s="14"/>
      <c r="P140" s="14"/>
      <c r="Q140" s="14"/>
      <c r="R140" s="14"/>
      <c r="S140" s="14"/>
      <c r="T140" s="14"/>
      <c r="U140" s="14"/>
      <c r="V140" s="14"/>
      <c r="W140" s="14"/>
      <c r="X140" s="14"/>
      <c r="Y140" s="14"/>
      <c r="Z140" s="14"/>
      <c r="AA140" s="14"/>
      <c r="AB140" s="14"/>
      <c r="AC140" s="14"/>
      <c r="AD140" s="14"/>
      <c r="AE140" s="14"/>
      <c r="AF140" s="14"/>
    </row>
    <row r="141" spans="1:32" ht="12.75">
      <c r="A141" s="221" t="s">
        <v>276</v>
      </c>
      <c r="B141" s="291">
        <v>5</v>
      </c>
      <c r="C141" s="291">
        <v>0</v>
      </c>
      <c r="D141" s="291">
        <v>1</v>
      </c>
      <c r="E141" s="291">
        <v>0</v>
      </c>
      <c r="F141" s="291">
        <v>1</v>
      </c>
      <c r="G141" s="291">
        <v>0</v>
      </c>
      <c r="H141" s="291">
        <v>0</v>
      </c>
      <c r="I141" s="291">
        <v>0</v>
      </c>
      <c r="J141" s="291">
        <v>0</v>
      </c>
      <c r="K141" s="291">
        <v>3</v>
      </c>
      <c r="L141" s="32">
        <v>1</v>
      </c>
      <c r="M141" s="14"/>
      <c r="N141" s="14"/>
      <c r="O141" s="14"/>
      <c r="P141" s="14"/>
      <c r="Q141" s="14"/>
      <c r="R141" s="14"/>
      <c r="S141" s="14"/>
      <c r="T141" s="14"/>
      <c r="U141" s="14"/>
      <c r="V141" s="14"/>
      <c r="W141" s="14"/>
      <c r="X141" s="14"/>
      <c r="Y141" s="14"/>
      <c r="Z141" s="14"/>
      <c r="AA141" s="14"/>
      <c r="AB141" s="14"/>
      <c r="AC141" s="14"/>
      <c r="AD141" s="14"/>
      <c r="AE141" s="14"/>
      <c r="AF141" s="14"/>
    </row>
    <row r="142" spans="1:32" ht="12.75">
      <c r="A142" s="221" t="s">
        <v>277</v>
      </c>
      <c r="B142" s="291">
        <v>2</v>
      </c>
      <c r="C142" s="291">
        <v>1</v>
      </c>
      <c r="D142" s="291">
        <v>5</v>
      </c>
      <c r="E142" s="291">
        <v>1</v>
      </c>
      <c r="F142" s="291">
        <v>6</v>
      </c>
      <c r="G142" s="291">
        <v>4</v>
      </c>
      <c r="H142" s="291">
        <v>3</v>
      </c>
      <c r="I142" s="291">
        <v>1</v>
      </c>
      <c r="J142" s="291">
        <v>5</v>
      </c>
      <c r="K142" s="291">
        <v>1</v>
      </c>
      <c r="L142" s="32">
        <v>3</v>
      </c>
      <c r="M142" s="14"/>
      <c r="N142" s="14"/>
      <c r="O142" s="14"/>
      <c r="P142" s="14"/>
      <c r="Q142" s="14"/>
      <c r="R142" s="14"/>
      <c r="S142" s="14"/>
      <c r="T142" s="14"/>
      <c r="U142" s="14"/>
      <c r="V142" s="14"/>
      <c r="W142" s="14"/>
      <c r="X142" s="14"/>
      <c r="Y142" s="14"/>
      <c r="Z142" s="14"/>
      <c r="AA142" s="14"/>
      <c r="AB142" s="14"/>
      <c r="AC142" s="14"/>
      <c r="AD142" s="14"/>
      <c r="AE142" s="14"/>
      <c r="AF142" s="14"/>
    </row>
    <row r="143" spans="1:32" ht="12.75">
      <c r="A143" s="221" t="s">
        <v>278</v>
      </c>
      <c r="B143" s="291">
        <v>0</v>
      </c>
      <c r="C143" s="291">
        <v>1</v>
      </c>
      <c r="D143" s="291">
        <v>3</v>
      </c>
      <c r="E143" s="291">
        <v>1</v>
      </c>
      <c r="F143" s="291">
        <v>1</v>
      </c>
      <c r="G143" s="291">
        <v>0</v>
      </c>
      <c r="H143" s="291">
        <v>2</v>
      </c>
      <c r="I143" s="291">
        <v>0</v>
      </c>
      <c r="J143" s="291">
        <v>3</v>
      </c>
      <c r="K143" s="291">
        <v>1</v>
      </c>
      <c r="L143" s="32">
        <v>2</v>
      </c>
      <c r="M143" s="14"/>
      <c r="N143" s="14"/>
      <c r="O143" s="14"/>
      <c r="P143" s="14"/>
      <c r="Q143" s="14"/>
      <c r="R143" s="14"/>
      <c r="S143" s="14"/>
      <c r="T143" s="14"/>
      <c r="U143" s="14"/>
      <c r="V143" s="14"/>
      <c r="W143" s="14"/>
      <c r="X143" s="14"/>
      <c r="Y143" s="14"/>
      <c r="Z143" s="14"/>
      <c r="AA143" s="14"/>
      <c r="AB143" s="14"/>
      <c r="AC143" s="14"/>
      <c r="AD143" s="14"/>
      <c r="AE143" s="14"/>
      <c r="AF143" s="14"/>
    </row>
    <row r="144" spans="1:32" ht="12.75">
      <c r="A144" s="221" t="s">
        <v>314</v>
      </c>
      <c r="B144" s="291">
        <v>0</v>
      </c>
      <c r="C144" s="291">
        <v>0</v>
      </c>
      <c r="D144" s="291">
        <v>0</v>
      </c>
      <c r="E144" s="291">
        <v>0</v>
      </c>
      <c r="F144" s="291">
        <v>0</v>
      </c>
      <c r="G144" s="291">
        <v>0</v>
      </c>
      <c r="H144" s="291">
        <v>0</v>
      </c>
      <c r="I144" s="291">
        <v>0</v>
      </c>
      <c r="J144" s="291">
        <v>0</v>
      </c>
      <c r="K144" s="291">
        <v>0</v>
      </c>
      <c r="L144" s="32">
        <v>0</v>
      </c>
      <c r="M144" s="14"/>
      <c r="N144" s="14"/>
      <c r="O144" s="14"/>
      <c r="P144" s="14"/>
      <c r="Q144" s="14"/>
      <c r="R144" s="14"/>
      <c r="S144" s="14"/>
      <c r="T144" s="14"/>
      <c r="U144" s="14"/>
      <c r="V144" s="14"/>
      <c r="W144" s="14"/>
      <c r="X144" s="14"/>
      <c r="Y144" s="14"/>
      <c r="Z144" s="14"/>
      <c r="AA144" s="14"/>
      <c r="AB144" s="14"/>
      <c r="AC144" s="14"/>
      <c r="AD144" s="14"/>
      <c r="AE144" s="14"/>
      <c r="AF144" s="14"/>
    </row>
    <row r="145" spans="1:32" ht="12.75">
      <c r="A145" s="221" t="s">
        <v>279</v>
      </c>
      <c r="B145" s="291">
        <v>0</v>
      </c>
      <c r="C145" s="291">
        <v>0</v>
      </c>
      <c r="D145" s="291">
        <v>1</v>
      </c>
      <c r="E145" s="291">
        <v>0</v>
      </c>
      <c r="F145" s="291">
        <v>0</v>
      </c>
      <c r="G145" s="291">
        <v>1</v>
      </c>
      <c r="H145" s="291">
        <v>0</v>
      </c>
      <c r="I145" s="291">
        <v>0</v>
      </c>
      <c r="J145" s="291">
        <v>2</v>
      </c>
      <c r="K145" s="291">
        <v>0</v>
      </c>
      <c r="L145" s="32">
        <v>0</v>
      </c>
      <c r="M145" s="14"/>
      <c r="N145" s="14"/>
      <c r="O145" s="14"/>
      <c r="P145" s="14"/>
      <c r="Q145" s="14"/>
      <c r="R145" s="14"/>
      <c r="S145" s="14"/>
      <c r="T145" s="14"/>
      <c r="U145" s="14"/>
      <c r="V145" s="14"/>
      <c r="W145" s="14"/>
      <c r="X145" s="14"/>
      <c r="Y145" s="14"/>
      <c r="Z145" s="14"/>
      <c r="AA145" s="14"/>
      <c r="AB145" s="14"/>
      <c r="AC145" s="14"/>
      <c r="AD145" s="14"/>
      <c r="AE145" s="14"/>
      <c r="AF145" s="14"/>
    </row>
    <row r="146" spans="1:32" ht="12.75">
      <c r="A146" s="221" t="s">
        <v>280</v>
      </c>
      <c r="B146" s="291">
        <v>0</v>
      </c>
      <c r="C146" s="291">
        <v>0</v>
      </c>
      <c r="D146" s="291">
        <v>0</v>
      </c>
      <c r="E146" s="291">
        <v>0</v>
      </c>
      <c r="F146" s="291">
        <v>1</v>
      </c>
      <c r="G146" s="291">
        <v>0</v>
      </c>
      <c r="H146" s="291">
        <v>0</v>
      </c>
      <c r="I146" s="291">
        <v>0</v>
      </c>
      <c r="J146" s="291">
        <v>0</v>
      </c>
      <c r="K146" s="291">
        <v>0</v>
      </c>
      <c r="L146" s="32">
        <v>1</v>
      </c>
      <c r="M146" s="14"/>
      <c r="N146" s="14"/>
      <c r="O146" s="14"/>
      <c r="P146" s="14"/>
      <c r="Q146" s="14"/>
      <c r="R146" s="14"/>
      <c r="S146" s="14"/>
      <c r="T146" s="14"/>
      <c r="U146" s="14"/>
      <c r="V146" s="14"/>
      <c r="W146" s="14"/>
      <c r="X146" s="14"/>
      <c r="Y146" s="14"/>
      <c r="Z146" s="14"/>
      <c r="AA146" s="14"/>
      <c r="AB146" s="14"/>
      <c r="AC146" s="14"/>
      <c r="AD146" s="14"/>
      <c r="AE146" s="14"/>
      <c r="AF146" s="14"/>
    </row>
    <row r="147" spans="1:32" ht="12.75">
      <c r="A147" s="221" t="s">
        <v>159</v>
      </c>
      <c r="B147" s="291">
        <v>0</v>
      </c>
      <c r="C147" s="291">
        <v>0</v>
      </c>
      <c r="D147" s="291">
        <v>0</v>
      </c>
      <c r="E147" s="291">
        <v>0</v>
      </c>
      <c r="F147" s="291">
        <v>0</v>
      </c>
      <c r="G147" s="291">
        <v>1</v>
      </c>
      <c r="H147" s="291">
        <v>0</v>
      </c>
      <c r="I147" s="292" t="s">
        <v>362</v>
      </c>
      <c r="J147" s="292" t="s">
        <v>362</v>
      </c>
      <c r="K147" s="292" t="s">
        <v>362</v>
      </c>
      <c r="L147" s="292" t="s">
        <v>362</v>
      </c>
      <c r="M147" s="14"/>
      <c r="N147" s="14"/>
      <c r="O147" s="14"/>
      <c r="P147" s="14"/>
      <c r="Q147" s="14"/>
      <c r="R147" s="14"/>
      <c r="S147" s="14"/>
      <c r="T147" s="14"/>
      <c r="U147" s="14"/>
      <c r="V147" s="14"/>
      <c r="W147" s="14"/>
      <c r="X147" s="14"/>
      <c r="Y147" s="14"/>
      <c r="Z147" s="14"/>
      <c r="AA147" s="14"/>
      <c r="AB147" s="14"/>
      <c r="AC147" s="14"/>
      <c r="AD147" s="14"/>
      <c r="AE147" s="14"/>
      <c r="AF147" s="14"/>
    </row>
    <row r="148" spans="1:32" ht="12.75">
      <c r="A148" s="221" t="s">
        <v>281</v>
      </c>
      <c r="B148" s="291">
        <v>0</v>
      </c>
      <c r="C148" s="291">
        <v>0</v>
      </c>
      <c r="D148" s="291">
        <v>0</v>
      </c>
      <c r="E148" s="291">
        <v>0</v>
      </c>
      <c r="F148" s="291">
        <v>0</v>
      </c>
      <c r="G148" s="291">
        <v>0</v>
      </c>
      <c r="H148" s="291">
        <v>0</v>
      </c>
      <c r="I148" s="291">
        <v>1</v>
      </c>
      <c r="J148" s="291">
        <v>0</v>
      </c>
      <c r="K148" s="291">
        <v>0</v>
      </c>
      <c r="L148" s="32">
        <v>0</v>
      </c>
      <c r="M148" s="14"/>
      <c r="N148" s="14"/>
      <c r="O148" s="14"/>
      <c r="P148" s="14"/>
      <c r="Q148" s="14"/>
      <c r="R148" s="14"/>
      <c r="S148" s="14"/>
      <c r="T148" s="14"/>
      <c r="U148" s="14"/>
      <c r="V148" s="14"/>
      <c r="W148" s="14"/>
      <c r="X148" s="14"/>
      <c r="Y148" s="14"/>
      <c r="Z148" s="14"/>
      <c r="AA148" s="14"/>
      <c r="AB148" s="14"/>
      <c r="AC148" s="14"/>
      <c r="AD148" s="14"/>
      <c r="AE148" s="14"/>
      <c r="AF148" s="14"/>
    </row>
    <row r="149" spans="1:32" ht="12.75">
      <c r="A149" s="221" t="s">
        <v>361</v>
      </c>
      <c r="B149" s="291">
        <v>0</v>
      </c>
      <c r="C149" s="291">
        <v>0</v>
      </c>
      <c r="D149" s="291">
        <v>0</v>
      </c>
      <c r="E149" s="291">
        <v>0</v>
      </c>
      <c r="F149" s="291">
        <v>0</v>
      </c>
      <c r="G149" s="291">
        <v>0</v>
      </c>
      <c r="H149" s="291">
        <v>0</v>
      </c>
      <c r="I149" s="291">
        <v>0</v>
      </c>
      <c r="J149" s="291">
        <v>0</v>
      </c>
      <c r="K149" s="291">
        <v>0</v>
      </c>
      <c r="L149" s="291">
        <v>0</v>
      </c>
      <c r="M149" s="14"/>
      <c r="N149" s="14"/>
      <c r="O149" s="14"/>
      <c r="P149" s="14"/>
      <c r="Q149" s="14"/>
      <c r="R149" s="14"/>
      <c r="S149" s="14"/>
      <c r="T149" s="14"/>
      <c r="U149" s="14"/>
      <c r="V149" s="14"/>
      <c r="W149" s="14"/>
      <c r="X149" s="14"/>
      <c r="Y149" s="14"/>
      <c r="Z149" s="14"/>
      <c r="AA149" s="14"/>
      <c r="AB149" s="14"/>
      <c r="AC149" s="14"/>
      <c r="AD149" s="14"/>
      <c r="AE149" s="14"/>
      <c r="AF149" s="14"/>
    </row>
    <row r="150" spans="1:32" ht="12.75">
      <c r="A150" s="221" t="s">
        <v>282</v>
      </c>
      <c r="B150" s="291">
        <v>0</v>
      </c>
      <c r="C150" s="291">
        <v>0</v>
      </c>
      <c r="D150" s="291">
        <v>0</v>
      </c>
      <c r="E150" s="291">
        <v>0</v>
      </c>
      <c r="F150" s="291">
        <v>0</v>
      </c>
      <c r="G150" s="291">
        <v>0</v>
      </c>
      <c r="H150" s="291">
        <v>0</v>
      </c>
      <c r="I150" s="291">
        <v>0</v>
      </c>
      <c r="J150" s="291">
        <v>0</v>
      </c>
      <c r="K150" s="291">
        <v>0</v>
      </c>
      <c r="L150" s="32">
        <v>0</v>
      </c>
      <c r="M150" s="14"/>
      <c r="N150" s="14"/>
      <c r="O150" s="14"/>
      <c r="P150" s="14"/>
      <c r="Q150" s="14"/>
      <c r="R150" s="14"/>
      <c r="S150" s="14"/>
      <c r="T150" s="14"/>
      <c r="U150" s="14"/>
      <c r="V150" s="14"/>
      <c r="W150" s="14"/>
      <c r="X150" s="14"/>
      <c r="Y150" s="14"/>
      <c r="Z150" s="14"/>
      <c r="AA150" s="14"/>
      <c r="AB150" s="14"/>
      <c r="AC150" s="14"/>
      <c r="AD150" s="14"/>
      <c r="AE150" s="14"/>
      <c r="AF150" s="14"/>
    </row>
    <row r="151" spans="1:32" ht="12.75">
      <c r="A151" s="221" t="s">
        <v>283</v>
      </c>
      <c r="B151" s="291">
        <v>1</v>
      </c>
      <c r="C151" s="291">
        <v>0</v>
      </c>
      <c r="D151" s="291">
        <v>0</v>
      </c>
      <c r="E151" s="291">
        <v>0</v>
      </c>
      <c r="F151" s="291">
        <v>0</v>
      </c>
      <c r="G151" s="291">
        <v>2</v>
      </c>
      <c r="H151" s="291">
        <v>0</v>
      </c>
      <c r="I151" s="291">
        <v>3</v>
      </c>
      <c r="J151" s="291">
        <v>5</v>
      </c>
      <c r="K151" s="291">
        <v>3</v>
      </c>
      <c r="L151" s="32">
        <v>4</v>
      </c>
      <c r="M151" s="14"/>
      <c r="N151" s="14"/>
      <c r="O151" s="14"/>
      <c r="P151" s="14"/>
      <c r="Q151" s="14"/>
      <c r="R151" s="14"/>
      <c r="S151" s="14"/>
      <c r="T151" s="14"/>
      <c r="U151" s="14"/>
      <c r="V151" s="14"/>
      <c r="W151" s="14"/>
      <c r="X151" s="14"/>
      <c r="Y151" s="14"/>
      <c r="Z151" s="14"/>
      <c r="AA151" s="14"/>
      <c r="AB151" s="14"/>
      <c r="AC151" s="14"/>
      <c r="AD151" s="14"/>
      <c r="AE151" s="14"/>
      <c r="AF151" s="14"/>
    </row>
    <row r="152" spans="1:32" ht="12.75">
      <c r="A152" s="221" t="s">
        <v>284</v>
      </c>
      <c r="B152" s="291">
        <v>1</v>
      </c>
      <c r="C152" s="291">
        <v>1</v>
      </c>
      <c r="D152" s="291">
        <v>0</v>
      </c>
      <c r="E152" s="291">
        <v>0</v>
      </c>
      <c r="F152" s="291">
        <v>2</v>
      </c>
      <c r="G152" s="291">
        <v>2</v>
      </c>
      <c r="H152" s="291">
        <v>0</v>
      </c>
      <c r="I152" s="291">
        <v>1</v>
      </c>
      <c r="J152" s="291">
        <v>1</v>
      </c>
      <c r="K152" s="291">
        <v>2</v>
      </c>
      <c r="L152" s="32">
        <v>0</v>
      </c>
      <c r="M152" s="14"/>
      <c r="N152" s="14"/>
      <c r="O152" s="14"/>
      <c r="P152" s="14"/>
      <c r="Q152" s="14"/>
      <c r="R152" s="14"/>
      <c r="S152" s="14"/>
      <c r="T152" s="14"/>
      <c r="U152" s="14"/>
      <c r="V152" s="14"/>
      <c r="W152" s="14"/>
      <c r="X152" s="14"/>
      <c r="Y152" s="14"/>
      <c r="Z152" s="14"/>
      <c r="AA152" s="14"/>
      <c r="AB152" s="14"/>
      <c r="AC152" s="14"/>
      <c r="AD152" s="14"/>
      <c r="AE152" s="14"/>
      <c r="AF152" s="14"/>
    </row>
    <row r="153" spans="1:32" ht="12.75">
      <c r="A153" s="20" t="s">
        <v>158</v>
      </c>
      <c r="B153" s="32">
        <v>1</v>
      </c>
      <c r="C153" s="32">
        <v>1</v>
      </c>
      <c r="D153" s="32">
        <v>2</v>
      </c>
      <c r="E153" s="32">
        <v>0</v>
      </c>
      <c r="F153" s="32">
        <v>1</v>
      </c>
      <c r="G153" s="32">
        <v>3</v>
      </c>
      <c r="H153" s="32">
        <v>1</v>
      </c>
      <c r="I153" s="32">
        <v>1</v>
      </c>
      <c r="J153" s="32">
        <v>3</v>
      </c>
      <c r="K153" s="32">
        <v>0</v>
      </c>
      <c r="L153" s="32">
        <v>1</v>
      </c>
      <c r="M153" s="14"/>
      <c r="N153" s="14"/>
      <c r="O153" s="14"/>
      <c r="P153" s="14"/>
      <c r="Q153" s="14"/>
      <c r="R153" s="14"/>
      <c r="S153" s="14"/>
      <c r="T153" s="14"/>
      <c r="U153" s="14"/>
      <c r="V153" s="14"/>
      <c r="W153" s="14"/>
      <c r="X153" s="14"/>
      <c r="Y153" s="14"/>
      <c r="Z153" s="14"/>
      <c r="AA153" s="14"/>
      <c r="AB153" s="14"/>
      <c r="AC153" s="14"/>
      <c r="AD153" s="14"/>
      <c r="AE153" s="14"/>
      <c r="AF153" s="14"/>
    </row>
    <row r="154" spans="1:32" ht="12.75">
      <c r="A154" s="20" t="s">
        <v>156</v>
      </c>
      <c r="B154" s="32">
        <v>0</v>
      </c>
      <c r="C154" s="32">
        <v>1</v>
      </c>
      <c r="D154" s="32">
        <v>0</v>
      </c>
      <c r="E154" s="32">
        <v>1</v>
      </c>
      <c r="F154" s="32">
        <v>0</v>
      </c>
      <c r="G154" s="32">
        <v>0</v>
      </c>
      <c r="H154" s="32">
        <v>0</v>
      </c>
      <c r="I154" s="32">
        <v>0</v>
      </c>
      <c r="J154" s="32">
        <v>0</v>
      </c>
      <c r="K154" s="32">
        <v>0</v>
      </c>
      <c r="L154" s="32">
        <v>1</v>
      </c>
      <c r="M154" s="14"/>
      <c r="N154" s="14"/>
      <c r="O154" s="14"/>
      <c r="P154" s="14"/>
      <c r="Q154" s="14"/>
      <c r="R154" s="14"/>
      <c r="S154" s="14"/>
      <c r="T154" s="14"/>
      <c r="U154" s="14"/>
      <c r="V154" s="14"/>
      <c r="W154" s="14"/>
      <c r="X154" s="14"/>
      <c r="Y154" s="14"/>
      <c r="Z154" s="14"/>
      <c r="AA154" s="14"/>
      <c r="AB154" s="14"/>
      <c r="AC154" s="14"/>
      <c r="AD154" s="14"/>
      <c r="AE154" s="14"/>
      <c r="AF154" s="14"/>
    </row>
    <row r="155" spans="1:32" ht="12.75">
      <c r="A155" s="20" t="s">
        <v>285</v>
      </c>
      <c r="B155" s="32">
        <v>0</v>
      </c>
      <c r="C155" s="32">
        <v>0</v>
      </c>
      <c r="D155" s="32">
        <v>2</v>
      </c>
      <c r="E155" s="32">
        <v>0</v>
      </c>
      <c r="F155" s="32">
        <v>3</v>
      </c>
      <c r="G155" s="32">
        <v>1</v>
      </c>
      <c r="H155" s="32">
        <v>4</v>
      </c>
      <c r="I155" s="32">
        <v>0</v>
      </c>
      <c r="J155" s="32">
        <v>2</v>
      </c>
      <c r="K155" s="32">
        <v>0</v>
      </c>
      <c r="L155" s="32">
        <v>2</v>
      </c>
      <c r="M155" s="14"/>
      <c r="N155" s="14"/>
      <c r="O155" s="14"/>
      <c r="P155" s="14"/>
      <c r="Q155" s="14"/>
      <c r="R155" s="14"/>
      <c r="S155" s="14"/>
      <c r="T155" s="14"/>
      <c r="U155" s="14"/>
      <c r="V155" s="14"/>
      <c r="W155" s="14"/>
      <c r="X155" s="14"/>
      <c r="Y155" s="14"/>
      <c r="Z155" s="14"/>
      <c r="AA155" s="14"/>
      <c r="AB155" s="14"/>
      <c r="AC155" s="14"/>
      <c r="AD155" s="14"/>
      <c r="AE155" s="14"/>
      <c r="AF155" s="14"/>
    </row>
    <row r="156" spans="1:32" ht="12.75">
      <c r="A156" s="20" t="s">
        <v>286</v>
      </c>
      <c r="B156" s="32">
        <v>1</v>
      </c>
      <c r="C156" s="32">
        <v>1</v>
      </c>
      <c r="D156" s="32">
        <v>0</v>
      </c>
      <c r="E156" s="32">
        <v>0</v>
      </c>
      <c r="F156" s="32">
        <v>3</v>
      </c>
      <c r="G156" s="32">
        <v>0</v>
      </c>
      <c r="H156" s="32">
        <v>1</v>
      </c>
      <c r="I156" s="32">
        <v>2</v>
      </c>
      <c r="J156" s="32">
        <v>1</v>
      </c>
      <c r="K156" s="32">
        <v>2</v>
      </c>
      <c r="L156" s="32">
        <v>1</v>
      </c>
      <c r="M156" s="14"/>
      <c r="N156" s="14"/>
      <c r="O156" s="14"/>
      <c r="P156" s="14"/>
      <c r="Q156" s="14"/>
      <c r="R156" s="14"/>
      <c r="S156" s="14"/>
      <c r="T156" s="14"/>
      <c r="U156" s="14"/>
      <c r="V156" s="14"/>
      <c r="W156" s="14"/>
      <c r="X156" s="14"/>
      <c r="Y156" s="14"/>
      <c r="Z156" s="14"/>
      <c r="AA156" s="14"/>
      <c r="AB156" s="14"/>
      <c r="AC156" s="14"/>
      <c r="AD156" s="14"/>
      <c r="AE156" s="14"/>
      <c r="AF156" s="14"/>
    </row>
    <row r="157" spans="1:32" ht="12.75">
      <c r="A157" s="20" t="s">
        <v>287</v>
      </c>
      <c r="B157" s="32">
        <v>3</v>
      </c>
      <c r="C157" s="32">
        <v>5</v>
      </c>
      <c r="D157" s="32">
        <v>1</v>
      </c>
      <c r="E157" s="32">
        <v>3</v>
      </c>
      <c r="F157" s="32">
        <v>2</v>
      </c>
      <c r="G157" s="32">
        <v>7</v>
      </c>
      <c r="H157" s="32">
        <v>5</v>
      </c>
      <c r="I157" s="32">
        <v>3</v>
      </c>
      <c r="J157" s="32">
        <v>1</v>
      </c>
      <c r="K157" s="32">
        <v>5</v>
      </c>
      <c r="L157" s="32">
        <v>1</v>
      </c>
      <c r="M157" s="14"/>
      <c r="N157" s="14"/>
      <c r="O157" s="14"/>
      <c r="P157" s="14"/>
      <c r="Q157" s="14"/>
      <c r="R157" s="14"/>
      <c r="S157" s="14"/>
      <c r="T157" s="14"/>
      <c r="U157" s="14"/>
      <c r="V157" s="14"/>
      <c r="W157" s="14"/>
      <c r="X157" s="14"/>
      <c r="Y157" s="14"/>
      <c r="Z157" s="14"/>
      <c r="AA157" s="14"/>
      <c r="AB157" s="14"/>
      <c r="AC157" s="14"/>
      <c r="AD157" s="14"/>
      <c r="AE157" s="14"/>
      <c r="AF157" s="14"/>
    </row>
    <row r="158" spans="1:32" ht="13.5" thickBot="1">
      <c r="A158" s="287" t="s">
        <v>299</v>
      </c>
      <c r="B158" s="293">
        <v>0</v>
      </c>
      <c r="C158" s="293">
        <v>0</v>
      </c>
      <c r="D158" s="293">
        <v>0</v>
      </c>
      <c r="E158" s="293">
        <v>1</v>
      </c>
      <c r="F158" s="293">
        <v>0</v>
      </c>
      <c r="G158" s="293">
        <v>0</v>
      </c>
      <c r="H158" s="293">
        <v>0</v>
      </c>
      <c r="I158" s="293">
        <v>0</v>
      </c>
      <c r="J158" s="293">
        <v>1</v>
      </c>
      <c r="K158" s="293">
        <v>1</v>
      </c>
      <c r="L158" s="40">
        <v>0</v>
      </c>
      <c r="M158" s="14"/>
      <c r="N158" s="14"/>
      <c r="O158" s="14"/>
      <c r="P158" s="14"/>
      <c r="Q158" s="14"/>
      <c r="R158" s="14"/>
      <c r="S158" s="14"/>
      <c r="T158" s="14"/>
      <c r="U158" s="14"/>
      <c r="V158" s="14"/>
      <c r="W158" s="14"/>
      <c r="X158" s="14"/>
      <c r="Y158" s="14"/>
      <c r="Z158" s="14"/>
      <c r="AA158" s="14"/>
      <c r="AB158" s="14"/>
      <c r="AC158" s="14"/>
      <c r="AD158" s="14"/>
      <c r="AE158" s="14"/>
      <c r="AF158" s="14"/>
    </row>
    <row r="159" spans="1:32" ht="12" customHeight="1">
      <c r="A159" s="221"/>
      <c r="B159" s="222"/>
      <c r="C159" s="222"/>
      <c r="D159" s="222"/>
      <c r="E159" s="222"/>
      <c r="F159" s="222"/>
      <c r="G159" s="222"/>
      <c r="H159" s="222"/>
      <c r="I159" s="222"/>
      <c r="J159" s="222"/>
      <c r="K159" s="222"/>
      <c r="L159" s="14"/>
      <c r="M159" s="14"/>
      <c r="N159" s="14"/>
      <c r="O159" s="14"/>
      <c r="P159" s="14"/>
      <c r="Q159" s="14"/>
      <c r="R159" s="14"/>
      <c r="S159" s="14"/>
      <c r="T159" s="14"/>
      <c r="U159" s="14"/>
      <c r="V159" s="14"/>
      <c r="W159" s="14"/>
      <c r="X159" s="14"/>
      <c r="Y159" s="14"/>
      <c r="Z159" s="14"/>
      <c r="AA159" s="14"/>
      <c r="AB159" s="14"/>
      <c r="AC159" s="14"/>
      <c r="AD159" s="14"/>
      <c r="AE159" s="14"/>
      <c r="AF159" s="14"/>
    </row>
    <row r="160" spans="1:32" ht="12" customHeight="1">
      <c r="A160" s="14"/>
      <c r="B160" s="222"/>
      <c r="C160" s="222"/>
      <c r="D160" s="222"/>
      <c r="E160" s="222"/>
      <c r="F160" s="284" t="s">
        <v>362</v>
      </c>
      <c r="G160" s="128"/>
      <c r="H160" s="14" t="s">
        <v>316</v>
      </c>
      <c r="I160" s="222"/>
      <c r="J160" s="222"/>
      <c r="K160" s="222"/>
      <c r="L160" s="14"/>
      <c r="M160" s="14"/>
      <c r="N160" s="14"/>
      <c r="O160" s="14"/>
      <c r="P160" s="14"/>
      <c r="Q160" s="14"/>
      <c r="R160" s="14"/>
      <c r="S160" s="14"/>
      <c r="T160" s="14"/>
      <c r="U160" s="14"/>
      <c r="V160" s="14"/>
      <c r="W160" s="14"/>
      <c r="X160" s="14"/>
      <c r="Y160" s="14"/>
      <c r="Z160" s="14"/>
      <c r="AA160" s="14"/>
      <c r="AB160" s="14"/>
      <c r="AC160" s="14"/>
      <c r="AD160" s="14"/>
      <c r="AE160" s="14"/>
      <c r="AF160" s="14"/>
    </row>
    <row r="161" spans="1:33" ht="39.75" customHeight="1">
      <c r="A161" s="371" t="s">
        <v>300</v>
      </c>
      <c r="B161" s="351"/>
      <c r="C161" s="351"/>
      <c r="D161" s="351"/>
      <c r="E161" s="351"/>
      <c r="F161" s="351"/>
      <c r="G161" s="351"/>
      <c r="H161" s="351"/>
      <c r="I161" s="351"/>
      <c r="J161" s="351"/>
      <c r="K161" s="351"/>
      <c r="L161" s="351"/>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row>
    <row r="162" spans="1:33" ht="42" customHeight="1">
      <c r="A162" s="365" t="s">
        <v>91</v>
      </c>
      <c r="B162" s="317"/>
      <c r="C162" s="317"/>
      <c r="D162" s="317"/>
      <c r="E162" s="317"/>
      <c r="F162" s="317"/>
      <c r="G162" s="317"/>
      <c r="H162" s="317"/>
      <c r="I162" s="317"/>
      <c r="J162" s="317"/>
      <c r="K162" s="317"/>
      <c r="L162" s="345"/>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row>
    <row r="163" spans="1:12" ht="12" customHeight="1">
      <c r="A163" s="14"/>
      <c r="B163" s="128"/>
      <c r="C163" s="128"/>
      <c r="D163" s="128"/>
      <c r="E163" s="128"/>
      <c r="F163" s="128"/>
      <c r="G163" s="128"/>
      <c r="H163" s="128"/>
      <c r="I163" s="128"/>
      <c r="J163" s="128"/>
      <c r="K163" s="128"/>
      <c r="L163" s="128"/>
    </row>
    <row r="164" spans="1:12" ht="12" customHeight="1">
      <c r="A164" s="14"/>
      <c r="B164" s="128"/>
      <c r="C164" s="128"/>
      <c r="D164" s="128"/>
      <c r="E164" s="128"/>
      <c r="F164" s="128"/>
      <c r="G164" s="128"/>
      <c r="H164" s="128"/>
      <c r="I164" s="128"/>
      <c r="J164" s="128"/>
      <c r="K164" s="128"/>
      <c r="L164" s="128"/>
    </row>
    <row r="165" spans="1:12" ht="12" customHeight="1">
      <c r="A165" s="14"/>
      <c r="B165" s="128"/>
      <c r="C165" s="128"/>
      <c r="D165" s="128"/>
      <c r="E165" s="128"/>
      <c r="F165" s="128"/>
      <c r="G165" s="128"/>
      <c r="H165" s="128"/>
      <c r="I165" s="128"/>
      <c r="J165" s="128"/>
      <c r="K165" s="128"/>
      <c r="L165" s="128"/>
    </row>
    <row r="166" spans="1:12" ht="12" customHeight="1">
      <c r="A166" s="14"/>
      <c r="B166" s="128"/>
      <c r="C166" s="128"/>
      <c r="D166" s="128"/>
      <c r="E166" s="128"/>
      <c r="F166" s="128"/>
      <c r="G166" s="128"/>
      <c r="H166" s="128"/>
      <c r="I166" s="128"/>
      <c r="J166" s="128"/>
      <c r="K166" s="128"/>
      <c r="L166" s="128"/>
    </row>
    <row r="167" spans="1:12" ht="12" customHeight="1">
      <c r="A167" s="14"/>
      <c r="B167" s="128"/>
      <c r="C167" s="128"/>
      <c r="D167" s="128"/>
      <c r="E167" s="128"/>
      <c r="F167" s="128"/>
      <c r="G167" s="128"/>
      <c r="H167" s="128"/>
      <c r="I167" s="128"/>
      <c r="J167" s="128"/>
      <c r="K167" s="128"/>
      <c r="L167" s="128"/>
    </row>
    <row r="168" spans="1:12" ht="12" customHeight="1">
      <c r="A168" s="14"/>
      <c r="B168" s="128"/>
      <c r="C168" s="128"/>
      <c r="D168" s="128"/>
      <c r="E168" s="128"/>
      <c r="F168" s="128"/>
      <c r="G168" s="128"/>
      <c r="H168" s="128"/>
      <c r="I168" s="128"/>
      <c r="J168" s="128"/>
      <c r="K168" s="128"/>
      <c r="L168" s="128"/>
    </row>
    <row r="169" spans="1:12" ht="12" customHeight="1">
      <c r="A169" s="14"/>
      <c r="B169" s="128"/>
      <c r="C169" s="128"/>
      <c r="D169" s="128"/>
      <c r="E169" s="128"/>
      <c r="F169" s="128"/>
      <c r="G169" s="128"/>
      <c r="H169" s="128"/>
      <c r="I169" s="128"/>
      <c r="J169" s="128"/>
      <c r="K169" s="128"/>
      <c r="L169" s="128"/>
    </row>
    <row r="170" spans="1:12" ht="12" customHeight="1">
      <c r="A170" s="14"/>
      <c r="B170" s="128"/>
      <c r="C170" s="128"/>
      <c r="D170" s="128"/>
      <c r="E170" s="128"/>
      <c r="F170" s="128"/>
      <c r="G170" s="128"/>
      <c r="H170" s="128"/>
      <c r="I170" s="128"/>
      <c r="J170" s="128"/>
      <c r="K170" s="128"/>
      <c r="L170" s="128"/>
    </row>
    <row r="171" spans="1:12" ht="12" customHeight="1">
      <c r="A171" s="14"/>
      <c r="B171" s="128"/>
      <c r="C171" s="128"/>
      <c r="D171" s="128"/>
      <c r="E171" s="128"/>
      <c r="F171" s="128"/>
      <c r="G171" s="128"/>
      <c r="H171" s="128"/>
      <c r="I171" s="128"/>
      <c r="J171" s="128"/>
      <c r="K171" s="128"/>
      <c r="L171" s="128"/>
    </row>
    <row r="172" spans="1:12" ht="12" customHeight="1">
      <c r="A172" s="14"/>
      <c r="B172" s="128"/>
      <c r="C172" s="128"/>
      <c r="D172" s="128"/>
      <c r="E172" s="128"/>
      <c r="F172" s="128"/>
      <c r="G172" s="128"/>
      <c r="H172" s="128"/>
      <c r="I172" s="128"/>
      <c r="J172" s="128"/>
      <c r="K172" s="128"/>
      <c r="L172" s="128"/>
    </row>
    <row r="173" spans="1:12" ht="12" customHeight="1">
      <c r="A173" s="14"/>
      <c r="B173" s="128"/>
      <c r="C173" s="128"/>
      <c r="D173" s="128"/>
      <c r="E173" s="128"/>
      <c r="F173" s="128"/>
      <c r="G173" s="128"/>
      <c r="H173" s="128"/>
      <c r="I173" s="128"/>
      <c r="J173" s="128"/>
      <c r="K173" s="128"/>
      <c r="L173" s="128"/>
    </row>
    <row r="174" spans="1:12" ht="12" customHeight="1">
      <c r="A174" s="14"/>
      <c r="B174" s="128"/>
      <c r="C174" s="128"/>
      <c r="D174" s="128"/>
      <c r="E174" s="128"/>
      <c r="F174" s="128"/>
      <c r="G174" s="128"/>
      <c r="H174" s="128"/>
      <c r="I174" s="128"/>
      <c r="J174" s="128"/>
      <c r="K174" s="128"/>
      <c r="L174" s="128"/>
    </row>
    <row r="175" spans="1:12" ht="12" customHeight="1">
      <c r="A175" s="14"/>
      <c r="B175" s="128"/>
      <c r="C175" s="128"/>
      <c r="D175" s="128"/>
      <c r="E175" s="128"/>
      <c r="F175" s="128"/>
      <c r="G175" s="128"/>
      <c r="H175" s="128"/>
      <c r="I175" s="128"/>
      <c r="J175" s="128"/>
      <c r="K175" s="128"/>
      <c r="L175" s="128"/>
    </row>
    <row r="176" spans="1:12" ht="12" customHeight="1">
      <c r="A176" s="14"/>
      <c r="B176" s="128"/>
      <c r="C176" s="128"/>
      <c r="D176" s="128"/>
      <c r="E176" s="128"/>
      <c r="F176" s="128"/>
      <c r="G176" s="128"/>
      <c r="H176" s="128"/>
      <c r="I176" s="128"/>
      <c r="J176" s="128"/>
      <c r="K176" s="128"/>
      <c r="L176" s="128"/>
    </row>
    <row r="177" spans="1:12" ht="12" customHeight="1">
      <c r="A177" s="14"/>
      <c r="B177" s="128"/>
      <c r="C177" s="128"/>
      <c r="D177" s="128"/>
      <c r="E177" s="128"/>
      <c r="F177" s="128"/>
      <c r="G177" s="128"/>
      <c r="H177" s="128"/>
      <c r="I177" s="128"/>
      <c r="J177" s="128"/>
      <c r="K177" s="128"/>
      <c r="L177" s="128"/>
    </row>
    <row r="178" spans="1:12" ht="12" customHeight="1">
      <c r="A178" s="14"/>
      <c r="B178" s="128"/>
      <c r="C178" s="128"/>
      <c r="D178" s="128"/>
      <c r="E178" s="128"/>
      <c r="F178" s="128"/>
      <c r="G178" s="128"/>
      <c r="H178" s="128"/>
      <c r="I178" s="128"/>
      <c r="J178" s="128"/>
      <c r="K178" s="128"/>
      <c r="L178" s="128"/>
    </row>
    <row r="179" spans="1:12" ht="12" customHeight="1">
      <c r="A179" s="14"/>
      <c r="B179" s="128"/>
      <c r="C179" s="128"/>
      <c r="D179" s="128"/>
      <c r="E179" s="128"/>
      <c r="F179" s="128"/>
      <c r="G179" s="128"/>
      <c r="H179" s="128"/>
      <c r="I179" s="128"/>
      <c r="J179" s="128"/>
      <c r="K179" s="128"/>
      <c r="L179" s="128"/>
    </row>
    <row r="180" spans="1:12" ht="12" customHeight="1">
      <c r="A180" s="14"/>
      <c r="B180" s="128"/>
      <c r="C180" s="128"/>
      <c r="D180" s="128"/>
      <c r="E180" s="128"/>
      <c r="F180" s="128"/>
      <c r="G180" s="128"/>
      <c r="H180" s="128"/>
      <c r="I180" s="128"/>
      <c r="J180" s="128"/>
      <c r="K180" s="128"/>
      <c r="L180" s="128"/>
    </row>
    <row r="181" spans="1:12" ht="12" customHeight="1">
      <c r="A181" s="14"/>
      <c r="B181" s="128"/>
      <c r="C181" s="128"/>
      <c r="D181" s="128"/>
      <c r="E181" s="128"/>
      <c r="F181" s="128"/>
      <c r="G181" s="128"/>
      <c r="H181" s="128"/>
      <c r="I181" s="128"/>
      <c r="J181" s="128"/>
      <c r="K181" s="128"/>
      <c r="L181" s="128"/>
    </row>
    <row r="182" spans="1:12" ht="12" customHeight="1">
      <c r="A182" s="14"/>
      <c r="B182" s="128"/>
      <c r="C182" s="128"/>
      <c r="D182" s="128"/>
      <c r="E182" s="128"/>
      <c r="F182" s="128"/>
      <c r="G182" s="128"/>
      <c r="H182" s="128"/>
      <c r="I182" s="128"/>
      <c r="J182" s="128"/>
      <c r="K182" s="128"/>
      <c r="L182" s="128"/>
    </row>
    <row r="183" spans="1:12" ht="12" customHeight="1">
      <c r="A183" s="14"/>
      <c r="B183" s="128"/>
      <c r="C183" s="128"/>
      <c r="D183" s="128"/>
      <c r="E183" s="128"/>
      <c r="F183" s="128"/>
      <c r="G183" s="128"/>
      <c r="H183" s="128"/>
      <c r="I183" s="128"/>
      <c r="J183" s="128"/>
      <c r="K183" s="128"/>
      <c r="L183" s="128"/>
    </row>
    <row r="184" spans="1:12" ht="12" customHeight="1">
      <c r="A184" s="14"/>
      <c r="B184" s="128"/>
      <c r="C184" s="128"/>
      <c r="D184" s="128"/>
      <c r="E184" s="128"/>
      <c r="F184" s="128"/>
      <c r="G184" s="128"/>
      <c r="H184" s="128"/>
      <c r="I184" s="128"/>
      <c r="J184" s="128"/>
      <c r="K184" s="128"/>
      <c r="L184" s="128"/>
    </row>
  </sheetData>
  <mergeCells count="4">
    <mergeCell ref="J4:L4"/>
    <mergeCell ref="A1:L1"/>
    <mergeCell ref="A161:L161"/>
    <mergeCell ref="A162:L162"/>
  </mergeCells>
  <printOptions/>
  <pageMargins left="0.7480314960629921" right="0.7480314960629921" top="0.984251968503937" bottom="0.984251968503937" header="0.5118110236220472" footer="0.5118110236220472"/>
  <pageSetup fitToHeight="10" horizontalDpi="600" verticalDpi="600" orientation="portrait" paperSize="9" r:id="rId1"/>
  <rowBreaks count="3" manualBreakCount="3">
    <brk id="55" max="255" man="1"/>
    <brk id="104" max="255" man="1"/>
    <brk id="147" max="255" man="1"/>
  </rowBreaks>
</worksheet>
</file>

<file path=xl/worksheets/sheet19.xml><?xml version="1.0" encoding="utf-8"?>
<worksheet xmlns="http://schemas.openxmlformats.org/spreadsheetml/2006/main" xmlns:r="http://schemas.openxmlformats.org/officeDocument/2006/relationships">
  <sheetPr codeName="Sheet37">
    <pageSetUpPr fitToPage="1"/>
  </sheetPr>
  <dimension ref="A1:E44"/>
  <sheetViews>
    <sheetView workbookViewId="0" topLeftCell="A1">
      <selection activeCell="A1" sqref="A1"/>
    </sheetView>
  </sheetViews>
  <sheetFormatPr defaultColWidth="9.140625" defaultRowHeight="12" customHeight="1"/>
  <cols>
    <col min="1" max="1" width="16.00390625" style="12" customWidth="1"/>
    <col min="2" max="2" width="14.8515625" style="184" customWidth="1"/>
    <col min="3" max="3" width="8.421875" style="184" customWidth="1"/>
    <col min="4" max="4" width="50.57421875" style="13" customWidth="1"/>
    <col min="5" max="16384" width="9.140625" style="12" customWidth="1"/>
  </cols>
  <sheetData>
    <row r="1" ht="15">
      <c r="A1" s="34" t="s">
        <v>379</v>
      </c>
    </row>
    <row r="2" ht="12.75"/>
    <row r="3" ht="12.75"/>
    <row r="4" spans="1:4" ht="13.5" thickBot="1">
      <c r="A4" s="15" t="s">
        <v>34</v>
      </c>
      <c r="B4" s="231"/>
      <c r="C4" s="231"/>
      <c r="D4" s="16"/>
    </row>
    <row r="5" spans="1:5" ht="12.75">
      <c r="A5" s="310" t="s">
        <v>374</v>
      </c>
      <c r="B5" s="311" t="s">
        <v>375</v>
      </c>
      <c r="C5" s="312" t="s">
        <v>376</v>
      </c>
      <c r="D5" s="313" t="s">
        <v>377</v>
      </c>
      <c r="E5" s="34"/>
    </row>
    <row r="6" spans="1:5" ht="12.75">
      <c r="A6" s="314"/>
      <c r="B6" s="315"/>
      <c r="C6" s="316"/>
      <c r="D6" s="36"/>
      <c r="E6" s="34"/>
    </row>
    <row r="7" spans="1:4" s="14" customFormat="1" ht="12.75">
      <c r="A7" s="14" t="s">
        <v>142</v>
      </c>
      <c r="B7" s="232"/>
      <c r="C7" s="233">
        <v>1999</v>
      </c>
      <c r="D7" s="23" t="s">
        <v>143</v>
      </c>
    </row>
    <row r="8" spans="1:4" s="14" customFormat="1" ht="12.75">
      <c r="A8" s="14" t="s">
        <v>144</v>
      </c>
      <c r="B8" s="232" t="s">
        <v>145</v>
      </c>
      <c r="C8" s="233">
        <v>1999</v>
      </c>
      <c r="D8" s="23" t="s">
        <v>346</v>
      </c>
    </row>
    <row r="9" spans="1:4" s="14" customFormat="1" ht="12.75">
      <c r="A9" s="14" t="s">
        <v>146</v>
      </c>
      <c r="B9" s="232" t="s">
        <v>354</v>
      </c>
      <c r="C9" s="233">
        <v>1999</v>
      </c>
      <c r="D9" s="23" t="s">
        <v>347</v>
      </c>
    </row>
    <row r="10" spans="1:4" s="14" customFormat="1" ht="12.75">
      <c r="A10" s="14" t="s">
        <v>357</v>
      </c>
      <c r="B10" s="232"/>
      <c r="C10" s="233">
        <v>1999</v>
      </c>
      <c r="D10" s="23" t="s">
        <v>358</v>
      </c>
    </row>
    <row r="11" spans="1:4" s="14" customFormat="1" ht="12.75">
      <c r="A11" s="14" t="s">
        <v>147</v>
      </c>
      <c r="B11" s="232"/>
      <c r="C11" s="233">
        <v>2001</v>
      </c>
      <c r="D11" s="23" t="s">
        <v>148</v>
      </c>
    </row>
    <row r="12" spans="1:4" s="14" customFormat="1" ht="12.75">
      <c r="A12" s="14" t="s">
        <v>149</v>
      </c>
      <c r="B12" s="232"/>
      <c r="C12" s="233">
        <v>2001</v>
      </c>
      <c r="D12" s="23" t="s">
        <v>148</v>
      </c>
    </row>
    <row r="13" spans="1:4" s="14" customFormat="1" ht="12.75">
      <c r="A13" s="14" t="s">
        <v>150</v>
      </c>
      <c r="B13" s="232" t="s">
        <v>354</v>
      </c>
      <c r="C13" s="233">
        <v>2001</v>
      </c>
      <c r="D13" s="23" t="s">
        <v>345</v>
      </c>
    </row>
    <row r="14" spans="1:4" s="14" customFormat="1" ht="12.75">
      <c r="A14" s="14" t="s">
        <v>151</v>
      </c>
      <c r="B14" s="232"/>
      <c r="C14" s="233">
        <v>2001</v>
      </c>
      <c r="D14" s="23" t="s">
        <v>345</v>
      </c>
    </row>
    <row r="15" spans="1:4" s="14" customFormat="1" ht="12.75">
      <c r="A15" s="14" t="s">
        <v>152</v>
      </c>
      <c r="B15" s="232" t="s">
        <v>145</v>
      </c>
      <c r="C15" s="233">
        <v>2002</v>
      </c>
      <c r="D15" s="23" t="s">
        <v>348</v>
      </c>
    </row>
    <row r="16" spans="1:4" s="14" customFormat="1" ht="12.75">
      <c r="A16" s="14" t="s">
        <v>153</v>
      </c>
      <c r="B16" s="232" t="s">
        <v>145</v>
      </c>
      <c r="C16" s="233">
        <v>2002</v>
      </c>
      <c r="D16" s="23" t="s">
        <v>348</v>
      </c>
    </row>
    <row r="17" spans="1:4" s="14" customFormat="1" ht="12.75">
      <c r="A17" s="14" t="s">
        <v>154</v>
      </c>
      <c r="B17" s="232"/>
      <c r="C17" s="233">
        <v>2002</v>
      </c>
      <c r="D17" s="23" t="s">
        <v>349</v>
      </c>
    </row>
    <row r="18" spans="1:4" s="14" customFormat="1" ht="12.75">
      <c r="A18" s="14" t="s">
        <v>155</v>
      </c>
      <c r="B18" s="232" t="s">
        <v>145</v>
      </c>
      <c r="C18" s="233">
        <v>2002</v>
      </c>
      <c r="D18" s="23" t="s">
        <v>345</v>
      </c>
    </row>
    <row r="19" spans="1:4" s="14" customFormat="1" ht="12.75">
      <c r="A19" s="14" t="s">
        <v>155</v>
      </c>
      <c r="B19" s="232" t="s">
        <v>354</v>
      </c>
      <c r="C19" s="233">
        <v>2005</v>
      </c>
      <c r="D19" s="23" t="s">
        <v>350</v>
      </c>
    </row>
    <row r="20" spans="1:4" s="14" customFormat="1" ht="12.75">
      <c r="A20" s="14" t="s">
        <v>156</v>
      </c>
      <c r="B20" s="232"/>
      <c r="C20" s="233">
        <v>2003</v>
      </c>
      <c r="D20" s="23" t="s">
        <v>351</v>
      </c>
    </row>
    <row r="21" spans="1:4" s="14" customFormat="1" ht="12.75">
      <c r="A21" s="14" t="s">
        <v>157</v>
      </c>
      <c r="B21" s="232"/>
      <c r="C21" s="233">
        <v>2003</v>
      </c>
      <c r="D21" s="23" t="s">
        <v>351</v>
      </c>
    </row>
    <row r="22" spans="1:4" s="14" customFormat="1" ht="12.75">
      <c r="A22" s="14" t="s">
        <v>187</v>
      </c>
      <c r="B22" s="232"/>
      <c r="C22" s="233">
        <v>2004</v>
      </c>
      <c r="D22" s="23" t="s">
        <v>148</v>
      </c>
    </row>
    <row r="23" spans="1:4" s="14" customFormat="1" ht="12.75">
      <c r="A23" s="14" t="s">
        <v>158</v>
      </c>
      <c r="B23" s="232" t="s">
        <v>145</v>
      </c>
      <c r="C23" s="233">
        <v>2004</v>
      </c>
      <c r="D23" s="23" t="s">
        <v>346</v>
      </c>
    </row>
    <row r="24" spans="1:4" s="14" customFormat="1" ht="12.75">
      <c r="A24" s="14" t="s">
        <v>159</v>
      </c>
      <c r="B24" s="232" t="s">
        <v>160</v>
      </c>
      <c r="C24" s="233">
        <v>2005</v>
      </c>
      <c r="D24" s="23" t="s">
        <v>143</v>
      </c>
    </row>
    <row r="25" spans="1:4" s="14" customFormat="1" ht="12.75">
      <c r="A25" s="14" t="s">
        <v>161</v>
      </c>
      <c r="B25" s="232"/>
      <c r="C25" s="233">
        <v>2005</v>
      </c>
      <c r="D25" s="23" t="s">
        <v>148</v>
      </c>
    </row>
    <row r="26" spans="1:4" s="14" customFormat="1" ht="12.75">
      <c r="A26" s="14" t="s">
        <v>162</v>
      </c>
      <c r="B26" s="232"/>
      <c r="C26" s="233">
        <v>2005</v>
      </c>
      <c r="D26" s="23" t="s">
        <v>356</v>
      </c>
    </row>
    <row r="27" spans="1:4" s="14" customFormat="1" ht="12.75">
      <c r="A27" s="14" t="s">
        <v>163</v>
      </c>
      <c r="B27" s="232" t="s">
        <v>355</v>
      </c>
      <c r="C27" s="233">
        <v>2005</v>
      </c>
      <c r="D27" s="23" t="s">
        <v>350</v>
      </c>
    </row>
    <row r="28" spans="1:4" s="14" customFormat="1" ht="12.75">
      <c r="A28" s="14" t="s">
        <v>155</v>
      </c>
      <c r="B28" s="232"/>
      <c r="C28" s="233">
        <v>2005</v>
      </c>
      <c r="D28" s="23" t="s">
        <v>350</v>
      </c>
    </row>
    <row r="29" spans="1:4" s="14" customFormat="1" ht="12.75">
      <c r="A29" s="14" t="s">
        <v>164</v>
      </c>
      <c r="B29" s="232"/>
      <c r="C29" s="233">
        <v>2005</v>
      </c>
      <c r="D29" s="23" t="s">
        <v>352</v>
      </c>
    </row>
    <row r="30" spans="1:4" s="14" customFormat="1" ht="12.75">
      <c r="A30" s="14" t="s">
        <v>165</v>
      </c>
      <c r="B30" s="232"/>
      <c r="C30" s="233">
        <v>2005</v>
      </c>
      <c r="D30" s="23" t="s">
        <v>352</v>
      </c>
    </row>
    <row r="31" spans="1:4" s="14" customFormat="1" ht="12.75">
      <c r="A31" s="14" t="s">
        <v>166</v>
      </c>
      <c r="B31" s="232" t="s">
        <v>140</v>
      </c>
      <c r="C31" s="233">
        <v>2006</v>
      </c>
      <c r="D31" s="23" t="s">
        <v>350</v>
      </c>
    </row>
    <row r="32" spans="1:4" s="14" customFormat="1" ht="12.75">
      <c r="A32" s="14" t="s">
        <v>167</v>
      </c>
      <c r="B32" s="232" t="s">
        <v>168</v>
      </c>
      <c r="C32" s="233">
        <v>2006</v>
      </c>
      <c r="D32" s="23" t="s">
        <v>350</v>
      </c>
    </row>
    <row r="33" spans="1:4" s="14" customFormat="1" ht="12.75">
      <c r="A33" s="14" t="s">
        <v>169</v>
      </c>
      <c r="B33" s="232"/>
      <c r="C33" s="233">
        <v>2007</v>
      </c>
      <c r="D33" s="23" t="s">
        <v>148</v>
      </c>
    </row>
    <row r="34" spans="1:4" s="14" customFormat="1" ht="12.75">
      <c r="A34" s="14" t="s">
        <v>170</v>
      </c>
      <c r="B34" s="232"/>
      <c r="C34" s="233">
        <v>2007</v>
      </c>
      <c r="D34" s="23" t="s">
        <v>353</v>
      </c>
    </row>
    <row r="35" spans="1:4" s="14" customFormat="1" ht="12.75">
      <c r="A35" s="14" t="s">
        <v>219</v>
      </c>
      <c r="B35" s="232"/>
      <c r="C35" s="233">
        <v>2008</v>
      </c>
      <c r="D35" s="23" t="s">
        <v>305</v>
      </c>
    </row>
    <row r="36" spans="1:4" s="14" customFormat="1" ht="12" customHeight="1" thickBot="1">
      <c r="A36" s="15"/>
      <c r="B36" s="231"/>
      <c r="C36" s="231"/>
      <c r="D36" s="16"/>
    </row>
    <row r="37" spans="1:4" ht="56.25" customHeight="1">
      <c r="A37" s="386" t="s">
        <v>373</v>
      </c>
      <c r="B37" s="386"/>
      <c r="C37" s="386"/>
      <c r="D37" s="386"/>
    </row>
    <row r="38" spans="1:4" ht="12" customHeight="1">
      <c r="A38" s="14"/>
      <c r="B38" s="232"/>
      <c r="C38" s="232"/>
      <c r="D38" s="128"/>
    </row>
    <row r="39" spans="1:4" ht="12" customHeight="1">
      <c r="A39" s="14"/>
      <c r="B39" s="232"/>
      <c r="C39" s="232"/>
      <c r="D39" s="128"/>
    </row>
    <row r="40" spans="1:4" ht="12" customHeight="1">
      <c r="A40" s="14"/>
      <c r="B40" s="232"/>
      <c r="C40" s="232"/>
      <c r="D40" s="128"/>
    </row>
    <row r="41" spans="1:4" ht="12" customHeight="1">
      <c r="A41" s="14"/>
      <c r="B41" s="232"/>
      <c r="C41" s="232"/>
      <c r="D41" s="128"/>
    </row>
    <row r="42" spans="1:4" ht="12" customHeight="1">
      <c r="A42" s="14"/>
      <c r="B42" s="232"/>
      <c r="C42" s="232"/>
      <c r="D42" s="128"/>
    </row>
    <row r="43" spans="1:4" ht="12" customHeight="1">
      <c r="A43" s="14"/>
      <c r="B43" s="232"/>
      <c r="C43" s="232"/>
      <c r="D43" s="128"/>
    </row>
    <row r="44" spans="1:4" ht="12" customHeight="1">
      <c r="A44" s="14"/>
      <c r="B44" s="232"/>
      <c r="C44" s="232"/>
      <c r="D44" s="128"/>
    </row>
  </sheetData>
  <mergeCells count="1">
    <mergeCell ref="A37:D37"/>
  </mergeCells>
  <printOptions/>
  <pageMargins left="0.75" right="0.75" top="1" bottom="1" header="0.5" footer="0.5"/>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6"/>
  <dimension ref="A1:T24"/>
  <sheetViews>
    <sheetView workbookViewId="0" topLeftCell="A1">
      <selection activeCell="A1" sqref="A1:T1"/>
    </sheetView>
  </sheetViews>
  <sheetFormatPr defaultColWidth="9.140625" defaultRowHeight="12.75"/>
  <cols>
    <col min="1" max="1" width="6.7109375" style="43" customWidth="1"/>
    <col min="2" max="6" width="6.7109375" style="44" customWidth="1"/>
    <col min="7" max="10" width="6.7109375" style="12" customWidth="1"/>
    <col min="11" max="11" width="6.7109375" style="85" customWidth="1"/>
    <col min="12" max="12" width="6.7109375" style="12" customWidth="1"/>
    <col min="13" max="13" width="6.7109375" style="41" customWidth="1"/>
    <col min="14" max="14" width="0.71875" style="12" customWidth="1"/>
    <col min="15" max="20" width="6.7109375" style="42" customWidth="1"/>
    <col min="21" max="16384" width="9.140625" style="12" customWidth="1"/>
  </cols>
  <sheetData>
    <row r="1" spans="1:20" ht="15">
      <c r="A1" s="322" t="s">
        <v>317</v>
      </c>
      <c r="B1" s="323"/>
      <c r="C1" s="323"/>
      <c r="D1" s="323"/>
      <c r="E1" s="323"/>
      <c r="F1" s="323"/>
      <c r="G1" s="323"/>
      <c r="H1" s="323"/>
      <c r="I1" s="323"/>
      <c r="J1" s="323"/>
      <c r="K1" s="323"/>
      <c r="L1" s="323"/>
      <c r="M1" s="323"/>
      <c r="N1" s="323"/>
      <c r="O1" s="323"/>
      <c r="P1" s="323"/>
      <c r="Q1" s="323"/>
      <c r="R1" s="323"/>
      <c r="S1" s="323"/>
      <c r="T1" s="323"/>
    </row>
    <row r="3" spans="1:11" ht="13.5">
      <c r="A3" s="45"/>
      <c r="B3" s="46"/>
      <c r="C3" s="46"/>
      <c r="D3" s="46"/>
      <c r="E3" s="46"/>
      <c r="F3" s="46"/>
      <c r="G3" s="14"/>
      <c r="H3" s="14"/>
      <c r="I3" s="14"/>
      <c r="J3" s="14"/>
      <c r="K3" s="192"/>
    </row>
    <row r="4" spans="1:20" ht="14.25" thickBot="1">
      <c r="A4" s="324" t="s">
        <v>34</v>
      </c>
      <c r="B4" s="325"/>
      <c r="C4" s="325"/>
      <c r="D4" s="64"/>
      <c r="E4" s="64"/>
      <c r="F4" s="64"/>
      <c r="G4" s="65"/>
      <c r="H4" s="65"/>
      <c r="I4" s="65"/>
      <c r="J4" s="65"/>
      <c r="K4" s="251"/>
      <c r="L4" s="250"/>
      <c r="M4" s="250"/>
      <c r="R4" s="326" t="s">
        <v>66</v>
      </c>
      <c r="S4" s="325"/>
      <c r="T4" s="325"/>
    </row>
    <row r="5" spans="1:20" ht="13.5">
      <c r="A5" s="338" t="s">
        <v>47</v>
      </c>
      <c r="B5" s="335" t="s">
        <v>73</v>
      </c>
      <c r="C5" s="335" t="s">
        <v>31</v>
      </c>
      <c r="D5" s="335" t="s">
        <v>32</v>
      </c>
      <c r="E5" s="335" t="s">
        <v>33</v>
      </c>
      <c r="F5" s="335" t="s">
        <v>72</v>
      </c>
      <c r="G5" s="320" t="s">
        <v>74</v>
      </c>
      <c r="H5" s="318" t="s">
        <v>304</v>
      </c>
      <c r="I5" s="319"/>
      <c r="J5" s="319"/>
      <c r="K5" s="319"/>
      <c r="L5" s="319"/>
      <c r="M5" s="319"/>
      <c r="O5" s="318" t="s">
        <v>367</v>
      </c>
      <c r="P5" s="319"/>
      <c r="Q5" s="319"/>
      <c r="R5" s="319"/>
      <c r="S5" s="319"/>
      <c r="T5" s="319"/>
    </row>
    <row r="6" spans="1:20" ht="27" customHeight="1">
      <c r="A6" s="339"/>
      <c r="B6" s="336"/>
      <c r="C6" s="336"/>
      <c r="D6" s="336"/>
      <c r="E6" s="336"/>
      <c r="F6" s="336"/>
      <c r="G6" s="321"/>
      <c r="H6" s="341" t="s">
        <v>63</v>
      </c>
      <c r="I6" s="342"/>
      <c r="J6" s="341" t="s">
        <v>62</v>
      </c>
      <c r="K6" s="342"/>
      <c r="L6" s="341" t="s">
        <v>61</v>
      </c>
      <c r="M6" s="342"/>
      <c r="O6" s="341" t="s">
        <v>63</v>
      </c>
      <c r="P6" s="342"/>
      <c r="Q6" s="341" t="s">
        <v>62</v>
      </c>
      <c r="R6" s="342"/>
      <c r="S6" s="341" t="s">
        <v>61</v>
      </c>
      <c r="T6" s="342"/>
    </row>
    <row r="7" spans="1:20" ht="12.75">
      <c r="A7" s="340"/>
      <c r="B7" s="337"/>
      <c r="C7" s="337"/>
      <c r="D7" s="337"/>
      <c r="E7" s="337"/>
      <c r="F7" s="337"/>
      <c r="G7" s="337"/>
      <c r="H7" s="66" t="s">
        <v>48</v>
      </c>
      <c r="I7" s="66" t="s">
        <v>49</v>
      </c>
      <c r="J7" s="66" t="s">
        <v>48</v>
      </c>
      <c r="K7" s="67" t="s">
        <v>49</v>
      </c>
      <c r="L7" s="66" t="s">
        <v>48</v>
      </c>
      <c r="M7" s="67" t="s">
        <v>49</v>
      </c>
      <c r="O7" s="66" t="s">
        <v>48</v>
      </c>
      <c r="P7" s="66" t="s">
        <v>49</v>
      </c>
      <c r="Q7" s="66" t="s">
        <v>48</v>
      </c>
      <c r="R7" s="67" t="s">
        <v>49</v>
      </c>
      <c r="S7" s="66" t="s">
        <v>48</v>
      </c>
      <c r="T7" s="67" t="s">
        <v>49</v>
      </c>
    </row>
    <row r="8" spans="1:13" ht="13.5">
      <c r="A8" s="76"/>
      <c r="B8" s="77"/>
      <c r="C8" s="77"/>
      <c r="D8" s="77"/>
      <c r="E8" s="77"/>
      <c r="F8" s="77"/>
      <c r="G8" s="77"/>
      <c r="H8" s="68"/>
      <c r="I8" s="68"/>
      <c r="J8" s="68"/>
      <c r="K8" s="193"/>
      <c r="L8" s="68"/>
      <c r="M8" s="69"/>
    </row>
    <row r="9" spans="1:20" ht="13.5">
      <c r="A9" s="78" t="s">
        <v>35</v>
      </c>
      <c r="B9" s="77"/>
      <c r="C9" s="77"/>
      <c r="D9" s="77"/>
      <c r="E9" s="77"/>
      <c r="F9" s="77"/>
      <c r="G9" s="77"/>
      <c r="H9" s="68"/>
      <c r="I9" s="68"/>
      <c r="J9" s="68"/>
      <c r="K9" s="193"/>
      <c r="L9" s="68"/>
      <c r="M9" s="69"/>
      <c r="O9" s="47"/>
      <c r="P9" s="47"/>
      <c r="Q9" s="47"/>
      <c r="R9" s="47"/>
      <c r="S9" s="47"/>
      <c r="T9" s="47"/>
    </row>
    <row r="10" spans="1:20" s="255" customFormat="1" ht="12" customHeight="1">
      <c r="A10" s="70">
        <v>1999</v>
      </c>
      <c r="B10" s="71">
        <v>0</v>
      </c>
      <c r="C10" s="71">
        <v>58</v>
      </c>
      <c r="D10" s="71">
        <v>0</v>
      </c>
      <c r="E10" s="71">
        <v>91</v>
      </c>
      <c r="F10" s="37">
        <f aca="true" t="shared" si="0" ref="F10:F19">SUM(B10:E10)</f>
        <v>149</v>
      </c>
      <c r="G10" s="296">
        <v>64770</v>
      </c>
      <c r="H10" s="72">
        <v>89.54763007565231</v>
      </c>
      <c r="I10" s="72">
        <v>78.96608946062946</v>
      </c>
      <c r="J10" s="72">
        <v>140.4971437393855</v>
      </c>
      <c r="K10" s="72">
        <v>126.29074125649379</v>
      </c>
      <c r="L10" s="72">
        <v>230.04477381503781</v>
      </c>
      <c r="M10" s="73">
        <v>209.4454787020529</v>
      </c>
      <c r="O10" s="295">
        <v>0.8954763007565231</v>
      </c>
      <c r="P10" s="295">
        <v>0.7896608946062947</v>
      </c>
      <c r="Q10" s="295">
        <v>1.404971437393855</v>
      </c>
      <c r="R10" s="295">
        <v>1.262907412564938</v>
      </c>
      <c r="S10" s="295">
        <v>2.3004477381503783</v>
      </c>
      <c r="T10" s="295">
        <v>2.094454787020529</v>
      </c>
    </row>
    <row r="11" spans="1:20" s="255" customFormat="1" ht="12" customHeight="1">
      <c r="A11" s="70">
        <v>2000</v>
      </c>
      <c r="B11" s="71">
        <v>3</v>
      </c>
      <c r="C11" s="71">
        <v>62</v>
      </c>
      <c r="D11" s="71">
        <v>1</v>
      </c>
      <c r="E11" s="71">
        <v>81</v>
      </c>
      <c r="F11" s="37">
        <f t="shared" si="0"/>
        <v>147</v>
      </c>
      <c r="G11" s="296">
        <v>64602</v>
      </c>
      <c r="H11" s="72">
        <v>95.97226092071453</v>
      </c>
      <c r="I11" s="72">
        <v>85.3216913080433</v>
      </c>
      <c r="J11" s="72">
        <v>125.38311507383672</v>
      </c>
      <c r="K11" s="72">
        <v>130.99595716240984</v>
      </c>
      <c r="L11" s="72">
        <v>227.5471347636296</v>
      </c>
      <c r="M11" s="73">
        <v>220.9339297604272</v>
      </c>
      <c r="O11" s="295">
        <v>0.9597226092071452</v>
      </c>
      <c r="P11" s="295">
        <v>0.8532169130804329</v>
      </c>
      <c r="Q11" s="295">
        <v>1.2538311507383673</v>
      </c>
      <c r="R11" s="295">
        <v>1.3099595716240984</v>
      </c>
      <c r="S11" s="295">
        <v>2.275471347636296</v>
      </c>
      <c r="T11" s="295">
        <v>2.209339297604272</v>
      </c>
    </row>
    <row r="12" spans="1:20" s="255" customFormat="1" ht="12" customHeight="1">
      <c r="A12" s="70">
        <v>2001</v>
      </c>
      <c r="B12" s="71">
        <v>0</v>
      </c>
      <c r="C12" s="71">
        <v>68</v>
      </c>
      <c r="D12" s="71">
        <v>1</v>
      </c>
      <c r="E12" s="71">
        <v>73</v>
      </c>
      <c r="F12" s="37">
        <f t="shared" si="0"/>
        <v>142</v>
      </c>
      <c r="G12" s="296">
        <v>66301</v>
      </c>
      <c r="H12" s="72">
        <f aca="true" t="shared" si="1" ref="H12:H20">100000*C12/G12</f>
        <v>102.56255561756232</v>
      </c>
      <c r="I12" s="72">
        <f aca="true" t="shared" si="2" ref="I12:I20">AVERAGE(H10:H12)</f>
        <v>96.02748220464305</v>
      </c>
      <c r="J12" s="72">
        <f aca="true" t="shared" si="3" ref="J12:J20">100000*E12/G12</f>
        <v>110.10392000120662</v>
      </c>
      <c r="K12" s="72">
        <f aca="true" t="shared" si="4" ref="K12:K20">AVERAGE(J10:J12)</f>
        <v>125.32805960480961</v>
      </c>
      <c r="L12" s="72">
        <f aca="true" t="shared" si="5" ref="L12:L18">100000*F12/G12</f>
        <v>214.1747484954978</v>
      </c>
      <c r="M12" s="73">
        <f aca="true" t="shared" si="6" ref="M12:M20">AVERAGE(L10:L12)</f>
        <v>223.92221902472173</v>
      </c>
      <c r="O12" s="295">
        <f aca="true" t="shared" si="7" ref="O12:O20">1000*C12/G12</f>
        <v>1.0256255561756233</v>
      </c>
      <c r="P12" s="295">
        <f aca="true" t="shared" si="8" ref="P12:P20">AVERAGE(O10:O12)</f>
        <v>0.9602748220464306</v>
      </c>
      <c r="Q12" s="295">
        <f aca="true" t="shared" si="9" ref="Q12:Q20">1000*E12/G12</f>
        <v>1.1010392000120661</v>
      </c>
      <c r="R12" s="295">
        <f aca="true" t="shared" si="10" ref="R12:R20">AVERAGE(Q10:Q12)</f>
        <v>1.2532805960480962</v>
      </c>
      <c r="S12" s="295">
        <f aca="true" t="shared" si="11" ref="S12:S20">1000*F12/G12</f>
        <v>2.141747484954978</v>
      </c>
      <c r="T12" s="295">
        <f aca="true" t="shared" si="12" ref="T12:T20">AVERAGE(S10:S12)</f>
        <v>2.2392221902472174</v>
      </c>
    </row>
    <row r="13" spans="1:20" s="255" customFormat="1" ht="12" customHeight="1">
      <c r="A13" s="70">
        <v>2002</v>
      </c>
      <c r="B13" s="71">
        <v>0</v>
      </c>
      <c r="C13" s="71">
        <v>66</v>
      </c>
      <c r="D13" s="71">
        <v>3</v>
      </c>
      <c r="E13" s="71">
        <v>95</v>
      </c>
      <c r="F13" s="37">
        <f t="shared" si="0"/>
        <v>164</v>
      </c>
      <c r="G13" s="296">
        <v>70778</v>
      </c>
      <c r="H13" s="72">
        <f t="shared" si="1"/>
        <v>93.24931475882336</v>
      </c>
      <c r="I13" s="72">
        <f t="shared" si="2"/>
        <v>97.2613770990334</v>
      </c>
      <c r="J13" s="72">
        <f t="shared" si="3"/>
        <v>134.22249851648817</v>
      </c>
      <c r="K13" s="72">
        <f t="shared" si="4"/>
        <v>123.23651119717717</v>
      </c>
      <c r="L13" s="72">
        <f t="shared" si="5"/>
        <v>231.71041849162168</v>
      </c>
      <c r="M13" s="73">
        <f t="shared" si="6"/>
        <v>224.47743391691634</v>
      </c>
      <c r="O13" s="295">
        <f t="shared" si="7"/>
        <v>0.9324931475882337</v>
      </c>
      <c r="P13" s="295">
        <f t="shared" si="8"/>
        <v>0.9726137709903341</v>
      </c>
      <c r="Q13" s="295">
        <f t="shared" si="9"/>
        <v>1.3422249851648818</v>
      </c>
      <c r="R13" s="295">
        <f t="shared" si="10"/>
        <v>1.2323651119717718</v>
      </c>
      <c r="S13" s="295">
        <f t="shared" si="11"/>
        <v>2.317104184916217</v>
      </c>
      <c r="T13" s="295">
        <f t="shared" si="12"/>
        <v>2.244774339169164</v>
      </c>
    </row>
    <row r="14" spans="1:20" s="255" customFormat="1" ht="12" customHeight="1">
      <c r="A14" s="70">
        <v>2003</v>
      </c>
      <c r="B14" s="71">
        <v>1</v>
      </c>
      <c r="C14" s="71">
        <v>86</v>
      </c>
      <c r="D14" s="71">
        <v>1</v>
      </c>
      <c r="E14" s="71">
        <v>95</v>
      </c>
      <c r="F14" s="37">
        <f t="shared" si="0"/>
        <v>183</v>
      </c>
      <c r="G14" s="296">
        <v>73038</v>
      </c>
      <c r="H14" s="72">
        <f t="shared" si="1"/>
        <v>117.74692625756455</v>
      </c>
      <c r="I14" s="72">
        <f t="shared" si="2"/>
        <v>104.51959887798341</v>
      </c>
      <c r="J14" s="72">
        <f t="shared" si="3"/>
        <v>130.06927900544923</v>
      </c>
      <c r="K14" s="72">
        <f t="shared" si="4"/>
        <v>124.798565841048</v>
      </c>
      <c r="L14" s="72">
        <f t="shared" si="5"/>
        <v>250.55450587365482</v>
      </c>
      <c r="M14" s="73">
        <f t="shared" si="6"/>
        <v>232.1465576202581</v>
      </c>
      <c r="O14" s="295">
        <f t="shared" si="7"/>
        <v>1.1774692625756455</v>
      </c>
      <c r="P14" s="295">
        <f t="shared" si="8"/>
        <v>1.0451959887798343</v>
      </c>
      <c r="Q14" s="295">
        <f t="shared" si="9"/>
        <v>1.3006927900544922</v>
      </c>
      <c r="R14" s="295">
        <f t="shared" si="10"/>
        <v>1.24798565841048</v>
      </c>
      <c r="S14" s="295">
        <f t="shared" si="11"/>
        <v>2.505545058736548</v>
      </c>
      <c r="T14" s="295">
        <f t="shared" si="12"/>
        <v>2.321465576202581</v>
      </c>
    </row>
    <row r="15" spans="1:20" s="255" customFormat="1" ht="12" customHeight="1">
      <c r="A15" s="70">
        <v>2004</v>
      </c>
      <c r="B15" s="71">
        <v>2</v>
      </c>
      <c r="C15" s="71">
        <v>102</v>
      </c>
      <c r="D15" s="71">
        <v>9</v>
      </c>
      <c r="E15" s="71">
        <v>95</v>
      </c>
      <c r="F15" s="37">
        <f t="shared" si="0"/>
        <v>208</v>
      </c>
      <c r="G15" s="296">
        <v>74657</v>
      </c>
      <c r="H15" s="72">
        <f t="shared" si="1"/>
        <v>136.6248308932853</v>
      </c>
      <c r="I15" s="72">
        <f t="shared" si="2"/>
        <v>115.87369063655774</v>
      </c>
      <c r="J15" s="72">
        <f t="shared" si="3"/>
        <v>127.24861700845199</v>
      </c>
      <c r="K15" s="72">
        <f t="shared" si="4"/>
        <v>130.51346484346314</v>
      </c>
      <c r="L15" s="72">
        <f t="shared" si="5"/>
        <v>278.60749829218963</v>
      </c>
      <c r="M15" s="73">
        <f t="shared" si="6"/>
        <v>253.62414088582204</v>
      </c>
      <c r="O15" s="295">
        <f t="shared" si="7"/>
        <v>1.366248308932853</v>
      </c>
      <c r="P15" s="295">
        <f t="shared" si="8"/>
        <v>1.1587369063655775</v>
      </c>
      <c r="Q15" s="295">
        <f t="shared" si="9"/>
        <v>1.2724861700845198</v>
      </c>
      <c r="R15" s="295">
        <f t="shared" si="10"/>
        <v>1.3051346484346311</v>
      </c>
      <c r="S15" s="295">
        <f t="shared" si="11"/>
        <v>2.786074982921896</v>
      </c>
      <c r="T15" s="295">
        <f t="shared" si="12"/>
        <v>2.5362414088582206</v>
      </c>
    </row>
    <row r="16" spans="1:20" s="255" customFormat="1" ht="12" customHeight="1">
      <c r="A16" s="70">
        <v>2005</v>
      </c>
      <c r="B16" s="71">
        <v>3</v>
      </c>
      <c r="C16" s="71">
        <v>88</v>
      </c>
      <c r="D16" s="71">
        <v>5</v>
      </c>
      <c r="E16" s="71">
        <v>78</v>
      </c>
      <c r="F16" s="37">
        <f t="shared" si="0"/>
        <v>174</v>
      </c>
      <c r="G16" s="296">
        <v>75979</v>
      </c>
      <c r="H16" s="72">
        <f t="shared" si="1"/>
        <v>115.82147698706221</v>
      </c>
      <c r="I16" s="72">
        <f t="shared" si="2"/>
        <v>123.39774471263735</v>
      </c>
      <c r="J16" s="72">
        <f t="shared" si="3"/>
        <v>102.65994551125969</v>
      </c>
      <c r="K16" s="72">
        <f t="shared" si="4"/>
        <v>119.9926138417203</v>
      </c>
      <c r="L16" s="72">
        <f t="shared" si="5"/>
        <v>229.01064767896392</v>
      </c>
      <c r="M16" s="73">
        <f t="shared" si="6"/>
        <v>252.7242172816028</v>
      </c>
      <c r="O16" s="295">
        <f t="shared" si="7"/>
        <v>1.1582147698706222</v>
      </c>
      <c r="P16" s="295">
        <f t="shared" si="8"/>
        <v>1.2339774471263736</v>
      </c>
      <c r="Q16" s="295">
        <f t="shared" si="9"/>
        <v>1.026599455112597</v>
      </c>
      <c r="R16" s="295">
        <f t="shared" si="10"/>
        <v>1.199926138417203</v>
      </c>
      <c r="S16" s="295">
        <f t="shared" si="11"/>
        <v>2.290106476789639</v>
      </c>
      <c r="T16" s="295">
        <f t="shared" si="12"/>
        <v>2.5272421728160275</v>
      </c>
    </row>
    <row r="17" spans="1:20" s="255" customFormat="1" ht="12" customHeight="1">
      <c r="A17" s="70">
        <v>2006</v>
      </c>
      <c r="B17" s="71">
        <v>0</v>
      </c>
      <c r="C17" s="71">
        <v>83</v>
      </c>
      <c r="D17" s="71">
        <v>3</v>
      </c>
      <c r="E17" s="71">
        <v>67</v>
      </c>
      <c r="F17" s="37">
        <f t="shared" si="0"/>
        <v>153</v>
      </c>
      <c r="G17" s="296">
        <v>78127</v>
      </c>
      <c r="H17" s="72">
        <f t="shared" si="1"/>
        <v>106.23728032562366</v>
      </c>
      <c r="I17" s="72">
        <f t="shared" si="2"/>
        <v>119.56119606865705</v>
      </c>
      <c r="J17" s="72">
        <f t="shared" si="3"/>
        <v>85.75780460020223</v>
      </c>
      <c r="K17" s="72">
        <f t="shared" si="4"/>
        <v>105.22212237330463</v>
      </c>
      <c r="L17" s="72">
        <f t="shared" si="5"/>
        <v>195.8349866243424</v>
      </c>
      <c r="M17" s="73">
        <f t="shared" si="6"/>
        <v>234.484377531832</v>
      </c>
      <c r="O17" s="295">
        <f t="shared" si="7"/>
        <v>1.0623728032562367</v>
      </c>
      <c r="P17" s="295">
        <f t="shared" si="8"/>
        <v>1.1956119606865707</v>
      </c>
      <c r="Q17" s="295">
        <f t="shared" si="9"/>
        <v>0.8575780460020224</v>
      </c>
      <c r="R17" s="295">
        <f t="shared" si="10"/>
        <v>1.0522212237330464</v>
      </c>
      <c r="S17" s="295">
        <f t="shared" si="11"/>
        <v>1.9583498662434242</v>
      </c>
      <c r="T17" s="295">
        <f t="shared" si="12"/>
        <v>2.3448437753183193</v>
      </c>
    </row>
    <row r="18" spans="1:20" s="255" customFormat="1" ht="12" customHeight="1">
      <c r="A18" s="70">
        <v>2007</v>
      </c>
      <c r="B18" s="71">
        <v>2</v>
      </c>
      <c r="C18" s="71">
        <v>91</v>
      </c>
      <c r="D18" s="71">
        <v>0</v>
      </c>
      <c r="E18" s="71">
        <v>92</v>
      </c>
      <c r="F18" s="37">
        <f t="shared" si="0"/>
        <v>185</v>
      </c>
      <c r="G18" s="296">
        <v>80216</v>
      </c>
      <c r="H18" s="72">
        <f t="shared" si="1"/>
        <v>113.4437020045876</v>
      </c>
      <c r="I18" s="72">
        <f t="shared" si="2"/>
        <v>111.83415310575784</v>
      </c>
      <c r="J18" s="72">
        <f t="shared" si="3"/>
        <v>114.69033609255011</v>
      </c>
      <c r="K18" s="72">
        <f t="shared" si="4"/>
        <v>101.0360287346707</v>
      </c>
      <c r="L18" s="72">
        <f t="shared" si="5"/>
        <v>230.62730627306274</v>
      </c>
      <c r="M18" s="73">
        <f t="shared" si="6"/>
        <v>218.49098019212303</v>
      </c>
      <c r="O18" s="295">
        <f t="shared" si="7"/>
        <v>1.1344370200458762</v>
      </c>
      <c r="P18" s="295">
        <f t="shared" si="8"/>
        <v>1.1183415310575784</v>
      </c>
      <c r="Q18" s="295">
        <f t="shared" si="9"/>
        <v>1.146903360925501</v>
      </c>
      <c r="R18" s="295">
        <f t="shared" si="10"/>
        <v>1.0103602873467068</v>
      </c>
      <c r="S18" s="295">
        <f t="shared" si="11"/>
        <v>2.3062730627306274</v>
      </c>
      <c r="T18" s="295">
        <f t="shared" si="12"/>
        <v>2.1849098019212305</v>
      </c>
    </row>
    <row r="19" spans="1:20" s="255" customFormat="1" ht="12" customHeight="1">
      <c r="A19" s="70">
        <v>2008</v>
      </c>
      <c r="B19" s="71">
        <v>3</v>
      </c>
      <c r="C19" s="71">
        <v>99</v>
      </c>
      <c r="D19" s="71">
        <v>3</v>
      </c>
      <c r="E19" s="71">
        <v>60</v>
      </c>
      <c r="F19" s="37">
        <f t="shared" si="0"/>
        <v>165</v>
      </c>
      <c r="G19" s="296">
        <v>82572</v>
      </c>
      <c r="H19" s="72">
        <f t="shared" si="1"/>
        <v>119.89536404592356</v>
      </c>
      <c r="I19" s="72">
        <f t="shared" si="2"/>
        <v>113.19211545871161</v>
      </c>
      <c r="J19" s="72">
        <f t="shared" si="3"/>
        <v>72.66385699752944</v>
      </c>
      <c r="K19" s="72">
        <f t="shared" si="4"/>
        <v>91.03733256342726</v>
      </c>
      <c r="L19" s="72">
        <f>100000*F19/G19</f>
        <v>199.82560674320592</v>
      </c>
      <c r="M19" s="73">
        <f t="shared" si="6"/>
        <v>208.76263321353704</v>
      </c>
      <c r="O19" s="295">
        <f t="shared" si="7"/>
        <v>1.1989536404592356</v>
      </c>
      <c r="P19" s="295">
        <f t="shared" si="8"/>
        <v>1.131921154587116</v>
      </c>
      <c r="Q19" s="295">
        <f t="shared" si="9"/>
        <v>0.7266385699752943</v>
      </c>
      <c r="R19" s="295">
        <f t="shared" si="10"/>
        <v>0.9103733256342726</v>
      </c>
      <c r="S19" s="295">
        <f t="shared" si="11"/>
        <v>1.9982560674320593</v>
      </c>
      <c r="T19" s="295">
        <f t="shared" si="12"/>
        <v>2.0876263321353705</v>
      </c>
    </row>
    <row r="20" spans="1:20" s="255" customFormat="1" ht="12" customHeight="1">
      <c r="A20" s="70">
        <v>2009</v>
      </c>
      <c r="B20" s="71">
        <v>0</v>
      </c>
      <c r="C20" s="71">
        <v>105</v>
      </c>
      <c r="D20" s="71">
        <v>3</v>
      </c>
      <c r="E20" s="71">
        <v>60</v>
      </c>
      <c r="F20" s="37">
        <f>SUM(B20:E20)</f>
        <v>168</v>
      </c>
      <c r="G20" s="297">
        <v>83461</v>
      </c>
      <c r="H20" s="72">
        <f t="shared" si="1"/>
        <v>125.80726327266628</v>
      </c>
      <c r="I20" s="72">
        <f t="shared" si="2"/>
        <v>119.71544310772582</v>
      </c>
      <c r="J20" s="72">
        <f t="shared" si="3"/>
        <v>71.88986472723788</v>
      </c>
      <c r="K20" s="72">
        <f t="shared" si="4"/>
        <v>86.41468593910581</v>
      </c>
      <c r="L20" s="72">
        <f>100000*F20/G20</f>
        <v>201.29162123626605</v>
      </c>
      <c r="M20" s="73">
        <f t="shared" si="6"/>
        <v>210.5815114175116</v>
      </c>
      <c r="O20" s="295">
        <f t="shared" si="7"/>
        <v>1.2580726327266627</v>
      </c>
      <c r="P20" s="295">
        <f t="shared" si="8"/>
        <v>1.197154431077258</v>
      </c>
      <c r="Q20" s="295">
        <f t="shared" si="9"/>
        <v>0.7188986472723787</v>
      </c>
      <c r="R20" s="295">
        <f t="shared" si="10"/>
        <v>0.8641468593910581</v>
      </c>
      <c r="S20" s="295">
        <f t="shared" si="11"/>
        <v>2.0129162123626605</v>
      </c>
      <c r="T20" s="295">
        <f t="shared" si="12"/>
        <v>2.105815114175116</v>
      </c>
    </row>
    <row r="21" spans="1:20" ht="12" customHeight="1" thickBot="1">
      <c r="A21" s="63"/>
      <c r="B21" s="64"/>
      <c r="C21" s="64"/>
      <c r="D21" s="64"/>
      <c r="E21" s="64"/>
      <c r="F21" s="83"/>
      <c r="G21" s="65"/>
      <c r="H21" s="65"/>
      <c r="I21" s="65"/>
      <c r="J21" s="65"/>
      <c r="K21" s="194"/>
      <c r="L21" s="65"/>
      <c r="M21" s="74"/>
      <c r="O21" s="294"/>
      <c r="P21" s="294"/>
      <c r="Q21" s="294"/>
      <c r="R21" s="294"/>
      <c r="S21" s="294"/>
      <c r="T21" s="294"/>
    </row>
    <row r="22" spans="1:20" ht="30.75" customHeight="1">
      <c r="A22" s="343" t="s">
        <v>328</v>
      </c>
      <c r="B22" s="344"/>
      <c r="C22" s="344"/>
      <c r="D22" s="344"/>
      <c r="E22" s="344"/>
      <c r="F22" s="344"/>
      <c r="G22" s="344"/>
      <c r="H22" s="344"/>
      <c r="I22" s="344"/>
      <c r="J22" s="344"/>
      <c r="K22" s="344"/>
      <c r="L22" s="344"/>
      <c r="M22" s="344"/>
      <c r="N22" s="344"/>
      <c r="O22" s="344"/>
      <c r="P22" s="344"/>
      <c r="Q22" s="344"/>
      <c r="R22" s="344"/>
      <c r="S22" s="344"/>
      <c r="T22" s="344"/>
    </row>
    <row r="23" spans="1:20" ht="29.25" customHeight="1">
      <c r="A23" s="343" t="s">
        <v>329</v>
      </c>
      <c r="B23" s="344"/>
      <c r="C23" s="344"/>
      <c r="D23" s="344"/>
      <c r="E23" s="344"/>
      <c r="F23" s="344"/>
      <c r="G23" s="344"/>
      <c r="H23" s="344"/>
      <c r="I23" s="344"/>
      <c r="J23" s="344"/>
      <c r="K23" s="344"/>
      <c r="L23" s="344"/>
      <c r="M23" s="344"/>
      <c r="N23" s="344"/>
      <c r="O23" s="344"/>
      <c r="P23" s="344"/>
      <c r="Q23" s="344"/>
      <c r="R23" s="344"/>
      <c r="S23" s="344"/>
      <c r="T23" s="344"/>
    </row>
    <row r="24" spans="1:20" ht="29.25" customHeight="1">
      <c r="A24" s="332" t="s">
        <v>85</v>
      </c>
      <c r="B24" s="333"/>
      <c r="C24" s="333"/>
      <c r="D24" s="333"/>
      <c r="E24" s="333"/>
      <c r="F24" s="333"/>
      <c r="G24" s="333"/>
      <c r="H24" s="333"/>
      <c r="I24" s="333"/>
      <c r="J24" s="333"/>
      <c r="K24" s="333"/>
      <c r="L24" s="333"/>
      <c r="M24" s="333"/>
      <c r="N24" s="333"/>
      <c r="O24" s="333"/>
      <c r="P24" s="333"/>
      <c r="Q24" s="333"/>
      <c r="R24" s="333"/>
      <c r="S24" s="333"/>
      <c r="T24" s="334"/>
    </row>
  </sheetData>
  <mergeCells count="21">
    <mergeCell ref="D5:D7"/>
    <mergeCell ref="G5:G7"/>
    <mergeCell ref="A1:T1"/>
    <mergeCell ref="O5:T5"/>
    <mergeCell ref="O6:P6"/>
    <mergeCell ref="Q6:R6"/>
    <mergeCell ref="S6:T6"/>
    <mergeCell ref="L6:M6"/>
    <mergeCell ref="A4:C4"/>
    <mergeCell ref="H6:I6"/>
    <mergeCell ref="R4:T4"/>
    <mergeCell ref="A24:T24"/>
    <mergeCell ref="C5:C7"/>
    <mergeCell ref="A5:A7"/>
    <mergeCell ref="J6:K6"/>
    <mergeCell ref="B5:B7"/>
    <mergeCell ref="E5:E7"/>
    <mergeCell ref="F5:F7"/>
    <mergeCell ref="A22:T22"/>
    <mergeCell ref="A23:T23"/>
    <mergeCell ref="H5:M5"/>
  </mergeCells>
  <printOptions/>
  <pageMargins left="0.75" right="0.75" top="1" bottom="1" header="0.5" footer="0.5"/>
  <pageSetup horizontalDpi="600" verticalDpi="600" orientation="portrait" paperSize="9" scale="67" r:id="rId2"/>
  <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K32"/>
  <sheetViews>
    <sheetView workbookViewId="0" topLeftCell="A1">
      <selection activeCell="A1" sqref="A1:L1"/>
    </sheetView>
  </sheetViews>
  <sheetFormatPr defaultColWidth="9.140625" defaultRowHeight="12.75"/>
  <cols>
    <col min="1" max="1" width="24.7109375" style="12" customWidth="1"/>
    <col min="2" max="12" width="5.7109375" style="12" customWidth="1"/>
    <col min="13" max="32" width="5.7109375" style="14" customWidth="1"/>
    <col min="33" max="33" width="4.8515625" style="192" customWidth="1"/>
    <col min="34" max="34" width="8.00390625" style="14" customWidth="1"/>
    <col min="35" max="16384" width="9.140625" style="14" customWidth="1"/>
  </cols>
  <sheetData>
    <row r="1" spans="1:32" ht="15">
      <c r="A1" s="322" t="s">
        <v>318</v>
      </c>
      <c r="B1" s="323"/>
      <c r="C1" s="323"/>
      <c r="D1" s="323"/>
      <c r="E1" s="323"/>
      <c r="F1" s="323"/>
      <c r="G1" s="323"/>
      <c r="H1" s="323"/>
      <c r="I1" s="323"/>
      <c r="J1" s="323"/>
      <c r="K1" s="323"/>
      <c r="L1" s="323"/>
      <c r="M1" s="106"/>
      <c r="N1" s="32"/>
      <c r="O1" s="32"/>
      <c r="P1" s="32"/>
      <c r="Q1" s="32"/>
      <c r="R1" s="32"/>
      <c r="S1" s="32"/>
      <c r="T1" s="32"/>
      <c r="U1" s="32"/>
      <c r="V1" s="32"/>
      <c r="W1" s="32"/>
      <c r="X1" s="32"/>
      <c r="Y1" s="32"/>
      <c r="Z1" s="32"/>
      <c r="AA1" s="32"/>
      <c r="AB1" s="32"/>
      <c r="AC1" s="32"/>
      <c r="AD1" s="32"/>
      <c r="AE1" s="32"/>
      <c r="AF1" s="32"/>
    </row>
    <row r="2" ht="12.75">
      <c r="A2" s="18"/>
    </row>
    <row r="3" ht="12.75">
      <c r="A3" s="18"/>
    </row>
    <row r="4" spans="1:33" ht="13.5" thickBot="1">
      <c r="A4" s="18" t="s">
        <v>34</v>
      </c>
      <c r="L4" s="13" t="s">
        <v>39</v>
      </c>
      <c r="AC4" s="346"/>
      <c r="AD4" s="347"/>
      <c r="AE4" s="347"/>
      <c r="AF4" s="192"/>
      <c r="AG4" s="14"/>
    </row>
    <row r="5" spans="1:33" ht="12.75">
      <c r="A5" s="49" t="s">
        <v>50</v>
      </c>
      <c r="B5" s="50" t="s">
        <v>19</v>
      </c>
      <c r="C5" s="50" t="s">
        <v>20</v>
      </c>
      <c r="D5" s="50" t="s">
        <v>21</v>
      </c>
      <c r="E5" s="50" t="s">
        <v>22</v>
      </c>
      <c r="F5" s="50" t="s">
        <v>23</v>
      </c>
      <c r="G5" s="50" t="s">
        <v>24</v>
      </c>
      <c r="H5" s="50" t="s">
        <v>25</v>
      </c>
      <c r="I5" s="50" t="s">
        <v>26</v>
      </c>
      <c r="J5" s="50" t="s">
        <v>27</v>
      </c>
      <c r="K5" s="50" t="s">
        <v>28</v>
      </c>
      <c r="L5" s="84">
        <v>2009</v>
      </c>
      <c r="AG5" s="14"/>
    </row>
    <row r="6" spans="1:37" ht="12.75">
      <c r="A6" s="23"/>
      <c r="B6" s="235"/>
      <c r="C6" s="235"/>
      <c r="D6" s="235"/>
      <c r="E6" s="235"/>
      <c r="F6" s="235"/>
      <c r="G6" s="235"/>
      <c r="H6" s="235"/>
      <c r="I6" s="235"/>
      <c r="J6" s="235"/>
      <c r="K6" s="235"/>
      <c r="L6" s="235"/>
      <c r="M6" s="192"/>
      <c r="N6" s="192"/>
      <c r="O6" s="192"/>
      <c r="P6" s="192"/>
      <c r="Q6" s="192"/>
      <c r="R6" s="192"/>
      <c r="S6" s="192"/>
      <c r="T6" s="192"/>
      <c r="U6" s="192"/>
      <c r="V6" s="192"/>
      <c r="W6" s="192"/>
      <c r="X6" s="192"/>
      <c r="Y6" s="192"/>
      <c r="Z6" s="192"/>
      <c r="AA6" s="192"/>
      <c r="AB6" s="192"/>
      <c r="AC6" s="192"/>
      <c r="AD6" s="192"/>
      <c r="AE6" s="192"/>
      <c r="AF6" s="192"/>
      <c r="AH6" s="192"/>
      <c r="AI6" s="192"/>
      <c r="AJ6" s="192"/>
      <c r="AK6" s="192"/>
    </row>
    <row r="7" spans="1:37" ht="12.75">
      <c r="A7" s="36" t="s">
        <v>35</v>
      </c>
      <c r="B7" s="85"/>
      <c r="C7" s="85"/>
      <c r="D7" s="85"/>
      <c r="E7" s="85"/>
      <c r="F7" s="85"/>
      <c r="G7" s="85"/>
      <c r="H7" s="85"/>
      <c r="I7" s="85"/>
      <c r="J7" s="85"/>
      <c r="K7" s="85"/>
      <c r="L7" s="85"/>
      <c r="M7" s="192"/>
      <c r="N7" s="192"/>
      <c r="O7" s="192"/>
      <c r="P7" s="192"/>
      <c r="Q7" s="192"/>
      <c r="R7" s="192"/>
      <c r="S7" s="192"/>
      <c r="T7" s="192"/>
      <c r="U7" s="192"/>
      <c r="V7" s="192"/>
      <c r="W7" s="192"/>
      <c r="X7" s="192"/>
      <c r="Y7" s="192"/>
      <c r="Z7" s="192"/>
      <c r="AA7" s="192"/>
      <c r="AB7" s="192"/>
      <c r="AC7" s="192"/>
      <c r="AD7" s="192"/>
      <c r="AE7" s="192"/>
      <c r="AF7" s="192"/>
      <c r="AH7" s="192"/>
      <c r="AI7" s="192"/>
      <c r="AJ7" s="192"/>
      <c r="AK7" s="192"/>
    </row>
    <row r="8" spans="1:33" ht="12.75">
      <c r="A8" s="36" t="s">
        <v>38</v>
      </c>
      <c r="B8" s="38">
        <f aca="true" t="shared" si="0" ref="B8:K8">SUM(B9:B12)</f>
        <v>149</v>
      </c>
      <c r="C8" s="38">
        <f t="shared" si="0"/>
        <v>147</v>
      </c>
      <c r="D8" s="38">
        <f t="shared" si="0"/>
        <v>142</v>
      </c>
      <c r="E8" s="38">
        <f t="shared" si="0"/>
        <v>164</v>
      </c>
      <c r="F8" s="38">
        <f t="shared" si="0"/>
        <v>183</v>
      </c>
      <c r="G8" s="38">
        <f t="shared" si="0"/>
        <v>208</v>
      </c>
      <c r="H8" s="38">
        <f t="shared" si="0"/>
        <v>174</v>
      </c>
      <c r="I8" s="38">
        <f t="shared" si="0"/>
        <v>153</v>
      </c>
      <c r="J8" s="38">
        <f t="shared" si="0"/>
        <v>185</v>
      </c>
      <c r="K8" s="38">
        <f t="shared" si="0"/>
        <v>165</v>
      </c>
      <c r="L8" s="207">
        <f>SUM(L9:L12)</f>
        <v>168</v>
      </c>
      <c r="AG8" s="14"/>
    </row>
    <row r="9" spans="1:33" ht="12.75">
      <c r="A9" s="23" t="s">
        <v>29</v>
      </c>
      <c r="B9" s="32">
        <f aca="true" t="shared" si="1" ref="B9:L9">+B17+B25</f>
        <v>0</v>
      </c>
      <c r="C9" s="32">
        <f t="shared" si="1"/>
        <v>3</v>
      </c>
      <c r="D9" s="32">
        <f t="shared" si="1"/>
        <v>0</v>
      </c>
      <c r="E9" s="32">
        <f t="shared" si="1"/>
        <v>0</v>
      </c>
      <c r="F9" s="32">
        <f t="shared" si="1"/>
        <v>1</v>
      </c>
      <c r="G9" s="32">
        <f t="shared" si="1"/>
        <v>2</v>
      </c>
      <c r="H9" s="32">
        <f t="shared" si="1"/>
        <v>3</v>
      </c>
      <c r="I9" s="32">
        <f t="shared" si="1"/>
        <v>0</v>
      </c>
      <c r="J9" s="32">
        <f t="shared" si="1"/>
        <v>2</v>
      </c>
      <c r="K9" s="32">
        <f t="shared" si="1"/>
        <v>3</v>
      </c>
      <c r="L9" s="32">
        <f t="shared" si="1"/>
        <v>0</v>
      </c>
      <c r="AG9" s="14"/>
    </row>
    <row r="10" spans="1:33" ht="12.75">
      <c r="A10" s="23" t="s">
        <v>31</v>
      </c>
      <c r="B10" s="32">
        <f aca="true" t="shared" si="2" ref="B10:L10">+B18+B26</f>
        <v>58</v>
      </c>
      <c r="C10" s="32">
        <f t="shared" si="2"/>
        <v>62</v>
      </c>
      <c r="D10" s="32">
        <f t="shared" si="2"/>
        <v>68</v>
      </c>
      <c r="E10" s="32">
        <f t="shared" si="2"/>
        <v>66</v>
      </c>
      <c r="F10" s="32">
        <f t="shared" si="2"/>
        <v>86</v>
      </c>
      <c r="G10" s="32">
        <f t="shared" si="2"/>
        <v>102</v>
      </c>
      <c r="H10" s="32">
        <f t="shared" si="2"/>
        <v>88</v>
      </c>
      <c r="I10" s="32">
        <f t="shared" si="2"/>
        <v>83</v>
      </c>
      <c r="J10" s="32">
        <f t="shared" si="2"/>
        <v>91</v>
      </c>
      <c r="K10" s="32">
        <f t="shared" si="2"/>
        <v>99</v>
      </c>
      <c r="L10" s="32">
        <f t="shared" si="2"/>
        <v>105</v>
      </c>
      <c r="AG10" s="14"/>
    </row>
    <row r="11" spans="1:33" ht="12.75">
      <c r="A11" s="23" t="s">
        <v>32</v>
      </c>
      <c r="B11" s="32">
        <f aca="true" t="shared" si="3" ref="B11:L11">+B19+B27</f>
        <v>0</v>
      </c>
      <c r="C11" s="32">
        <f t="shared" si="3"/>
        <v>1</v>
      </c>
      <c r="D11" s="32">
        <f t="shared" si="3"/>
        <v>1</v>
      </c>
      <c r="E11" s="32">
        <f t="shared" si="3"/>
        <v>3</v>
      </c>
      <c r="F11" s="32">
        <f t="shared" si="3"/>
        <v>1</v>
      </c>
      <c r="G11" s="32">
        <f t="shared" si="3"/>
        <v>9</v>
      </c>
      <c r="H11" s="32">
        <f t="shared" si="3"/>
        <v>5</v>
      </c>
      <c r="I11" s="32">
        <f t="shared" si="3"/>
        <v>3</v>
      </c>
      <c r="J11" s="32">
        <f t="shared" si="3"/>
        <v>0</v>
      </c>
      <c r="K11" s="32">
        <f t="shared" si="3"/>
        <v>3</v>
      </c>
      <c r="L11" s="32">
        <f t="shared" si="3"/>
        <v>3</v>
      </c>
      <c r="AG11" s="14"/>
    </row>
    <row r="12" spans="1:33" ht="12.75">
      <c r="A12" s="23" t="s">
        <v>33</v>
      </c>
      <c r="B12" s="32">
        <f aca="true" t="shared" si="4" ref="B12:L12">+B20+B28</f>
        <v>91</v>
      </c>
      <c r="C12" s="32">
        <f t="shared" si="4"/>
        <v>81</v>
      </c>
      <c r="D12" s="32">
        <f t="shared" si="4"/>
        <v>73</v>
      </c>
      <c r="E12" s="32">
        <f t="shared" si="4"/>
        <v>95</v>
      </c>
      <c r="F12" s="32">
        <f t="shared" si="4"/>
        <v>95</v>
      </c>
      <c r="G12" s="32">
        <f t="shared" si="4"/>
        <v>95</v>
      </c>
      <c r="H12" s="32">
        <f t="shared" si="4"/>
        <v>78</v>
      </c>
      <c r="I12" s="32">
        <f t="shared" si="4"/>
        <v>67</v>
      </c>
      <c r="J12" s="32">
        <f t="shared" si="4"/>
        <v>92</v>
      </c>
      <c r="K12" s="32">
        <f t="shared" si="4"/>
        <v>60</v>
      </c>
      <c r="L12" s="32">
        <f t="shared" si="4"/>
        <v>60</v>
      </c>
      <c r="AG12" s="14"/>
    </row>
    <row r="13" spans="1:33" ht="12.75">
      <c r="A13" s="39"/>
      <c r="B13" s="33"/>
      <c r="C13" s="33"/>
      <c r="D13" s="33"/>
      <c r="E13" s="33"/>
      <c r="F13" s="33"/>
      <c r="G13" s="33"/>
      <c r="H13" s="33"/>
      <c r="I13" s="33"/>
      <c r="J13" s="33"/>
      <c r="K13" s="33"/>
      <c r="L13" s="87"/>
      <c r="AG13" s="14"/>
    </row>
    <row r="14" spans="1:33" ht="12.75">
      <c r="A14" s="51"/>
      <c r="B14" s="52"/>
      <c r="C14" s="52"/>
      <c r="D14" s="52"/>
      <c r="E14" s="52"/>
      <c r="F14" s="52"/>
      <c r="G14" s="52"/>
      <c r="H14" s="52"/>
      <c r="I14" s="52"/>
      <c r="J14" s="52"/>
      <c r="K14" s="52"/>
      <c r="L14" s="85"/>
      <c r="AG14" s="14"/>
    </row>
    <row r="15" spans="1:33" ht="12.75">
      <c r="A15" s="36" t="s">
        <v>45</v>
      </c>
      <c r="B15" s="32"/>
      <c r="C15" s="32"/>
      <c r="D15" s="32"/>
      <c r="E15" s="32"/>
      <c r="F15" s="32"/>
      <c r="G15" s="32"/>
      <c r="H15" s="32"/>
      <c r="I15" s="32"/>
      <c r="J15" s="32"/>
      <c r="K15" s="32"/>
      <c r="L15" s="85"/>
      <c r="AG15" s="14"/>
    </row>
    <row r="16" spans="1:33" ht="12.75">
      <c r="A16" s="53" t="s">
        <v>38</v>
      </c>
      <c r="B16" s="54">
        <f aca="true" t="shared" si="5" ref="B16:L16">SUM(B17:B20)</f>
        <v>140</v>
      </c>
      <c r="C16" s="54">
        <f t="shared" si="5"/>
        <v>137</v>
      </c>
      <c r="D16" s="54">
        <f t="shared" si="5"/>
        <v>134</v>
      </c>
      <c r="E16" s="54">
        <f t="shared" si="5"/>
        <v>152</v>
      </c>
      <c r="F16" s="54">
        <f t="shared" si="5"/>
        <v>168</v>
      </c>
      <c r="G16" s="54">
        <f t="shared" si="5"/>
        <v>188</v>
      </c>
      <c r="H16" s="54">
        <f t="shared" si="5"/>
        <v>167</v>
      </c>
      <c r="I16" s="54">
        <f t="shared" si="5"/>
        <v>147</v>
      </c>
      <c r="J16" s="54">
        <f t="shared" si="5"/>
        <v>177</v>
      </c>
      <c r="K16" s="54">
        <f t="shared" si="5"/>
        <v>160</v>
      </c>
      <c r="L16" s="54">
        <f t="shared" si="5"/>
        <v>161</v>
      </c>
      <c r="AG16" s="14"/>
    </row>
    <row r="17" spans="1:33" ht="12.75">
      <c r="A17" s="79" t="s">
        <v>29</v>
      </c>
      <c r="B17" s="80">
        <v>0</v>
      </c>
      <c r="C17" s="80">
        <v>3</v>
      </c>
      <c r="D17" s="80">
        <v>0</v>
      </c>
      <c r="E17" s="80">
        <v>0</v>
      </c>
      <c r="F17" s="80">
        <v>1</v>
      </c>
      <c r="G17" s="80">
        <v>2</v>
      </c>
      <c r="H17" s="80">
        <v>3</v>
      </c>
      <c r="I17" s="80">
        <v>0</v>
      </c>
      <c r="J17" s="80">
        <v>2</v>
      </c>
      <c r="K17" s="80">
        <v>3</v>
      </c>
      <c r="L17" s="85">
        <v>0</v>
      </c>
      <c r="AG17" s="14"/>
    </row>
    <row r="18" spans="1:33" ht="12.75">
      <c r="A18" s="79" t="s">
        <v>31</v>
      </c>
      <c r="B18" s="80">
        <v>54</v>
      </c>
      <c r="C18" s="80">
        <v>60</v>
      </c>
      <c r="D18" s="80">
        <v>66</v>
      </c>
      <c r="E18" s="80">
        <v>63</v>
      </c>
      <c r="F18" s="80">
        <v>85</v>
      </c>
      <c r="G18" s="80">
        <v>95</v>
      </c>
      <c r="H18" s="80">
        <v>86</v>
      </c>
      <c r="I18" s="80">
        <v>80</v>
      </c>
      <c r="J18" s="80">
        <v>91</v>
      </c>
      <c r="K18" s="80">
        <v>96</v>
      </c>
      <c r="L18" s="85">
        <v>101</v>
      </c>
      <c r="AG18" s="14"/>
    </row>
    <row r="19" spans="1:33" ht="12.75">
      <c r="A19" s="79" t="s">
        <v>32</v>
      </c>
      <c r="B19" s="80">
        <v>0</v>
      </c>
      <c r="C19" s="80">
        <v>1</v>
      </c>
      <c r="D19" s="80">
        <v>1</v>
      </c>
      <c r="E19" s="80">
        <v>3</v>
      </c>
      <c r="F19" s="80">
        <v>1</v>
      </c>
      <c r="G19" s="80">
        <v>9</v>
      </c>
      <c r="H19" s="80">
        <v>4</v>
      </c>
      <c r="I19" s="80">
        <v>3</v>
      </c>
      <c r="J19" s="80">
        <v>0</v>
      </c>
      <c r="K19" s="80">
        <v>2</v>
      </c>
      <c r="L19" s="85">
        <v>3</v>
      </c>
      <c r="AG19" s="14"/>
    </row>
    <row r="20" spans="1:33" ht="12.75">
      <c r="A20" s="79" t="s">
        <v>33</v>
      </c>
      <c r="B20" s="80">
        <v>86</v>
      </c>
      <c r="C20" s="80">
        <v>73</v>
      </c>
      <c r="D20" s="80">
        <v>67</v>
      </c>
      <c r="E20" s="80">
        <v>86</v>
      </c>
      <c r="F20" s="80">
        <v>81</v>
      </c>
      <c r="G20" s="80">
        <v>82</v>
      </c>
      <c r="H20" s="80">
        <v>74</v>
      </c>
      <c r="I20" s="80">
        <v>64</v>
      </c>
      <c r="J20" s="80">
        <v>84</v>
      </c>
      <c r="K20" s="80">
        <v>59</v>
      </c>
      <c r="L20" s="85">
        <v>57</v>
      </c>
      <c r="M20" s="263"/>
      <c r="AG20" s="14"/>
    </row>
    <row r="21" spans="1:33" ht="12.75">
      <c r="A21" s="55"/>
      <c r="B21" s="56"/>
      <c r="C21" s="56"/>
      <c r="D21" s="56"/>
      <c r="E21" s="56"/>
      <c r="F21" s="56"/>
      <c r="G21" s="56"/>
      <c r="H21" s="56"/>
      <c r="I21" s="56"/>
      <c r="J21" s="56"/>
      <c r="K21" s="56"/>
      <c r="L21" s="87"/>
      <c r="AG21" s="14"/>
    </row>
    <row r="22" spans="1:33" ht="12.75">
      <c r="A22" s="57"/>
      <c r="B22" s="58"/>
      <c r="C22" s="58"/>
      <c r="D22" s="58"/>
      <c r="E22" s="58"/>
      <c r="F22" s="58"/>
      <c r="G22" s="58"/>
      <c r="H22" s="58"/>
      <c r="I22" s="58"/>
      <c r="J22" s="58"/>
      <c r="K22" s="58"/>
      <c r="L22" s="85"/>
      <c r="AG22" s="14"/>
    </row>
    <row r="23" spans="1:33" ht="12.75">
      <c r="A23" s="36" t="s">
        <v>46</v>
      </c>
      <c r="B23" s="32"/>
      <c r="C23" s="32"/>
      <c r="D23" s="32"/>
      <c r="E23" s="32"/>
      <c r="F23" s="32"/>
      <c r="G23" s="32"/>
      <c r="H23" s="32"/>
      <c r="I23" s="32"/>
      <c r="J23" s="32"/>
      <c r="K23" s="32"/>
      <c r="L23" s="85"/>
      <c r="AG23" s="14"/>
    </row>
    <row r="24" spans="1:33" ht="12.75">
      <c r="A24" s="36" t="s">
        <v>38</v>
      </c>
      <c r="B24" s="38">
        <f aca="true" t="shared" si="6" ref="B24:K24">SUM(B25:B28)</f>
        <v>9</v>
      </c>
      <c r="C24" s="38">
        <f t="shared" si="6"/>
        <v>10</v>
      </c>
      <c r="D24" s="38">
        <f t="shared" si="6"/>
        <v>8</v>
      </c>
      <c r="E24" s="38">
        <f t="shared" si="6"/>
        <v>12</v>
      </c>
      <c r="F24" s="38">
        <f t="shared" si="6"/>
        <v>15</v>
      </c>
      <c r="G24" s="38">
        <f t="shared" si="6"/>
        <v>20</v>
      </c>
      <c r="H24" s="38">
        <f t="shared" si="6"/>
        <v>7</v>
      </c>
      <c r="I24" s="38">
        <f t="shared" si="6"/>
        <v>6</v>
      </c>
      <c r="J24" s="38">
        <f t="shared" si="6"/>
        <v>8</v>
      </c>
      <c r="K24" s="38">
        <f t="shared" si="6"/>
        <v>5</v>
      </c>
      <c r="L24" s="38">
        <f>SUM(L25:L28)</f>
        <v>7</v>
      </c>
      <c r="AG24" s="14"/>
    </row>
    <row r="25" spans="1:33" ht="12.75">
      <c r="A25" s="79" t="s">
        <v>29</v>
      </c>
      <c r="B25" s="32">
        <v>0</v>
      </c>
      <c r="C25" s="32">
        <v>0</v>
      </c>
      <c r="D25" s="32">
        <v>0</v>
      </c>
      <c r="E25" s="32">
        <v>0</v>
      </c>
      <c r="F25" s="32">
        <v>0</v>
      </c>
      <c r="G25" s="32">
        <v>0</v>
      </c>
      <c r="H25" s="32">
        <v>0</v>
      </c>
      <c r="I25" s="32">
        <v>0</v>
      </c>
      <c r="J25" s="32">
        <v>0</v>
      </c>
      <c r="K25" s="32">
        <v>0</v>
      </c>
      <c r="L25" s="32">
        <v>0</v>
      </c>
      <c r="AG25" s="14"/>
    </row>
    <row r="26" spans="1:33" ht="12.75">
      <c r="A26" s="23" t="s">
        <v>31</v>
      </c>
      <c r="B26" s="32">
        <v>4</v>
      </c>
      <c r="C26" s="32">
        <v>2</v>
      </c>
      <c r="D26" s="32">
        <v>2</v>
      </c>
      <c r="E26" s="32">
        <v>3</v>
      </c>
      <c r="F26" s="32">
        <v>1</v>
      </c>
      <c r="G26" s="32">
        <v>7</v>
      </c>
      <c r="H26" s="32">
        <v>2</v>
      </c>
      <c r="I26" s="32">
        <v>3</v>
      </c>
      <c r="J26" s="32">
        <v>0</v>
      </c>
      <c r="K26" s="32">
        <v>3</v>
      </c>
      <c r="L26" s="85">
        <v>4</v>
      </c>
      <c r="AG26" s="14"/>
    </row>
    <row r="27" spans="1:33" ht="12.75">
      <c r="A27" s="23" t="s">
        <v>32</v>
      </c>
      <c r="B27" s="32">
        <v>0</v>
      </c>
      <c r="C27" s="32">
        <v>0</v>
      </c>
      <c r="D27" s="32">
        <v>0</v>
      </c>
      <c r="E27" s="32">
        <v>0</v>
      </c>
      <c r="F27" s="32">
        <v>0</v>
      </c>
      <c r="G27" s="32">
        <v>0</v>
      </c>
      <c r="H27" s="32">
        <v>1</v>
      </c>
      <c r="I27" s="32">
        <v>0</v>
      </c>
      <c r="J27" s="32">
        <v>0</v>
      </c>
      <c r="K27" s="32">
        <v>1</v>
      </c>
      <c r="L27" s="85">
        <v>0</v>
      </c>
      <c r="AG27" s="14"/>
    </row>
    <row r="28" spans="1:33" ht="12.75">
      <c r="A28" s="23" t="s">
        <v>33</v>
      </c>
      <c r="B28" s="32">
        <v>5</v>
      </c>
      <c r="C28" s="32">
        <v>8</v>
      </c>
      <c r="D28" s="32">
        <v>6</v>
      </c>
      <c r="E28" s="32">
        <v>9</v>
      </c>
      <c r="F28" s="32">
        <v>14</v>
      </c>
      <c r="G28" s="32">
        <v>13</v>
      </c>
      <c r="H28" s="32">
        <v>4</v>
      </c>
      <c r="I28" s="32">
        <v>3</v>
      </c>
      <c r="J28" s="32">
        <v>8</v>
      </c>
      <c r="K28" s="32">
        <v>1</v>
      </c>
      <c r="L28" s="85">
        <v>3</v>
      </c>
      <c r="AG28" s="14"/>
    </row>
    <row r="29" spans="1:33" ht="13.5" thickBot="1">
      <c r="A29" s="19"/>
      <c r="B29" s="40"/>
      <c r="C29" s="40"/>
      <c r="D29" s="40"/>
      <c r="E29" s="40"/>
      <c r="F29" s="40"/>
      <c r="G29" s="40"/>
      <c r="H29" s="40"/>
      <c r="I29" s="40"/>
      <c r="J29" s="40"/>
      <c r="K29" s="40"/>
      <c r="L29" s="86"/>
      <c r="AG29" s="14"/>
    </row>
    <row r="30" spans="1:33" s="255" customFormat="1" ht="44.25" customHeight="1">
      <c r="A30" s="348" t="s">
        <v>328</v>
      </c>
      <c r="B30" s="349"/>
      <c r="C30" s="349"/>
      <c r="D30" s="349"/>
      <c r="E30" s="349"/>
      <c r="F30" s="349"/>
      <c r="G30" s="349"/>
      <c r="H30" s="349"/>
      <c r="I30" s="349"/>
      <c r="J30" s="349"/>
      <c r="K30" s="349"/>
      <c r="L30" s="349"/>
      <c r="M30" s="264"/>
      <c r="N30" s="240"/>
      <c r="O30" s="240"/>
      <c r="P30" s="240"/>
      <c r="Q30" s="240"/>
      <c r="R30" s="240"/>
      <c r="S30" s="240"/>
      <c r="T30" s="240"/>
      <c r="U30" s="240"/>
      <c r="V30" s="240"/>
      <c r="W30" s="240"/>
      <c r="X30" s="240"/>
      <c r="Y30" s="240"/>
      <c r="Z30" s="240"/>
      <c r="AA30" s="240"/>
      <c r="AB30" s="240"/>
      <c r="AC30" s="240"/>
      <c r="AD30" s="240"/>
      <c r="AE30" s="240"/>
      <c r="AF30" s="240"/>
      <c r="AG30" s="258"/>
    </row>
    <row r="31" spans="1:33" s="255" customFormat="1" ht="43.5" customHeight="1">
      <c r="A31" s="350" t="s">
        <v>329</v>
      </c>
      <c r="B31" s="351"/>
      <c r="C31" s="351"/>
      <c r="D31" s="351"/>
      <c r="E31" s="351"/>
      <c r="F31" s="351"/>
      <c r="G31" s="351"/>
      <c r="H31" s="351"/>
      <c r="I31" s="351"/>
      <c r="J31" s="351"/>
      <c r="K31" s="351"/>
      <c r="L31" s="351"/>
      <c r="M31" s="264"/>
      <c r="N31" s="253"/>
      <c r="O31" s="253"/>
      <c r="P31" s="253"/>
      <c r="Q31" s="253"/>
      <c r="R31" s="253"/>
      <c r="S31" s="253"/>
      <c r="T31" s="253"/>
      <c r="U31" s="253"/>
      <c r="V31" s="253"/>
      <c r="W31" s="253"/>
      <c r="X31" s="253"/>
      <c r="Y31" s="253"/>
      <c r="Z31" s="253"/>
      <c r="AA31" s="253"/>
      <c r="AB31" s="253"/>
      <c r="AC31" s="253"/>
      <c r="AD31" s="253"/>
      <c r="AE31" s="253"/>
      <c r="AF31" s="253"/>
      <c r="AG31" s="254"/>
    </row>
    <row r="32" spans="1:33" s="255" customFormat="1" ht="43.5" customHeight="1">
      <c r="A32" s="332" t="s">
        <v>41</v>
      </c>
      <c r="B32" s="317"/>
      <c r="C32" s="317"/>
      <c r="D32" s="317"/>
      <c r="E32" s="317"/>
      <c r="F32" s="317"/>
      <c r="G32" s="317"/>
      <c r="H32" s="317"/>
      <c r="I32" s="317"/>
      <c r="J32" s="317"/>
      <c r="K32" s="317"/>
      <c r="L32" s="345"/>
      <c r="M32" s="264"/>
      <c r="N32" s="253"/>
      <c r="O32" s="253"/>
      <c r="P32" s="253"/>
      <c r="Q32" s="253"/>
      <c r="R32" s="253"/>
      <c r="S32" s="253"/>
      <c r="T32" s="253"/>
      <c r="U32" s="253"/>
      <c r="V32" s="253"/>
      <c r="W32" s="253"/>
      <c r="X32" s="253"/>
      <c r="Y32" s="253"/>
      <c r="Z32" s="253"/>
      <c r="AA32" s="253"/>
      <c r="AB32" s="253"/>
      <c r="AC32" s="253"/>
      <c r="AD32" s="253"/>
      <c r="AE32" s="253"/>
      <c r="AF32" s="253"/>
      <c r="AG32" s="254"/>
    </row>
  </sheetData>
  <mergeCells count="5">
    <mergeCell ref="A32:L32"/>
    <mergeCell ref="AC4:AE4"/>
    <mergeCell ref="A1:L1"/>
    <mergeCell ref="A30:L30"/>
    <mergeCell ref="A31:L31"/>
  </mergeCells>
  <printOptions/>
  <pageMargins left="0.75" right="0.75" top="1" bottom="1" header="0.5" footer="0.5"/>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9">
    <pageSetUpPr fitToPage="1"/>
  </sheetPr>
  <dimension ref="A1:AG80"/>
  <sheetViews>
    <sheetView workbookViewId="0" topLeftCell="A1">
      <selection activeCell="A1" sqref="A1:L1"/>
    </sheetView>
  </sheetViews>
  <sheetFormatPr defaultColWidth="9.140625" defaultRowHeight="12.75"/>
  <cols>
    <col min="1" max="1" width="47.7109375" style="12" customWidth="1"/>
    <col min="2" max="13" width="5.7109375" style="12" customWidth="1"/>
    <col min="14" max="32" width="5.7109375" style="14" customWidth="1"/>
    <col min="33" max="33" width="5.421875" style="14" customWidth="1"/>
    <col min="34" max="16384" width="9.140625" style="14" customWidth="1"/>
  </cols>
  <sheetData>
    <row r="1" spans="1:32" ht="15">
      <c r="A1" s="352" t="s">
        <v>319</v>
      </c>
      <c r="B1" s="323"/>
      <c r="C1" s="323"/>
      <c r="D1" s="323"/>
      <c r="E1" s="323"/>
      <c r="F1" s="323"/>
      <c r="G1" s="323"/>
      <c r="H1" s="323"/>
      <c r="I1" s="323"/>
      <c r="J1" s="323"/>
      <c r="K1" s="323"/>
      <c r="L1" s="323"/>
      <c r="M1" s="21"/>
      <c r="N1" s="32"/>
      <c r="O1" s="32"/>
      <c r="P1" s="32"/>
      <c r="Q1" s="32"/>
      <c r="R1" s="32"/>
      <c r="S1" s="32"/>
      <c r="T1" s="32"/>
      <c r="U1" s="32"/>
      <c r="V1" s="32"/>
      <c r="W1" s="32"/>
      <c r="X1" s="32"/>
      <c r="Y1" s="32"/>
      <c r="Z1" s="32"/>
      <c r="AA1" s="32"/>
      <c r="AB1" s="32"/>
      <c r="AC1" s="32"/>
      <c r="AD1" s="32"/>
      <c r="AE1" s="32"/>
      <c r="AF1" s="32"/>
    </row>
    <row r="2" spans="1:32" ht="12.75">
      <c r="A2" s="21"/>
      <c r="B2" s="21"/>
      <c r="C2" s="21"/>
      <c r="D2" s="21"/>
      <c r="E2" s="21"/>
      <c r="F2" s="21"/>
      <c r="G2" s="21"/>
      <c r="H2" s="21"/>
      <c r="I2" s="21"/>
      <c r="J2" s="21"/>
      <c r="K2" s="21"/>
      <c r="L2" s="21"/>
      <c r="M2" s="21"/>
      <c r="N2" s="32"/>
      <c r="O2" s="32"/>
      <c r="P2" s="32"/>
      <c r="Q2" s="32"/>
      <c r="R2" s="32"/>
      <c r="S2" s="32"/>
      <c r="T2" s="32"/>
      <c r="U2" s="32"/>
      <c r="V2" s="32"/>
      <c r="W2" s="32"/>
      <c r="X2" s="32"/>
      <c r="Y2" s="32"/>
      <c r="Z2" s="32"/>
      <c r="AA2" s="32"/>
      <c r="AB2" s="32"/>
      <c r="AC2" s="32"/>
      <c r="AD2" s="32"/>
      <c r="AE2" s="32"/>
      <c r="AF2" s="32"/>
    </row>
    <row r="3" spans="1:33" ht="12.75">
      <c r="A3" s="21"/>
      <c r="B3" s="21"/>
      <c r="C3" s="21"/>
      <c r="D3" s="21"/>
      <c r="E3" s="21"/>
      <c r="F3" s="21"/>
      <c r="G3" s="21"/>
      <c r="H3" s="21"/>
      <c r="I3" s="21"/>
      <c r="J3" s="21"/>
      <c r="K3" s="21"/>
      <c r="L3" s="21"/>
      <c r="M3" s="21"/>
      <c r="N3" s="32"/>
      <c r="O3" s="32"/>
      <c r="P3" s="32"/>
      <c r="Q3" s="32"/>
      <c r="R3" s="32"/>
      <c r="S3" s="32"/>
      <c r="T3" s="32"/>
      <c r="U3" s="32"/>
      <c r="V3" s="32"/>
      <c r="W3" s="32"/>
      <c r="X3" s="32"/>
      <c r="Y3" s="32"/>
      <c r="Z3" s="32"/>
      <c r="AA3" s="32"/>
      <c r="AB3" s="32"/>
      <c r="AC3" s="32"/>
      <c r="AD3" s="32"/>
      <c r="AE3" s="32"/>
      <c r="AF3" s="32"/>
      <c r="AG3" s="32"/>
    </row>
    <row r="4" spans="1:32" ht="13.5" thickBot="1">
      <c r="A4" s="21" t="s">
        <v>34</v>
      </c>
      <c r="B4" s="21"/>
      <c r="C4" s="21"/>
      <c r="D4" s="21"/>
      <c r="E4" s="21"/>
      <c r="F4" s="21"/>
      <c r="G4" s="21"/>
      <c r="H4" s="21"/>
      <c r="I4" s="21"/>
      <c r="J4" s="21"/>
      <c r="K4" s="21"/>
      <c r="L4" s="13" t="s">
        <v>39</v>
      </c>
      <c r="M4" s="21"/>
      <c r="N4" s="32"/>
      <c r="O4" s="32"/>
      <c r="P4" s="32"/>
      <c r="Q4" s="32"/>
      <c r="R4" s="32"/>
      <c r="S4" s="32"/>
      <c r="T4" s="32"/>
      <c r="U4" s="32"/>
      <c r="V4" s="32"/>
      <c r="W4" s="32"/>
      <c r="X4" s="32"/>
      <c r="Y4" s="32"/>
      <c r="Z4" s="32"/>
      <c r="AA4" s="32"/>
      <c r="AB4" s="32"/>
      <c r="AC4" s="32"/>
      <c r="AD4" s="346"/>
      <c r="AE4" s="347"/>
      <c r="AF4" s="347"/>
    </row>
    <row r="5" spans="1:12" ht="12.75">
      <c r="A5" s="59" t="s">
        <v>60</v>
      </c>
      <c r="B5" s="60" t="s">
        <v>19</v>
      </c>
      <c r="C5" s="60" t="s">
        <v>20</v>
      </c>
      <c r="D5" s="60" t="s">
        <v>21</v>
      </c>
      <c r="E5" s="60" t="s">
        <v>22</v>
      </c>
      <c r="F5" s="60" t="s">
        <v>23</v>
      </c>
      <c r="G5" s="60" t="s">
        <v>24</v>
      </c>
      <c r="H5" s="60" t="s">
        <v>25</v>
      </c>
      <c r="I5" s="60" t="s">
        <v>26</v>
      </c>
      <c r="J5" s="60" t="s">
        <v>27</v>
      </c>
      <c r="K5" s="60" t="s">
        <v>28</v>
      </c>
      <c r="L5" s="93">
        <v>2009</v>
      </c>
    </row>
    <row r="6" spans="1:13" ht="12.75">
      <c r="A6" s="99"/>
      <c r="B6" s="99"/>
      <c r="C6" s="99"/>
      <c r="D6" s="99"/>
      <c r="E6" s="99"/>
      <c r="F6" s="99"/>
      <c r="G6" s="99"/>
      <c r="H6" s="99"/>
      <c r="I6" s="99"/>
      <c r="J6" s="99"/>
      <c r="K6" s="99"/>
      <c r="L6" s="99"/>
      <c r="M6" s="14"/>
    </row>
    <row r="7" spans="1:13" ht="12.75">
      <c r="A7" s="242" t="s">
        <v>67</v>
      </c>
      <c r="B7" s="32"/>
      <c r="C7" s="32"/>
      <c r="D7" s="32"/>
      <c r="E7" s="32"/>
      <c r="F7" s="32"/>
      <c r="G7" s="32"/>
      <c r="H7" s="32"/>
      <c r="I7" s="32"/>
      <c r="J7" s="32"/>
      <c r="K7" s="32"/>
      <c r="L7" s="14"/>
      <c r="M7" s="14"/>
    </row>
    <row r="8" spans="1:13" ht="12.75">
      <c r="A8" s="61" t="s">
        <v>64</v>
      </c>
      <c r="B8" s="62">
        <f aca="true" t="shared" si="0" ref="B8:L8">SUM(B9:B17)</f>
        <v>149</v>
      </c>
      <c r="C8" s="62">
        <f t="shared" si="0"/>
        <v>147</v>
      </c>
      <c r="D8" s="62">
        <f t="shared" si="0"/>
        <v>142</v>
      </c>
      <c r="E8" s="62">
        <f t="shared" si="0"/>
        <v>164</v>
      </c>
      <c r="F8" s="62">
        <f t="shared" si="0"/>
        <v>183</v>
      </c>
      <c r="G8" s="62">
        <f t="shared" si="0"/>
        <v>208</v>
      </c>
      <c r="H8" s="62">
        <f t="shared" si="0"/>
        <v>174</v>
      </c>
      <c r="I8" s="62">
        <f t="shared" si="0"/>
        <v>153</v>
      </c>
      <c r="J8" s="62">
        <f t="shared" si="0"/>
        <v>185</v>
      </c>
      <c r="K8" s="62">
        <f t="shared" si="0"/>
        <v>165</v>
      </c>
      <c r="L8" s="62">
        <f t="shared" si="0"/>
        <v>168</v>
      </c>
      <c r="M8" s="14"/>
    </row>
    <row r="9" spans="1:13" ht="12.75">
      <c r="A9" s="88" t="s">
        <v>51</v>
      </c>
      <c r="B9" s="89">
        <f aca="true" t="shared" si="1" ref="B9:L17">+B22+B35+B48+B61</f>
        <v>2</v>
      </c>
      <c r="C9" s="89">
        <f t="shared" si="1"/>
        <v>3</v>
      </c>
      <c r="D9" s="89">
        <f t="shared" si="1"/>
        <v>3</v>
      </c>
      <c r="E9" s="89">
        <f t="shared" si="1"/>
        <v>2</v>
      </c>
      <c r="F9" s="89">
        <f t="shared" si="1"/>
        <v>0</v>
      </c>
      <c r="G9" s="89">
        <f t="shared" si="1"/>
        <v>0</v>
      </c>
      <c r="H9" s="89">
        <f t="shared" si="1"/>
        <v>2</v>
      </c>
      <c r="I9" s="89">
        <f t="shared" si="1"/>
        <v>0</v>
      </c>
      <c r="J9" s="89">
        <f t="shared" si="1"/>
        <v>1</v>
      </c>
      <c r="K9" s="89">
        <f t="shared" si="1"/>
        <v>0</v>
      </c>
      <c r="L9" s="89">
        <f t="shared" si="1"/>
        <v>0</v>
      </c>
      <c r="M9" s="14"/>
    </row>
    <row r="10" spans="1:13" ht="12.75">
      <c r="A10" s="88" t="s">
        <v>52</v>
      </c>
      <c r="B10" s="89">
        <f t="shared" si="1"/>
        <v>13</v>
      </c>
      <c r="C10" s="89">
        <f t="shared" si="1"/>
        <v>14</v>
      </c>
      <c r="D10" s="89">
        <f t="shared" si="1"/>
        <v>10</v>
      </c>
      <c r="E10" s="89">
        <f t="shared" si="1"/>
        <v>13</v>
      </c>
      <c r="F10" s="89">
        <f t="shared" si="1"/>
        <v>12</v>
      </c>
      <c r="G10" s="89">
        <f t="shared" si="1"/>
        <v>7</v>
      </c>
      <c r="H10" s="89">
        <f t="shared" si="1"/>
        <v>11</v>
      </c>
      <c r="I10" s="89">
        <f t="shared" si="1"/>
        <v>2</v>
      </c>
      <c r="J10" s="89">
        <f t="shared" si="1"/>
        <v>8</v>
      </c>
      <c r="K10" s="89">
        <f t="shared" si="1"/>
        <v>5</v>
      </c>
      <c r="L10" s="89">
        <f t="shared" si="1"/>
        <v>5</v>
      </c>
      <c r="M10" s="14"/>
    </row>
    <row r="11" spans="1:13" ht="12.75">
      <c r="A11" s="88" t="s">
        <v>53</v>
      </c>
      <c r="B11" s="89">
        <f t="shared" si="1"/>
        <v>19</v>
      </c>
      <c r="C11" s="89">
        <f t="shared" si="1"/>
        <v>17</v>
      </c>
      <c r="D11" s="89">
        <f t="shared" si="1"/>
        <v>14</v>
      </c>
      <c r="E11" s="89">
        <f t="shared" si="1"/>
        <v>20</v>
      </c>
      <c r="F11" s="89">
        <f t="shared" si="1"/>
        <v>20</v>
      </c>
      <c r="G11" s="89">
        <f t="shared" si="1"/>
        <v>17</v>
      </c>
      <c r="H11" s="89">
        <f t="shared" si="1"/>
        <v>15</v>
      </c>
      <c r="I11" s="89">
        <f t="shared" si="1"/>
        <v>5</v>
      </c>
      <c r="J11" s="89">
        <f t="shared" si="1"/>
        <v>20</v>
      </c>
      <c r="K11" s="89">
        <f t="shared" si="1"/>
        <v>9</v>
      </c>
      <c r="L11" s="89">
        <f t="shared" si="1"/>
        <v>18</v>
      </c>
      <c r="M11" s="14"/>
    </row>
    <row r="12" spans="1:13" ht="12.75">
      <c r="A12" s="88" t="s">
        <v>54</v>
      </c>
      <c r="B12" s="89">
        <f t="shared" si="1"/>
        <v>22</v>
      </c>
      <c r="C12" s="89">
        <f t="shared" si="1"/>
        <v>14</v>
      </c>
      <c r="D12" s="89">
        <f t="shared" si="1"/>
        <v>14</v>
      </c>
      <c r="E12" s="89">
        <f t="shared" si="1"/>
        <v>15</v>
      </c>
      <c r="F12" s="89">
        <f t="shared" si="1"/>
        <v>16</v>
      </c>
      <c r="G12" s="89">
        <f t="shared" si="1"/>
        <v>19</v>
      </c>
      <c r="H12" s="89">
        <f t="shared" si="1"/>
        <v>11</v>
      </c>
      <c r="I12" s="89">
        <f t="shared" si="1"/>
        <v>11</v>
      </c>
      <c r="J12" s="89">
        <f t="shared" si="1"/>
        <v>13</v>
      </c>
      <c r="K12" s="89">
        <f t="shared" si="1"/>
        <v>20</v>
      </c>
      <c r="L12" s="89">
        <f t="shared" si="1"/>
        <v>9</v>
      </c>
      <c r="M12" s="14"/>
    </row>
    <row r="13" spans="1:13" ht="12.75">
      <c r="A13" s="88" t="s">
        <v>55</v>
      </c>
      <c r="B13" s="89">
        <f t="shared" si="1"/>
        <v>44</v>
      </c>
      <c r="C13" s="89">
        <f t="shared" si="1"/>
        <v>35</v>
      </c>
      <c r="D13" s="89">
        <f t="shared" si="1"/>
        <v>31</v>
      </c>
      <c r="E13" s="89">
        <f t="shared" si="1"/>
        <v>36</v>
      </c>
      <c r="F13" s="89">
        <f t="shared" si="1"/>
        <v>44</v>
      </c>
      <c r="G13" s="89">
        <f t="shared" si="1"/>
        <v>49</v>
      </c>
      <c r="H13" s="89">
        <f t="shared" si="1"/>
        <v>45</v>
      </c>
      <c r="I13" s="89">
        <f t="shared" si="1"/>
        <v>43</v>
      </c>
      <c r="J13" s="89">
        <f t="shared" si="1"/>
        <v>42</v>
      </c>
      <c r="K13" s="89">
        <f t="shared" si="1"/>
        <v>26</v>
      </c>
      <c r="L13" s="89">
        <f t="shared" si="1"/>
        <v>22</v>
      </c>
      <c r="M13" s="14"/>
    </row>
    <row r="14" spans="1:13" ht="12.75">
      <c r="A14" s="88" t="s">
        <v>56</v>
      </c>
      <c r="B14" s="89">
        <f t="shared" si="1"/>
        <v>17</v>
      </c>
      <c r="C14" s="89">
        <f t="shared" si="1"/>
        <v>20</v>
      </c>
      <c r="D14" s="89">
        <f t="shared" si="1"/>
        <v>25</v>
      </c>
      <c r="E14" s="89">
        <f t="shared" si="1"/>
        <v>30</v>
      </c>
      <c r="F14" s="89">
        <f t="shared" si="1"/>
        <v>29</v>
      </c>
      <c r="G14" s="89">
        <f t="shared" si="1"/>
        <v>36</v>
      </c>
      <c r="H14" s="89">
        <f t="shared" si="1"/>
        <v>31</v>
      </c>
      <c r="I14" s="89">
        <f t="shared" si="1"/>
        <v>28</v>
      </c>
      <c r="J14" s="89">
        <f t="shared" si="1"/>
        <v>44</v>
      </c>
      <c r="K14" s="89">
        <f t="shared" si="1"/>
        <v>33</v>
      </c>
      <c r="L14" s="89">
        <f t="shared" si="1"/>
        <v>36</v>
      </c>
      <c r="M14" s="14"/>
    </row>
    <row r="15" spans="1:13" ht="12.75">
      <c r="A15" s="88" t="s">
        <v>57</v>
      </c>
      <c r="B15" s="89">
        <f t="shared" si="1"/>
        <v>14</v>
      </c>
      <c r="C15" s="89">
        <f t="shared" si="1"/>
        <v>16</v>
      </c>
      <c r="D15" s="89">
        <f t="shared" si="1"/>
        <v>16</v>
      </c>
      <c r="E15" s="89">
        <f t="shared" si="1"/>
        <v>24</v>
      </c>
      <c r="F15" s="89">
        <f t="shared" si="1"/>
        <v>25</v>
      </c>
      <c r="G15" s="89">
        <f t="shared" si="1"/>
        <v>34</v>
      </c>
      <c r="H15" s="89">
        <f t="shared" si="1"/>
        <v>24</v>
      </c>
      <c r="I15" s="89">
        <f t="shared" si="1"/>
        <v>27</v>
      </c>
      <c r="J15" s="89">
        <f t="shared" si="1"/>
        <v>21</v>
      </c>
      <c r="K15" s="89">
        <f t="shared" si="1"/>
        <v>29</v>
      </c>
      <c r="L15" s="89">
        <f t="shared" si="1"/>
        <v>30</v>
      </c>
      <c r="M15" s="14"/>
    </row>
    <row r="16" spans="1:13" ht="12.75">
      <c r="A16" s="88" t="s">
        <v>58</v>
      </c>
      <c r="B16" s="89">
        <f t="shared" si="1"/>
        <v>18</v>
      </c>
      <c r="C16" s="89">
        <f t="shared" si="1"/>
        <v>28</v>
      </c>
      <c r="D16" s="89">
        <f t="shared" si="1"/>
        <v>29</v>
      </c>
      <c r="E16" s="89">
        <f t="shared" si="1"/>
        <v>24</v>
      </c>
      <c r="F16" s="89">
        <f t="shared" si="1"/>
        <v>37</v>
      </c>
      <c r="G16" s="89">
        <f t="shared" si="1"/>
        <v>46</v>
      </c>
      <c r="H16" s="89">
        <f t="shared" si="1"/>
        <v>35</v>
      </c>
      <c r="I16" s="89">
        <f t="shared" si="1"/>
        <v>37</v>
      </c>
      <c r="J16" s="89">
        <f t="shared" si="1"/>
        <v>36</v>
      </c>
      <c r="K16" s="89">
        <f t="shared" si="1"/>
        <v>43</v>
      </c>
      <c r="L16" s="89">
        <f t="shared" si="1"/>
        <v>48</v>
      </c>
      <c r="M16" s="14"/>
    </row>
    <row r="17" spans="1:13" ht="12.75">
      <c r="A17" s="88" t="s">
        <v>59</v>
      </c>
      <c r="B17" s="89">
        <f t="shared" si="1"/>
        <v>0</v>
      </c>
      <c r="C17" s="89">
        <f t="shared" si="1"/>
        <v>0</v>
      </c>
      <c r="D17" s="89">
        <f aca="true" t="shared" si="2" ref="D17:L17">+D30+D43+D56+D69</f>
        <v>0</v>
      </c>
      <c r="E17" s="89">
        <f t="shared" si="2"/>
        <v>0</v>
      </c>
      <c r="F17" s="89">
        <f t="shared" si="2"/>
        <v>0</v>
      </c>
      <c r="G17" s="89">
        <f t="shared" si="2"/>
        <v>0</v>
      </c>
      <c r="H17" s="89">
        <f t="shared" si="2"/>
        <v>0</v>
      </c>
      <c r="I17" s="89">
        <f t="shared" si="2"/>
        <v>0</v>
      </c>
      <c r="J17" s="89">
        <f t="shared" si="2"/>
        <v>0</v>
      </c>
      <c r="K17" s="89">
        <f t="shared" si="2"/>
        <v>0</v>
      </c>
      <c r="L17" s="89">
        <f t="shared" si="2"/>
        <v>0</v>
      </c>
      <c r="M17" s="14"/>
    </row>
    <row r="18" spans="1:13" ht="12.75">
      <c r="A18" s="101"/>
      <c r="B18" s="96"/>
      <c r="C18" s="96"/>
      <c r="D18" s="96"/>
      <c r="E18" s="96"/>
      <c r="F18" s="96"/>
      <c r="G18" s="96"/>
      <c r="H18" s="96"/>
      <c r="I18" s="96"/>
      <c r="J18" s="96"/>
      <c r="K18" s="96"/>
      <c r="L18" s="96"/>
      <c r="M18" s="14"/>
    </row>
    <row r="19" spans="1:13" ht="12.75">
      <c r="A19" s="100"/>
      <c r="B19" s="99"/>
      <c r="C19" s="99"/>
      <c r="D19" s="99"/>
      <c r="E19" s="99"/>
      <c r="F19" s="99"/>
      <c r="G19" s="99"/>
      <c r="H19" s="99"/>
      <c r="I19" s="99"/>
      <c r="J19" s="99"/>
      <c r="K19" s="99"/>
      <c r="L19" s="99"/>
      <c r="M19" s="14"/>
    </row>
    <row r="20" spans="1:13" ht="12.75">
      <c r="A20" s="61" t="s">
        <v>68</v>
      </c>
      <c r="B20" s="32"/>
      <c r="C20" s="32"/>
      <c r="D20" s="32"/>
      <c r="E20" s="32"/>
      <c r="F20" s="32"/>
      <c r="G20" s="32"/>
      <c r="H20" s="32"/>
      <c r="I20" s="32"/>
      <c r="J20" s="32"/>
      <c r="K20" s="32"/>
      <c r="L20" s="14"/>
      <c r="M20" s="14"/>
    </row>
    <row r="21" spans="1:13" ht="12.75">
      <c r="A21" s="61" t="s">
        <v>64</v>
      </c>
      <c r="B21" s="229">
        <f aca="true" t="shared" si="3" ref="B21:L21">SUM(B22:B30)</f>
        <v>0</v>
      </c>
      <c r="C21" s="229">
        <f t="shared" si="3"/>
        <v>3</v>
      </c>
      <c r="D21" s="229">
        <f t="shared" si="3"/>
        <v>0</v>
      </c>
      <c r="E21" s="229">
        <f t="shared" si="3"/>
        <v>0</v>
      </c>
      <c r="F21" s="229">
        <f t="shared" si="3"/>
        <v>1</v>
      </c>
      <c r="G21" s="229">
        <f t="shared" si="3"/>
        <v>2</v>
      </c>
      <c r="H21" s="229">
        <f t="shared" si="3"/>
        <v>3</v>
      </c>
      <c r="I21" s="229">
        <f t="shared" si="3"/>
        <v>0</v>
      </c>
      <c r="J21" s="229">
        <f t="shared" si="3"/>
        <v>2</v>
      </c>
      <c r="K21" s="229">
        <f t="shared" si="3"/>
        <v>3</v>
      </c>
      <c r="L21" s="229">
        <f t="shared" si="3"/>
        <v>0</v>
      </c>
      <c r="M21" s="14"/>
    </row>
    <row r="22" spans="1:13" ht="13.5">
      <c r="A22" s="90" t="s">
        <v>51</v>
      </c>
      <c r="B22" s="92">
        <v>0</v>
      </c>
      <c r="C22" s="92">
        <v>0</v>
      </c>
      <c r="D22" s="92">
        <v>0</v>
      </c>
      <c r="E22" s="92">
        <v>0</v>
      </c>
      <c r="F22" s="92">
        <v>0</v>
      </c>
      <c r="G22" s="92">
        <v>0</v>
      </c>
      <c r="H22" s="92">
        <v>0</v>
      </c>
      <c r="I22" s="92">
        <v>0</v>
      </c>
      <c r="J22" s="92">
        <v>0</v>
      </c>
      <c r="K22" s="92">
        <v>0</v>
      </c>
      <c r="L22" s="92">
        <v>0</v>
      </c>
      <c r="M22" s="14"/>
    </row>
    <row r="23" spans="1:13" ht="13.5">
      <c r="A23" s="90" t="s">
        <v>52</v>
      </c>
      <c r="B23" s="92">
        <v>0</v>
      </c>
      <c r="C23" s="91">
        <v>1</v>
      </c>
      <c r="D23" s="92">
        <v>0</v>
      </c>
      <c r="E23" s="92">
        <v>0</v>
      </c>
      <c r="F23" s="92">
        <v>0</v>
      </c>
      <c r="G23" s="92">
        <v>0</v>
      </c>
      <c r="H23" s="92">
        <v>0</v>
      </c>
      <c r="I23" s="92">
        <v>0</v>
      </c>
      <c r="J23" s="92">
        <v>0</v>
      </c>
      <c r="K23" s="92">
        <v>0</v>
      </c>
      <c r="L23" s="92">
        <v>0</v>
      </c>
      <c r="M23" s="14"/>
    </row>
    <row r="24" spans="1:13" ht="13.5">
      <c r="A24" s="90" t="s">
        <v>53</v>
      </c>
      <c r="B24" s="92">
        <v>0</v>
      </c>
      <c r="C24" s="91">
        <v>1</v>
      </c>
      <c r="D24" s="92">
        <v>0</v>
      </c>
      <c r="E24" s="92">
        <v>0</v>
      </c>
      <c r="F24" s="92">
        <v>0</v>
      </c>
      <c r="G24" s="92">
        <v>0</v>
      </c>
      <c r="H24" s="92">
        <v>0</v>
      </c>
      <c r="I24" s="92">
        <v>0</v>
      </c>
      <c r="J24" s="91">
        <v>1</v>
      </c>
      <c r="K24" s="92">
        <v>0</v>
      </c>
      <c r="L24" s="92">
        <v>0</v>
      </c>
      <c r="M24" s="14"/>
    </row>
    <row r="25" spans="1:13" ht="13.5">
      <c r="A25" s="90" t="s">
        <v>54</v>
      </c>
      <c r="B25" s="92">
        <v>0</v>
      </c>
      <c r="C25" s="92">
        <v>0</v>
      </c>
      <c r="D25" s="92">
        <v>0</v>
      </c>
      <c r="E25" s="92">
        <v>0</v>
      </c>
      <c r="F25" s="92">
        <v>0</v>
      </c>
      <c r="G25" s="92">
        <v>0</v>
      </c>
      <c r="H25" s="92">
        <v>0</v>
      </c>
      <c r="I25" s="92">
        <v>0</v>
      </c>
      <c r="J25" s="92">
        <v>0</v>
      </c>
      <c r="K25" s="91">
        <v>1</v>
      </c>
      <c r="L25" s="92">
        <v>0</v>
      </c>
      <c r="M25" s="14"/>
    </row>
    <row r="26" spans="1:13" ht="13.5">
      <c r="A26" s="90" t="s">
        <v>55</v>
      </c>
      <c r="B26" s="92">
        <v>0</v>
      </c>
      <c r="C26" s="91">
        <v>1</v>
      </c>
      <c r="D26" s="92">
        <v>0</v>
      </c>
      <c r="E26" s="92">
        <v>0</v>
      </c>
      <c r="F26" s="91">
        <v>1</v>
      </c>
      <c r="G26" s="91">
        <v>1</v>
      </c>
      <c r="H26" s="92">
        <v>0</v>
      </c>
      <c r="I26" s="92">
        <v>0</v>
      </c>
      <c r="J26" s="92">
        <v>0</v>
      </c>
      <c r="K26" s="91">
        <v>2</v>
      </c>
      <c r="L26" s="92">
        <v>0</v>
      </c>
      <c r="M26" s="14"/>
    </row>
    <row r="27" spans="1:13" ht="13.5">
      <c r="A27" s="90" t="s">
        <v>56</v>
      </c>
      <c r="B27" s="92">
        <v>0</v>
      </c>
      <c r="C27" s="92">
        <v>0</v>
      </c>
      <c r="D27" s="92">
        <v>0</v>
      </c>
      <c r="E27" s="92">
        <v>0</v>
      </c>
      <c r="F27" s="92">
        <v>0</v>
      </c>
      <c r="G27" s="92">
        <v>0</v>
      </c>
      <c r="H27" s="91">
        <v>2</v>
      </c>
      <c r="I27" s="92">
        <v>0</v>
      </c>
      <c r="J27" s="92">
        <v>0</v>
      </c>
      <c r="K27" s="92">
        <v>0</v>
      </c>
      <c r="L27" s="92">
        <v>0</v>
      </c>
      <c r="M27" s="14"/>
    </row>
    <row r="28" spans="1:13" ht="13.5">
      <c r="A28" s="90" t="s">
        <v>57</v>
      </c>
      <c r="B28" s="92">
        <v>0</v>
      </c>
      <c r="C28" s="92">
        <v>0</v>
      </c>
      <c r="D28" s="92">
        <v>0</v>
      </c>
      <c r="E28" s="92">
        <v>0</v>
      </c>
      <c r="F28" s="92">
        <v>0</v>
      </c>
      <c r="G28" s="92">
        <v>0</v>
      </c>
      <c r="H28" s="92">
        <v>0</v>
      </c>
      <c r="I28" s="92">
        <v>0</v>
      </c>
      <c r="J28" s="91">
        <v>1</v>
      </c>
      <c r="K28" s="92">
        <v>0</v>
      </c>
      <c r="L28" s="92">
        <v>0</v>
      </c>
      <c r="M28" s="14"/>
    </row>
    <row r="29" spans="1:13" ht="13.5">
      <c r="A29" s="90" t="s">
        <v>58</v>
      </c>
      <c r="B29" s="92">
        <v>0</v>
      </c>
      <c r="C29" s="92">
        <v>0</v>
      </c>
      <c r="D29" s="92">
        <v>0</v>
      </c>
      <c r="E29" s="92">
        <v>0</v>
      </c>
      <c r="F29" s="92">
        <v>0</v>
      </c>
      <c r="G29" s="91">
        <v>1</v>
      </c>
      <c r="H29" s="91">
        <v>1</v>
      </c>
      <c r="I29" s="92">
        <v>0</v>
      </c>
      <c r="J29" s="92">
        <v>0</v>
      </c>
      <c r="K29" s="92">
        <v>0</v>
      </c>
      <c r="L29" s="92">
        <v>0</v>
      </c>
      <c r="M29" s="14"/>
    </row>
    <row r="30" spans="1:13" ht="13.5">
      <c r="A30" s="88" t="s">
        <v>59</v>
      </c>
      <c r="B30" s="92">
        <v>0</v>
      </c>
      <c r="C30" s="92">
        <v>0</v>
      </c>
      <c r="D30" s="92">
        <v>0</v>
      </c>
      <c r="E30" s="92">
        <v>0</v>
      </c>
      <c r="F30" s="92">
        <v>0</v>
      </c>
      <c r="G30" s="91">
        <v>0</v>
      </c>
      <c r="H30" s="91">
        <v>0</v>
      </c>
      <c r="I30" s="92">
        <v>0</v>
      </c>
      <c r="J30" s="92">
        <v>0</v>
      </c>
      <c r="K30" s="92">
        <v>0</v>
      </c>
      <c r="L30" s="92">
        <v>0</v>
      </c>
      <c r="M30" s="14"/>
    </row>
    <row r="31" spans="1:13" ht="12.75">
      <c r="A31" s="102"/>
      <c r="B31" s="103"/>
      <c r="C31" s="103"/>
      <c r="D31" s="103"/>
      <c r="E31" s="103"/>
      <c r="F31" s="103"/>
      <c r="G31" s="103"/>
      <c r="H31" s="103"/>
      <c r="I31" s="103"/>
      <c r="J31" s="103"/>
      <c r="K31" s="103"/>
      <c r="L31" s="17"/>
      <c r="M31" s="14"/>
    </row>
    <row r="32" spans="1:13" ht="12.75">
      <c r="A32" s="97"/>
      <c r="B32" s="98"/>
      <c r="C32" s="98"/>
      <c r="D32" s="98"/>
      <c r="E32" s="98"/>
      <c r="F32" s="98"/>
      <c r="G32" s="98"/>
      <c r="H32" s="98"/>
      <c r="I32" s="98"/>
      <c r="J32" s="98"/>
      <c r="K32" s="98"/>
      <c r="L32" s="98"/>
      <c r="M32" s="14"/>
    </row>
    <row r="33" spans="1:13" ht="12.75">
      <c r="A33" s="61" t="s">
        <v>69</v>
      </c>
      <c r="B33" s="32"/>
      <c r="C33" s="32"/>
      <c r="D33" s="32"/>
      <c r="E33" s="32"/>
      <c r="F33" s="32"/>
      <c r="G33" s="32"/>
      <c r="H33" s="32"/>
      <c r="I33" s="32"/>
      <c r="J33" s="32"/>
      <c r="K33" s="32"/>
      <c r="L33" s="14"/>
      <c r="M33" s="14"/>
    </row>
    <row r="34" spans="1:13" ht="12.75">
      <c r="A34" s="61" t="s">
        <v>64</v>
      </c>
      <c r="B34" s="62">
        <f aca="true" t="shared" si="4" ref="B34:L34">SUM(B35:B43)</f>
        <v>58</v>
      </c>
      <c r="C34" s="62">
        <f t="shared" si="4"/>
        <v>62</v>
      </c>
      <c r="D34" s="62">
        <f t="shared" si="4"/>
        <v>68</v>
      </c>
      <c r="E34" s="62">
        <f t="shared" si="4"/>
        <v>66</v>
      </c>
      <c r="F34" s="62">
        <f t="shared" si="4"/>
        <v>86</v>
      </c>
      <c r="G34" s="62">
        <f t="shared" si="4"/>
        <v>102</v>
      </c>
      <c r="H34" s="62">
        <f t="shared" si="4"/>
        <v>88</v>
      </c>
      <c r="I34" s="62">
        <f t="shared" si="4"/>
        <v>83</v>
      </c>
      <c r="J34" s="62">
        <f t="shared" si="4"/>
        <v>91</v>
      </c>
      <c r="K34" s="62">
        <f t="shared" si="4"/>
        <v>99</v>
      </c>
      <c r="L34" s="62">
        <f t="shared" si="4"/>
        <v>105</v>
      </c>
      <c r="M34" s="14"/>
    </row>
    <row r="35" spans="1:13" ht="12.75">
      <c r="A35" s="97" t="s">
        <v>51</v>
      </c>
      <c r="B35" s="98">
        <v>0</v>
      </c>
      <c r="C35" s="98">
        <v>0</v>
      </c>
      <c r="D35" s="98">
        <v>0</v>
      </c>
      <c r="E35" s="98">
        <v>0</v>
      </c>
      <c r="F35" s="98">
        <v>0</v>
      </c>
      <c r="G35" s="98">
        <v>0</v>
      </c>
      <c r="H35" s="98">
        <v>0</v>
      </c>
      <c r="I35" s="98">
        <v>0</v>
      </c>
      <c r="J35" s="98">
        <v>0</v>
      </c>
      <c r="K35" s="98">
        <v>0</v>
      </c>
      <c r="L35" s="14">
        <v>0</v>
      </c>
      <c r="M35" s="14"/>
    </row>
    <row r="36" spans="1:13" ht="12.75">
      <c r="A36" s="97" t="s">
        <v>52</v>
      </c>
      <c r="B36" s="98">
        <v>0</v>
      </c>
      <c r="C36" s="98">
        <v>0</v>
      </c>
      <c r="D36" s="98">
        <v>0</v>
      </c>
      <c r="E36" s="98">
        <v>1</v>
      </c>
      <c r="F36" s="98">
        <v>0</v>
      </c>
      <c r="G36" s="98">
        <v>0</v>
      </c>
      <c r="H36" s="98">
        <v>0</v>
      </c>
      <c r="I36" s="98">
        <v>0</v>
      </c>
      <c r="J36" s="98">
        <v>2</v>
      </c>
      <c r="K36" s="98">
        <v>0</v>
      </c>
      <c r="L36" s="14">
        <v>0</v>
      </c>
      <c r="M36" s="14"/>
    </row>
    <row r="37" spans="1:13" ht="12.75">
      <c r="A37" s="97" t="s">
        <v>53</v>
      </c>
      <c r="B37" s="98">
        <v>2</v>
      </c>
      <c r="C37" s="98">
        <v>0</v>
      </c>
      <c r="D37" s="98">
        <v>4</v>
      </c>
      <c r="E37" s="98">
        <v>4</v>
      </c>
      <c r="F37" s="98">
        <v>3</v>
      </c>
      <c r="G37" s="98">
        <v>2</v>
      </c>
      <c r="H37" s="98">
        <v>2</v>
      </c>
      <c r="I37" s="98">
        <v>0</v>
      </c>
      <c r="J37" s="98">
        <v>3</v>
      </c>
      <c r="K37" s="98">
        <v>1</v>
      </c>
      <c r="L37" s="214">
        <v>4</v>
      </c>
      <c r="M37" s="14"/>
    </row>
    <row r="38" spans="1:13" ht="12.75">
      <c r="A38" s="97" t="s">
        <v>54</v>
      </c>
      <c r="B38" s="98">
        <v>5</v>
      </c>
      <c r="C38" s="98">
        <v>4</v>
      </c>
      <c r="D38" s="98">
        <v>1</v>
      </c>
      <c r="E38" s="98">
        <v>1</v>
      </c>
      <c r="F38" s="98">
        <v>2</v>
      </c>
      <c r="G38" s="98">
        <v>2</v>
      </c>
      <c r="H38" s="98">
        <v>1</v>
      </c>
      <c r="I38" s="98">
        <v>1</v>
      </c>
      <c r="J38" s="98">
        <v>0</v>
      </c>
      <c r="K38" s="98">
        <v>2</v>
      </c>
      <c r="L38" s="214">
        <v>2</v>
      </c>
      <c r="M38" s="14"/>
    </row>
    <row r="39" spans="1:13" ht="12.75">
      <c r="A39" s="97" t="s">
        <v>55</v>
      </c>
      <c r="B39" s="98">
        <v>11</v>
      </c>
      <c r="C39" s="98">
        <v>7</v>
      </c>
      <c r="D39" s="98">
        <v>11</v>
      </c>
      <c r="E39" s="98">
        <v>6</v>
      </c>
      <c r="F39" s="98">
        <v>13</v>
      </c>
      <c r="G39" s="98">
        <v>10</v>
      </c>
      <c r="H39" s="98">
        <v>15</v>
      </c>
      <c r="I39" s="98">
        <v>13</v>
      </c>
      <c r="J39" s="98">
        <v>15</v>
      </c>
      <c r="K39" s="98">
        <v>9</v>
      </c>
      <c r="L39" s="214">
        <v>7</v>
      </c>
      <c r="M39" s="14"/>
    </row>
    <row r="40" spans="1:13" ht="12.75">
      <c r="A40" s="97" t="s">
        <v>56</v>
      </c>
      <c r="B40" s="98">
        <v>9</v>
      </c>
      <c r="C40" s="98">
        <v>10</v>
      </c>
      <c r="D40" s="98">
        <v>11</v>
      </c>
      <c r="E40" s="98">
        <v>13</v>
      </c>
      <c r="F40" s="98">
        <v>12</v>
      </c>
      <c r="G40" s="98">
        <v>16</v>
      </c>
      <c r="H40" s="98">
        <v>18</v>
      </c>
      <c r="I40" s="98">
        <v>15</v>
      </c>
      <c r="J40" s="98">
        <v>22</v>
      </c>
      <c r="K40" s="98">
        <v>24</v>
      </c>
      <c r="L40" s="214">
        <v>24</v>
      </c>
      <c r="M40" s="14"/>
    </row>
    <row r="41" spans="1:13" ht="12.75">
      <c r="A41" s="97" t="s">
        <v>57</v>
      </c>
      <c r="B41" s="98">
        <v>13</v>
      </c>
      <c r="C41" s="98">
        <v>14</v>
      </c>
      <c r="D41" s="98">
        <v>13</v>
      </c>
      <c r="E41" s="98">
        <v>18</v>
      </c>
      <c r="F41" s="98">
        <v>20</v>
      </c>
      <c r="G41" s="98">
        <v>28</v>
      </c>
      <c r="H41" s="98">
        <v>20</v>
      </c>
      <c r="I41" s="98">
        <v>20</v>
      </c>
      <c r="J41" s="98">
        <v>16</v>
      </c>
      <c r="K41" s="98">
        <v>22</v>
      </c>
      <c r="L41" s="214">
        <v>23</v>
      </c>
      <c r="M41" s="14"/>
    </row>
    <row r="42" spans="1:13" ht="12.75">
      <c r="A42" s="97" t="s">
        <v>58</v>
      </c>
      <c r="B42" s="98">
        <v>18</v>
      </c>
      <c r="C42" s="98">
        <v>27</v>
      </c>
      <c r="D42" s="98">
        <v>28</v>
      </c>
      <c r="E42" s="98">
        <v>23</v>
      </c>
      <c r="F42" s="98">
        <v>36</v>
      </c>
      <c r="G42" s="98">
        <v>44</v>
      </c>
      <c r="H42" s="98">
        <v>32</v>
      </c>
      <c r="I42" s="98">
        <v>34</v>
      </c>
      <c r="J42" s="98">
        <v>33</v>
      </c>
      <c r="K42" s="98">
        <v>41</v>
      </c>
      <c r="L42" s="214">
        <v>45</v>
      </c>
      <c r="M42" s="14"/>
    </row>
    <row r="43" spans="1:13" ht="12.75">
      <c r="A43" s="97" t="s">
        <v>59</v>
      </c>
      <c r="B43" s="98">
        <v>0</v>
      </c>
      <c r="C43" s="98">
        <v>0</v>
      </c>
      <c r="D43" s="98">
        <v>0</v>
      </c>
      <c r="E43" s="98">
        <v>0</v>
      </c>
      <c r="F43" s="98">
        <v>0</v>
      </c>
      <c r="G43" s="98">
        <v>0</v>
      </c>
      <c r="H43" s="98">
        <v>0</v>
      </c>
      <c r="I43" s="98">
        <v>0</v>
      </c>
      <c r="J43" s="98">
        <v>0</v>
      </c>
      <c r="K43" s="98">
        <v>0</v>
      </c>
      <c r="L43" s="14">
        <v>0</v>
      </c>
      <c r="M43" s="14"/>
    </row>
    <row r="44" spans="1:13" ht="12.75">
      <c r="A44" s="102"/>
      <c r="B44" s="103"/>
      <c r="C44" s="103"/>
      <c r="D44" s="103"/>
      <c r="E44" s="103"/>
      <c r="F44" s="103"/>
      <c r="G44" s="103"/>
      <c r="H44" s="103"/>
      <c r="I44" s="103"/>
      <c r="J44" s="103"/>
      <c r="K44" s="103"/>
      <c r="L44" s="17"/>
      <c r="M44" s="14"/>
    </row>
    <row r="45" spans="1:13" ht="12.75">
      <c r="A45" s="97"/>
      <c r="B45" s="98"/>
      <c r="C45" s="98"/>
      <c r="D45" s="98"/>
      <c r="E45" s="98"/>
      <c r="F45" s="98"/>
      <c r="G45" s="98"/>
      <c r="H45" s="98"/>
      <c r="I45" s="98"/>
      <c r="J45" s="98"/>
      <c r="K45" s="98"/>
      <c r="L45" s="98"/>
      <c r="M45" s="14"/>
    </row>
    <row r="46" spans="1:13" ht="12.75">
      <c r="A46" s="61" t="s">
        <v>70</v>
      </c>
      <c r="B46" s="32"/>
      <c r="C46" s="32"/>
      <c r="D46" s="32"/>
      <c r="E46" s="32"/>
      <c r="F46" s="32"/>
      <c r="G46" s="32"/>
      <c r="H46" s="32"/>
      <c r="I46" s="32"/>
      <c r="J46" s="32"/>
      <c r="K46" s="32"/>
      <c r="L46" s="14"/>
      <c r="M46" s="14"/>
    </row>
    <row r="47" spans="1:13" ht="12.75">
      <c r="A47" s="61" t="s">
        <v>64</v>
      </c>
      <c r="B47" s="62">
        <f aca="true" t="shared" si="5" ref="B47:L47">SUM(B48:B56)</f>
        <v>0</v>
      </c>
      <c r="C47" s="62">
        <f t="shared" si="5"/>
        <v>1</v>
      </c>
      <c r="D47" s="62">
        <f t="shared" si="5"/>
        <v>1</v>
      </c>
      <c r="E47" s="62">
        <f t="shared" si="5"/>
        <v>3</v>
      </c>
      <c r="F47" s="62">
        <f t="shared" si="5"/>
        <v>1</v>
      </c>
      <c r="G47" s="62">
        <f t="shared" si="5"/>
        <v>9</v>
      </c>
      <c r="H47" s="62">
        <f t="shared" si="5"/>
        <v>5</v>
      </c>
      <c r="I47" s="62">
        <f t="shared" si="5"/>
        <v>3</v>
      </c>
      <c r="J47" s="62">
        <f t="shared" si="5"/>
        <v>0</v>
      </c>
      <c r="K47" s="62">
        <f t="shared" si="5"/>
        <v>3</v>
      </c>
      <c r="L47" s="62">
        <f t="shared" si="5"/>
        <v>3</v>
      </c>
      <c r="M47" s="14"/>
    </row>
    <row r="48" spans="1:13" ht="12.75">
      <c r="A48" s="97" t="s">
        <v>51</v>
      </c>
      <c r="B48" s="98">
        <v>0</v>
      </c>
      <c r="C48" s="98">
        <v>0</v>
      </c>
      <c r="D48" s="98">
        <v>0</v>
      </c>
      <c r="E48" s="98">
        <v>0</v>
      </c>
      <c r="F48" s="98">
        <v>0</v>
      </c>
      <c r="G48" s="98">
        <v>0</v>
      </c>
      <c r="H48" s="98">
        <v>0</v>
      </c>
      <c r="I48" s="98">
        <v>0</v>
      </c>
      <c r="J48" s="98">
        <v>0</v>
      </c>
      <c r="K48" s="98">
        <v>0</v>
      </c>
      <c r="L48" s="98">
        <v>0</v>
      </c>
      <c r="M48" s="14"/>
    </row>
    <row r="49" spans="1:13" ht="12.75">
      <c r="A49" s="97" t="s">
        <v>52</v>
      </c>
      <c r="B49" s="98">
        <v>0</v>
      </c>
      <c r="C49" s="98">
        <v>0</v>
      </c>
      <c r="D49" s="98">
        <v>0</v>
      </c>
      <c r="E49" s="98">
        <v>0</v>
      </c>
      <c r="F49" s="98">
        <v>0</v>
      </c>
      <c r="G49" s="98">
        <v>1</v>
      </c>
      <c r="H49" s="98">
        <v>1</v>
      </c>
      <c r="I49" s="98">
        <v>0</v>
      </c>
      <c r="J49" s="98">
        <v>0</v>
      </c>
      <c r="K49" s="98">
        <v>0</v>
      </c>
      <c r="L49" s="14">
        <v>0</v>
      </c>
      <c r="M49" s="14"/>
    </row>
    <row r="50" spans="1:13" ht="12.75">
      <c r="A50" s="97" t="s">
        <v>53</v>
      </c>
      <c r="B50" s="98">
        <v>0</v>
      </c>
      <c r="C50" s="98">
        <v>0</v>
      </c>
      <c r="D50" s="98">
        <v>0</v>
      </c>
      <c r="E50" s="98">
        <v>1</v>
      </c>
      <c r="F50" s="98">
        <v>0</v>
      </c>
      <c r="G50" s="98">
        <v>0</v>
      </c>
      <c r="H50" s="98">
        <v>1</v>
      </c>
      <c r="I50" s="98">
        <v>0</v>
      </c>
      <c r="J50" s="98">
        <v>0</v>
      </c>
      <c r="K50" s="98">
        <v>1</v>
      </c>
      <c r="L50" s="14">
        <v>0</v>
      </c>
      <c r="M50" s="14"/>
    </row>
    <row r="51" spans="1:13" ht="12.75">
      <c r="A51" s="97" t="s">
        <v>54</v>
      </c>
      <c r="B51" s="98">
        <v>0</v>
      </c>
      <c r="C51" s="98">
        <v>0</v>
      </c>
      <c r="D51" s="98">
        <v>0</v>
      </c>
      <c r="E51" s="98">
        <v>0</v>
      </c>
      <c r="F51" s="98">
        <v>0</v>
      </c>
      <c r="G51" s="98">
        <v>0</v>
      </c>
      <c r="H51" s="98">
        <v>0</v>
      </c>
      <c r="I51" s="98">
        <v>1</v>
      </c>
      <c r="J51" s="98">
        <v>0</v>
      </c>
      <c r="K51" s="98">
        <v>0</v>
      </c>
      <c r="L51" s="14">
        <v>1</v>
      </c>
      <c r="M51" s="14"/>
    </row>
    <row r="52" spans="1:13" ht="12.75">
      <c r="A52" s="97" t="s">
        <v>55</v>
      </c>
      <c r="B52" s="98">
        <v>0</v>
      </c>
      <c r="C52" s="98">
        <v>1</v>
      </c>
      <c r="D52" s="98">
        <v>1</v>
      </c>
      <c r="E52" s="98">
        <v>1</v>
      </c>
      <c r="F52" s="98">
        <v>0</v>
      </c>
      <c r="G52" s="98">
        <v>5</v>
      </c>
      <c r="H52" s="98">
        <v>2</v>
      </c>
      <c r="I52" s="98">
        <v>2</v>
      </c>
      <c r="J52" s="98">
        <v>0</v>
      </c>
      <c r="K52" s="98">
        <v>2</v>
      </c>
      <c r="L52" s="14">
        <v>1</v>
      </c>
      <c r="M52" s="14"/>
    </row>
    <row r="53" spans="1:13" ht="12.75">
      <c r="A53" s="97" t="s">
        <v>56</v>
      </c>
      <c r="B53" s="98">
        <v>0</v>
      </c>
      <c r="C53" s="98">
        <v>0</v>
      </c>
      <c r="D53" s="98">
        <v>0</v>
      </c>
      <c r="E53" s="98">
        <v>1</v>
      </c>
      <c r="F53" s="98">
        <v>1</v>
      </c>
      <c r="G53" s="98">
        <v>2</v>
      </c>
      <c r="H53" s="98">
        <v>1</v>
      </c>
      <c r="I53" s="98">
        <v>0</v>
      </c>
      <c r="J53" s="98">
        <v>0</v>
      </c>
      <c r="K53" s="98">
        <v>0</v>
      </c>
      <c r="L53" s="14">
        <v>0</v>
      </c>
      <c r="M53" s="14"/>
    </row>
    <row r="54" spans="1:13" ht="12.75">
      <c r="A54" s="97" t="s">
        <v>57</v>
      </c>
      <c r="B54" s="98">
        <v>0</v>
      </c>
      <c r="C54" s="98">
        <v>0</v>
      </c>
      <c r="D54" s="98">
        <v>0</v>
      </c>
      <c r="E54" s="98">
        <v>0</v>
      </c>
      <c r="F54" s="98">
        <v>0</v>
      </c>
      <c r="G54" s="98">
        <v>1</v>
      </c>
      <c r="H54" s="98">
        <v>0</v>
      </c>
      <c r="I54" s="98">
        <v>0</v>
      </c>
      <c r="J54" s="98">
        <v>0</v>
      </c>
      <c r="K54" s="98">
        <v>0</v>
      </c>
      <c r="L54" s="14">
        <v>0</v>
      </c>
      <c r="M54" s="14"/>
    </row>
    <row r="55" spans="1:13" ht="12.75">
      <c r="A55" s="97" t="s">
        <v>58</v>
      </c>
      <c r="B55" s="98">
        <v>0</v>
      </c>
      <c r="C55" s="98">
        <v>0</v>
      </c>
      <c r="D55" s="98">
        <v>0</v>
      </c>
      <c r="E55" s="98">
        <v>0</v>
      </c>
      <c r="F55" s="98">
        <v>0</v>
      </c>
      <c r="G55" s="98">
        <v>0</v>
      </c>
      <c r="H55" s="98">
        <v>0</v>
      </c>
      <c r="I55" s="98">
        <v>0</v>
      </c>
      <c r="J55" s="98">
        <v>0</v>
      </c>
      <c r="K55" s="98">
        <v>0</v>
      </c>
      <c r="L55" s="14">
        <v>1</v>
      </c>
      <c r="M55" s="14"/>
    </row>
    <row r="56" spans="1:13" ht="12.75">
      <c r="A56" s="97" t="s">
        <v>59</v>
      </c>
      <c r="B56" s="98">
        <v>0</v>
      </c>
      <c r="C56" s="98">
        <v>0</v>
      </c>
      <c r="D56" s="98">
        <v>0</v>
      </c>
      <c r="E56" s="98">
        <v>0</v>
      </c>
      <c r="F56" s="98">
        <v>0</v>
      </c>
      <c r="G56" s="98">
        <v>0</v>
      </c>
      <c r="H56" s="98">
        <v>0</v>
      </c>
      <c r="I56" s="98">
        <v>0</v>
      </c>
      <c r="J56" s="98">
        <v>0</v>
      </c>
      <c r="K56" s="98">
        <v>0</v>
      </c>
      <c r="L56" s="14">
        <v>0</v>
      </c>
      <c r="M56" s="14"/>
    </row>
    <row r="57" spans="1:13" ht="12.75">
      <c r="A57" s="102"/>
      <c r="B57" s="103"/>
      <c r="C57" s="103"/>
      <c r="D57" s="103"/>
      <c r="E57" s="103"/>
      <c r="F57" s="103"/>
      <c r="G57" s="103"/>
      <c r="H57" s="103"/>
      <c r="I57" s="103"/>
      <c r="J57" s="103"/>
      <c r="K57" s="103"/>
      <c r="L57" s="17"/>
      <c r="M57" s="14"/>
    </row>
    <row r="58" spans="1:13" ht="12.75">
      <c r="A58" s="97"/>
      <c r="B58" s="98"/>
      <c r="C58" s="98"/>
      <c r="D58" s="98"/>
      <c r="E58" s="98"/>
      <c r="F58" s="98"/>
      <c r="G58" s="98"/>
      <c r="H58" s="98"/>
      <c r="I58" s="98"/>
      <c r="J58" s="98"/>
      <c r="K58" s="98"/>
      <c r="L58" s="14"/>
      <c r="M58" s="14"/>
    </row>
    <row r="59" spans="1:13" ht="12.75">
      <c r="A59" s="61" t="s">
        <v>71</v>
      </c>
      <c r="B59" s="32"/>
      <c r="C59" s="32"/>
      <c r="D59" s="32"/>
      <c r="E59" s="32"/>
      <c r="F59" s="32"/>
      <c r="G59" s="32"/>
      <c r="H59" s="32"/>
      <c r="I59" s="32"/>
      <c r="J59" s="32"/>
      <c r="K59" s="32"/>
      <c r="L59" s="14"/>
      <c r="M59" s="14"/>
    </row>
    <row r="60" spans="1:13" ht="12.75">
      <c r="A60" s="61" t="s">
        <v>64</v>
      </c>
      <c r="B60" s="38">
        <f aca="true" t="shared" si="6" ref="B60:K60">SUM(B61:B69)</f>
        <v>91</v>
      </c>
      <c r="C60" s="38">
        <f t="shared" si="6"/>
        <v>81</v>
      </c>
      <c r="D60" s="38">
        <f t="shared" si="6"/>
        <v>73</v>
      </c>
      <c r="E60" s="38">
        <f t="shared" si="6"/>
        <v>95</v>
      </c>
      <c r="F60" s="38">
        <f t="shared" si="6"/>
        <v>95</v>
      </c>
      <c r="G60" s="38">
        <f t="shared" si="6"/>
        <v>95</v>
      </c>
      <c r="H60" s="38">
        <f t="shared" si="6"/>
        <v>78</v>
      </c>
      <c r="I60" s="38">
        <f t="shared" si="6"/>
        <v>67</v>
      </c>
      <c r="J60" s="38">
        <f t="shared" si="6"/>
        <v>92</v>
      </c>
      <c r="K60" s="38">
        <f t="shared" si="6"/>
        <v>60</v>
      </c>
      <c r="L60" s="62">
        <f>SUM(L61:L69)</f>
        <v>60</v>
      </c>
      <c r="M60" s="14"/>
    </row>
    <row r="61" spans="1:13" ht="12.75">
      <c r="A61" s="97" t="s">
        <v>51</v>
      </c>
      <c r="B61" s="98">
        <v>2</v>
      </c>
      <c r="C61" s="98">
        <v>3</v>
      </c>
      <c r="D61" s="98">
        <v>3</v>
      </c>
      <c r="E61" s="98">
        <v>2</v>
      </c>
      <c r="F61" s="98">
        <v>0</v>
      </c>
      <c r="G61" s="98">
        <v>0</v>
      </c>
      <c r="H61" s="98">
        <v>2</v>
      </c>
      <c r="I61" s="98">
        <v>0</v>
      </c>
      <c r="J61" s="98">
        <v>1</v>
      </c>
      <c r="K61" s="98">
        <v>0</v>
      </c>
      <c r="L61" s="14">
        <v>0</v>
      </c>
      <c r="M61" s="14"/>
    </row>
    <row r="62" spans="1:13" ht="12.75">
      <c r="A62" s="97" t="s">
        <v>52</v>
      </c>
      <c r="B62" s="98">
        <v>13</v>
      </c>
      <c r="C62" s="98">
        <v>13</v>
      </c>
      <c r="D62" s="98">
        <v>10</v>
      </c>
      <c r="E62" s="98">
        <v>12</v>
      </c>
      <c r="F62" s="98">
        <v>12</v>
      </c>
      <c r="G62" s="98">
        <v>6</v>
      </c>
      <c r="H62" s="98">
        <v>10</v>
      </c>
      <c r="I62" s="98">
        <v>2</v>
      </c>
      <c r="J62" s="98">
        <v>6</v>
      </c>
      <c r="K62" s="98">
        <v>5</v>
      </c>
      <c r="L62" s="14">
        <v>5</v>
      </c>
      <c r="M62" s="14"/>
    </row>
    <row r="63" spans="1:13" ht="12.75">
      <c r="A63" s="97" t="s">
        <v>53</v>
      </c>
      <c r="B63" s="98">
        <v>17</v>
      </c>
      <c r="C63" s="98">
        <v>16</v>
      </c>
      <c r="D63" s="98">
        <v>10</v>
      </c>
      <c r="E63" s="98">
        <v>15</v>
      </c>
      <c r="F63" s="98">
        <v>17</v>
      </c>
      <c r="G63" s="98">
        <v>15</v>
      </c>
      <c r="H63" s="98">
        <v>12</v>
      </c>
      <c r="I63" s="98">
        <v>5</v>
      </c>
      <c r="J63" s="98">
        <v>16</v>
      </c>
      <c r="K63" s="98">
        <v>7</v>
      </c>
      <c r="L63" s="14">
        <v>14</v>
      </c>
      <c r="M63" s="14"/>
    </row>
    <row r="64" spans="1:13" ht="12.75">
      <c r="A64" s="97" t="s">
        <v>54</v>
      </c>
      <c r="B64" s="98">
        <v>17</v>
      </c>
      <c r="C64" s="98">
        <v>10</v>
      </c>
      <c r="D64" s="98">
        <v>13</v>
      </c>
      <c r="E64" s="98">
        <v>14</v>
      </c>
      <c r="F64" s="98">
        <v>14</v>
      </c>
      <c r="G64" s="98">
        <v>17</v>
      </c>
      <c r="H64" s="98">
        <v>10</v>
      </c>
      <c r="I64" s="98">
        <v>9</v>
      </c>
      <c r="J64" s="98">
        <v>13</v>
      </c>
      <c r="K64" s="98">
        <v>17</v>
      </c>
      <c r="L64" s="14">
        <v>6</v>
      </c>
      <c r="M64" s="14"/>
    </row>
    <row r="65" spans="1:13" ht="12.75">
      <c r="A65" s="97" t="s">
        <v>55</v>
      </c>
      <c r="B65" s="98">
        <v>33</v>
      </c>
      <c r="C65" s="98">
        <v>26</v>
      </c>
      <c r="D65" s="98">
        <v>19</v>
      </c>
      <c r="E65" s="98">
        <v>29</v>
      </c>
      <c r="F65" s="98">
        <v>30</v>
      </c>
      <c r="G65" s="98">
        <v>33</v>
      </c>
      <c r="H65" s="98">
        <v>28</v>
      </c>
      <c r="I65" s="98">
        <v>28</v>
      </c>
      <c r="J65" s="98">
        <v>27</v>
      </c>
      <c r="K65" s="98">
        <v>13</v>
      </c>
      <c r="L65" s="14">
        <v>14</v>
      </c>
      <c r="M65" s="14"/>
    </row>
    <row r="66" spans="1:13" ht="12.75">
      <c r="A66" s="97" t="s">
        <v>56</v>
      </c>
      <c r="B66" s="98">
        <v>8</v>
      </c>
      <c r="C66" s="98">
        <v>10</v>
      </c>
      <c r="D66" s="98">
        <v>14</v>
      </c>
      <c r="E66" s="98">
        <v>16</v>
      </c>
      <c r="F66" s="98">
        <v>16</v>
      </c>
      <c r="G66" s="98">
        <v>18</v>
      </c>
      <c r="H66" s="98">
        <v>10</v>
      </c>
      <c r="I66" s="98">
        <v>13</v>
      </c>
      <c r="J66" s="98">
        <v>22</v>
      </c>
      <c r="K66" s="98">
        <v>9</v>
      </c>
      <c r="L66" s="14">
        <v>12</v>
      </c>
      <c r="M66" s="14"/>
    </row>
    <row r="67" spans="1:13" ht="12.75">
      <c r="A67" s="97" t="s">
        <v>57</v>
      </c>
      <c r="B67" s="98">
        <v>1</v>
      </c>
      <c r="C67" s="98">
        <v>2</v>
      </c>
      <c r="D67" s="98">
        <v>3</v>
      </c>
      <c r="E67" s="98">
        <v>6</v>
      </c>
      <c r="F67" s="98">
        <v>5</v>
      </c>
      <c r="G67" s="98">
        <v>5</v>
      </c>
      <c r="H67" s="98">
        <v>4</v>
      </c>
      <c r="I67" s="98">
        <v>7</v>
      </c>
      <c r="J67" s="98">
        <v>4</v>
      </c>
      <c r="K67" s="98">
        <v>7</v>
      </c>
      <c r="L67" s="14">
        <v>7</v>
      </c>
      <c r="M67" s="14"/>
    </row>
    <row r="68" spans="1:13" ht="12.75">
      <c r="A68" s="97" t="s">
        <v>58</v>
      </c>
      <c r="B68" s="98">
        <v>0</v>
      </c>
      <c r="C68" s="98">
        <v>1</v>
      </c>
      <c r="D68" s="98">
        <v>1</v>
      </c>
      <c r="E68" s="98">
        <v>1</v>
      </c>
      <c r="F68" s="98">
        <v>1</v>
      </c>
      <c r="G68" s="98">
        <v>1</v>
      </c>
      <c r="H68" s="98">
        <v>2</v>
      </c>
      <c r="I68" s="98">
        <v>3</v>
      </c>
      <c r="J68" s="98">
        <v>3</v>
      </c>
      <c r="K68" s="98">
        <v>2</v>
      </c>
      <c r="L68" s="14">
        <v>2</v>
      </c>
      <c r="M68" s="14"/>
    </row>
    <row r="69" spans="1:13" ht="12.75">
      <c r="A69" s="97" t="s">
        <v>59</v>
      </c>
      <c r="B69" s="98">
        <v>0</v>
      </c>
      <c r="C69" s="98">
        <v>0</v>
      </c>
      <c r="D69" s="98">
        <v>0</v>
      </c>
      <c r="E69" s="98">
        <v>0</v>
      </c>
      <c r="F69" s="98">
        <v>0</v>
      </c>
      <c r="G69" s="98">
        <v>0</v>
      </c>
      <c r="H69" s="98">
        <v>0</v>
      </c>
      <c r="I69" s="98">
        <v>0</v>
      </c>
      <c r="J69" s="98">
        <v>0</v>
      </c>
      <c r="K69" s="98">
        <v>0</v>
      </c>
      <c r="L69" s="14">
        <v>0</v>
      </c>
      <c r="M69" s="14"/>
    </row>
    <row r="70" spans="1:32" ht="13.5" thickBot="1">
      <c r="A70" s="40"/>
      <c r="B70" s="40"/>
      <c r="C70" s="40"/>
      <c r="D70" s="40"/>
      <c r="E70" s="40"/>
      <c r="F70" s="40"/>
      <c r="G70" s="40"/>
      <c r="H70" s="40"/>
      <c r="I70" s="40"/>
      <c r="J70" s="40"/>
      <c r="K70" s="40"/>
      <c r="L70" s="40"/>
      <c r="M70" s="32"/>
      <c r="N70" s="32"/>
      <c r="O70" s="32"/>
      <c r="P70" s="32"/>
      <c r="Q70" s="32"/>
      <c r="R70" s="32"/>
      <c r="S70" s="32"/>
      <c r="T70" s="32"/>
      <c r="U70" s="32"/>
      <c r="V70" s="32"/>
      <c r="W70" s="32"/>
      <c r="X70" s="32"/>
      <c r="Y70" s="32"/>
      <c r="Z70" s="32"/>
      <c r="AA70" s="32"/>
      <c r="AB70" s="32"/>
      <c r="AC70" s="32"/>
      <c r="AD70" s="32"/>
      <c r="AE70" s="32"/>
      <c r="AF70" s="32"/>
    </row>
    <row r="71" spans="1:33" ht="40.5" customHeight="1">
      <c r="A71" s="348" t="s">
        <v>328</v>
      </c>
      <c r="B71" s="349"/>
      <c r="C71" s="349"/>
      <c r="D71" s="349"/>
      <c r="E71" s="349"/>
      <c r="F71" s="349"/>
      <c r="G71" s="349"/>
      <c r="H71" s="349"/>
      <c r="I71" s="349"/>
      <c r="J71" s="349"/>
      <c r="K71" s="349"/>
      <c r="L71" s="349"/>
      <c r="M71" s="240"/>
      <c r="N71" s="253"/>
      <c r="O71" s="253"/>
      <c r="P71" s="253"/>
      <c r="Q71" s="253"/>
      <c r="R71" s="253"/>
      <c r="S71" s="253"/>
      <c r="T71" s="253"/>
      <c r="U71" s="253"/>
      <c r="V71" s="253"/>
      <c r="W71" s="253"/>
      <c r="X71" s="253"/>
      <c r="Y71" s="253"/>
      <c r="Z71" s="253"/>
      <c r="AA71" s="253"/>
      <c r="AB71" s="253"/>
      <c r="AC71" s="253"/>
      <c r="AD71" s="253"/>
      <c r="AE71" s="253"/>
      <c r="AF71" s="253"/>
      <c r="AG71" s="106"/>
    </row>
    <row r="72" spans="1:33" ht="42.75" customHeight="1">
      <c r="A72" s="350" t="s">
        <v>329</v>
      </c>
      <c r="B72" s="351"/>
      <c r="C72" s="351"/>
      <c r="D72" s="351"/>
      <c r="E72" s="351"/>
      <c r="F72" s="351"/>
      <c r="G72" s="351"/>
      <c r="H72" s="351"/>
      <c r="I72" s="351"/>
      <c r="J72" s="351"/>
      <c r="K72" s="351"/>
      <c r="L72" s="351"/>
      <c r="M72" s="240"/>
      <c r="N72" s="253"/>
      <c r="O72" s="253"/>
      <c r="P72" s="253"/>
      <c r="Q72" s="253"/>
      <c r="R72" s="253"/>
      <c r="S72" s="253"/>
      <c r="T72" s="253"/>
      <c r="U72" s="253"/>
      <c r="V72" s="253"/>
      <c r="W72" s="253"/>
      <c r="X72" s="253"/>
      <c r="Y72" s="253"/>
      <c r="Z72" s="253"/>
      <c r="AA72" s="253"/>
      <c r="AB72" s="253"/>
      <c r="AC72" s="253"/>
      <c r="AD72" s="253"/>
      <c r="AE72" s="253"/>
      <c r="AF72" s="253"/>
      <c r="AG72" s="106"/>
    </row>
    <row r="73" spans="1:33" ht="39" customHeight="1">
      <c r="A73" s="332" t="s">
        <v>41</v>
      </c>
      <c r="B73" s="317"/>
      <c r="C73" s="317"/>
      <c r="D73" s="317"/>
      <c r="E73" s="317"/>
      <c r="F73" s="317"/>
      <c r="G73" s="317"/>
      <c r="H73" s="317"/>
      <c r="I73" s="317"/>
      <c r="J73" s="317"/>
      <c r="K73" s="317"/>
      <c r="L73" s="345"/>
      <c r="M73" s="252"/>
      <c r="N73" s="253"/>
      <c r="O73" s="253"/>
      <c r="P73" s="253"/>
      <c r="Q73" s="253"/>
      <c r="R73" s="253"/>
      <c r="S73" s="253"/>
      <c r="T73" s="253"/>
      <c r="U73" s="253"/>
      <c r="V73" s="253"/>
      <c r="W73" s="253"/>
      <c r="X73" s="253"/>
      <c r="Y73" s="253"/>
      <c r="Z73" s="253"/>
      <c r="AA73" s="253"/>
      <c r="AB73" s="253"/>
      <c r="AC73" s="253"/>
      <c r="AD73" s="253"/>
      <c r="AE73" s="253"/>
      <c r="AF73" s="253"/>
      <c r="AG73" s="106"/>
    </row>
    <row r="76" spans="1:33" ht="12.75">
      <c r="A76" s="94"/>
      <c r="B76" s="95"/>
      <c r="C76" s="95"/>
      <c r="D76" s="95"/>
      <c r="E76" s="95"/>
      <c r="F76" s="89"/>
      <c r="G76" s="95"/>
      <c r="H76" s="89"/>
      <c r="I76" s="95"/>
      <c r="J76" s="95"/>
      <c r="K76" s="95"/>
      <c r="L76" s="95"/>
      <c r="M76" s="95"/>
      <c r="N76" s="259"/>
      <c r="O76" s="259"/>
      <c r="P76" s="259"/>
      <c r="Q76" s="259"/>
      <c r="R76" s="259"/>
      <c r="S76" s="259"/>
      <c r="T76" s="259"/>
      <c r="U76" s="259"/>
      <c r="V76" s="259"/>
      <c r="W76" s="259"/>
      <c r="X76" s="259"/>
      <c r="Y76" s="259"/>
      <c r="Z76" s="259"/>
      <c r="AA76" s="259"/>
      <c r="AB76" s="259"/>
      <c r="AC76" s="259"/>
      <c r="AD76" s="259"/>
      <c r="AE76" s="259"/>
      <c r="AF76" s="259"/>
      <c r="AG76" s="259"/>
    </row>
    <row r="77" spans="2:33" ht="12.75">
      <c r="B77" s="95"/>
      <c r="C77" s="95"/>
      <c r="D77" s="95"/>
      <c r="E77" s="95"/>
      <c r="F77" s="89"/>
      <c r="G77" s="95"/>
      <c r="H77" s="89"/>
      <c r="I77" s="95"/>
      <c r="J77" s="95"/>
      <c r="K77" s="95"/>
      <c r="L77" s="95"/>
      <c r="M77" s="95"/>
      <c r="N77" s="259"/>
      <c r="O77" s="259"/>
      <c r="P77" s="259"/>
      <c r="Q77" s="259"/>
      <c r="R77" s="259"/>
      <c r="S77" s="259"/>
      <c r="T77" s="259"/>
      <c r="U77" s="259"/>
      <c r="V77" s="259"/>
      <c r="W77" s="259"/>
      <c r="X77" s="259"/>
      <c r="Y77" s="259"/>
      <c r="Z77" s="259"/>
      <c r="AA77" s="259"/>
      <c r="AB77" s="259"/>
      <c r="AC77" s="259"/>
      <c r="AD77" s="259"/>
      <c r="AE77" s="259"/>
      <c r="AF77" s="259"/>
      <c r="AG77" s="259"/>
    </row>
    <row r="78" spans="2:33" ht="12.75">
      <c r="B78" s="95"/>
      <c r="C78" s="95"/>
      <c r="D78" s="95"/>
      <c r="E78" s="95"/>
      <c r="F78" s="89"/>
      <c r="G78" s="95"/>
      <c r="H78" s="89"/>
      <c r="I78" s="95"/>
      <c r="J78" s="95"/>
      <c r="K78" s="95"/>
      <c r="L78" s="95"/>
      <c r="M78" s="95"/>
      <c r="N78" s="259"/>
      <c r="O78" s="259"/>
      <c r="P78" s="259"/>
      <c r="Q78" s="259"/>
      <c r="R78" s="259"/>
      <c r="S78" s="259"/>
      <c r="T78" s="259"/>
      <c r="U78" s="259"/>
      <c r="V78" s="259"/>
      <c r="W78" s="259"/>
      <c r="X78" s="259"/>
      <c r="Y78" s="259"/>
      <c r="Z78" s="259"/>
      <c r="AA78" s="259"/>
      <c r="AB78" s="259"/>
      <c r="AC78" s="259"/>
      <c r="AD78" s="259"/>
      <c r="AE78" s="259"/>
      <c r="AF78" s="259"/>
      <c r="AG78" s="259"/>
    </row>
    <row r="79" spans="2:32" ht="12.75">
      <c r="B79" s="95"/>
      <c r="C79" s="95"/>
      <c r="D79" s="95"/>
      <c r="E79" s="95"/>
      <c r="F79" s="95"/>
      <c r="G79" s="95"/>
      <c r="H79" s="95"/>
      <c r="I79" s="95"/>
      <c r="J79" s="95"/>
      <c r="K79" s="95"/>
      <c r="L79" s="95"/>
      <c r="M79" s="95"/>
      <c r="N79" s="259"/>
      <c r="O79" s="259"/>
      <c r="P79" s="259"/>
      <c r="Q79" s="259"/>
      <c r="R79" s="259"/>
      <c r="S79" s="259"/>
      <c r="T79" s="259"/>
      <c r="U79" s="259"/>
      <c r="V79" s="259"/>
      <c r="W79" s="259"/>
      <c r="X79" s="259"/>
      <c r="Y79" s="259"/>
      <c r="Z79" s="259"/>
      <c r="AA79" s="259"/>
      <c r="AB79" s="259"/>
      <c r="AC79" s="259"/>
      <c r="AD79" s="259"/>
      <c r="AE79" s="259"/>
      <c r="AF79" s="89"/>
    </row>
    <row r="80" spans="2:32" ht="12.75">
      <c r="B80" s="95"/>
      <c r="C80" s="95"/>
      <c r="D80" s="95"/>
      <c r="E80" s="95"/>
      <c r="F80" s="95"/>
      <c r="G80" s="95"/>
      <c r="H80" s="95"/>
      <c r="I80" s="95"/>
      <c r="J80" s="95"/>
      <c r="K80" s="95"/>
      <c r="L80" s="95"/>
      <c r="M80" s="95"/>
      <c r="N80" s="259"/>
      <c r="O80" s="259"/>
      <c r="P80" s="259"/>
      <c r="Q80" s="259"/>
      <c r="R80" s="259"/>
      <c r="S80" s="259"/>
      <c r="T80" s="259"/>
      <c r="U80" s="259"/>
      <c r="V80" s="259"/>
      <c r="W80" s="259"/>
      <c r="X80" s="259"/>
      <c r="Y80" s="259"/>
      <c r="Z80" s="259"/>
      <c r="AA80" s="259"/>
      <c r="AB80" s="259"/>
      <c r="AC80" s="259"/>
      <c r="AD80" s="259"/>
      <c r="AE80" s="259"/>
      <c r="AF80" s="89"/>
    </row>
  </sheetData>
  <mergeCells count="5">
    <mergeCell ref="A73:L73"/>
    <mergeCell ref="A1:L1"/>
    <mergeCell ref="AD4:AF4"/>
    <mergeCell ref="A71:L71"/>
    <mergeCell ref="A72:L72"/>
  </mergeCells>
  <printOptions/>
  <pageMargins left="0.75" right="0.75" top="1" bottom="1" header="0.5" footer="0.5"/>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codeName="Sheet4"/>
  <dimension ref="A1:L31"/>
  <sheetViews>
    <sheetView workbookViewId="0" topLeftCell="A1">
      <selection activeCell="A1" sqref="A1:K1"/>
    </sheetView>
  </sheetViews>
  <sheetFormatPr defaultColWidth="9.140625" defaultRowHeight="12.75"/>
  <cols>
    <col min="1" max="1" width="24.7109375" style="12" customWidth="1"/>
    <col min="2" max="11" width="5.7109375" style="13" customWidth="1"/>
    <col min="12" max="12" width="6.140625" style="20" customWidth="1"/>
    <col min="13" max="16384" width="9.140625" style="14" customWidth="1"/>
  </cols>
  <sheetData>
    <row r="1" spans="1:11" ht="15">
      <c r="A1" s="322" t="s">
        <v>320</v>
      </c>
      <c r="B1" s="323"/>
      <c r="C1" s="323"/>
      <c r="D1" s="323"/>
      <c r="E1" s="323"/>
      <c r="F1" s="323"/>
      <c r="G1" s="323"/>
      <c r="H1" s="323"/>
      <c r="I1" s="323"/>
      <c r="J1" s="323"/>
      <c r="K1" s="323"/>
    </row>
    <row r="4" spans="1:11" ht="13.5" thickBot="1">
      <c r="A4" s="358" t="s">
        <v>34</v>
      </c>
      <c r="B4" s="358"/>
      <c r="C4" s="358"/>
      <c r="I4" s="356" t="s">
        <v>39</v>
      </c>
      <c r="J4" s="357"/>
      <c r="K4" s="357"/>
    </row>
    <row r="5" spans="1:11" ht="12.75">
      <c r="A5" s="8" t="s">
        <v>18</v>
      </c>
      <c r="B5" s="25" t="s">
        <v>20</v>
      </c>
      <c r="C5" s="25" t="s">
        <v>21</v>
      </c>
      <c r="D5" s="25" t="s">
        <v>22</v>
      </c>
      <c r="E5" s="25" t="s">
        <v>23</v>
      </c>
      <c r="F5" s="25" t="s">
        <v>24</v>
      </c>
      <c r="G5" s="25" t="s">
        <v>25</v>
      </c>
      <c r="H5" s="25" t="s">
        <v>26</v>
      </c>
      <c r="I5" s="25" t="s">
        <v>27</v>
      </c>
      <c r="J5" s="25" t="s">
        <v>28</v>
      </c>
      <c r="K5" s="25">
        <v>2009</v>
      </c>
    </row>
    <row r="6" spans="1:11" ht="12.75">
      <c r="A6" s="11"/>
      <c r="B6" s="26"/>
      <c r="C6" s="26"/>
      <c r="D6" s="26"/>
      <c r="E6" s="26"/>
      <c r="F6" s="26"/>
      <c r="G6" s="26"/>
      <c r="H6" s="26"/>
      <c r="I6" s="26"/>
      <c r="J6" s="26"/>
      <c r="K6" s="26"/>
    </row>
    <row r="7" spans="1:11" ht="12.75">
      <c r="A7" s="361" t="s">
        <v>321</v>
      </c>
      <c r="B7" s="362"/>
      <c r="C7" s="362"/>
      <c r="D7" s="362"/>
      <c r="E7" s="362"/>
      <c r="F7" s="362"/>
      <c r="G7" s="362"/>
      <c r="H7" s="362"/>
      <c r="I7" s="362"/>
      <c r="J7" s="362"/>
      <c r="K7" s="362"/>
    </row>
    <row r="8" spans="1:11" ht="12.75">
      <c r="A8" s="7" t="s">
        <v>38</v>
      </c>
      <c r="B8" s="27">
        <f aca="true" t="shared" si="0" ref="B8:K8">SUM(B9:B12)</f>
        <v>147</v>
      </c>
      <c r="C8" s="27">
        <f t="shared" si="0"/>
        <v>142</v>
      </c>
      <c r="D8" s="27">
        <f t="shared" si="0"/>
        <v>164</v>
      </c>
      <c r="E8" s="27">
        <f t="shared" si="0"/>
        <v>183</v>
      </c>
      <c r="F8" s="27">
        <f t="shared" si="0"/>
        <v>208</v>
      </c>
      <c r="G8" s="27">
        <f t="shared" si="0"/>
        <v>174</v>
      </c>
      <c r="H8" s="27">
        <f t="shared" si="0"/>
        <v>153</v>
      </c>
      <c r="I8" s="27">
        <f t="shared" si="0"/>
        <v>185</v>
      </c>
      <c r="J8" s="27">
        <f t="shared" si="0"/>
        <v>165</v>
      </c>
      <c r="K8" s="27">
        <f t="shared" si="0"/>
        <v>168</v>
      </c>
    </row>
    <row r="9" spans="1:11" ht="12.75">
      <c r="A9" s="6" t="s">
        <v>29</v>
      </c>
      <c r="B9" s="32">
        <v>3</v>
      </c>
      <c r="C9" s="32">
        <v>0</v>
      </c>
      <c r="D9" s="32">
        <v>0</v>
      </c>
      <c r="E9" s="32">
        <v>1</v>
      </c>
      <c r="F9" s="32">
        <v>2</v>
      </c>
      <c r="G9" s="32">
        <v>3</v>
      </c>
      <c r="H9" s="32">
        <v>0</v>
      </c>
      <c r="I9" s="32">
        <v>2</v>
      </c>
      <c r="J9" s="32">
        <v>3</v>
      </c>
      <c r="K9" s="32">
        <v>0</v>
      </c>
    </row>
    <row r="10" spans="1:11" ht="12.75">
      <c r="A10" s="6" t="s">
        <v>31</v>
      </c>
      <c r="B10" s="32">
        <v>62</v>
      </c>
      <c r="C10" s="32">
        <v>68</v>
      </c>
      <c r="D10" s="32">
        <v>66</v>
      </c>
      <c r="E10" s="32">
        <v>86</v>
      </c>
      <c r="F10" s="32">
        <v>102</v>
      </c>
      <c r="G10" s="32">
        <v>88</v>
      </c>
      <c r="H10" s="32">
        <v>83</v>
      </c>
      <c r="I10" s="32">
        <v>91</v>
      </c>
      <c r="J10" s="32">
        <v>99</v>
      </c>
      <c r="K10" s="32">
        <v>105</v>
      </c>
    </row>
    <row r="11" spans="1:11" ht="12.75">
      <c r="A11" s="6" t="s">
        <v>32</v>
      </c>
      <c r="B11" s="32">
        <v>1</v>
      </c>
      <c r="C11" s="32">
        <v>1</v>
      </c>
      <c r="D11" s="32">
        <v>3</v>
      </c>
      <c r="E11" s="32">
        <v>1</v>
      </c>
      <c r="F11" s="32">
        <v>9</v>
      </c>
      <c r="G11" s="32">
        <v>5</v>
      </c>
      <c r="H11" s="32">
        <v>3</v>
      </c>
      <c r="I11" s="32">
        <v>0</v>
      </c>
      <c r="J11" s="32">
        <v>3</v>
      </c>
      <c r="K11" s="32">
        <v>3</v>
      </c>
    </row>
    <row r="12" spans="1:11" ht="12.75">
      <c r="A12" s="6" t="s">
        <v>33</v>
      </c>
      <c r="B12" s="32">
        <v>81</v>
      </c>
      <c r="C12" s="32">
        <v>73</v>
      </c>
      <c r="D12" s="32">
        <v>95</v>
      </c>
      <c r="E12" s="32">
        <v>95</v>
      </c>
      <c r="F12" s="32">
        <v>95</v>
      </c>
      <c r="G12" s="32">
        <v>78</v>
      </c>
      <c r="H12" s="32">
        <v>67</v>
      </c>
      <c r="I12" s="32">
        <v>92</v>
      </c>
      <c r="J12" s="32">
        <v>60</v>
      </c>
      <c r="K12" s="32">
        <v>60</v>
      </c>
    </row>
    <row r="13" spans="1:11" ht="12.75">
      <c r="A13" s="10"/>
      <c r="B13" s="28"/>
      <c r="C13" s="28"/>
      <c r="D13" s="28"/>
      <c r="E13" s="28"/>
      <c r="F13" s="28"/>
      <c r="G13" s="28"/>
      <c r="H13" s="28"/>
      <c r="I13" s="28"/>
      <c r="J13" s="28"/>
      <c r="K13" s="28"/>
    </row>
    <row r="14" spans="1:12" ht="12.75">
      <c r="A14" s="9"/>
      <c r="B14" s="29"/>
      <c r="C14" s="29"/>
      <c r="D14" s="29"/>
      <c r="E14" s="29"/>
      <c r="F14" s="29"/>
      <c r="G14" s="29"/>
      <c r="H14" s="29"/>
      <c r="I14" s="29"/>
      <c r="J14" s="29"/>
      <c r="K14" s="29"/>
      <c r="L14" s="3"/>
    </row>
    <row r="15" spans="1:12" ht="12.75">
      <c r="A15" s="361" t="s">
        <v>40</v>
      </c>
      <c r="B15" s="362"/>
      <c r="C15" s="362"/>
      <c r="D15" s="362"/>
      <c r="E15" s="362"/>
      <c r="F15" s="362"/>
      <c r="G15" s="362"/>
      <c r="H15" s="362"/>
      <c r="I15" s="362"/>
      <c r="J15" s="362"/>
      <c r="K15" s="362"/>
      <c r="L15" s="1"/>
    </row>
    <row r="16" spans="1:12" ht="12.75">
      <c r="A16" s="7" t="s">
        <v>38</v>
      </c>
      <c r="B16" s="27">
        <f aca="true" t="shared" si="1" ref="B16:K16">SUM(B17:B20)</f>
        <v>35</v>
      </c>
      <c r="C16" s="27">
        <f t="shared" si="1"/>
        <v>25</v>
      </c>
      <c r="D16" s="27">
        <f t="shared" si="1"/>
        <v>57</v>
      </c>
      <c r="E16" s="27">
        <f t="shared" si="1"/>
        <v>77</v>
      </c>
      <c r="F16" s="27">
        <f t="shared" si="1"/>
        <v>71</v>
      </c>
      <c r="G16" s="27">
        <f t="shared" si="1"/>
        <v>78</v>
      </c>
      <c r="H16" s="27">
        <f t="shared" si="1"/>
        <v>73</v>
      </c>
      <c r="I16" s="27">
        <f t="shared" si="1"/>
        <v>73</v>
      </c>
      <c r="J16" s="27">
        <f t="shared" si="1"/>
        <v>92</v>
      </c>
      <c r="K16" s="27">
        <f t="shared" si="1"/>
        <v>75</v>
      </c>
      <c r="L16" s="1"/>
    </row>
    <row r="17" spans="1:12" ht="13.5">
      <c r="A17" s="6" t="s">
        <v>29</v>
      </c>
      <c r="B17" s="197">
        <v>0</v>
      </c>
      <c r="C17" s="197">
        <v>0</v>
      </c>
      <c r="D17" s="197">
        <v>0</v>
      </c>
      <c r="E17" s="197">
        <v>1</v>
      </c>
      <c r="F17" s="197">
        <v>1</v>
      </c>
      <c r="G17" s="197">
        <v>2</v>
      </c>
      <c r="H17" s="197">
        <v>0</v>
      </c>
      <c r="I17" s="197">
        <v>2</v>
      </c>
      <c r="J17" s="197">
        <v>1</v>
      </c>
      <c r="K17" s="197">
        <v>0</v>
      </c>
      <c r="L17" s="2"/>
    </row>
    <row r="18" spans="1:12" ht="13.5">
      <c r="A18" s="6" t="s">
        <v>31</v>
      </c>
      <c r="B18" s="265">
        <v>20</v>
      </c>
      <c r="C18" s="265">
        <v>14</v>
      </c>
      <c r="D18" s="265">
        <v>32</v>
      </c>
      <c r="E18" s="265">
        <v>54</v>
      </c>
      <c r="F18" s="265">
        <v>59</v>
      </c>
      <c r="G18" s="265">
        <v>53</v>
      </c>
      <c r="H18" s="265">
        <v>57</v>
      </c>
      <c r="I18" s="265">
        <v>55</v>
      </c>
      <c r="J18" s="265">
        <v>72</v>
      </c>
      <c r="K18" s="265">
        <v>57</v>
      </c>
      <c r="L18" s="2"/>
    </row>
    <row r="19" spans="1:12" ht="13.5">
      <c r="A19" s="6" t="s">
        <v>32</v>
      </c>
      <c r="B19" s="197">
        <v>0</v>
      </c>
      <c r="C19" s="197">
        <v>0</v>
      </c>
      <c r="D19" s="197">
        <v>1</v>
      </c>
      <c r="E19" s="197">
        <v>1</v>
      </c>
      <c r="F19" s="197">
        <v>1</v>
      </c>
      <c r="G19" s="197">
        <v>3</v>
      </c>
      <c r="H19" s="197">
        <v>0</v>
      </c>
      <c r="I19" s="197">
        <v>0</v>
      </c>
      <c r="J19" s="197">
        <v>2</v>
      </c>
      <c r="K19" s="197">
        <v>1</v>
      </c>
      <c r="L19" s="2"/>
    </row>
    <row r="20" spans="1:12" ht="13.5">
      <c r="A20" s="6" t="s">
        <v>33</v>
      </c>
      <c r="B20" s="197">
        <v>15</v>
      </c>
      <c r="C20" s="197">
        <v>11</v>
      </c>
      <c r="D20" s="197">
        <v>24</v>
      </c>
      <c r="E20" s="197">
        <v>21</v>
      </c>
      <c r="F20" s="197">
        <v>10</v>
      </c>
      <c r="G20" s="197">
        <v>20</v>
      </c>
      <c r="H20" s="197">
        <v>16</v>
      </c>
      <c r="I20" s="197">
        <v>16</v>
      </c>
      <c r="J20" s="197">
        <v>17</v>
      </c>
      <c r="K20" s="197">
        <v>17</v>
      </c>
      <c r="L20" s="2"/>
    </row>
    <row r="21" spans="1:12" ht="12.75">
      <c r="A21" s="10"/>
      <c r="B21" s="28"/>
      <c r="C21" s="28"/>
      <c r="D21" s="28"/>
      <c r="E21" s="28"/>
      <c r="F21" s="28"/>
      <c r="G21" s="28"/>
      <c r="H21" s="28"/>
      <c r="I21" s="28"/>
      <c r="J21" s="28"/>
      <c r="K21" s="28"/>
      <c r="L21" s="3"/>
    </row>
    <row r="22" spans="1:12" ht="12.75">
      <c r="A22" s="11"/>
      <c r="B22" s="26"/>
      <c r="C22" s="26"/>
      <c r="D22" s="26"/>
      <c r="E22" s="26"/>
      <c r="F22" s="26"/>
      <c r="G22" s="26"/>
      <c r="H22" s="26"/>
      <c r="I22" s="26"/>
      <c r="J22" s="26"/>
      <c r="K22" s="26"/>
      <c r="L22" s="3"/>
    </row>
    <row r="23" spans="1:12" ht="12.75">
      <c r="A23" s="361" t="s">
        <v>368</v>
      </c>
      <c r="B23" s="362"/>
      <c r="C23" s="362"/>
      <c r="D23" s="362"/>
      <c r="E23" s="362"/>
      <c r="F23" s="362"/>
      <c r="G23" s="362"/>
      <c r="H23" s="362"/>
      <c r="I23" s="362"/>
      <c r="J23" s="362"/>
      <c r="K23" s="362"/>
      <c r="L23" s="4"/>
    </row>
    <row r="24" spans="1:12" ht="12.75">
      <c r="A24" s="7" t="s">
        <v>38</v>
      </c>
      <c r="B24" s="30">
        <f aca="true" t="shared" si="2" ref="B24:K24">+B16/B8</f>
        <v>0.23809523809523808</v>
      </c>
      <c r="C24" s="30">
        <f t="shared" si="2"/>
        <v>0.176056338028169</v>
      </c>
      <c r="D24" s="30">
        <f t="shared" si="2"/>
        <v>0.3475609756097561</v>
      </c>
      <c r="E24" s="30">
        <f t="shared" si="2"/>
        <v>0.4207650273224044</v>
      </c>
      <c r="F24" s="30">
        <f t="shared" si="2"/>
        <v>0.34134615384615385</v>
      </c>
      <c r="G24" s="30">
        <f t="shared" si="2"/>
        <v>0.4482758620689655</v>
      </c>
      <c r="H24" s="30">
        <f t="shared" si="2"/>
        <v>0.477124183006536</v>
      </c>
      <c r="I24" s="30">
        <f t="shared" si="2"/>
        <v>0.3945945945945946</v>
      </c>
      <c r="J24" s="30">
        <f t="shared" si="2"/>
        <v>0.5575757575757576</v>
      </c>
      <c r="K24" s="30">
        <f t="shared" si="2"/>
        <v>0.44642857142857145</v>
      </c>
      <c r="L24" s="24"/>
    </row>
    <row r="25" spans="1:12" ht="12.75">
      <c r="A25" s="6" t="s">
        <v>31</v>
      </c>
      <c r="B25" s="31">
        <f aca="true" t="shared" si="3" ref="B25:K25">+B18/B10</f>
        <v>0.3225806451612903</v>
      </c>
      <c r="C25" s="31">
        <f t="shared" si="3"/>
        <v>0.20588235294117646</v>
      </c>
      <c r="D25" s="31">
        <f t="shared" si="3"/>
        <v>0.48484848484848486</v>
      </c>
      <c r="E25" s="31">
        <f t="shared" si="3"/>
        <v>0.627906976744186</v>
      </c>
      <c r="F25" s="31">
        <f t="shared" si="3"/>
        <v>0.5784313725490197</v>
      </c>
      <c r="G25" s="31">
        <f t="shared" si="3"/>
        <v>0.6022727272727273</v>
      </c>
      <c r="H25" s="31">
        <f t="shared" si="3"/>
        <v>0.6867469879518072</v>
      </c>
      <c r="I25" s="31">
        <f t="shared" si="3"/>
        <v>0.6043956043956044</v>
      </c>
      <c r="J25" s="31">
        <f t="shared" si="3"/>
        <v>0.7272727272727273</v>
      </c>
      <c r="K25" s="31">
        <f t="shared" si="3"/>
        <v>0.5428571428571428</v>
      </c>
      <c r="L25" s="5"/>
    </row>
    <row r="26" spans="1:12" ht="12.75">
      <c r="A26" s="6" t="s">
        <v>33</v>
      </c>
      <c r="B26" s="31">
        <f aca="true" t="shared" si="4" ref="B26:K26">+B20/B12</f>
        <v>0.18518518518518517</v>
      </c>
      <c r="C26" s="31">
        <f t="shared" si="4"/>
        <v>0.1506849315068493</v>
      </c>
      <c r="D26" s="31">
        <f t="shared" si="4"/>
        <v>0.25263157894736843</v>
      </c>
      <c r="E26" s="31">
        <f t="shared" si="4"/>
        <v>0.22105263157894736</v>
      </c>
      <c r="F26" s="31">
        <f t="shared" si="4"/>
        <v>0.10526315789473684</v>
      </c>
      <c r="G26" s="31">
        <f t="shared" si="4"/>
        <v>0.2564102564102564</v>
      </c>
      <c r="H26" s="31">
        <f t="shared" si="4"/>
        <v>0.23880597014925373</v>
      </c>
      <c r="I26" s="31">
        <f t="shared" si="4"/>
        <v>0.17391304347826086</v>
      </c>
      <c r="J26" s="31">
        <f t="shared" si="4"/>
        <v>0.2833333333333333</v>
      </c>
      <c r="K26" s="31">
        <f t="shared" si="4"/>
        <v>0.2833333333333333</v>
      </c>
      <c r="L26" s="5"/>
    </row>
    <row r="27" spans="1:11" ht="13.5" thickBot="1">
      <c r="A27" s="15"/>
      <c r="B27" s="16"/>
      <c r="C27" s="16"/>
      <c r="D27" s="16"/>
      <c r="E27" s="16"/>
      <c r="F27" s="16"/>
      <c r="G27" s="16"/>
      <c r="H27" s="16"/>
      <c r="I27" s="16"/>
      <c r="J27" s="16"/>
      <c r="K27" s="16"/>
    </row>
    <row r="28" spans="1:12" ht="12.75">
      <c r="A28" s="348" t="s">
        <v>82</v>
      </c>
      <c r="B28" s="359"/>
      <c r="C28" s="359"/>
      <c r="D28" s="359"/>
      <c r="E28" s="359"/>
      <c r="F28" s="359"/>
      <c r="G28" s="359"/>
      <c r="H28" s="359"/>
      <c r="I28" s="359"/>
      <c r="J28" s="359"/>
      <c r="K28" s="359"/>
      <c r="L28" s="75"/>
    </row>
    <row r="29" spans="1:12" ht="45" customHeight="1">
      <c r="A29" s="343" t="s">
        <v>81</v>
      </c>
      <c r="B29" s="353"/>
      <c r="C29" s="353"/>
      <c r="D29" s="353"/>
      <c r="E29" s="353"/>
      <c r="F29" s="353"/>
      <c r="G29" s="353"/>
      <c r="H29" s="353"/>
      <c r="I29" s="353"/>
      <c r="J29" s="353"/>
      <c r="K29" s="353"/>
      <c r="L29" s="75"/>
    </row>
    <row r="30" spans="1:12" ht="44.25" customHeight="1">
      <c r="A30" s="350" t="s">
        <v>83</v>
      </c>
      <c r="B30" s="360"/>
      <c r="C30" s="360"/>
      <c r="D30" s="360"/>
      <c r="E30" s="360"/>
      <c r="F30" s="360"/>
      <c r="G30" s="360"/>
      <c r="H30" s="360"/>
      <c r="I30" s="360"/>
      <c r="J30" s="360"/>
      <c r="K30" s="360"/>
      <c r="L30" s="75"/>
    </row>
    <row r="31" spans="1:12" ht="39.75" customHeight="1">
      <c r="A31" s="332" t="s">
        <v>41</v>
      </c>
      <c r="B31" s="354"/>
      <c r="C31" s="354"/>
      <c r="D31" s="354"/>
      <c r="E31" s="354"/>
      <c r="F31" s="354"/>
      <c r="G31" s="354"/>
      <c r="H31" s="354"/>
      <c r="I31" s="354"/>
      <c r="J31" s="354"/>
      <c r="K31" s="355"/>
      <c r="L31" s="75"/>
    </row>
  </sheetData>
  <mergeCells count="10">
    <mergeCell ref="A1:K1"/>
    <mergeCell ref="A23:K23"/>
    <mergeCell ref="A15:K15"/>
    <mergeCell ref="A7:K7"/>
    <mergeCell ref="A29:K29"/>
    <mergeCell ref="A31:K31"/>
    <mergeCell ref="I4:K4"/>
    <mergeCell ref="A4:C4"/>
    <mergeCell ref="A28:K28"/>
    <mergeCell ref="A30:K3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AW24"/>
  <sheetViews>
    <sheetView workbookViewId="0" topLeftCell="A1">
      <selection activeCell="A1" sqref="A1:L1"/>
    </sheetView>
  </sheetViews>
  <sheetFormatPr defaultColWidth="9.140625" defaultRowHeight="12.75"/>
  <cols>
    <col min="1" max="1" width="24.7109375" style="12" customWidth="1"/>
    <col min="2" max="12" width="7.28125" style="12" customWidth="1"/>
    <col min="13" max="33" width="5.7109375" style="12" customWidth="1"/>
    <col min="34" max="16384" width="9.140625" style="12" customWidth="1"/>
  </cols>
  <sheetData>
    <row r="1" spans="1:33" ht="15" customHeight="1">
      <c r="A1" s="352" t="s">
        <v>293</v>
      </c>
      <c r="B1" s="323"/>
      <c r="C1" s="323"/>
      <c r="D1" s="323"/>
      <c r="E1" s="323"/>
      <c r="F1" s="323"/>
      <c r="G1" s="323"/>
      <c r="H1" s="323"/>
      <c r="I1" s="323"/>
      <c r="J1" s="323"/>
      <c r="K1" s="323"/>
      <c r="L1" s="323"/>
      <c r="M1" s="241"/>
      <c r="N1" s="241"/>
      <c r="O1" s="241"/>
      <c r="P1" s="241"/>
      <c r="Q1" s="241"/>
      <c r="R1" s="241"/>
      <c r="S1" s="241"/>
      <c r="T1" s="241"/>
      <c r="U1" s="241"/>
      <c r="V1" s="241"/>
      <c r="W1" s="241"/>
      <c r="X1" s="241"/>
      <c r="Y1" s="241"/>
      <c r="Z1" s="241"/>
      <c r="AA1" s="241"/>
      <c r="AB1" s="241"/>
      <c r="AC1" s="241"/>
      <c r="AD1" s="241"/>
      <c r="AE1" s="241"/>
      <c r="AF1" s="241"/>
      <c r="AG1" s="241"/>
    </row>
    <row r="4" spans="1:12" ht="13.5" thickBot="1">
      <c r="A4" s="12" t="s">
        <v>34</v>
      </c>
      <c r="L4" s="13" t="s">
        <v>39</v>
      </c>
    </row>
    <row r="5" spans="1:12" s="108" customFormat="1" ht="12.75">
      <c r="A5" s="107"/>
      <c r="B5" s="107" t="s">
        <v>19</v>
      </c>
      <c r="C5" s="107" t="s">
        <v>20</v>
      </c>
      <c r="D5" s="107" t="s">
        <v>21</v>
      </c>
      <c r="E5" s="107" t="s">
        <v>22</v>
      </c>
      <c r="F5" s="107" t="s">
        <v>23</v>
      </c>
      <c r="G5" s="107" t="s">
        <v>24</v>
      </c>
      <c r="H5" s="107" t="s">
        <v>25</v>
      </c>
      <c r="I5" s="107" t="s">
        <v>26</v>
      </c>
      <c r="J5" s="107" t="s">
        <v>27</v>
      </c>
      <c r="K5" s="107" t="s">
        <v>28</v>
      </c>
      <c r="L5" s="107" t="s">
        <v>86</v>
      </c>
    </row>
    <row r="6" spans="1:12" s="20" customFormat="1" ht="12.75">
      <c r="A6" s="243" t="s">
        <v>87</v>
      </c>
      <c r="B6" s="241"/>
      <c r="C6" s="241"/>
      <c r="D6" s="241"/>
      <c r="E6" s="241"/>
      <c r="F6" s="241"/>
      <c r="G6" s="241"/>
      <c r="H6" s="241"/>
      <c r="I6" s="241"/>
      <c r="J6" s="241"/>
      <c r="K6" s="241"/>
      <c r="L6" s="241"/>
    </row>
    <row r="7" spans="1:12" s="108" customFormat="1" ht="12.75">
      <c r="A7" s="22" t="s">
        <v>88</v>
      </c>
      <c r="B7" s="298">
        <f aca="true" t="shared" si="0" ref="B7:K7">SUM(B8:B9)</f>
        <v>64770</v>
      </c>
      <c r="C7" s="298">
        <f t="shared" si="0"/>
        <v>64602</v>
      </c>
      <c r="D7" s="298">
        <f t="shared" si="0"/>
        <v>66301</v>
      </c>
      <c r="E7" s="298">
        <f t="shared" si="0"/>
        <v>70778</v>
      </c>
      <c r="F7" s="298">
        <f t="shared" si="0"/>
        <v>73038</v>
      </c>
      <c r="G7" s="298">
        <f t="shared" si="0"/>
        <v>74657</v>
      </c>
      <c r="H7" s="298">
        <f t="shared" si="0"/>
        <v>75979</v>
      </c>
      <c r="I7" s="298">
        <f t="shared" si="0"/>
        <v>78127</v>
      </c>
      <c r="J7" s="298">
        <f t="shared" si="0"/>
        <v>80216</v>
      </c>
      <c r="K7" s="298">
        <f t="shared" si="0"/>
        <v>82572</v>
      </c>
      <c r="L7" s="299">
        <v>83461</v>
      </c>
    </row>
    <row r="8" spans="1:12" ht="12.75">
      <c r="A8" s="109" t="s">
        <v>89</v>
      </c>
      <c r="B8" s="300">
        <v>61523</v>
      </c>
      <c r="C8" s="300">
        <v>61252</v>
      </c>
      <c r="D8" s="300">
        <v>62561</v>
      </c>
      <c r="E8" s="300">
        <v>66479</v>
      </c>
      <c r="F8" s="300">
        <v>68613</v>
      </c>
      <c r="G8" s="300">
        <v>70209</v>
      </c>
      <c r="H8" s="300">
        <v>71512</v>
      </c>
      <c r="I8" s="300">
        <v>73680</v>
      </c>
      <c r="J8" s="300">
        <v>75842</v>
      </c>
      <c r="K8" s="300">
        <v>78158</v>
      </c>
      <c r="L8" s="301">
        <f>83461-4401</f>
        <v>79060</v>
      </c>
    </row>
    <row r="9" spans="1:12" ht="12.75">
      <c r="A9" s="109" t="s">
        <v>90</v>
      </c>
      <c r="B9" s="300">
        <v>3247</v>
      </c>
      <c r="C9" s="300">
        <v>3350</v>
      </c>
      <c r="D9" s="300">
        <v>3740</v>
      </c>
      <c r="E9" s="300">
        <v>4299</v>
      </c>
      <c r="F9" s="300">
        <v>4425</v>
      </c>
      <c r="G9" s="300">
        <v>4448</v>
      </c>
      <c r="H9" s="300">
        <v>4467</v>
      </c>
      <c r="I9" s="300">
        <v>4447</v>
      </c>
      <c r="J9" s="300">
        <v>4374</v>
      </c>
      <c r="K9" s="300">
        <v>4414</v>
      </c>
      <c r="L9" s="301">
        <v>4401</v>
      </c>
    </row>
    <row r="10" spans="1:12" ht="12.75">
      <c r="A10" s="195"/>
      <c r="B10" s="33"/>
      <c r="C10" s="33"/>
      <c r="D10" s="33"/>
      <c r="E10" s="33"/>
      <c r="F10" s="33"/>
      <c r="G10" s="33"/>
      <c r="H10" s="33"/>
      <c r="I10" s="33"/>
      <c r="J10" s="33"/>
      <c r="K10" s="33"/>
      <c r="L10" s="33"/>
    </row>
    <row r="11" spans="1:12" s="20" customFormat="1" ht="12.75">
      <c r="A11" s="38" t="s">
        <v>44</v>
      </c>
      <c r="B11" s="241"/>
      <c r="C11" s="241"/>
      <c r="D11" s="241"/>
      <c r="E11" s="241"/>
      <c r="F11" s="241"/>
      <c r="G11" s="241"/>
      <c r="H11" s="241"/>
      <c r="I11" s="241"/>
      <c r="J11" s="241"/>
      <c r="K11" s="241"/>
      <c r="L11" s="241"/>
    </row>
    <row r="12" spans="1:12" s="20" customFormat="1" ht="12.75">
      <c r="A12" s="22" t="s">
        <v>88</v>
      </c>
      <c r="B12" s="104">
        <f aca="true" t="shared" si="1" ref="B12:L12">SUM(B13:B14)</f>
        <v>91</v>
      </c>
      <c r="C12" s="104">
        <f t="shared" si="1"/>
        <v>81</v>
      </c>
      <c r="D12" s="104">
        <f t="shared" si="1"/>
        <v>73</v>
      </c>
      <c r="E12" s="104">
        <f t="shared" si="1"/>
        <v>95</v>
      </c>
      <c r="F12" s="104">
        <f t="shared" si="1"/>
        <v>95</v>
      </c>
      <c r="G12" s="104">
        <f t="shared" si="1"/>
        <v>95</v>
      </c>
      <c r="H12" s="104">
        <f t="shared" si="1"/>
        <v>78</v>
      </c>
      <c r="I12" s="104">
        <f t="shared" si="1"/>
        <v>67</v>
      </c>
      <c r="J12" s="104">
        <f t="shared" si="1"/>
        <v>92</v>
      </c>
      <c r="K12" s="104">
        <f t="shared" si="1"/>
        <v>60</v>
      </c>
      <c r="L12" s="104">
        <f t="shared" si="1"/>
        <v>60</v>
      </c>
    </row>
    <row r="13" spans="1:12" s="20" customFormat="1" ht="12.75">
      <c r="A13" s="109" t="s">
        <v>89</v>
      </c>
      <c r="B13" s="302">
        <v>86</v>
      </c>
      <c r="C13" s="302">
        <v>73</v>
      </c>
      <c r="D13" s="302">
        <v>67</v>
      </c>
      <c r="E13" s="302">
        <v>86</v>
      </c>
      <c r="F13" s="302">
        <v>81</v>
      </c>
      <c r="G13" s="302">
        <v>82</v>
      </c>
      <c r="H13" s="302">
        <v>74</v>
      </c>
      <c r="I13" s="302">
        <v>64</v>
      </c>
      <c r="J13" s="302">
        <v>84</v>
      </c>
      <c r="K13" s="302">
        <v>59</v>
      </c>
      <c r="L13" s="302">
        <v>57</v>
      </c>
    </row>
    <row r="14" spans="1:12" s="20" customFormat="1" ht="12.75">
      <c r="A14" s="109" t="s">
        <v>90</v>
      </c>
      <c r="B14" s="302">
        <v>5</v>
      </c>
      <c r="C14" s="302">
        <v>8</v>
      </c>
      <c r="D14" s="302">
        <v>6</v>
      </c>
      <c r="E14" s="302">
        <v>9</v>
      </c>
      <c r="F14" s="302">
        <v>14</v>
      </c>
      <c r="G14" s="302">
        <v>13</v>
      </c>
      <c r="H14" s="302">
        <v>4</v>
      </c>
      <c r="I14" s="302">
        <v>3</v>
      </c>
      <c r="J14" s="302">
        <v>8</v>
      </c>
      <c r="K14" s="302">
        <v>1</v>
      </c>
      <c r="L14" s="302">
        <v>3</v>
      </c>
    </row>
    <row r="15" spans="1:49" ht="12.75">
      <c r="A15" s="17"/>
      <c r="B15" s="303"/>
      <c r="C15" s="303"/>
      <c r="D15" s="303"/>
      <c r="E15" s="303"/>
      <c r="F15" s="303"/>
      <c r="G15" s="303"/>
      <c r="H15" s="303"/>
      <c r="I15" s="303"/>
      <c r="J15" s="303"/>
      <c r="K15" s="303"/>
      <c r="L15" s="303"/>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row>
    <row r="16" spans="1:12" ht="12.75">
      <c r="A16" s="38" t="s">
        <v>301</v>
      </c>
      <c r="B16" s="241"/>
      <c r="C16" s="241"/>
      <c r="D16" s="241"/>
      <c r="E16" s="241"/>
      <c r="F16" s="241"/>
      <c r="G16" s="241"/>
      <c r="H16" s="241"/>
      <c r="I16" s="241"/>
      <c r="J16" s="241"/>
      <c r="K16" s="241"/>
      <c r="L16" s="241"/>
    </row>
    <row r="17" spans="1:12" s="34" customFormat="1" ht="12.75">
      <c r="A17" s="22" t="s">
        <v>88</v>
      </c>
      <c r="B17" s="304">
        <v>1.262907412564938</v>
      </c>
      <c r="C17" s="304">
        <v>1.3099595716240986</v>
      </c>
      <c r="D17" s="304">
        <f aca="true" t="shared" si="2" ref="D17:L19">1000*(B12/B7+C12/C7+D12/D7)/3</f>
        <v>1.2532805960480962</v>
      </c>
      <c r="E17" s="304">
        <f t="shared" si="2"/>
        <v>1.2323651119717716</v>
      </c>
      <c r="F17" s="304">
        <f t="shared" si="2"/>
        <v>1.24798565841048</v>
      </c>
      <c r="G17" s="304">
        <f t="shared" si="2"/>
        <v>1.3051346484346313</v>
      </c>
      <c r="H17" s="304">
        <f t="shared" si="2"/>
        <v>1.1999261384172029</v>
      </c>
      <c r="I17" s="304">
        <f t="shared" si="2"/>
        <v>1.0522212237330464</v>
      </c>
      <c r="J17" s="304">
        <f t="shared" si="2"/>
        <v>1.0103602873467068</v>
      </c>
      <c r="K17" s="304">
        <f t="shared" si="2"/>
        <v>0.9103733256342726</v>
      </c>
      <c r="L17" s="304">
        <f t="shared" si="2"/>
        <v>0.8641468593910582</v>
      </c>
    </row>
    <row r="18" spans="1:12" ht="12.75">
      <c r="A18" s="14" t="s">
        <v>89</v>
      </c>
      <c r="B18" s="305">
        <v>1.2654732795645074</v>
      </c>
      <c r="C18" s="305">
        <v>1.2919822475230294</v>
      </c>
      <c r="D18" s="305">
        <f t="shared" si="2"/>
        <v>1.2202012590430211</v>
      </c>
      <c r="E18" s="305">
        <f t="shared" si="2"/>
        <v>1.185464722706546</v>
      </c>
      <c r="F18" s="305">
        <f t="shared" si="2"/>
        <v>1.1817102167842923</v>
      </c>
      <c r="G18" s="305">
        <f t="shared" si="2"/>
        <v>1.214039111399076</v>
      </c>
      <c r="H18" s="305">
        <f t="shared" si="2"/>
        <v>1.1277556989257749</v>
      </c>
      <c r="I18" s="305">
        <f t="shared" si="2"/>
        <v>1.023784619919386</v>
      </c>
      <c r="J18" s="305">
        <f t="shared" si="2"/>
        <v>1.0036593854999651</v>
      </c>
      <c r="K18" s="305">
        <f t="shared" si="2"/>
        <v>0.9103559770066346</v>
      </c>
      <c r="L18" s="305">
        <f t="shared" si="2"/>
        <v>0.8611394270249871</v>
      </c>
    </row>
    <row r="19" spans="1:12" ht="12.75">
      <c r="A19" s="14" t="s">
        <v>90</v>
      </c>
      <c r="B19" s="305">
        <v>1.2091872902921317</v>
      </c>
      <c r="C19" s="305">
        <v>1.6313754150887096</v>
      </c>
      <c r="D19" s="305">
        <f t="shared" si="2"/>
        <v>1.8440735817510705</v>
      </c>
      <c r="E19" s="305">
        <f t="shared" si="2"/>
        <v>2.0286159649970292</v>
      </c>
      <c r="F19" s="305">
        <f t="shared" si="2"/>
        <v>2.287210000469385</v>
      </c>
      <c r="G19" s="305">
        <f t="shared" si="2"/>
        <v>2.726671265681814</v>
      </c>
      <c r="H19" s="305">
        <f t="shared" si="2"/>
        <v>2.327319747143629</v>
      </c>
      <c r="I19" s="305">
        <f t="shared" si="2"/>
        <v>1.4975765105216359</v>
      </c>
      <c r="J19" s="305">
        <f t="shared" si="2"/>
        <v>1.133019048123927</v>
      </c>
      <c r="K19" s="305">
        <f t="shared" si="2"/>
        <v>0.9100511539115677</v>
      </c>
      <c r="L19" s="305">
        <f t="shared" si="2"/>
        <v>0.9124015406804844</v>
      </c>
    </row>
    <row r="20" spans="1:12" s="14" customFormat="1" ht="13.5" thickBot="1">
      <c r="A20" s="15"/>
      <c r="B20" s="15"/>
      <c r="C20" s="15"/>
      <c r="D20" s="15"/>
      <c r="E20" s="15"/>
      <c r="F20" s="15"/>
      <c r="G20" s="15"/>
      <c r="H20" s="15"/>
      <c r="I20" s="15"/>
      <c r="J20" s="15"/>
      <c r="K20" s="15"/>
      <c r="L20" s="15"/>
    </row>
    <row r="21" spans="1:33" s="14" customFormat="1" ht="37.5" customHeight="1">
      <c r="A21" s="363" t="s">
        <v>80</v>
      </c>
      <c r="B21" s="364"/>
      <c r="C21" s="364"/>
      <c r="D21" s="364"/>
      <c r="E21" s="364"/>
      <c r="F21" s="364"/>
      <c r="G21" s="364"/>
      <c r="H21" s="364"/>
      <c r="I21" s="364"/>
      <c r="J21" s="364"/>
      <c r="K21" s="364"/>
      <c r="L21" s="364"/>
      <c r="M21" s="106"/>
      <c r="N21" s="106"/>
      <c r="O21" s="106"/>
      <c r="P21" s="106"/>
      <c r="Q21" s="106"/>
      <c r="R21" s="106"/>
      <c r="S21" s="106"/>
      <c r="T21" s="106"/>
      <c r="U21" s="106"/>
      <c r="V21" s="106"/>
      <c r="W21" s="106"/>
      <c r="X21" s="106"/>
      <c r="Y21" s="106"/>
      <c r="Z21" s="106"/>
      <c r="AA21" s="106"/>
      <c r="AB21" s="106"/>
      <c r="AC21" s="106"/>
      <c r="AD21" s="106"/>
      <c r="AE21" s="106"/>
      <c r="AF21" s="106"/>
      <c r="AG21" s="106"/>
    </row>
    <row r="22" spans="1:33" s="14" customFormat="1" ht="41.25" customHeight="1">
      <c r="A22" s="365" t="s">
        <v>91</v>
      </c>
      <c r="B22" s="333"/>
      <c r="C22" s="333"/>
      <c r="D22" s="333"/>
      <c r="E22" s="333"/>
      <c r="F22" s="333"/>
      <c r="G22" s="333"/>
      <c r="H22" s="333"/>
      <c r="I22" s="333"/>
      <c r="J22" s="333"/>
      <c r="K22" s="333"/>
      <c r="L22" s="334"/>
      <c r="M22" s="106"/>
      <c r="N22" s="106"/>
      <c r="O22" s="106"/>
      <c r="P22" s="106"/>
      <c r="Q22" s="106"/>
      <c r="R22" s="106"/>
      <c r="S22" s="106"/>
      <c r="T22" s="106"/>
      <c r="U22" s="106"/>
      <c r="V22" s="106"/>
      <c r="W22" s="106"/>
      <c r="X22" s="106"/>
      <c r="Y22" s="106"/>
      <c r="Z22" s="106"/>
      <c r="AA22" s="106"/>
      <c r="AB22" s="106"/>
      <c r="AC22" s="106"/>
      <c r="AD22" s="106"/>
      <c r="AE22" s="106"/>
      <c r="AF22" s="106"/>
      <c r="AG22" s="106"/>
    </row>
    <row r="24" spans="24:32" ht="12.75">
      <c r="X24" s="208"/>
      <c r="Y24" s="208"/>
      <c r="Z24" s="208"/>
      <c r="AA24" s="208"/>
      <c r="AB24" s="208"/>
      <c r="AC24" s="208"/>
      <c r="AD24" s="208"/>
      <c r="AE24" s="208"/>
      <c r="AF24" s="208"/>
    </row>
  </sheetData>
  <mergeCells count="3">
    <mergeCell ref="A21:L21"/>
    <mergeCell ref="A22:L22"/>
    <mergeCell ref="A1:L1"/>
  </mergeCells>
  <printOptions/>
  <pageMargins left="0.75" right="0.75" top="1" bottom="1" header="0.5" footer="0.5"/>
  <pageSetup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sheetPr codeName="Sheet14">
    <pageSetUpPr fitToPage="1"/>
  </sheetPr>
  <dimension ref="A1:AG42"/>
  <sheetViews>
    <sheetView workbookViewId="0" topLeftCell="A1">
      <selection activeCell="A1" sqref="A1:L1"/>
    </sheetView>
  </sheetViews>
  <sheetFormatPr defaultColWidth="9.140625" defaultRowHeight="12.75"/>
  <cols>
    <col min="1" max="1" width="24.7109375" style="12" customWidth="1"/>
    <col min="2" max="11" width="5.7109375" style="13" customWidth="1"/>
    <col min="12" max="12" width="5.7109375" style="110" customWidth="1"/>
    <col min="13" max="13" width="5.7109375" style="123" customWidth="1"/>
    <col min="14" max="33" width="5.7109375" style="14" customWidth="1"/>
    <col min="34" max="16384" width="9.140625" style="14" customWidth="1"/>
  </cols>
  <sheetData>
    <row r="1" spans="1:12" ht="15" customHeight="1">
      <c r="A1" s="352" t="s">
        <v>330</v>
      </c>
      <c r="B1" s="323"/>
      <c r="C1" s="323"/>
      <c r="D1" s="323"/>
      <c r="E1" s="323"/>
      <c r="F1" s="323"/>
      <c r="G1" s="323"/>
      <c r="H1" s="323"/>
      <c r="I1" s="323"/>
      <c r="J1" s="323"/>
      <c r="K1" s="323"/>
      <c r="L1" s="323"/>
    </row>
    <row r="2" spans="12:33" ht="12.75">
      <c r="L2" s="13"/>
      <c r="M2" s="128"/>
      <c r="N2" s="128"/>
      <c r="O2" s="128"/>
      <c r="P2" s="128"/>
      <c r="Q2" s="128"/>
      <c r="R2" s="128"/>
      <c r="S2" s="128"/>
      <c r="T2" s="128"/>
      <c r="U2" s="128"/>
      <c r="V2" s="128"/>
      <c r="W2" s="128"/>
      <c r="X2" s="128"/>
      <c r="Y2" s="128"/>
      <c r="Z2" s="128"/>
      <c r="AA2" s="128"/>
      <c r="AB2" s="128"/>
      <c r="AC2" s="128"/>
      <c r="AD2" s="128"/>
      <c r="AE2" s="128"/>
      <c r="AF2" s="128"/>
      <c r="AG2" s="128"/>
    </row>
    <row r="3" spans="12:33" ht="12.75">
      <c r="L3" s="13"/>
      <c r="M3" s="128"/>
      <c r="N3" s="128"/>
      <c r="O3" s="128"/>
      <c r="P3" s="128"/>
      <c r="Q3" s="128"/>
      <c r="R3" s="128"/>
      <c r="S3" s="128"/>
      <c r="T3" s="128"/>
      <c r="U3" s="128"/>
      <c r="V3" s="128"/>
      <c r="W3" s="128"/>
      <c r="X3" s="128"/>
      <c r="Y3" s="128"/>
      <c r="Z3" s="128"/>
      <c r="AA3" s="128"/>
      <c r="AB3" s="128"/>
      <c r="AC3" s="128"/>
      <c r="AD3" s="128"/>
      <c r="AE3" s="128"/>
      <c r="AF3" s="128"/>
      <c r="AG3" s="128"/>
    </row>
    <row r="4" spans="1:33" ht="13.5" thickBot="1">
      <c r="A4" s="15" t="s">
        <v>34</v>
      </c>
      <c r="B4" s="16"/>
      <c r="C4" s="16"/>
      <c r="D4" s="16"/>
      <c r="E4" s="16"/>
      <c r="F4" s="16"/>
      <c r="G4" s="16"/>
      <c r="H4" s="16"/>
      <c r="L4" s="16" t="s">
        <v>39</v>
      </c>
      <c r="AE4" s="346"/>
      <c r="AF4" s="346"/>
      <c r="AG4" s="346"/>
    </row>
    <row r="5" spans="1:12" s="256" customFormat="1" ht="12.75">
      <c r="A5" s="112"/>
      <c r="B5" s="113">
        <v>1999</v>
      </c>
      <c r="C5" s="113">
        <v>2000</v>
      </c>
      <c r="D5" s="113">
        <v>2001</v>
      </c>
      <c r="E5" s="113">
        <v>2002</v>
      </c>
      <c r="F5" s="113">
        <v>2003</v>
      </c>
      <c r="G5" s="113">
        <v>2004</v>
      </c>
      <c r="H5" s="113">
        <v>2005</v>
      </c>
      <c r="I5" s="113">
        <v>2006</v>
      </c>
      <c r="J5" s="113">
        <v>2007</v>
      </c>
      <c r="K5" s="113">
        <v>2008</v>
      </c>
      <c r="L5" s="113">
        <v>2009</v>
      </c>
    </row>
    <row r="6" spans="1:12" s="257" customFormat="1" ht="12.75">
      <c r="A6" s="115"/>
      <c r="B6" s="116"/>
      <c r="C6" s="116"/>
      <c r="D6" s="116"/>
      <c r="E6" s="116"/>
      <c r="F6" s="116"/>
      <c r="G6" s="116"/>
      <c r="H6" s="116"/>
      <c r="I6" s="116"/>
      <c r="J6" s="116"/>
      <c r="K6" s="116"/>
      <c r="L6" s="116"/>
    </row>
    <row r="7" spans="1:12" s="257" customFormat="1" ht="12.75">
      <c r="A7" s="114" t="s">
        <v>35</v>
      </c>
      <c r="B7" s="117">
        <f aca="true" t="shared" si="0" ref="B7:L7">SUM(B8:B16)</f>
        <v>91</v>
      </c>
      <c r="C7" s="117">
        <f t="shared" si="0"/>
        <v>81</v>
      </c>
      <c r="D7" s="117">
        <f t="shared" si="0"/>
        <v>73</v>
      </c>
      <c r="E7" s="117">
        <f t="shared" si="0"/>
        <v>95</v>
      </c>
      <c r="F7" s="117">
        <f t="shared" si="0"/>
        <v>95</v>
      </c>
      <c r="G7" s="117">
        <f t="shared" si="0"/>
        <v>95</v>
      </c>
      <c r="H7" s="117">
        <f t="shared" si="0"/>
        <v>78</v>
      </c>
      <c r="I7" s="117">
        <f t="shared" si="0"/>
        <v>67</v>
      </c>
      <c r="J7" s="117">
        <f t="shared" si="0"/>
        <v>92</v>
      </c>
      <c r="K7" s="117">
        <f t="shared" si="0"/>
        <v>60</v>
      </c>
      <c r="L7" s="117">
        <f t="shared" si="0"/>
        <v>60</v>
      </c>
    </row>
    <row r="8" spans="1:12" s="257" customFormat="1" ht="12.75">
      <c r="A8" s="115" t="str">
        <f aca="true" t="shared" si="1" ref="A8:A15">+A19</f>
        <v>15-17</v>
      </c>
      <c r="B8" s="116">
        <f aca="true" t="shared" si="2" ref="B8:L8">+B19+B31</f>
        <v>2</v>
      </c>
      <c r="C8" s="116">
        <f t="shared" si="2"/>
        <v>3</v>
      </c>
      <c r="D8" s="116">
        <f t="shared" si="2"/>
        <v>3</v>
      </c>
      <c r="E8" s="116">
        <f t="shared" si="2"/>
        <v>2</v>
      </c>
      <c r="F8" s="116">
        <f t="shared" si="2"/>
        <v>0</v>
      </c>
      <c r="G8" s="116">
        <f t="shared" si="2"/>
        <v>0</v>
      </c>
      <c r="H8" s="116">
        <f t="shared" si="2"/>
        <v>2</v>
      </c>
      <c r="I8" s="116">
        <f t="shared" si="2"/>
        <v>0</v>
      </c>
      <c r="J8" s="116">
        <f t="shared" si="2"/>
        <v>1</v>
      </c>
      <c r="K8" s="116">
        <f t="shared" si="2"/>
        <v>0</v>
      </c>
      <c r="L8" s="116">
        <f t="shared" si="2"/>
        <v>0</v>
      </c>
    </row>
    <row r="9" spans="1:12" s="257" customFormat="1" ht="12.75">
      <c r="A9" s="115" t="str">
        <f t="shared" si="1"/>
        <v>18-20</v>
      </c>
      <c r="B9" s="116">
        <f aca="true" t="shared" si="3" ref="B9:L9">+B20+B32</f>
        <v>13</v>
      </c>
      <c r="C9" s="116">
        <f t="shared" si="3"/>
        <v>13</v>
      </c>
      <c r="D9" s="116">
        <f t="shared" si="3"/>
        <v>10</v>
      </c>
      <c r="E9" s="116">
        <f t="shared" si="3"/>
        <v>12</v>
      </c>
      <c r="F9" s="116">
        <f t="shared" si="3"/>
        <v>12</v>
      </c>
      <c r="G9" s="116">
        <f t="shared" si="3"/>
        <v>6</v>
      </c>
      <c r="H9" s="116">
        <f t="shared" si="3"/>
        <v>10</v>
      </c>
      <c r="I9" s="116">
        <f t="shared" si="3"/>
        <v>2</v>
      </c>
      <c r="J9" s="116">
        <f t="shared" si="3"/>
        <v>6</v>
      </c>
      <c r="K9" s="116">
        <f t="shared" si="3"/>
        <v>5</v>
      </c>
      <c r="L9" s="116">
        <f t="shared" si="3"/>
        <v>5</v>
      </c>
    </row>
    <row r="10" spans="1:12" s="257" customFormat="1" ht="12.75">
      <c r="A10" s="115" t="str">
        <f t="shared" si="1"/>
        <v>21-25</v>
      </c>
      <c r="B10" s="116">
        <f aca="true" t="shared" si="4" ref="B10:L10">+B21+B33</f>
        <v>17</v>
      </c>
      <c r="C10" s="116">
        <f t="shared" si="4"/>
        <v>16</v>
      </c>
      <c r="D10" s="116">
        <f t="shared" si="4"/>
        <v>10</v>
      </c>
      <c r="E10" s="116">
        <f t="shared" si="4"/>
        <v>15</v>
      </c>
      <c r="F10" s="116">
        <f t="shared" si="4"/>
        <v>17</v>
      </c>
      <c r="G10" s="116">
        <f t="shared" si="4"/>
        <v>15</v>
      </c>
      <c r="H10" s="116">
        <f t="shared" si="4"/>
        <v>12</v>
      </c>
      <c r="I10" s="116">
        <f t="shared" si="4"/>
        <v>5</v>
      </c>
      <c r="J10" s="116">
        <f t="shared" si="4"/>
        <v>16</v>
      </c>
      <c r="K10" s="116">
        <f t="shared" si="4"/>
        <v>7</v>
      </c>
      <c r="L10" s="116">
        <f t="shared" si="4"/>
        <v>14</v>
      </c>
    </row>
    <row r="11" spans="1:12" s="257" customFormat="1" ht="12.75">
      <c r="A11" s="115" t="str">
        <f t="shared" si="1"/>
        <v>26-29</v>
      </c>
      <c r="B11" s="116">
        <f aca="true" t="shared" si="5" ref="B11:L11">+B22+B34</f>
        <v>17</v>
      </c>
      <c r="C11" s="116">
        <f t="shared" si="5"/>
        <v>10</v>
      </c>
      <c r="D11" s="116">
        <f t="shared" si="5"/>
        <v>13</v>
      </c>
      <c r="E11" s="116">
        <f t="shared" si="5"/>
        <v>14</v>
      </c>
      <c r="F11" s="116">
        <f t="shared" si="5"/>
        <v>14</v>
      </c>
      <c r="G11" s="116">
        <f t="shared" si="5"/>
        <v>17</v>
      </c>
      <c r="H11" s="116">
        <f t="shared" si="5"/>
        <v>10</v>
      </c>
      <c r="I11" s="116">
        <f t="shared" si="5"/>
        <v>9</v>
      </c>
      <c r="J11" s="116">
        <f t="shared" si="5"/>
        <v>13</v>
      </c>
      <c r="K11" s="116">
        <f t="shared" si="5"/>
        <v>17</v>
      </c>
      <c r="L11" s="116">
        <f t="shared" si="5"/>
        <v>6</v>
      </c>
    </row>
    <row r="12" spans="1:12" s="257" customFormat="1" ht="12.75">
      <c r="A12" s="115" t="str">
        <f t="shared" si="1"/>
        <v>30-39</v>
      </c>
      <c r="B12" s="116">
        <f aca="true" t="shared" si="6" ref="B12:L12">+B23+B35</f>
        <v>33</v>
      </c>
      <c r="C12" s="116">
        <f t="shared" si="6"/>
        <v>26</v>
      </c>
      <c r="D12" s="116">
        <f t="shared" si="6"/>
        <v>19</v>
      </c>
      <c r="E12" s="116">
        <f t="shared" si="6"/>
        <v>29</v>
      </c>
      <c r="F12" s="116">
        <f t="shared" si="6"/>
        <v>30</v>
      </c>
      <c r="G12" s="116">
        <f t="shared" si="6"/>
        <v>33</v>
      </c>
      <c r="H12" s="116">
        <f t="shared" si="6"/>
        <v>28</v>
      </c>
      <c r="I12" s="116">
        <f t="shared" si="6"/>
        <v>28</v>
      </c>
      <c r="J12" s="116">
        <f t="shared" si="6"/>
        <v>27</v>
      </c>
      <c r="K12" s="116">
        <f t="shared" si="6"/>
        <v>13</v>
      </c>
      <c r="L12" s="116">
        <f t="shared" si="6"/>
        <v>14</v>
      </c>
    </row>
    <row r="13" spans="1:12" s="257" customFormat="1" ht="12.75">
      <c r="A13" s="115" t="str">
        <f t="shared" si="1"/>
        <v>40-49</v>
      </c>
      <c r="B13" s="116">
        <f aca="true" t="shared" si="7" ref="B13:L13">+B24+B36</f>
        <v>8</v>
      </c>
      <c r="C13" s="116">
        <f t="shared" si="7"/>
        <v>10</v>
      </c>
      <c r="D13" s="116">
        <f t="shared" si="7"/>
        <v>14</v>
      </c>
      <c r="E13" s="116">
        <f t="shared" si="7"/>
        <v>16</v>
      </c>
      <c r="F13" s="116">
        <f t="shared" si="7"/>
        <v>16</v>
      </c>
      <c r="G13" s="116">
        <f t="shared" si="7"/>
        <v>18</v>
      </c>
      <c r="H13" s="116">
        <f t="shared" si="7"/>
        <v>10</v>
      </c>
      <c r="I13" s="116">
        <f t="shared" si="7"/>
        <v>13</v>
      </c>
      <c r="J13" s="116">
        <f t="shared" si="7"/>
        <v>22</v>
      </c>
      <c r="K13" s="116">
        <f t="shared" si="7"/>
        <v>9</v>
      </c>
      <c r="L13" s="116">
        <f t="shared" si="7"/>
        <v>12</v>
      </c>
    </row>
    <row r="14" spans="1:12" s="257" customFormat="1" ht="12.75">
      <c r="A14" s="115" t="str">
        <f t="shared" si="1"/>
        <v>50-59</v>
      </c>
      <c r="B14" s="116">
        <f aca="true" t="shared" si="8" ref="B14:L14">+B25+B37</f>
        <v>1</v>
      </c>
      <c r="C14" s="116">
        <f t="shared" si="8"/>
        <v>2</v>
      </c>
      <c r="D14" s="116">
        <f t="shared" si="8"/>
        <v>3</v>
      </c>
      <c r="E14" s="116">
        <f t="shared" si="8"/>
        <v>6</v>
      </c>
      <c r="F14" s="116">
        <f t="shared" si="8"/>
        <v>5</v>
      </c>
      <c r="G14" s="116">
        <f t="shared" si="8"/>
        <v>5</v>
      </c>
      <c r="H14" s="116">
        <f t="shared" si="8"/>
        <v>4</v>
      </c>
      <c r="I14" s="116">
        <f t="shared" si="8"/>
        <v>7</v>
      </c>
      <c r="J14" s="116">
        <f t="shared" si="8"/>
        <v>4</v>
      </c>
      <c r="K14" s="116">
        <f t="shared" si="8"/>
        <v>7</v>
      </c>
      <c r="L14" s="116">
        <f t="shared" si="8"/>
        <v>7</v>
      </c>
    </row>
    <row r="15" spans="1:12" s="257" customFormat="1" ht="12.75">
      <c r="A15" s="115" t="str">
        <f t="shared" si="1"/>
        <v>60 and over</v>
      </c>
      <c r="B15" s="116">
        <f aca="true" t="shared" si="9" ref="B15:L15">+B26+B38</f>
        <v>0</v>
      </c>
      <c r="C15" s="116">
        <f t="shared" si="9"/>
        <v>1</v>
      </c>
      <c r="D15" s="116">
        <f t="shared" si="9"/>
        <v>1</v>
      </c>
      <c r="E15" s="116">
        <f t="shared" si="9"/>
        <v>1</v>
      </c>
      <c r="F15" s="116">
        <f t="shared" si="9"/>
        <v>1</v>
      </c>
      <c r="G15" s="116">
        <f t="shared" si="9"/>
        <v>1</v>
      </c>
      <c r="H15" s="116">
        <f t="shared" si="9"/>
        <v>2</v>
      </c>
      <c r="I15" s="116">
        <f t="shared" si="9"/>
        <v>3</v>
      </c>
      <c r="J15" s="116">
        <f t="shared" si="9"/>
        <v>3</v>
      </c>
      <c r="K15" s="116">
        <f t="shared" si="9"/>
        <v>2</v>
      </c>
      <c r="L15" s="116">
        <f t="shared" si="9"/>
        <v>2</v>
      </c>
    </row>
    <row r="16" spans="1:12" s="257" customFormat="1" ht="12.75">
      <c r="A16" s="115" t="s">
        <v>306</v>
      </c>
      <c r="B16" s="116">
        <f aca="true" t="shared" si="10" ref="B16:L16">+B27+B39</f>
        <v>0</v>
      </c>
      <c r="C16" s="116">
        <f t="shared" si="10"/>
        <v>0</v>
      </c>
      <c r="D16" s="116">
        <f t="shared" si="10"/>
        <v>0</v>
      </c>
      <c r="E16" s="116">
        <f t="shared" si="10"/>
        <v>0</v>
      </c>
      <c r="F16" s="116">
        <f t="shared" si="10"/>
        <v>0</v>
      </c>
      <c r="G16" s="116">
        <f t="shared" si="10"/>
        <v>0</v>
      </c>
      <c r="H16" s="116">
        <f t="shared" si="10"/>
        <v>0</v>
      </c>
      <c r="I16" s="116">
        <f t="shared" si="10"/>
        <v>0</v>
      </c>
      <c r="J16" s="116">
        <f t="shared" si="10"/>
        <v>0</v>
      </c>
      <c r="K16" s="116">
        <f t="shared" si="10"/>
        <v>0</v>
      </c>
      <c r="L16" s="116">
        <f t="shared" si="10"/>
        <v>0</v>
      </c>
    </row>
    <row r="17" spans="1:12" s="257" customFormat="1" ht="12.75">
      <c r="A17" s="115"/>
      <c r="B17" s="115"/>
      <c r="C17" s="115"/>
      <c r="D17" s="115"/>
      <c r="E17" s="115"/>
      <c r="F17" s="115"/>
      <c r="G17" s="115"/>
      <c r="H17" s="115"/>
      <c r="I17" s="115"/>
      <c r="J17" s="115"/>
      <c r="K17" s="115"/>
      <c r="L17" s="115"/>
    </row>
    <row r="18" spans="1:12" s="256" customFormat="1" ht="12.75">
      <c r="A18" s="114" t="s">
        <v>45</v>
      </c>
      <c r="B18" s="117">
        <f aca="true" t="shared" si="11" ref="B18:L18">SUM(B19:B27)</f>
        <v>86</v>
      </c>
      <c r="C18" s="117">
        <f t="shared" si="11"/>
        <v>73</v>
      </c>
      <c r="D18" s="117">
        <f t="shared" si="11"/>
        <v>67</v>
      </c>
      <c r="E18" s="117">
        <f t="shared" si="11"/>
        <v>86</v>
      </c>
      <c r="F18" s="117">
        <f t="shared" si="11"/>
        <v>81</v>
      </c>
      <c r="G18" s="117">
        <f t="shared" si="11"/>
        <v>82</v>
      </c>
      <c r="H18" s="117">
        <f t="shared" si="11"/>
        <v>74</v>
      </c>
      <c r="I18" s="117">
        <f t="shared" si="11"/>
        <v>64</v>
      </c>
      <c r="J18" s="117">
        <f t="shared" si="11"/>
        <v>84</v>
      </c>
      <c r="K18" s="117">
        <f t="shared" si="11"/>
        <v>59</v>
      </c>
      <c r="L18" s="117">
        <f t="shared" si="11"/>
        <v>57</v>
      </c>
    </row>
    <row r="19" spans="1:12" s="257" customFormat="1" ht="12.75">
      <c r="A19" s="118" t="s">
        <v>51</v>
      </c>
      <c r="B19" s="115">
        <v>2</v>
      </c>
      <c r="C19" s="115">
        <v>3</v>
      </c>
      <c r="D19" s="115">
        <v>3</v>
      </c>
      <c r="E19" s="115">
        <v>2</v>
      </c>
      <c r="F19" s="115">
        <v>0</v>
      </c>
      <c r="G19" s="115">
        <v>0</v>
      </c>
      <c r="H19" s="115">
        <v>2</v>
      </c>
      <c r="I19" s="115">
        <v>0</v>
      </c>
      <c r="J19" s="115">
        <v>1</v>
      </c>
      <c r="K19" s="115">
        <v>0</v>
      </c>
      <c r="L19" s="115">
        <v>0</v>
      </c>
    </row>
    <row r="20" spans="1:12" s="257" customFormat="1" ht="12.75">
      <c r="A20" s="118" t="s">
        <v>52</v>
      </c>
      <c r="B20" s="115">
        <v>13</v>
      </c>
      <c r="C20" s="115">
        <v>9</v>
      </c>
      <c r="D20" s="115">
        <v>8</v>
      </c>
      <c r="E20" s="115">
        <v>11</v>
      </c>
      <c r="F20" s="115">
        <v>7</v>
      </c>
      <c r="G20" s="115">
        <v>5</v>
      </c>
      <c r="H20" s="115">
        <v>9</v>
      </c>
      <c r="I20" s="115">
        <v>2</v>
      </c>
      <c r="J20" s="115">
        <v>6</v>
      </c>
      <c r="K20" s="115">
        <v>5</v>
      </c>
      <c r="L20" s="115">
        <v>5</v>
      </c>
    </row>
    <row r="21" spans="1:12" s="257" customFormat="1" ht="12.75">
      <c r="A21" s="118" t="s">
        <v>53</v>
      </c>
      <c r="B21" s="115">
        <v>15</v>
      </c>
      <c r="C21" s="115">
        <v>14</v>
      </c>
      <c r="D21" s="115">
        <v>8</v>
      </c>
      <c r="E21" s="115">
        <v>13</v>
      </c>
      <c r="F21" s="115">
        <v>14</v>
      </c>
      <c r="G21" s="115">
        <v>12</v>
      </c>
      <c r="H21" s="115">
        <v>12</v>
      </c>
      <c r="I21" s="115">
        <v>4</v>
      </c>
      <c r="J21" s="115">
        <v>14</v>
      </c>
      <c r="K21" s="115">
        <v>7</v>
      </c>
      <c r="L21" s="115">
        <v>14</v>
      </c>
    </row>
    <row r="22" spans="1:12" s="257" customFormat="1" ht="12.75">
      <c r="A22" s="118" t="s">
        <v>54</v>
      </c>
      <c r="B22" s="115">
        <v>16</v>
      </c>
      <c r="C22" s="115">
        <v>9</v>
      </c>
      <c r="D22" s="115">
        <v>13</v>
      </c>
      <c r="E22" s="115">
        <v>12</v>
      </c>
      <c r="F22" s="115">
        <v>12</v>
      </c>
      <c r="G22" s="115">
        <v>14</v>
      </c>
      <c r="H22" s="115">
        <v>9</v>
      </c>
      <c r="I22" s="115">
        <v>8</v>
      </c>
      <c r="J22" s="115">
        <v>11</v>
      </c>
      <c r="K22" s="115">
        <v>17</v>
      </c>
      <c r="L22" s="115">
        <v>6</v>
      </c>
    </row>
    <row r="23" spans="1:12" s="257" customFormat="1" ht="12.75">
      <c r="A23" s="118" t="s">
        <v>55</v>
      </c>
      <c r="B23" s="115">
        <v>31</v>
      </c>
      <c r="C23" s="115">
        <v>25</v>
      </c>
      <c r="D23" s="115">
        <v>18</v>
      </c>
      <c r="E23" s="115">
        <v>27</v>
      </c>
      <c r="F23" s="115">
        <v>28</v>
      </c>
      <c r="G23" s="115">
        <v>29</v>
      </c>
      <c r="H23" s="115">
        <v>26</v>
      </c>
      <c r="I23" s="115">
        <v>28</v>
      </c>
      <c r="J23" s="115">
        <v>24</v>
      </c>
      <c r="K23" s="115">
        <v>12</v>
      </c>
      <c r="L23" s="115">
        <v>12</v>
      </c>
    </row>
    <row r="24" spans="1:12" s="257" customFormat="1" ht="12.75">
      <c r="A24" s="118" t="s">
        <v>56</v>
      </c>
      <c r="B24" s="115">
        <v>8</v>
      </c>
      <c r="C24" s="115">
        <v>10</v>
      </c>
      <c r="D24" s="115">
        <v>13</v>
      </c>
      <c r="E24" s="115">
        <v>15</v>
      </c>
      <c r="F24" s="115">
        <v>14</v>
      </c>
      <c r="G24" s="115">
        <v>16</v>
      </c>
      <c r="H24" s="115">
        <v>10</v>
      </c>
      <c r="I24" s="115">
        <v>12</v>
      </c>
      <c r="J24" s="115">
        <v>21</v>
      </c>
      <c r="K24" s="115">
        <v>9</v>
      </c>
      <c r="L24" s="115">
        <v>11</v>
      </c>
    </row>
    <row r="25" spans="1:12" s="257" customFormat="1" ht="12.75">
      <c r="A25" s="118" t="s">
        <v>57</v>
      </c>
      <c r="B25" s="115">
        <v>1</v>
      </c>
      <c r="C25" s="115">
        <v>2</v>
      </c>
      <c r="D25" s="115">
        <v>3</v>
      </c>
      <c r="E25" s="115">
        <v>5</v>
      </c>
      <c r="F25" s="115">
        <v>5</v>
      </c>
      <c r="G25" s="115">
        <v>5</v>
      </c>
      <c r="H25" s="115">
        <v>4</v>
      </c>
      <c r="I25" s="115">
        <v>7</v>
      </c>
      <c r="J25" s="115">
        <v>4</v>
      </c>
      <c r="K25" s="115">
        <v>7</v>
      </c>
      <c r="L25" s="115">
        <v>7</v>
      </c>
    </row>
    <row r="26" spans="1:12" s="257" customFormat="1" ht="12.75">
      <c r="A26" s="118" t="s">
        <v>58</v>
      </c>
      <c r="B26" s="115">
        <v>0</v>
      </c>
      <c r="C26" s="115">
        <v>1</v>
      </c>
      <c r="D26" s="115">
        <v>1</v>
      </c>
      <c r="E26" s="115">
        <v>1</v>
      </c>
      <c r="F26" s="115">
        <v>1</v>
      </c>
      <c r="G26" s="115">
        <v>1</v>
      </c>
      <c r="H26" s="115">
        <v>2</v>
      </c>
      <c r="I26" s="115">
        <v>3</v>
      </c>
      <c r="J26" s="115">
        <v>3</v>
      </c>
      <c r="K26" s="115">
        <v>2</v>
      </c>
      <c r="L26" s="115">
        <v>2</v>
      </c>
    </row>
    <row r="27" spans="1:12" s="257" customFormat="1" ht="12.75">
      <c r="A27" s="115" t="s">
        <v>306</v>
      </c>
      <c r="B27" s="115">
        <v>0</v>
      </c>
      <c r="C27" s="115">
        <v>0</v>
      </c>
      <c r="D27" s="115">
        <v>0</v>
      </c>
      <c r="E27" s="115">
        <v>0</v>
      </c>
      <c r="F27" s="115">
        <v>0</v>
      </c>
      <c r="G27" s="115">
        <v>0</v>
      </c>
      <c r="H27" s="115">
        <v>0</v>
      </c>
      <c r="I27" s="115">
        <v>0</v>
      </c>
      <c r="J27" s="115">
        <v>0</v>
      </c>
      <c r="K27" s="115">
        <v>0</v>
      </c>
      <c r="L27" s="115">
        <v>0</v>
      </c>
    </row>
    <row r="28" spans="1:12" s="257" customFormat="1" ht="12.75">
      <c r="A28" s="119"/>
      <c r="B28" s="120"/>
      <c r="C28" s="120"/>
      <c r="D28" s="120"/>
      <c r="E28" s="120"/>
      <c r="F28" s="120"/>
      <c r="G28" s="120"/>
      <c r="H28" s="120"/>
      <c r="I28" s="120"/>
      <c r="J28" s="120"/>
      <c r="K28" s="120"/>
      <c r="L28" s="120"/>
    </row>
    <row r="29" spans="1:12" s="257" customFormat="1" ht="12.75">
      <c r="A29" s="118"/>
      <c r="B29" s="115"/>
      <c r="C29" s="115"/>
      <c r="D29" s="115"/>
      <c r="E29" s="115"/>
      <c r="F29" s="115"/>
      <c r="G29" s="115"/>
      <c r="H29" s="115"/>
      <c r="I29" s="115"/>
      <c r="J29" s="115"/>
      <c r="K29" s="115"/>
      <c r="L29" s="115"/>
    </row>
    <row r="30" spans="1:12" s="256" customFormat="1" ht="12.75">
      <c r="A30" s="121" t="s">
        <v>46</v>
      </c>
      <c r="B30" s="230">
        <f aca="true" t="shared" si="12" ref="B30:L30">SUM(B31:B39)</f>
        <v>5</v>
      </c>
      <c r="C30" s="230">
        <f t="shared" si="12"/>
        <v>8</v>
      </c>
      <c r="D30" s="230">
        <f t="shared" si="12"/>
        <v>6</v>
      </c>
      <c r="E30" s="230">
        <f t="shared" si="12"/>
        <v>9</v>
      </c>
      <c r="F30" s="230">
        <f t="shared" si="12"/>
        <v>14</v>
      </c>
      <c r="G30" s="230">
        <f t="shared" si="12"/>
        <v>13</v>
      </c>
      <c r="H30" s="230">
        <f t="shared" si="12"/>
        <v>4</v>
      </c>
      <c r="I30" s="230">
        <f t="shared" si="12"/>
        <v>3</v>
      </c>
      <c r="J30" s="230">
        <f t="shared" si="12"/>
        <v>8</v>
      </c>
      <c r="K30" s="230">
        <f t="shared" si="12"/>
        <v>1</v>
      </c>
      <c r="L30" s="230">
        <f t="shared" si="12"/>
        <v>3</v>
      </c>
    </row>
    <row r="31" spans="1:12" s="257" customFormat="1" ht="12.75">
      <c r="A31" s="118" t="s">
        <v>51</v>
      </c>
      <c r="B31" s="115">
        <v>0</v>
      </c>
      <c r="C31" s="115">
        <v>0</v>
      </c>
      <c r="D31" s="115">
        <v>0</v>
      </c>
      <c r="E31" s="115">
        <v>0</v>
      </c>
      <c r="F31" s="115">
        <v>0</v>
      </c>
      <c r="G31" s="115">
        <v>0</v>
      </c>
      <c r="H31" s="115">
        <v>0</v>
      </c>
      <c r="I31" s="115">
        <v>0</v>
      </c>
      <c r="J31" s="115">
        <v>0</v>
      </c>
      <c r="K31" s="115">
        <v>0</v>
      </c>
      <c r="L31" s="115">
        <v>0</v>
      </c>
    </row>
    <row r="32" spans="1:12" s="257" customFormat="1" ht="12.75">
      <c r="A32" s="118" t="s">
        <v>52</v>
      </c>
      <c r="B32" s="115">
        <v>0</v>
      </c>
      <c r="C32" s="115">
        <v>4</v>
      </c>
      <c r="D32" s="115">
        <v>2</v>
      </c>
      <c r="E32" s="115">
        <v>1</v>
      </c>
      <c r="F32" s="115">
        <v>5</v>
      </c>
      <c r="G32" s="115">
        <v>1</v>
      </c>
      <c r="H32" s="115">
        <v>1</v>
      </c>
      <c r="I32" s="115">
        <v>0</v>
      </c>
      <c r="J32" s="115">
        <v>0</v>
      </c>
      <c r="K32" s="115">
        <v>0</v>
      </c>
      <c r="L32" s="115">
        <v>0</v>
      </c>
    </row>
    <row r="33" spans="1:12" s="257" customFormat="1" ht="12.75">
      <c r="A33" s="118" t="s">
        <v>53</v>
      </c>
      <c r="B33" s="115">
        <v>2</v>
      </c>
      <c r="C33" s="115">
        <v>2</v>
      </c>
      <c r="D33" s="115">
        <v>2</v>
      </c>
      <c r="E33" s="115">
        <v>2</v>
      </c>
      <c r="F33" s="115">
        <v>3</v>
      </c>
      <c r="G33" s="115">
        <v>3</v>
      </c>
      <c r="H33" s="115">
        <v>0</v>
      </c>
      <c r="I33" s="115">
        <v>1</v>
      </c>
      <c r="J33" s="115">
        <v>2</v>
      </c>
      <c r="K33" s="115">
        <v>0</v>
      </c>
      <c r="L33" s="115">
        <v>0</v>
      </c>
    </row>
    <row r="34" spans="1:12" s="257" customFormat="1" ht="12.75">
      <c r="A34" s="118" t="s">
        <v>54</v>
      </c>
      <c r="B34" s="115">
        <v>1</v>
      </c>
      <c r="C34" s="115">
        <v>1</v>
      </c>
      <c r="D34" s="115">
        <v>0</v>
      </c>
      <c r="E34" s="115">
        <v>2</v>
      </c>
      <c r="F34" s="115">
        <v>2</v>
      </c>
      <c r="G34" s="115">
        <v>3</v>
      </c>
      <c r="H34" s="115">
        <v>1</v>
      </c>
      <c r="I34" s="115">
        <v>1</v>
      </c>
      <c r="J34" s="115">
        <v>2</v>
      </c>
      <c r="K34" s="115">
        <v>0</v>
      </c>
      <c r="L34" s="115">
        <v>0</v>
      </c>
    </row>
    <row r="35" spans="1:12" s="257" customFormat="1" ht="12.75">
      <c r="A35" s="118" t="s">
        <v>55</v>
      </c>
      <c r="B35" s="115">
        <v>2</v>
      </c>
      <c r="C35" s="115">
        <v>1</v>
      </c>
      <c r="D35" s="115">
        <v>1</v>
      </c>
      <c r="E35" s="115">
        <v>2</v>
      </c>
      <c r="F35" s="115">
        <v>2</v>
      </c>
      <c r="G35" s="115">
        <v>4</v>
      </c>
      <c r="H35" s="115">
        <v>2</v>
      </c>
      <c r="I35" s="115">
        <v>0</v>
      </c>
      <c r="J35" s="115">
        <v>3</v>
      </c>
      <c r="K35" s="115">
        <v>1</v>
      </c>
      <c r="L35" s="115">
        <v>2</v>
      </c>
    </row>
    <row r="36" spans="1:12" s="257" customFormat="1" ht="12.75">
      <c r="A36" s="118" t="s">
        <v>56</v>
      </c>
      <c r="B36" s="115">
        <v>0</v>
      </c>
      <c r="C36" s="115">
        <v>0</v>
      </c>
      <c r="D36" s="115">
        <v>1</v>
      </c>
      <c r="E36" s="115">
        <v>1</v>
      </c>
      <c r="F36" s="115">
        <v>2</v>
      </c>
      <c r="G36" s="115">
        <v>2</v>
      </c>
      <c r="H36" s="115">
        <v>0</v>
      </c>
      <c r="I36" s="115">
        <v>1</v>
      </c>
      <c r="J36" s="115">
        <v>1</v>
      </c>
      <c r="K36" s="115">
        <v>0</v>
      </c>
      <c r="L36" s="115">
        <v>1</v>
      </c>
    </row>
    <row r="37" spans="1:12" s="257" customFormat="1" ht="12.75">
      <c r="A37" s="118" t="s">
        <v>57</v>
      </c>
      <c r="B37" s="115">
        <v>0</v>
      </c>
      <c r="C37" s="115">
        <v>0</v>
      </c>
      <c r="D37" s="115">
        <v>0</v>
      </c>
      <c r="E37" s="115">
        <v>1</v>
      </c>
      <c r="F37" s="115">
        <v>0</v>
      </c>
      <c r="G37" s="115">
        <v>0</v>
      </c>
      <c r="H37" s="115">
        <v>0</v>
      </c>
      <c r="I37" s="115">
        <v>0</v>
      </c>
      <c r="J37" s="115">
        <v>0</v>
      </c>
      <c r="K37" s="115">
        <v>0</v>
      </c>
      <c r="L37" s="115">
        <v>0</v>
      </c>
    </row>
    <row r="38" spans="1:12" s="257" customFormat="1" ht="12.75">
      <c r="A38" s="118" t="s">
        <v>58</v>
      </c>
      <c r="B38" s="115">
        <v>0</v>
      </c>
      <c r="C38" s="115">
        <v>0</v>
      </c>
      <c r="D38" s="115">
        <v>0</v>
      </c>
      <c r="E38" s="115">
        <v>0</v>
      </c>
      <c r="F38" s="115">
        <v>0</v>
      </c>
      <c r="G38" s="115">
        <v>0</v>
      </c>
      <c r="H38" s="115">
        <v>0</v>
      </c>
      <c r="I38" s="115">
        <v>0</v>
      </c>
      <c r="J38" s="115">
        <v>0</v>
      </c>
      <c r="K38" s="115">
        <v>0</v>
      </c>
      <c r="L38" s="115">
        <v>0</v>
      </c>
    </row>
    <row r="39" spans="1:12" s="257" customFormat="1" ht="12.75">
      <c r="A39" s="115" t="s">
        <v>306</v>
      </c>
      <c r="B39" s="115">
        <v>0</v>
      </c>
      <c r="C39" s="115">
        <v>0</v>
      </c>
      <c r="D39" s="115">
        <v>0</v>
      </c>
      <c r="E39" s="115">
        <v>0</v>
      </c>
      <c r="F39" s="115">
        <v>0</v>
      </c>
      <c r="G39" s="115">
        <v>0</v>
      </c>
      <c r="H39" s="115">
        <v>0</v>
      </c>
      <c r="I39" s="115">
        <v>0</v>
      </c>
      <c r="J39" s="115">
        <v>0</v>
      </c>
      <c r="K39" s="115">
        <v>0</v>
      </c>
      <c r="L39" s="115">
        <v>0</v>
      </c>
    </row>
    <row r="40" spans="1:12" s="257" customFormat="1" ht="13.5" thickBot="1">
      <c r="A40" s="122"/>
      <c r="B40" s="122"/>
      <c r="C40" s="122"/>
      <c r="D40" s="122"/>
      <c r="E40" s="122"/>
      <c r="F40" s="122"/>
      <c r="G40" s="122"/>
      <c r="H40" s="122"/>
      <c r="I40" s="122"/>
      <c r="J40" s="122"/>
      <c r="K40" s="122"/>
      <c r="L40" s="122"/>
    </row>
    <row r="41" spans="1:33" ht="41.25" customHeight="1">
      <c r="A41" s="363" t="s">
        <v>80</v>
      </c>
      <c r="B41" s="366"/>
      <c r="C41" s="366"/>
      <c r="D41" s="366"/>
      <c r="E41" s="366"/>
      <c r="F41" s="366"/>
      <c r="G41" s="366"/>
      <c r="H41" s="366"/>
      <c r="I41" s="366"/>
      <c r="J41" s="366"/>
      <c r="K41" s="366"/>
      <c r="L41" s="36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ht="39.75" customHeight="1">
      <c r="A42" s="365" t="s">
        <v>91</v>
      </c>
      <c r="B42" s="333"/>
      <c r="C42" s="333"/>
      <c r="D42" s="333"/>
      <c r="E42" s="333"/>
      <c r="F42" s="333"/>
      <c r="G42" s="333"/>
      <c r="H42" s="333"/>
      <c r="I42" s="333"/>
      <c r="J42" s="333"/>
      <c r="K42" s="333"/>
      <c r="L42" s="334"/>
      <c r="M42" s="106"/>
      <c r="N42" s="106"/>
      <c r="O42" s="106"/>
      <c r="P42" s="106"/>
      <c r="Q42" s="106"/>
      <c r="R42" s="106"/>
      <c r="S42" s="106"/>
      <c r="T42" s="106"/>
      <c r="U42" s="106"/>
      <c r="V42" s="106"/>
      <c r="W42" s="106"/>
      <c r="X42" s="106"/>
      <c r="Y42" s="106"/>
      <c r="Z42" s="106"/>
      <c r="AA42" s="106"/>
      <c r="AB42" s="106"/>
      <c r="AC42" s="106"/>
      <c r="AD42" s="106"/>
      <c r="AE42" s="106"/>
      <c r="AF42" s="106"/>
      <c r="AG42" s="106"/>
    </row>
  </sheetData>
  <mergeCells count="4">
    <mergeCell ref="AE4:AG4"/>
    <mergeCell ref="A1:L1"/>
    <mergeCell ref="A41:L41"/>
    <mergeCell ref="A42:L42"/>
  </mergeCells>
  <printOptions/>
  <pageMargins left="0.75" right="0.75" top="1" bottom="1" header="0.5" footer="0.5"/>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L33"/>
  <sheetViews>
    <sheetView workbookViewId="0" topLeftCell="A1">
      <selection activeCell="A1" sqref="A1:L1"/>
    </sheetView>
  </sheetViews>
  <sheetFormatPr defaultColWidth="9.140625" defaultRowHeight="12.75"/>
  <cols>
    <col min="1" max="1" width="24.7109375" style="12" customWidth="1"/>
    <col min="2" max="2" width="6.421875" style="12" customWidth="1"/>
    <col min="3" max="11" width="5.7109375" style="13" customWidth="1"/>
    <col min="12" max="12" width="5.7109375" style="110" customWidth="1"/>
    <col min="13" max="13" width="9.140625" style="12" customWidth="1"/>
    <col min="14" max="16384" width="9.140625" style="14" customWidth="1"/>
  </cols>
  <sheetData>
    <row r="1" spans="1:12" ht="15" customHeight="1">
      <c r="A1" s="352" t="s">
        <v>322</v>
      </c>
      <c r="B1" s="323"/>
      <c r="C1" s="323"/>
      <c r="D1" s="323"/>
      <c r="E1" s="323"/>
      <c r="F1" s="323"/>
      <c r="G1" s="323"/>
      <c r="H1" s="323"/>
      <c r="I1" s="323"/>
      <c r="J1" s="323"/>
      <c r="K1" s="323"/>
      <c r="L1" s="323"/>
    </row>
    <row r="2" spans="1:2" ht="12.75">
      <c r="A2" s="34"/>
      <c r="B2" s="34"/>
    </row>
    <row r="4" spans="1:12" ht="13.5" thickBot="1">
      <c r="A4" s="15" t="s">
        <v>34</v>
      </c>
      <c r="B4" s="15"/>
      <c r="C4" s="16"/>
      <c r="D4" s="16"/>
      <c r="E4" s="16"/>
      <c r="F4" s="16"/>
      <c r="G4" s="16"/>
      <c r="H4" s="16"/>
      <c r="I4" s="16"/>
      <c r="J4" s="356" t="s">
        <v>39</v>
      </c>
      <c r="K4" s="356"/>
      <c r="L4" s="356"/>
    </row>
    <row r="5" spans="1:12" ht="15" customHeight="1">
      <c r="A5" s="124" t="s">
        <v>116</v>
      </c>
      <c r="B5" s="124">
        <v>1999</v>
      </c>
      <c r="C5" s="125" t="s">
        <v>20</v>
      </c>
      <c r="D5" s="125" t="s">
        <v>21</v>
      </c>
      <c r="E5" s="125" t="s">
        <v>22</v>
      </c>
      <c r="F5" s="125" t="s">
        <v>23</v>
      </c>
      <c r="G5" s="125" t="s">
        <v>24</v>
      </c>
      <c r="H5" s="125" t="s">
        <v>25</v>
      </c>
      <c r="I5" s="125" t="s">
        <v>26</v>
      </c>
      <c r="J5" s="125" t="s">
        <v>27</v>
      </c>
      <c r="K5" s="125" t="s">
        <v>28</v>
      </c>
      <c r="L5" s="125">
        <v>2009</v>
      </c>
    </row>
    <row r="6" spans="1:12" ht="12.75">
      <c r="A6" s="126"/>
      <c r="B6" s="126"/>
      <c r="C6" s="127"/>
      <c r="D6" s="127"/>
      <c r="E6" s="127"/>
      <c r="F6" s="127"/>
      <c r="G6" s="127"/>
      <c r="H6" s="127"/>
      <c r="I6" s="127"/>
      <c r="J6" s="127"/>
      <c r="K6" s="127"/>
      <c r="L6" s="123"/>
    </row>
    <row r="7" spans="1:12" ht="12.75">
      <c r="A7" s="190" t="s">
        <v>119</v>
      </c>
      <c r="B7" s="190"/>
      <c r="C7" s="128"/>
      <c r="D7" s="128"/>
      <c r="E7" s="128"/>
      <c r="F7" s="128"/>
      <c r="G7" s="128"/>
      <c r="H7" s="128"/>
      <c r="I7" s="128"/>
      <c r="J7" s="128"/>
      <c r="K7" s="128"/>
      <c r="L7" s="123"/>
    </row>
    <row r="8" spans="1:12" ht="12.75">
      <c r="A8" s="129" t="s">
        <v>117</v>
      </c>
      <c r="B8" s="130">
        <f aca="true" t="shared" si="0" ref="B8:L8">SUM(B9:B16)</f>
        <v>91</v>
      </c>
      <c r="C8" s="130">
        <f t="shared" si="0"/>
        <v>81</v>
      </c>
      <c r="D8" s="130">
        <f t="shared" si="0"/>
        <v>73</v>
      </c>
      <c r="E8" s="130">
        <f t="shared" si="0"/>
        <v>95</v>
      </c>
      <c r="F8" s="130">
        <f t="shared" si="0"/>
        <v>95</v>
      </c>
      <c r="G8" s="130">
        <f t="shared" si="0"/>
        <v>95</v>
      </c>
      <c r="H8" s="130">
        <f t="shared" si="0"/>
        <v>78</v>
      </c>
      <c r="I8" s="130">
        <f t="shared" si="0"/>
        <v>67</v>
      </c>
      <c r="J8" s="130">
        <f t="shared" si="0"/>
        <v>92</v>
      </c>
      <c r="K8" s="130">
        <f t="shared" si="0"/>
        <v>60</v>
      </c>
      <c r="L8" s="130">
        <f t="shared" si="0"/>
        <v>60</v>
      </c>
    </row>
    <row r="9" spans="1:12" ht="12.75">
      <c r="A9" s="131" t="s">
        <v>138</v>
      </c>
      <c r="B9" s="131">
        <v>3</v>
      </c>
      <c r="C9" s="132">
        <v>2</v>
      </c>
      <c r="D9" s="132">
        <v>2</v>
      </c>
      <c r="E9" s="132">
        <v>0</v>
      </c>
      <c r="F9" s="132">
        <v>1</v>
      </c>
      <c r="G9" s="132">
        <v>3</v>
      </c>
      <c r="H9" s="132">
        <v>0</v>
      </c>
      <c r="I9" s="132">
        <v>2</v>
      </c>
      <c r="J9" s="132">
        <v>1</v>
      </c>
      <c r="K9" s="132">
        <v>3</v>
      </c>
      <c r="L9" s="226">
        <v>0</v>
      </c>
    </row>
    <row r="10" spans="1:12" ht="15">
      <c r="A10" s="131" t="s">
        <v>334</v>
      </c>
      <c r="B10" s="131">
        <v>10</v>
      </c>
      <c r="C10" s="132">
        <v>12</v>
      </c>
      <c r="D10" s="132">
        <v>3</v>
      </c>
      <c r="E10" s="132">
        <v>9</v>
      </c>
      <c r="F10" s="132">
        <v>9</v>
      </c>
      <c r="G10" s="132">
        <v>10</v>
      </c>
      <c r="H10" s="132">
        <v>11</v>
      </c>
      <c r="I10" s="132">
        <v>3</v>
      </c>
      <c r="J10" s="132">
        <v>4</v>
      </c>
      <c r="K10" s="132">
        <v>4</v>
      </c>
      <c r="L10" s="132">
        <v>8</v>
      </c>
    </row>
    <row r="11" spans="1:12" ht="12.75">
      <c r="A11" s="131" t="s">
        <v>333</v>
      </c>
      <c r="B11" s="131">
        <v>14</v>
      </c>
      <c r="C11" s="132">
        <v>7</v>
      </c>
      <c r="D11" s="132">
        <v>4</v>
      </c>
      <c r="E11" s="132">
        <v>14</v>
      </c>
      <c r="F11" s="132">
        <v>10</v>
      </c>
      <c r="G11" s="132">
        <v>10</v>
      </c>
      <c r="H11" s="132">
        <v>2</v>
      </c>
      <c r="I11" s="132">
        <v>2</v>
      </c>
      <c r="J11" s="132">
        <v>6</v>
      </c>
      <c r="K11" s="132">
        <v>3</v>
      </c>
      <c r="L11" s="132">
        <v>4</v>
      </c>
    </row>
    <row r="12" spans="1:12" ht="12.75">
      <c r="A12" s="131" t="s">
        <v>335</v>
      </c>
      <c r="B12" s="131">
        <v>10</v>
      </c>
      <c r="C12" s="132">
        <v>14</v>
      </c>
      <c r="D12" s="132">
        <v>18</v>
      </c>
      <c r="E12" s="132">
        <v>23</v>
      </c>
      <c r="F12" s="132">
        <v>11</v>
      </c>
      <c r="G12" s="132">
        <v>16</v>
      </c>
      <c r="H12" s="132">
        <v>15</v>
      </c>
      <c r="I12" s="132">
        <v>6</v>
      </c>
      <c r="J12" s="132">
        <v>10</v>
      </c>
      <c r="K12" s="132">
        <v>5</v>
      </c>
      <c r="L12" s="132">
        <v>6</v>
      </c>
    </row>
    <row r="13" spans="1:12" ht="12.75">
      <c r="A13" s="131" t="s">
        <v>336</v>
      </c>
      <c r="B13" s="131">
        <v>15</v>
      </c>
      <c r="C13" s="132">
        <v>14</v>
      </c>
      <c r="D13" s="132">
        <v>15</v>
      </c>
      <c r="E13" s="132">
        <v>10</v>
      </c>
      <c r="F13" s="132">
        <v>18</v>
      </c>
      <c r="G13" s="132">
        <v>17</v>
      </c>
      <c r="H13" s="132">
        <v>9</v>
      </c>
      <c r="I13" s="132">
        <v>10</v>
      </c>
      <c r="J13" s="132">
        <v>11</v>
      </c>
      <c r="K13" s="132">
        <v>8</v>
      </c>
      <c r="L13" s="132">
        <v>8</v>
      </c>
    </row>
    <row r="14" spans="1:12" ht="12.75">
      <c r="A14" s="225" t="s">
        <v>113</v>
      </c>
      <c r="B14" s="225">
        <v>18</v>
      </c>
      <c r="C14" s="132">
        <v>12</v>
      </c>
      <c r="D14" s="132">
        <v>8</v>
      </c>
      <c r="E14" s="132">
        <v>11</v>
      </c>
      <c r="F14" s="132">
        <v>12</v>
      </c>
      <c r="G14" s="132">
        <v>6</v>
      </c>
      <c r="H14" s="132">
        <v>12</v>
      </c>
      <c r="I14" s="132">
        <v>8</v>
      </c>
      <c r="J14" s="132">
        <v>15</v>
      </c>
      <c r="K14" s="132">
        <v>8</v>
      </c>
      <c r="L14" s="132">
        <v>10</v>
      </c>
    </row>
    <row r="15" spans="1:12" ht="12.75">
      <c r="A15" s="225" t="s">
        <v>114</v>
      </c>
      <c r="B15" s="225">
        <v>9</v>
      </c>
      <c r="C15" s="132">
        <v>8</v>
      </c>
      <c r="D15" s="132">
        <v>7</v>
      </c>
      <c r="E15" s="132">
        <v>2</v>
      </c>
      <c r="F15" s="132">
        <v>7</v>
      </c>
      <c r="G15" s="132">
        <v>15</v>
      </c>
      <c r="H15" s="132">
        <v>10</v>
      </c>
      <c r="I15" s="132">
        <v>11</v>
      </c>
      <c r="J15" s="132">
        <v>10</v>
      </c>
      <c r="K15" s="132">
        <v>9</v>
      </c>
      <c r="L15" s="132">
        <v>6</v>
      </c>
    </row>
    <row r="16" spans="1:12" ht="12.75">
      <c r="A16" s="225" t="s">
        <v>343</v>
      </c>
      <c r="B16" s="225">
        <v>12</v>
      </c>
      <c r="C16" s="132">
        <v>12</v>
      </c>
      <c r="D16" s="132">
        <v>16</v>
      </c>
      <c r="E16" s="132">
        <v>26</v>
      </c>
      <c r="F16" s="132">
        <v>27</v>
      </c>
      <c r="G16" s="132">
        <v>18</v>
      </c>
      <c r="H16" s="132">
        <v>19</v>
      </c>
      <c r="I16" s="132">
        <v>25</v>
      </c>
      <c r="J16" s="132">
        <v>35</v>
      </c>
      <c r="K16" s="132">
        <v>20</v>
      </c>
      <c r="L16" s="132">
        <v>18</v>
      </c>
    </row>
    <row r="17" spans="1:12" ht="12.75">
      <c r="A17" s="133"/>
      <c r="B17" s="131"/>
      <c r="C17" s="134"/>
      <c r="D17" s="134"/>
      <c r="E17" s="134"/>
      <c r="F17" s="134"/>
      <c r="G17" s="134"/>
      <c r="H17" s="134"/>
      <c r="I17" s="134"/>
      <c r="J17" s="134"/>
      <c r="K17" s="135"/>
      <c r="L17" s="134"/>
    </row>
    <row r="18" spans="1:12" ht="12.75">
      <c r="A18" s="136"/>
      <c r="B18" s="136"/>
      <c r="C18" s="137"/>
      <c r="D18" s="137"/>
      <c r="E18" s="137"/>
      <c r="F18" s="137"/>
      <c r="G18" s="137"/>
      <c r="H18" s="137"/>
      <c r="I18" s="137"/>
      <c r="J18" s="137"/>
      <c r="K18" s="81"/>
      <c r="L18" s="123"/>
    </row>
    <row r="19" spans="1:12" ht="12.75">
      <c r="A19" s="367" t="s">
        <v>118</v>
      </c>
      <c r="B19" s="367"/>
      <c r="C19" s="323"/>
      <c r="D19" s="323"/>
      <c r="E19" s="323"/>
      <c r="F19" s="323"/>
      <c r="G19" s="323"/>
      <c r="H19" s="323"/>
      <c r="I19" s="323"/>
      <c r="J19" s="323"/>
      <c r="K19" s="323"/>
      <c r="L19" s="123"/>
    </row>
    <row r="20" spans="1:12" ht="12.75">
      <c r="A20" s="138" t="s">
        <v>117</v>
      </c>
      <c r="B20" s="139">
        <f aca="true" t="shared" si="1" ref="B20:L20">SUM(B21:B28)</f>
        <v>91</v>
      </c>
      <c r="C20" s="139">
        <f t="shared" si="1"/>
        <v>81</v>
      </c>
      <c r="D20" s="139">
        <f t="shared" si="1"/>
        <v>73</v>
      </c>
      <c r="E20" s="139">
        <f t="shared" si="1"/>
        <v>95</v>
      </c>
      <c r="F20" s="209">
        <f t="shared" si="1"/>
        <v>95</v>
      </c>
      <c r="G20" s="139">
        <f t="shared" si="1"/>
        <v>95</v>
      </c>
      <c r="H20" s="139">
        <f t="shared" si="1"/>
        <v>78</v>
      </c>
      <c r="I20" s="139">
        <f t="shared" si="1"/>
        <v>67</v>
      </c>
      <c r="J20" s="139">
        <f t="shared" si="1"/>
        <v>92</v>
      </c>
      <c r="K20" s="139">
        <f t="shared" si="1"/>
        <v>60</v>
      </c>
      <c r="L20" s="139">
        <f t="shared" si="1"/>
        <v>60</v>
      </c>
    </row>
    <row r="21" spans="1:12" ht="12.75">
      <c r="A21" s="131" t="s">
        <v>138</v>
      </c>
      <c r="B21" s="131">
        <v>5</v>
      </c>
      <c r="C21" s="132">
        <v>2</v>
      </c>
      <c r="D21" s="132">
        <v>2</v>
      </c>
      <c r="E21" s="132">
        <v>1</v>
      </c>
      <c r="F21" s="132">
        <v>2</v>
      </c>
      <c r="G21" s="132">
        <v>4</v>
      </c>
      <c r="H21" s="132">
        <v>0</v>
      </c>
      <c r="I21" s="132">
        <v>2</v>
      </c>
      <c r="J21" s="132">
        <v>1</v>
      </c>
      <c r="K21" s="132">
        <v>3</v>
      </c>
      <c r="L21" s="226">
        <v>0</v>
      </c>
    </row>
    <row r="22" spans="1:12" ht="15">
      <c r="A22" s="131" t="s">
        <v>334</v>
      </c>
      <c r="B22" s="131">
        <v>11</v>
      </c>
      <c r="C22" s="132">
        <v>16</v>
      </c>
      <c r="D22" s="132">
        <v>4</v>
      </c>
      <c r="E22" s="132">
        <v>12</v>
      </c>
      <c r="F22" s="132">
        <v>13</v>
      </c>
      <c r="G22" s="132">
        <v>13</v>
      </c>
      <c r="H22" s="132">
        <v>13</v>
      </c>
      <c r="I22" s="132">
        <v>3</v>
      </c>
      <c r="J22" s="132">
        <v>5</v>
      </c>
      <c r="K22" s="132">
        <v>5</v>
      </c>
      <c r="L22" s="266">
        <v>9</v>
      </c>
    </row>
    <row r="23" spans="1:12" ht="12.75">
      <c r="A23" s="131" t="s">
        <v>333</v>
      </c>
      <c r="B23" s="131">
        <v>16</v>
      </c>
      <c r="C23" s="132">
        <v>7</v>
      </c>
      <c r="D23" s="132">
        <v>8</v>
      </c>
      <c r="E23" s="132">
        <v>17</v>
      </c>
      <c r="F23" s="132">
        <v>12</v>
      </c>
      <c r="G23" s="132">
        <v>13</v>
      </c>
      <c r="H23" s="132">
        <v>2</v>
      </c>
      <c r="I23" s="132">
        <v>3</v>
      </c>
      <c r="J23" s="132">
        <v>11</v>
      </c>
      <c r="K23" s="132">
        <v>3</v>
      </c>
      <c r="L23" s="266">
        <v>10</v>
      </c>
    </row>
    <row r="24" spans="1:12" ht="12.75">
      <c r="A24" s="131" t="s">
        <v>335</v>
      </c>
      <c r="B24" s="131">
        <v>14</v>
      </c>
      <c r="C24" s="132">
        <v>14</v>
      </c>
      <c r="D24" s="132">
        <v>22</v>
      </c>
      <c r="E24" s="132">
        <v>23</v>
      </c>
      <c r="F24" s="132">
        <v>16</v>
      </c>
      <c r="G24" s="132">
        <v>23</v>
      </c>
      <c r="H24" s="132">
        <v>18</v>
      </c>
      <c r="I24" s="132">
        <v>12</v>
      </c>
      <c r="J24" s="132">
        <v>17</v>
      </c>
      <c r="K24" s="132">
        <v>10</v>
      </c>
      <c r="L24" s="266">
        <v>6</v>
      </c>
    </row>
    <row r="25" spans="1:12" ht="12.75">
      <c r="A25" s="131" t="s">
        <v>336</v>
      </c>
      <c r="B25" s="131">
        <v>17</v>
      </c>
      <c r="C25" s="132">
        <v>20</v>
      </c>
      <c r="D25" s="132">
        <v>15</v>
      </c>
      <c r="E25" s="132">
        <v>19</v>
      </c>
      <c r="F25" s="132">
        <v>18</v>
      </c>
      <c r="G25" s="132">
        <v>18</v>
      </c>
      <c r="H25" s="132">
        <v>11</v>
      </c>
      <c r="I25" s="132">
        <v>20</v>
      </c>
      <c r="J25" s="132">
        <v>23</v>
      </c>
      <c r="K25" s="132">
        <v>14</v>
      </c>
      <c r="L25" s="266">
        <v>16</v>
      </c>
    </row>
    <row r="26" spans="1:12" ht="12.75">
      <c r="A26" s="131" t="s">
        <v>113</v>
      </c>
      <c r="B26" s="131">
        <v>18</v>
      </c>
      <c r="C26" s="132">
        <v>11</v>
      </c>
      <c r="D26" s="132">
        <v>8</v>
      </c>
      <c r="E26" s="132">
        <v>12</v>
      </c>
      <c r="F26" s="132">
        <v>16</v>
      </c>
      <c r="G26" s="132">
        <v>9</v>
      </c>
      <c r="H26" s="132">
        <v>18</v>
      </c>
      <c r="I26" s="132">
        <v>12</v>
      </c>
      <c r="J26" s="132">
        <v>15</v>
      </c>
      <c r="K26" s="132">
        <v>12</v>
      </c>
      <c r="L26" s="266">
        <v>13</v>
      </c>
    </row>
    <row r="27" spans="1:12" ht="12.75">
      <c r="A27" s="131" t="s">
        <v>114</v>
      </c>
      <c r="B27" s="131">
        <v>8</v>
      </c>
      <c r="C27" s="132">
        <v>7</v>
      </c>
      <c r="D27" s="132">
        <v>9</v>
      </c>
      <c r="E27" s="132">
        <v>8</v>
      </c>
      <c r="F27" s="132">
        <v>6</v>
      </c>
      <c r="G27" s="132">
        <v>12</v>
      </c>
      <c r="H27" s="132">
        <v>6</v>
      </c>
      <c r="I27" s="132">
        <v>7</v>
      </c>
      <c r="J27" s="132">
        <v>9</v>
      </c>
      <c r="K27" s="132">
        <v>8</v>
      </c>
      <c r="L27" s="266">
        <v>4</v>
      </c>
    </row>
    <row r="28" spans="1:12" ht="12.75">
      <c r="A28" s="131" t="s">
        <v>112</v>
      </c>
      <c r="B28" s="131">
        <v>2</v>
      </c>
      <c r="C28" s="132">
        <v>4</v>
      </c>
      <c r="D28" s="132">
        <v>5</v>
      </c>
      <c r="E28" s="132">
        <v>3</v>
      </c>
      <c r="F28" s="132">
        <v>12</v>
      </c>
      <c r="G28" s="132">
        <v>3</v>
      </c>
      <c r="H28" s="132">
        <v>10</v>
      </c>
      <c r="I28" s="132">
        <v>8</v>
      </c>
      <c r="J28" s="132">
        <v>11</v>
      </c>
      <c r="K28" s="132">
        <v>5</v>
      </c>
      <c r="L28" s="266">
        <v>2</v>
      </c>
    </row>
    <row r="29" spans="1:12" ht="13.5" thickBot="1">
      <c r="A29" s="140"/>
      <c r="B29" s="140"/>
      <c r="C29" s="141"/>
      <c r="D29" s="141"/>
      <c r="E29" s="141"/>
      <c r="F29" s="141"/>
      <c r="G29" s="141"/>
      <c r="H29" s="141"/>
      <c r="I29" s="141"/>
      <c r="J29" s="141"/>
      <c r="K29" s="141"/>
      <c r="L29" s="111"/>
    </row>
    <row r="30" spans="1:12" ht="40.5" customHeight="1">
      <c r="A30" s="370" t="s">
        <v>80</v>
      </c>
      <c r="B30" s="370"/>
      <c r="C30" s="370"/>
      <c r="D30" s="370"/>
      <c r="E30" s="370"/>
      <c r="F30" s="370"/>
      <c r="G30" s="370"/>
      <c r="H30" s="370"/>
      <c r="I30" s="370"/>
      <c r="J30" s="370"/>
      <c r="K30" s="370"/>
      <c r="L30" s="344"/>
    </row>
    <row r="31" spans="1:12" ht="26.25" customHeight="1">
      <c r="A31" s="370" t="s">
        <v>331</v>
      </c>
      <c r="B31" s="370"/>
      <c r="C31" s="370"/>
      <c r="D31" s="370"/>
      <c r="E31" s="370"/>
      <c r="F31" s="370"/>
      <c r="G31" s="370"/>
      <c r="H31" s="370"/>
      <c r="I31" s="370"/>
      <c r="J31" s="370"/>
      <c r="K31" s="370"/>
      <c r="L31" s="372"/>
    </row>
    <row r="32" spans="1:12" ht="51.75" customHeight="1">
      <c r="A32" s="371" t="s">
        <v>332</v>
      </c>
      <c r="B32" s="371"/>
      <c r="C32" s="371"/>
      <c r="D32" s="371"/>
      <c r="E32" s="371"/>
      <c r="F32" s="371"/>
      <c r="G32" s="371"/>
      <c r="H32" s="371"/>
      <c r="I32" s="371"/>
      <c r="J32" s="371"/>
      <c r="K32" s="371"/>
      <c r="L32" s="351"/>
    </row>
    <row r="33" spans="1:12" ht="44.25" customHeight="1">
      <c r="A33" s="368" t="s">
        <v>91</v>
      </c>
      <c r="B33" s="369"/>
      <c r="C33" s="354"/>
      <c r="D33" s="354"/>
      <c r="E33" s="354"/>
      <c r="F33" s="354"/>
      <c r="G33" s="354"/>
      <c r="H33" s="354"/>
      <c r="I33" s="354"/>
      <c r="J33" s="354"/>
      <c r="K33" s="354"/>
      <c r="L33" s="334"/>
    </row>
  </sheetData>
  <mergeCells count="7">
    <mergeCell ref="A1:L1"/>
    <mergeCell ref="J4:L4"/>
    <mergeCell ref="A19:K19"/>
    <mergeCell ref="A33:L33"/>
    <mergeCell ref="A30:L30"/>
    <mergeCell ref="A32:L32"/>
    <mergeCell ref="A31:L31"/>
  </mergeCells>
  <printOptions/>
  <pageMargins left="0.75" right="0.75" top="1" bottom="1" header="0.5" footer="0.5"/>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codeName="Sheet16"/>
  <dimension ref="A1:M32"/>
  <sheetViews>
    <sheetView workbookViewId="0" topLeftCell="A1">
      <selection activeCell="A1" sqref="A1:L1"/>
    </sheetView>
  </sheetViews>
  <sheetFormatPr defaultColWidth="9.140625" defaultRowHeight="12.75"/>
  <cols>
    <col min="1" max="1" width="24.7109375" style="12" customWidth="1"/>
    <col min="2" max="2" width="5.28125" style="12" customWidth="1"/>
    <col min="3" max="11" width="5.7109375" style="13" customWidth="1"/>
    <col min="12" max="12" width="6.00390625" style="12" customWidth="1"/>
    <col min="13" max="13" width="7.140625" style="12" customWidth="1"/>
    <col min="14" max="16384" width="9.140625" style="14" customWidth="1"/>
  </cols>
  <sheetData>
    <row r="1" spans="1:12" ht="15">
      <c r="A1" s="352" t="s">
        <v>307</v>
      </c>
      <c r="B1" s="323"/>
      <c r="C1" s="323"/>
      <c r="D1" s="323"/>
      <c r="E1" s="323"/>
      <c r="F1" s="323"/>
      <c r="G1" s="323"/>
      <c r="H1" s="323"/>
      <c r="I1" s="323"/>
      <c r="J1" s="323"/>
      <c r="K1" s="323"/>
      <c r="L1" s="323"/>
    </row>
    <row r="4" spans="1:12" ht="13.5" thickBot="1">
      <c r="A4" s="15" t="s">
        <v>34</v>
      </c>
      <c r="B4" s="15"/>
      <c r="C4" s="16"/>
      <c r="D4" s="16"/>
      <c r="E4" s="16"/>
      <c r="F4" s="16"/>
      <c r="G4" s="16"/>
      <c r="H4" s="16"/>
      <c r="I4" s="16"/>
      <c r="J4" s="356" t="s">
        <v>39</v>
      </c>
      <c r="K4" s="356"/>
      <c r="L4" s="356"/>
    </row>
    <row r="5" spans="1:12" ht="12.75">
      <c r="A5" s="142"/>
      <c r="B5" s="142">
        <v>1999</v>
      </c>
      <c r="C5" s="143" t="s">
        <v>20</v>
      </c>
      <c r="D5" s="143" t="s">
        <v>21</v>
      </c>
      <c r="E5" s="143" t="s">
        <v>22</v>
      </c>
      <c r="F5" s="143" t="s">
        <v>23</v>
      </c>
      <c r="G5" s="143" t="s">
        <v>24</v>
      </c>
      <c r="H5" s="143" t="s">
        <v>25</v>
      </c>
      <c r="I5" s="143" t="s">
        <v>26</v>
      </c>
      <c r="J5" s="143" t="s">
        <v>27</v>
      </c>
      <c r="K5" s="143" t="s">
        <v>28</v>
      </c>
      <c r="L5" s="143">
        <v>2009</v>
      </c>
    </row>
    <row r="6" spans="1:12" ht="12.75">
      <c r="A6" s="144"/>
      <c r="B6" s="144"/>
      <c r="C6" s="145"/>
      <c r="D6" s="145"/>
      <c r="E6" s="145"/>
      <c r="F6" s="145"/>
      <c r="G6" s="145"/>
      <c r="H6" s="145"/>
      <c r="I6" s="145"/>
      <c r="J6" s="145"/>
      <c r="K6" s="145"/>
      <c r="L6" s="145"/>
    </row>
    <row r="7" spans="1:12" ht="12.75">
      <c r="A7" s="146" t="s">
        <v>35</v>
      </c>
      <c r="B7" s="146"/>
      <c r="C7" s="128"/>
      <c r="D7" s="128"/>
      <c r="E7" s="128"/>
      <c r="F7" s="128"/>
      <c r="G7" s="128"/>
      <c r="H7" s="128"/>
      <c r="I7" s="128"/>
      <c r="J7" s="128"/>
      <c r="K7" s="128"/>
      <c r="L7" s="128"/>
    </row>
    <row r="8" spans="1:12" ht="12.75">
      <c r="A8" s="146" t="s">
        <v>117</v>
      </c>
      <c r="B8" s="147">
        <f aca="true" t="shared" si="0" ref="B8:L8">SUM(B9:B13)</f>
        <v>91</v>
      </c>
      <c r="C8" s="147">
        <f t="shared" si="0"/>
        <v>81</v>
      </c>
      <c r="D8" s="147">
        <f t="shared" si="0"/>
        <v>73</v>
      </c>
      <c r="E8" s="147">
        <f t="shared" si="0"/>
        <v>95</v>
      </c>
      <c r="F8" s="147">
        <f>SUM(F9:F13)</f>
        <v>95</v>
      </c>
      <c r="G8" s="147">
        <f t="shared" si="0"/>
        <v>95</v>
      </c>
      <c r="H8" s="147">
        <f t="shared" si="0"/>
        <v>78</v>
      </c>
      <c r="I8" s="147">
        <f t="shared" si="0"/>
        <v>67</v>
      </c>
      <c r="J8" s="147">
        <f t="shared" si="0"/>
        <v>92</v>
      </c>
      <c r="K8" s="147">
        <f t="shared" si="0"/>
        <v>60</v>
      </c>
      <c r="L8" s="147">
        <f t="shared" si="0"/>
        <v>60</v>
      </c>
    </row>
    <row r="9" spans="1:12" ht="12.75">
      <c r="A9" s="148" t="s">
        <v>108</v>
      </c>
      <c r="B9" s="148">
        <f>+B17+B25</f>
        <v>10</v>
      </c>
      <c r="C9" s="148">
        <f aca="true" t="shared" si="1" ref="C9:L9">+C17+C25</f>
        <v>3</v>
      </c>
      <c r="D9" s="148">
        <f t="shared" si="1"/>
        <v>7</v>
      </c>
      <c r="E9" s="148">
        <f t="shared" si="1"/>
        <v>12</v>
      </c>
      <c r="F9" s="148">
        <f t="shared" si="1"/>
        <v>12</v>
      </c>
      <c r="G9" s="148">
        <f t="shared" si="1"/>
        <v>15</v>
      </c>
      <c r="H9" s="148">
        <f t="shared" si="1"/>
        <v>9</v>
      </c>
      <c r="I9" s="148">
        <f t="shared" si="1"/>
        <v>4</v>
      </c>
      <c r="J9" s="148">
        <f t="shared" si="1"/>
        <v>7</v>
      </c>
      <c r="K9" s="148">
        <f t="shared" si="1"/>
        <v>3</v>
      </c>
      <c r="L9" s="148">
        <f t="shared" si="1"/>
        <v>3</v>
      </c>
    </row>
    <row r="10" spans="1:12" ht="12.75">
      <c r="A10" s="148" t="s">
        <v>109</v>
      </c>
      <c r="B10" s="148">
        <f>+B18+B26</f>
        <v>0</v>
      </c>
      <c r="C10" s="148">
        <f aca="true" t="shared" si="2" ref="C10:L10">+C18+C26</f>
        <v>0</v>
      </c>
      <c r="D10" s="148">
        <f t="shared" si="2"/>
        <v>0</v>
      </c>
      <c r="E10" s="148">
        <f t="shared" si="2"/>
        <v>0</v>
      </c>
      <c r="F10" s="148">
        <f t="shared" si="2"/>
        <v>3</v>
      </c>
      <c r="G10" s="148">
        <f t="shared" si="2"/>
        <v>0</v>
      </c>
      <c r="H10" s="148">
        <f t="shared" si="2"/>
        <v>0</v>
      </c>
      <c r="I10" s="148">
        <f t="shared" si="2"/>
        <v>0</v>
      </c>
      <c r="J10" s="148">
        <f t="shared" si="2"/>
        <v>0</v>
      </c>
      <c r="K10" s="148">
        <f t="shared" si="2"/>
        <v>1</v>
      </c>
      <c r="L10" s="148">
        <f t="shared" si="2"/>
        <v>0</v>
      </c>
    </row>
    <row r="11" spans="1:12" ht="12.75">
      <c r="A11" s="148" t="s">
        <v>137</v>
      </c>
      <c r="B11" s="148">
        <f>+B19+B27</f>
        <v>5</v>
      </c>
      <c r="C11" s="148">
        <f aca="true" t="shared" si="3" ref="C11:L11">+C19+C27</f>
        <v>3</v>
      </c>
      <c r="D11" s="148">
        <f t="shared" si="3"/>
        <v>1</v>
      </c>
      <c r="E11" s="148">
        <f t="shared" si="3"/>
        <v>6</v>
      </c>
      <c r="F11" s="148">
        <f t="shared" si="3"/>
        <v>2</v>
      </c>
      <c r="G11" s="148">
        <f t="shared" si="3"/>
        <v>0</v>
      </c>
      <c r="H11" s="148">
        <f t="shared" si="3"/>
        <v>3</v>
      </c>
      <c r="I11" s="148">
        <f t="shared" si="3"/>
        <v>1</v>
      </c>
      <c r="J11" s="148">
        <f t="shared" si="3"/>
        <v>5</v>
      </c>
      <c r="K11" s="148">
        <f t="shared" si="3"/>
        <v>2</v>
      </c>
      <c r="L11" s="148">
        <f t="shared" si="3"/>
        <v>4</v>
      </c>
    </row>
    <row r="12" spans="1:12" ht="12.75">
      <c r="A12" s="148" t="s">
        <v>110</v>
      </c>
      <c r="B12" s="148">
        <f>+B20+B28</f>
        <v>45</v>
      </c>
      <c r="C12" s="148">
        <f aca="true" t="shared" si="4" ref="C12:L12">+C20+C28</f>
        <v>41</v>
      </c>
      <c r="D12" s="148">
        <f t="shared" si="4"/>
        <v>24</v>
      </c>
      <c r="E12" s="148">
        <f t="shared" si="4"/>
        <v>35</v>
      </c>
      <c r="F12" s="148">
        <f t="shared" si="4"/>
        <v>36</v>
      </c>
      <c r="G12" s="148">
        <f t="shared" si="4"/>
        <v>33</v>
      </c>
      <c r="H12" s="148">
        <f t="shared" si="4"/>
        <v>28</v>
      </c>
      <c r="I12" s="148">
        <f t="shared" si="4"/>
        <v>17</v>
      </c>
      <c r="J12" s="148">
        <f t="shared" si="4"/>
        <v>29</v>
      </c>
      <c r="K12" s="148">
        <f t="shared" si="4"/>
        <v>20</v>
      </c>
      <c r="L12" s="148">
        <f t="shared" si="4"/>
        <v>23</v>
      </c>
    </row>
    <row r="13" spans="1:12" ht="12.75">
      <c r="A13" s="148" t="s">
        <v>111</v>
      </c>
      <c r="B13" s="148">
        <f>+B21+B29</f>
        <v>31</v>
      </c>
      <c r="C13" s="148">
        <f aca="true" t="shared" si="5" ref="C13:L13">+C21+C29</f>
        <v>34</v>
      </c>
      <c r="D13" s="148">
        <f t="shared" si="5"/>
        <v>41</v>
      </c>
      <c r="E13" s="148">
        <f t="shared" si="5"/>
        <v>42</v>
      </c>
      <c r="F13" s="148">
        <f t="shared" si="5"/>
        <v>42</v>
      </c>
      <c r="G13" s="148">
        <f t="shared" si="5"/>
        <v>47</v>
      </c>
      <c r="H13" s="148">
        <f t="shared" si="5"/>
        <v>38</v>
      </c>
      <c r="I13" s="148">
        <f t="shared" si="5"/>
        <v>45</v>
      </c>
      <c r="J13" s="148">
        <f t="shared" si="5"/>
        <v>51</v>
      </c>
      <c r="K13" s="148">
        <f t="shared" si="5"/>
        <v>34</v>
      </c>
      <c r="L13" s="148">
        <f t="shared" si="5"/>
        <v>30</v>
      </c>
    </row>
    <row r="14" spans="1:12" ht="12.75">
      <c r="A14" s="14"/>
      <c r="B14" s="14"/>
      <c r="C14" s="128"/>
      <c r="D14" s="128"/>
      <c r="E14" s="128"/>
      <c r="F14" s="128"/>
      <c r="G14" s="128"/>
      <c r="H14" s="128"/>
      <c r="I14" s="128"/>
      <c r="J14" s="128"/>
      <c r="K14" s="128"/>
      <c r="L14" s="14"/>
    </row>
    <row r="15" spans="1:12" ht="12.75">
      <c r="A15" s="22" t="s">
        <v>45</v>
      </c>
      <c r="B15" s="22"/>
      <c r="C15" s="14"/>
      <c r="D15" s="14"/>
      <c r="E15" s="14"/>
      <c r="F15" s="14"/>
      <c r="G15" s="14"/>
      <c r="H15" s="14"/>
      <c r="I15" s="14"/>
      <c r="J15" s="14"/>
      <c r="K15" s="14"/>
      <c r="L15" s="14"/>
    </row>
    <row r="16" spans="1:12" ht="12.75">
      <c r="A16" s="146" t="s">
        <v>117</v>
      </c>
      <c r="B16" s="150">
        <f aca="true" t="shared" si="6" ref="B16:L16">SUM(B17:B21)</f>
        <v>86</v>
      </c>
      <c r="C16" s="150">
        <f t="shared" si="6"/>
        <v>73</v>
      </c>
      <c r="D16" s="150">
        <f t="shared" si="6"/>
        <v>67</v>
      </c>
      <c r="E16" s="150">
        <f t="shared" si="6"/>
        <v>86</v>
      </c>
      <c r="F16" s="150">
        <f t="shared" si="6"/>
        <v>81</v>
      </c>
      <c r="G16" s="150">
        <f t="shared" si="6"/>
        <v>82</v>
      </c>
      <c r="H16" s="150">
        <f t="shared" si="6"/>
        <v>74</v>
      </c>
      <c r="I16" s="150">
        <f t="shared" si="6"/>
        <v>64</v>
      </c>
      <c r="J16" s="150">
        <f t="shared" si="6"/>
        <v>84</v>
      </c>
      <c r="K16" s="150">
        <f t="shared" si="6"/>
        <v>59</v>
      </c>
      <c r="L16" s="150">
        <f t="shared" si="6"/>
        <v>57</v>
      </c>
    </row>
    <row r="17" spans="1:12" ht="12.75">
      <c r="A17" s="148" t="s">
        <v>108</v>
      </c>
      <c r="B17" s="268">
        <v>9</v>
      </c>
      <c r="C17" s="149">
        <v>3</v>
      </c>
      <c r="D17" s="149">
        <v>7</v>
      </c>
      <c r="E17" s="149">
        <v>12</v>
      </c>
      <c r="F17" s="149">
        <v>9</v>
      </c>
      <c r="G17" s="149">
        <v>12</v>
      </c>
      <c r="H17" s="149">
        <v>9</v>
      </c>
      <c r="I17" s="149">
        <v>4</v>
      </c>
      <c r="J17" s="149">
        <v>5</v>
      </c>
      <c r="K17" s="149">
        <v>3</v>
      </c>
      <c r="L17" s="14">
        <v>3</v>
      </c>
    </row>
    <row r="18" spans="1:12" ht="12.75">
      <c r="A18" s="210" t="s">
        <v>109</v>
      </c>
      <c r="B18" s="149">
        <v>0</v>
      </c>
      <c r="C18" s="149">
        <v>0</v>
      </c>
      <c r="D18" s="149">
        <v>0</v>
      </c>
      <c r="E18" s="149">
        <v>0</v>
      </c>
      <c r="F18" s="149">
        <v>3</v>
      </c>
      <c r="G18" s="149">
        <v>0</v>
      </c>
      <c r="H18" s="149">
        <v>0</v>
      </c>
      <c r="I18" s="149">
        <v>0</v>
      </c>
      <c r="J18" s="149">
        <v>0</v>
      </c>
      <c r="K18" s="149">
        <v>1</v>
      </c>
      <c r="L18" s="14">
        <v>0</v>
      </c>
    </row>
    <row r="19" spans="1:12" ht="12.75">
      <c r="A19" s="210" t="s">
        <v>137</v>
      </c>
      <c r="B19" s="268">
        <v>4</v>
      </c>
      <c r="C19" s="149">
        <v>3</v>
      </c>
      <c r="D19" s="149">
        <v>1</v>
      </c>
      <c r="E19" s="149">
        <v>6</v>
      </c>
      <c r="F19" s="149">
        <v>1</v>
      </c>
      <c r="G19" s="149">
        <v>0</v>
      </c>
      <c r="H19" s="149">
        <v>3</v>
      </c>
      <c r="I19" s="149">
        <v>1</v>
      </c>
      <c r="J19" s="149">
        <v>5</v>
      </c>
      <c r="K19" s="149">
        <v>2</v>
      </c>
      <c r="L19" s="14">
        <v>4</v>
      </c>
    </row>
    <row r="20" spans="1:12" ht="12.75">
      <c r="A20" s="210" t="s">
        <v>110</v>
      </c>
      <c r="B20" s="268">
        <v>42</v>
      </c>
      <c r="C20" s="149">
        <v>38</v>
      </c>
      <c r="D20" s="149">
        <v>20</v>
      </c>
      <c r="E20" s="149">
        <v>30</v>
      </c>
      <c r="F20" s="149">
        <v>36</v>
      </c>
      <c r="G20" s="149">
        <v>31</v>
      </c>
      <c r="H20" s="149">
        <v>27</v>
      </c>
      <c r="I20" s="149">
        <v>17</v>
      </c>
      <c r="J20" s="149">
        <v>27</v>
      </c>
      <c r="K20" s="149">
        <v>19</v>
      </c>
      <c r="L20" s="14">
        <v>23</v>
      </c>
    </row>
    <row r="21" spans="1:12" ht="12.75">
      <c r="A21" s="210" t="s">
        <v>111</v>
      </c>
      <c r="B21" s="268">
        <v>31</v>
      </c>
      <c r="C21" s="149">
        <v>29</v>
      </c>
      <c r="D21" s="149">
        <v>39</v>
      </c>
      <c r="E21" s="149">
        <v>38</v>
      </c>
      <c r="F21" s="149">
        <v>32</v>
      </c>
      <c r="G21" s="149">
        <v>39</v>
      </c>
      <c r="H21" s="149">
        <v>35</v>
      </c>
      <c r="I21" s="149">
        <v>42</v>
      </c>
      <c r="J21" s="149">
        <v>47</v>
      </c>
      <c r="K21" s="149">
        <v>34</v>
      </c>
      <c r="L21" s="14">
        <v>27</v>
      </c>
    </row>
    <row r="22" spans="1:12" ht="12.75">
      <c r="A22" s="20"/>
      <c r="B22" s="20"/>
      <c r="C22" s="128"/>
      <c r="D22" s="128"/>
      <c r="E22" s="128"/>
      <c r="F22" s="128"/>
      <c r="G22" s="128"/>
      <c r="H22" s="128"/>
      <c r="I22" s="128"/>
      <c r="J22" s="128"/>
      <c r="K22" s="128"/>
      <c r="L22" s="14"/>
    </row>
    <row r="23" spans="1:12" ht="12.75">
      <c r="A23" s="108" t="s">
        <v>46</v>
      </c>
      <c r="B23" s="108"/>
      <c r="C23" s="14"/>
      <c r="D23" s="14"/>
      <c r="E23" s="14"/>
      <c r="F23" s="14"/>
      <c r="G23" s="14"/>
      <c r="H23" s="14"/>
      <c r="I23" s="14"/>
      <c r="J23" s="14"/>
      <c r="K23" s="14"/>
      <c r="L23" s="14"/>
    </row>
    <row r="24" spans="1:13" ht="12.75">
      <c r="A24" s="146" t="s">
        <v>117</v>
      </c>
      <c r="B24" s="150">
        <f aca="true" t="shared" si="7" ref="B24:L24">SUM(B25:B29)</f>
        <v>5</v>
      </c>
      <c r="C24" s="150">
        <f t="shared" si="7"/>
        <v>8</v>
      </c>
      <c r="D24" s="150">
        <f t="shared" si="7"/>
        <v>6</v>
      </c>
      <c r="E24" s="150">
        <f t="shared" si="7"/>
        <v>9</v>
      </c>
      <c r="F24" s="150">
        <f t="shared" si="7"/>
        <v>14</v>
      </c>
      <c r="G24" s="150">
        <f t="shared" si="7"/>
        <v>13</v>
      </c>
      <c r="H24" s="150">
        <f t="shared" si="7"/>
        <v>4</v>
      </c>
      <c r="I24" s="150">
        <f t="shared" si="7"/>
        <v>3</v>
      </c>
      <c r="J24" s="150">
        <f t="shared" si="7"/>
        <v>8</v>
      </c>
      <c r="K24" s="150">
        <f t="shared" si="7"/>
        <v>1</v>
      </c>
      <c r="L24" s="150">
        <f t="shared" si="7"/>
        <v>3</v>
      </c>
      <c r="M24" s="267"/>
    </row>
    <row r="25" spans="1:12" ht="12.75">
      <c r="A25" s="210" t="s">
        <v>108</v>
      </c>
      <c r="B25" s="268">
        <v>1</v>
      </c>
      <c r="C25" s="149">
        <v>0</v>
      </c>
      <c r="D25" s="149">
        <v>0</v>
      </c>
      <c r="E25" s="149">
        <v>0</v>
      </c>
      <c r="F25" s="149">
        <v>3</v>
      </c>
      <c r="G25" s="149">
        <v>3</v>
      </c>
      <c r="H25" s="149">
        <v>0</v>
      </c>
      <c r="I25" s="149">
        <v>0</v>
      </c>
      <c r="J25" s="149">
        <v>2</v>
      </c>
      <c r="K25" s="149">
        <v>0</v>
      </c>
      <c r="L25" s="14">
        <v>0</v>
      </c>
    </row>
    <row r="26" spans="1:12" ht="12.75">
      <c r="A26" s="210" t="s">
        <v>109</v>
      </c>
      <c r="B26" s="210">
        <v>0</v>
      </c>
      <c r="C26" s="149">
        <v>0</v>
      </c>
      <c r="D26" s="149">
        <v>0</v>
      </c>
      <c r="E26" s="149">
        <v>0</v>
      </c>
      <c r="F26" s="149">
        <v>0</v>
      </c>
      <c r="G26" s="149">
        <v>0</v>
      </c>
      <c r="H26" s="149">
        <v>0</v>
      </c>
      <c r="I26" s="149">
        <v>0</v>
      </c>
      <c r="J26" s="149">
        <v>0</v>
      </c>
      <c r="K26" s="149">
        <v>0</v>
      </c>
      <c r="L26" s="14">
        <v>0</v>
      </c>
    </row>
    <row r="27" spans="1:12" ht="12.75">
      <c r="A27" s="148" t="s">
        <v>137</v>
      </c>
      <c r="B27" s="268">
        <v>1</v>
      </c>
      <c r="C27" s="149">
        <v>0</v>
      </c>
      <c r="D27" s="149">
        <v>0</v>
      </c>
      <c r="E27" s="149">
        <v>0</v>
      </c>
      <c r="F27" s="149">
        <v>1</v>
      </c>
      <c r="G27" s="149">
        <v>0</v>
      </c>
      <c r="H27" s="149">
        <v>0</v>
      </c>
      <c r="I27" s="149">
        <v>0</v>
      </c>
      <c r="J27" s="149">
        <v>0</v>
      </c>
      <c r="K27" s="149">
        <v>0</v>
      </c>
      <c r="L27" s="14">
        <v>0</v>
      </c>
    </row>
    <row r="28" spans="1:12" ht="12.75">
      <c r="A28" s="148" t="s">
        <v>110</v>
      </c>
      <c r="B28" s="268">
        <v>3</v>
      </c>
      <c r="C28" s="149">
        <v>3</v>
      </c>
      <c r="D28" s="149">
        <v>4</v>
      </c>
      <c r="E28" s="149">
        <v>5</v>
      </c>
      <c r="F28" s="149">
        <v>0</v>
      </c>
      <c r="G28" s="149">
        <v>2</v>
      </c>
      <c r="H28" s="149">
        <v>1</v>
      </c>
      <c r="I28" s="149">
        <v>0</v>
      </c>
      <c r="J28" s="149">
        <v>2</v>
      </c>
      <c r="K28" s="149">
        <v>1</v>
      </c>
      <c r="L28" s="14">
        <v>0</v>
      </c>
    </row>
    <row r="29" spans="1:12" ht="12.75">
      <c r="A29" s="148" t="s">
        <v>111</v>
      </c>
      <c r="B29" s="148">
        <v>0</v>
      </c>
      <c r="C29" s="149">
        <v>5</v>
      </c>
      <c r="D29" s="149">
        <v>2</v>
      </c>
      <c r="E29" s="149">
        <v>4</v>
      </c>
      <c r="F29" s="149">
        <v>10</v>
      </c>
      <c r="G29" s="149">
        <v>8</v>
      </c>
      <c r="H29" s="149">
        <v>3</v>
      </c>
      <c r="I29" s="149">
        <v>3</v>
      </c>
      <c r="J29" s="149">
        <v>4</v>
      </c>
      <c r="K29" s="149">
        <v>0</v>
      </c>
      <c r="L29" s="14">
        <v>3</v>
      </c>
    </row>
    <row r="30" spans="1:12" ht="13.5" thickBot="1">
      <c r="A30" s="15"/>
      <c r="B30" s="15"/>
      <c r="C30" s="16"/>
      <c r="D30" s="16"/>
      <c r="E30" s="16"/>
      <c r="F30" s="16"/>
      <c r="G30" s="16"/>
      <c r="H30" s="16"/>
      <c r="I30" s="16"/>
      <c r="J30" s="16"/>
      <c r="K30" s="16"/>
      <c r="L30" s="15"/>
    </row>
    <row r="31" spans="1:13" s="255" customFormat="1" ht="40.5" customHeight="1">
      <c r="A31" s="370" t="s">
        <v>80</v>
      </c>
      <c r="B31" s="370"/>
      <c r="C31" s="370"/>
      <c r="D31" s="370"/>
      <c r="E31" s="370"/>
      <c r="F31" s="370"/>
      <c r="G31" s="370"/>
      <c r="H31" s="370"/>
      <c r="I31" s="370"/>
      <c r="J31" s="370"/>
      <c r="K31" s="370"/>
      <c r="L31" s="344"/>
      <c r="M31" s="151"/>
    </row>
    <row r="32" spans="1:12" ht="42.75" customHeight="1">
      <c r="A32" s="368" t="s">
        <v>91</v>
      </c>
      <c r="B32" s="369"/>
      <c r="C32" s="354"/>
      <c r="D32" s="354"/>
      <c r="E32" s="354"/>
      <c r="F32" s="354"/>
      <c r="G32" s="354"/>
      <c r="H32" s="354"/>
      <c r="I32" s="354"/>
      <c r="J32" s="354"/>
      <c r="K32" s="354"/>
      <c r="L32" s="334"/>
    </row>
  </sheetData>
  <mergeCells count="4">
    <mergeCell ref="J4:L4"/>
    <mergeCell ref="A32:L32"/>
    <mergeCell ref="A31:L31"/>
    <mergeCell ref="A1:L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statistics February 2010</dc:title>
  <dc:subject>Safety in custody February 2010</dc:subject>
  <dc:creator>Ministry of Justice</dc:creator>
  <cp:keywords>deaths, prison, custody, criminal, statistics, ministry of justice</cp:keywords>
  <dc:description/>
  <cp:lastModifiedBy>Marc Archbold</cp:lastModifiedBy>
  <cp:lastPrinted>2010-05-11T11:41:35Z</cp:lastPrinted>
  <dcterms:created xsi:type="dcterms:W3CDTF">2009-04-23T14:14:05Z</dcterms:created>
  <dcterms:modified xsi:type="dcterms:W3CDTF">2010-05-12T15:52:36Z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