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Table'!$B$6:$O$51</definedName>
    <definedName name="ExternalData_1" localSheetId="2">'Table 1'!$A$6:$I$158</definedName>
    <definedName name="ExternalData_1" localSheetId="3">'Table 2'!$A$4:$H$15</definedName>
  </definedNames>
  <calcPr calcId="145621"/>
</workbook>
</file>

<file path=xl/calcChain.xml><?xml version="1.0" encoding="utf-8"?>
<calcChain xmlns="http://schemas.openxmlformats.org/spreadsheetml/2006/main">
  <c r="O50" i="1" l="1"/>
  <c r="O48" i="1"/>
  <c r="O32" i="1"/>
  <c r="O30" i="1"/>
  <c r="O28" i="1"/>
  <c r="O26" i="1"/>
  <c r="O24" i="1"/>
  <c r="O18" i="1"/>
  <c r="O11" i="1"/>
  <c r="E16" i="3"/>
  <c r="D16" i="3"/>
  <c r="E9" i="3"/>
  <c r="D9" i="3"/>
  <c r="O33" i="1" l="1"/>
  <c r="O51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52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52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52"/>
  </connection>
</connections>
</file>

<file path=xl/sharedStrings.xml><?xml version="1.0" encoding="utf-8"?>
<sst xmlns="http://schemas.openxmlformats.org/spreadsheetml/2006/main" count="252" uniqueCount="200">
  <si>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</si>
  <si>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</si>
  <si>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</si>
  <si>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</si>
  <si>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</si>
  <si>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</si>
  <si>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</si>
  <si>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</si>
  <si>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</si>
  <si>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Southampton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</si>
  <si>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</si>
  <si>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</si>
  <si>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</si>
  <si>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</si>
  <si>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</si>
  <si>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</si>
  <si>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</si>
  <si>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</si>
  <si>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</si>
  <si>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</si>
  <si>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</si>
  <si>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</si>
  <si>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</si>
  <si>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</si>
  <si>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</si>
  <si>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</si>
  <si>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</si>
  <si>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</si>
  <si>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</si>
  <si>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</si>
  <si>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</si>
  <si>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</si>
  <si>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</si>
  <si>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</si>
  <si>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</si>
  <si>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</si>
  <si>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</si>
  <si>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</si>
  <si>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</si>
  <si>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</si>
  <si>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</si>
  <si>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</si>
  <si>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</si>
  <si>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</si>
  <si>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</si>
  <si>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</si>
  <si>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</si>
  <si>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</si>
  <si>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</si>
  <si>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</si>
  <si>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</si>
  <si>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</si>
  <si>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</si>
  <si>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</si>
  <si>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</si>
  <si>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</si>
  <si>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</si>
  <si>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</si>
  <si>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</si>
  <si>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</si>
  <si>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</si>
  <si>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</si>
  <si>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</si>
  <si>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</si>
  <si>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</si>
  <si>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</si>
  <si>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</si>
  <si>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</si>
  <si>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</si>
  <si>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</si>
  <si>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</si>
  <si>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</si>
  <si>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</si>
  <si>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</si>
  <si>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</si>
  <si>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</si>
  <si>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</si>
  <si>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</si>
  <si>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</si>
  <si>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</si>
  <si>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</si>
  <si>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</si>
  <si>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</si>
  <si>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</si>
  <si>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</si>
  <si>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</si>
  <si>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</si>
  <si>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</si>
  <si>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</si>
  <si>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</si>
  <si>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</si>
  <si>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</si>
  <si>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</si>
  <si>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</si>
  <si>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</si>
  <si>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</si>
  <si>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</si>
  <si>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</si>
  <si>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</si>
  <si>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</si>
  <si>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</si>
  <si>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</si>
  <si>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</si>
  <si>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</si>
  <si>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</si>
  <si>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</si>
  <si>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</si>
  <si>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</si>
  <si>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</si>
  <si>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</si>
  <si>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</si>
  <si>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</si>
  <si>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</si>
  <si>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</si>
  <si>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</si>
  <si>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</si>
  <si>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</si>
  <si>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Pass: Positive Alternatives for Southampton Students</t>
  </si>
  <si>
    <t/>
  </si>
  <si>
    <t>Tremona Road Hospital and Home</t>
  </si>
  <si>
    <t>Springwell School</t>
  </si>
  <si>
    <t>Great Oaks School</t>
  </si>
  <si>
    <t>The Cedar School</t>
  </si>
  <si>
    <t>The Polygon School</t>
  </si>
  <si>
    <t>Vermont School</t>
  </si>
  <si>
    <t>UnitType</t>
  </si>
  <si>
    <t>1. EYSFF (three and four year olds) Base Rate(s) per hour, per provider type</t>
  </si>
  <si>
    <t>Base rate</t>
  </si>
  <si>
    <t>PerHour</t>
  </si>
  <si>
    <t>Base Rate</t>
  </si>
  <si>
    <t>2a. Supplements: Deprivation</t>
  </si>
  <si>
    <t>Deprivation IDACI 0 to 0.10</t>
  </si>
  <si>
    <t>Deprivation IDACI 0.11 to 0.20</t>
  </si>
  <si>
    <t>Deprivation IDACI 0.21 to 0.30</t>
  </si>
  <si>
    <t>Deprivation IDACI 0.31 to 0.40</t>
  </si>
  <si>
    <t>Deprivation IDACI 0.41 to 0.50</t>
  </si>
  <si>
    <t>Deprivation 0.51 to 0.60</t>
  </si>
  <si>
    <t>2b. Supplements: Quality</t>
  </si>
  <si>
    <t>Qualifications Level 1</t>
  </si>
  <si>
    <t>Qualifications Level 2</t>
  </si>
  <si>
    <t>Qualifications Level 3</t>
  </si>
  <si>
    <t>Qualifications Level 4</t>
  </si>
  <si>
    <t>Qualifications Level 5</t>
  </si>
  <si>
    <t>2c. Supplements: Flexibility</t>
  </si>
  <si>
    <t>Flexibility</t>
  </si>
  <si>
    <t>2d. Supplements: Sustainability</t>
  </si>
  <si>
    <t>No budget lines entered</t>
  </si>
  <si>
    <t>3. Other formula</t>
  </si>
  <si>
    <t>Lump sum to Maintained Nursery Provision</t>
  </si>
  <si>
    <t>LumpSum</t>
  </si>
  <si>
    <t>4. Additional funded free hours</t>
  </si>
  <si>
    <t>TOTAL FUNDING FOR EARLY YEARS SINGLE FUNDING FORMULA (3s AND 4s)</t>
  </si>
  <si>
    <t>5. Two year old Base Rate(s) per hour, per provider type</t>
  </si>
  <si>
    <t>Base Rate Only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</si>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</sst>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186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852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187</v>
      </c>
      <c r="F5" s="31"/>
      <c r="G5" s="237"/>
      <c r="H5" s="32"/>
      <c r="I5" s="18" t="s">
        <v>191</v>
      </c>
      <c r="J5" s="31"/>
      <c r="K5" s="32"/>
      <c r="L5" s="18" t="s">
        <v>192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195</v>
      </c>
      <c r="C6" s="33" t="s">
        <v>0</v>
      </c>
      <c r="D6" s="23" t="s">
        <v>188</v>
      </c>
      <c r="E6" s="23" t="s">
        <v>189</v>
      </c>
      <c r="F6" s="23" t="s">
        <v>190</v>
      </c>
      <c r="G6" s="146" t="s">
        <v>125</v>
      </c>
      <c r="H6" s="23" t="s">
        <v>188</v>
      </c>
      <c r="I6" s="23" t="s">
        <v>189</v>
      </c>
      <c r="J6" s="162" t="s">
        <v>190</v>
      </c>
      <c r="K6" s="23" t="s">
        <v>188</v>
      </c>
      <c r="L6" s="23" t="s">
        <v>189</v>
      </c>
      <c r="M6" s="23" t="s">
        <v>190</v>
      </c>
      <c r="N6" s="190" t="s">
        <v>193</v>
      </c>
      <c r="O6" s="207" t="s">
        <v>194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126</v>
      </c>
      <c r="C8" s="38" t="s">
        <v>127</v>
      </c>
      <c r="D8" s="77">
        <v>3.58</v>
      </c>
      <c r="E8" s="77">
        <v>4.04</v>
      </c>
      <c r="F8" s="78">
        <v>4.5999999999999996</v>
      </c>
      <c r="G8" s="148" t="s">
        <v>128</v>
      </c>
      <c r="H8" s="113">
        <v>886003.01</v>
      </c>
      <c r="I8" s="113">
        <v>54223</v>
      </c>
      <c r="J8" s="164">
        <v>286583</v>
      </c>
      <c r="K8" s="78">
        <v>3171890.78</v>
      </c>
      <c r="L8" s="78">
        <v>219060.92</v>
      </c>
      <c r="M8" s="78">
        <v>1318281.8</v>
      </c>
      <c r="N8" s="192">
        <v>4709233.5</v>
      </c>
      <c r="O8" s="209"/>
      <c r="P8" s="237"/>
    </row>
    <row r="9" spans="1:42" x14ac:dyDescent="0.25">
      <c r="A9" s="233"/>
      <c r="B9" s="39"/>
      <c r="C9" s="38" t="s">
        <v>129</v>
      </c>
      <c r="D9" s="77">
        <v>3.29</v>
      </c>
      <c r="E9" s="77"/>
      <c r="F9" s="78"/>
      <c r="G9" s="148" t="s">
        <v>128</v>
      </c>
      <c r="H9" s="113">
        <v>325355.25</v>
      </c>
      <c r="I9" s="113"/>
      <c r="J9" s="164"/>
      <c r="K9" s="78">
        <v>1070418.77</v>
      </c>
      <c r="L9" s="78"/>
      <c r="M9" s="78"/>
      <c r="N9" s="192">
        <v>1070418.77</v>
      </c>
      <c r="O9" s="209"/>
      <c r="P9" s="237"/>
    </row>
    <row r="10" spans="1:42" x14ac:dyDescent="0.25">
      <c r="A10" s="233"/>
      <c r="B10" s="39"/>
      <c r="C10" s="38" t="s">
        <v>129</v>
      </c>
      <c r="D10" s="77">
        <v>3.2</v>
      </c>
      <c r="E10" s="77"/>
      <c r="F10" s="78"/>
      <c r="G10" s="148" t="s">
        <v>128</v>
      </c>
      <c r="H10" s="113">
        <v>343064.75</v>
      </c>
      <c r="I10" s="113"/>
      <c r="J10" s="164"/>
      <c r="K10" s="78">
        <v>1097807.2</v>
      </c>
      <c r="L10" s="78"/>
      <c r="M10" s="78"/>
      <c r="N10" s="192">
        <v>1097807.2</v>
      </c>
      <c r="O10" s="209"/>
      <c r="P10" s="237"/>
    </row>
    <row r="11" spans="1:42" x14ac:dyDescent="0.25">
      <c r="A11" s="233"/>
      <c r="B11" s="40"/>
      <c r="C11" s="41"/>
      <c r="D11" s="79"/>
      <c r="E11" s="79"/>
      <c r="F11" s="80"/>
      <c r="G11" s="149"/>
      <c r="H11" s="114"/>
      <c r="I11" s="114"/>
      <c r="J11" s="165"/>
      <c r="K11" s="80"/>
      <c r="L11" s="80"/>
      <c r="M11" s="80"/>
      <c r="N11" s="193"/>
      <c r="O11" s="210">
        <f>SUM(N8:N11)/10444030</f>
        <v>0.65850629211137846</v>
      </c>
      <c r="P11" s="237"/>
    </row>
    <row r="12" spans="1:42" x14ac:dyDescent="0.25">
      <c r="A12" s="233"/>
      <c r="B12" s="42" t="s">
        <v>130</v>
      </c>
      <c r="C12" s="42" t="s">
        <v>131</v>
      </c>
      <c r="D12" s="81">
        <v>0.23</v>
      </c>
      <c r="E12" s="81"/>
      <c r="F12" s="82"/>
      <c r="G12" s="150" t="s">
        <v>128</v>
      </c>
      <c r="H12" s="115">
        <v>24224.25</v>
      </c>
      <c r="I12" s="115"/>
      <c r="J12" s="166"/>
      <c r="K12" s="82">
        <v>5571.58</v>
      </c>
      <c r="L12" s="82"/>
      <c r="M12" s="82"/>
      <c r="N12" s="194">
        <v>5571.58</v>
      </c>
      <c r="O12" s="211"/>
      <c r="P12" s="237"/>
    </row>
    <row r="13" spans="1:42" x14ac:dyDescent="0.25">
      <c r="A13" s="233"/>
      <c r="B13" s="39"/>
      <c r="C13" s="42" t="s">
        <v>132</v>
      </c>
      <c r="D13" s="81">
        <v>0.25</v>
      </c>
      <c r="E13" s="81">
        <v>0.25</v>
      </c>
      <c r="F13" s="82">
        <v>0.25</v>
      </c>
      <c r="G13" s="150" t="s">
        <v>128</v>
      </c>
      <c r="H13" s="115">
        <v>316518.08</v>
      </c>
      <c r="I13" s="115">
        <v>0</v>
      </c>
      <c r="J13" s="166">
        <v>0</v>
      </c>
      <c r="K13" s="82">
        <v>79129.52</v>
      </c>
      <c r="L13" s="82"/>
      <c r="M13" s="82"/>
      <c r="N13" s="194">
        <v>79129.52</v>
      </c>
      <c r="O13" s="211"/>
      <c r="P13" s="237"/>
    </row>
    <row r="14" spans="1:42" x14ac:dyDescent="0.25">
      <c r="A14" s="233"/>
      <c r="B14" s="39"/>
      <c r="C14" s="42" t="s">
        <v>133</v>
      </c>
      <c r="D14" s="81">
        <v>0.31</v>
      </c>
      <c r="E14" s="81"/>
      <c r="F14" s="82">
        <v>0.31</v>
      </c>
      <c r="G14" s="150" t="s">
        <v>128</v>
      </c>
      <c r="H14" s="115">
        <v>594718.29</v>
      </c>
      <c r="I14" s="115"/>
      <c r="J14" s="166">
        <v>86175</v>
      </c>
      <c r="K14" s="82">
        <v>184362.67</v>
      </c>
      <c r="L14" s="82"/>
      <c r="M14" s="82">
        <v>26714.25</v>
      </c>
      <c r="N14" s="194">
        <v>211076.92</v>
      </c>
      <c r="O14" s="211"/>
      <c r="P14" s="237"/>
    </row>
    <row r="15" spans="1:42" x14ac:dyDescent="0.25">
      <c r="A15" s="233"/>
      <c r="B15" s="39"/>
      <c r="C15" s="42" t="s">
        <v>134</v>
      </c>
      <c r="D15" s="81">
        <v>0.39</v>
      </c>
      <c r="E15" s="81">
        <v>0.39</v>
      </c>
      <c r="F15" s="82">
        <v>0.39</v>
      </c>
      <c r="G15" s="150" t="s">
        <v>128</v>
      </c>
      <c r="H15" s="115">
        <v>366300.39</v>
      </c>
      <c r="I15" s="115">
        <v>54223</v>
      </c>
      <c r="J15" s="166">
        <v>129593</v>
      </c>
      <c r="K15" s="82">
        <v>142857.15</v>
      </c>
      <c r="L15" s="82">
        <v>21146.97</v>
      </c>
      <c r="M15" s="82">
        <v>50541.27</v>
      </c>
      <c r="N15" s="194">
        <v>214545.39</v>
      </c>
      <c r="O15" s="211"/>
      <c r="P15" s="237"/>
    </row>
    <row r="16" spans="1:42" x14ac:dyDescent="0.25">
      <c r="A16" s="233"/>
      <c r="B16" s="39"/>
      <c r="C16" s="42" t="s">
        <v>135</v>
      </c>
      <c r="D16" s="81">
        <v>0.42</v>
      </c>
      <c r="E16" s="81"/>
      <c r="F16" s="82"/>
      <c r="G16" s="150" t="s">
        <v>128</v>
      </c>
      <c r="H16" s="115">
        <v>219476</v>
      </c>
      <c r="I16" s="115"/>
      <c r="J16" s="166"/>
      <c r="K16" s="82">
        <v>92179.92</v>
      </c>
      <c r="L16" s="82"/>
      <c r="M16" s="82"/>
      <c r="N16" s="194">
        <v>92179.92</v>
      </c>
      <c r="O16" s="211"/>
      <c r="P16" s="237"/>
    </row>
    <row r="17" spans="1:16" x14ac:dyDescent="0.25">
      <c r="A17" s="233"/>
      <c r="B17" s="39"/>
      <c r="C17" s="42" t="s">
        <v>136</v>
      </c>
      <c r="D17" s="81">
        <v>0.45</v>
      </c>
      <c r="E17" s="81"/>
      <c r="F17" s="82">
        <v>0.45</v>
      </c>
      <c r="G17" s="150" t="s">
        <v>128</v>
      </c>
      <c r="H17" s="115">
        <v>33186</v>
      </c>
      <c r="I17" s="115"/>
      <c r="J17" s="166">
        <v>70815</v>
      </c>
      <c r="K17" s="82">
        <v>14933.7</v>
      </c>
      <c r="L17" s="82"/>
      <c r="M17" s="82">
        <v>31866.75</v>
      </c>
      <c r="N17" s="194">
        <v>46800.45</v>
      </c>
      <c r="O17" s="211"/>
      <c r="P17" s="237"/>
    </row>
    <row r="18" spans="1:16" x14ac:dyDescent="0.25">
      <c r="A18" s="233"/>
      <c r="B18" s="39"/>
      <c r="C18" s="42"/>
      <c r="D18" s="81"/>
      <c r="E18" s="81"/>
      <c r="F18" s="82"/>
      <c r="G18" s="150"/>
      <c r="H18" s="115"/>
      <c r="I18" s="115"/>
      <c r="J18" s="166"/>
      <c r="K18" s="82"/>
      <c r="L18" s="82"/>
      <c r="M18" s="82"/>
      <c r="N18" s="194"/>
      <c r="O18" s="211">
        <f>SUM(N12:N18)/10444030</f>
        <v>6.2169850144053594E-2</v>
      </c>
      <c r="P18" s="237"/>
    </row>
    <row r="19" spans="1:16" x14ac:dyDescent="0.25">
      <c r="A19" s="233"/>
      <c r="B19" s="43" t="s">
        <v>137</v>
      </c>
      <c r="C19" s="43" t="s">
        <v>138</v>
      </c>
      <c r="D19" s="83">
        <v>0.45</v>
      </c>
      <c r="E19" s="83">
        <v>0.45</v>
      </c>
      <c r="F19" s="84">
        <v>0.45</v>
      </c>
      <c r="G19" s="151" t="s">
        <v>128</v>
      </c>
      <c r="H19" s="116">
        <v>595712.42000000004</v>
      </c>
      <c r="I19" s="116">
        <v>54223</v>
      </c>
      <c r="J19" s="167">
        <v>286583</v>
      </c>
      <c r="K19" s="84">
        <v>268070.59000000003</v>
      </c>
      <c r="L19" s="84">
        <v>24400.35</v>
      </c>
      <c r="M19" s="84">
        <v>128962.35</v>
      </c>
      <c r="N19" s="195">
        <v>421433.29</v>
      </c>
      <c r="O19" s="212"/>
      <c r="P19" s="237"/>
    </row>
    <row r="20" spans="1:16" x14ac:dyDescent="0.25">
      <c r="A20" s="233"/>
      <c r="B20" s="39"/>
      <c r="C20" s="43" t="s">
        <v>139</v>
      </c>
      <c r="D20" s="83">
        <v>0.36</v>
      </c>
      <c r="E20" s="83"/>
      <c r="F20" s="84"/>
      <c r="G20" s="151" t="s">
        <v>128</v>
      </c>
      <c r="H20" s="116">
        <v>177970.54</v>
      </c>
      <c r="I20" s="116"/>
      <c r="J20" s="167"/>
      <c r="K20" s="84">
        <v>64069.39</v>
      </c>
      <c r="L20" s="84"/>
      <c r="M20" s="84"/>
      <c r="N20" s="195">
        <v>64069.39</v>
      </c>
      <c r="O20" s="212"/>
      <c r="P20" s="237"/>
    </row>
    <row r="21" spans="1:16" x14ac:dyDescent="0.25">
      <c r="A21" s="233"/>
      <c r="B21" s="39"/>
      <c r="C21" s="43" t="s">
        <v>140</v>
      </c>
      <c r="D21" s="83">
        <v>0.24</v>
      </c>
      <c r="E21" s="83"/>
      <c r="F21" s="84"/>
      <c r="G21" s="151" t="s">
        <v>128</v>
      </c>
      <c r="H21" s="116">
        <v>213565.5</v>
      </c>
      <c r="I21" s="116"/>
      <c r="J21" s="167"/>
      <c r="K21" s="84">
        <v>51255.72</v>
      </c>
      <c r="L21" s="84"/>
      <c r="M21" s="84"/>
      <c r="N21" s="195">
        <v>51255.72</v>
      </c>
      <c r="O21" s="212"/>
      <c r="P21" s="237"/>
    </row>
    <row r="22" spans="1:16" x14ac:dyDescent="0.25">
      <c r="A22" s="233"/>
      <c r="B22" s="39"/>
      <c r="C22" s="43" t="s">
        <v>141</v>
      </c>
      <c r="D22" s="83">
        <v>0.18</v>
      </c>
      <c r="E22" s="83"/>
      <c r="F22" s="84"/>
      <c r="G22" s="151" t="s">
        <v>128</v>
      </c>
      <c r="H22" s="116">
        <v>150342.5</v>
      </c>
      <c r="I22" s="116"/>
      <c r="J22" s="167"/>
      <c r="K22" s="84">
        <v>27061.65</v>
      </c>
      <c r="L22" s="84"/>
      <c r="M22" s="84"/>
      <c r="N22" s="195">
        <v>27061.65</v>
      </c>
      <c r="O22" s="212"/>
      <c r="P22" s="237"/>
    </row>
    <row r="23" spans="1:16" x14ac:dyDescent="0.25">
      <c r="A23" s="233"/>
      <c r="B23" s="39"/>
      <c r="C23" s="43" t="s">
        <v>142</v>
      </c>
      <c r="D23" s="83">
        <v>0.09</v>
      </c>
      <c r="E23" s="83"/>
      <c r="F23" s="84"/>
      <c r="G23" s="151" t="s">
        <v>128</v>
      </c>
      <c r="H23" s="116">
        <v>416832.05</v>
      </c>
      <c r="I23" s="116"/>
      <c r="J23" s="167"/>
      <c r="K23" s="84">
        <v>37514.879999999997</v>
      </c>
      <c r="L23" s="84"/>
      <c r="M23" s="84"/>
      <c r="N23" s="195">
        <v>37514.879999999997</v>
      </c>
      <c r="O23" s="212"/>
      <c r="P23" s="237"/>
    </row>
    <row r="24" spans="1:16" x14ac:dyDescent="0.25">
      <c r="A24" s="233"/>
      <c r="B24" s="39"/>
      <c r="C24" s="43"/>
      <c r="D24" s="83"/>
      <c r="E24" s="83"/>
      <c r="F24" s="84"/>
      <c r="G24" s="151"/>
      <c r="H24" s="116"/>
      <c r="I24" s="116"/>
      <c r="J24" s="167"/>
      <c r="K24" s="84"/>
      <c r="L24" s="84"/>
      <c r="M24" s="84"/>
      <c r="N24" s="195"/>
      <c r="O24" s="212">
        <f>SUM(N19:N24)/10444030</f>
        <v>5.7576905658064947E-2</v>
      </c>
      <c r="P24" s="237"/>
    </row>
    <row r="25" spans="1:16" x14ac:dyDescent="0.25">
      <c r="A25" s="233"/>
      <c r="B25" s="44" t="s">
        <v>143</v>
      </c>
      <c r="C25" s="44" t="s">
        <v>144</v>
      </c>
      <c r="D25" s="85">
        <v>0.05</v>
      </c>
      <c r="E25" s="85">
        <v>0.05</v>
      </c>
      <c r="F25" s="86">
        <v>0.05</v>
      </c>
      <c r="G25" s="152" t="s">
        <v>128</v>
      </c>
      <c r="H25" s="117">
        <v>1554423</v>
      </c>
      <c r="I25" s="117">
        <v>54223</v>
      </c>
      <c r="J25" s="168">
        <v>286583</v>
      </c>
      <c r="K25" s="86">
        <v>77721.149999999994</v>
      </c>
      <c r="L25" s="86">
        <v>2711.15</v>
      </c>
      <c r="M25" s="86">
        <v>14329.15</v>
      </c>
      <c r="N25" s="196">
        <v>94761.45</v>
      </c>
      <c r="O25" s="213"/>
      <c r="P25" s="237"/>
    </row>
    <row r="26" spans="1:16" x14ac:dyDescent="0.25">
      <c r="A26" s="233"/>
      <c r="B26" s="39"/>
      <c r="C26" s="44"/>
      <c r="D26" s="85"/>
      <c r="E26" s="85"/>
      <c r="F26" s="86"/>
      <c r="G26" s="152"/>
      <c r="H26" s="117"/>
      <c r="I26" s="117"/>
      <c r="J26" s="168"/>
      <c r="K26" s="86"/>
      <c r="L26" s="86"/>
      <c r="M26" s="86"/>
      <c r="N26" s="196"/>
      <c r="O26" s="213">
        <f>SUM(N25:N26)/10444030</f>
        <v>9.0732648221041115E-3</v>
      </c>
      <c r="P26" s="237"/>
    </row>
    <row r="27" spans="1:16" x14ac:dyDescent="0.25">
      <c r="A27" s="233"/>
      <c r="B27" s="45" t="s">
        <v>145</v>
      </c>
      <c r="C27" s="45" t="s">
        <v>146</v>
      </c>
      <c r="D27" s="87"/>
      <c r="E27" s="87"/>
      <c r="F27" s="88"/>
      <c r="G27" s="153"/>
      <c r="H27" s="118"/>
      <c r="I27" s="118"/>
      <c r="J27" s="169"/>
      <c r="K27" s="88"/>
      <c r="L27" s="88"/>
      <c r="M27" s="88"/>
      <c r="N27" s="197"/>
      <c r="O27" s="214"/>
      <c r="P27" s="237"/>
    </row>
    <row r="28" spans="1:16" x14ac:dyDescent="0.25">
      <c r="A28" s="233"/>
      <c r="B28" s="40"/>
      <c r="C28" s="46"/>
      <c r="D28" s="89"/>
      <c r="E28" s="89"/>
      <c r="F28" s="90"/>
      <c r="G28" s="154"/>
      <c r="H28" s="119"/>
      <c r="I28" s="119"/>
      <c r="J28" s="170"/>
      <c r="K28" s="90"/>
      <c r="L28" s="90"/>
      <c r="M28" s="90"/>
      <c r="N28" s="198"/>
      <c r="O28" s="215">
        <f>SUM(N27:N28)/10444030</f>
        <v>0</v>
      </c>
      <c r="P28" s="237"/>
    </row>
    <row r="29" spans="1:16" ht="20.399999999999999" x14ac:dyDescent="0.25">
      <c r="A29" s="233"/>
      <c r="B29" s="47" t="s">
        <v>147</v>
      </c>
      <c r="C29" s="47" t="s">
        <v>148</v>
      </c>
      <c r="D29" s="91"/>
      <c r="E29" s="91">
        <v>256200</v>
      </c>
      <c r="F29" s="92"/>
      <c r="G29" s="155" t="s">
        <v>149</v>
      </c>
      <c r="H29" s="120"/>
      <c r="I29" s="120">
        <v>1</v>
      </c>
      <c r="J29" s="171"/>
      <c r="K29" s="92"/>
      <c r="L29" s="92">
        <v>256200</v>
      </c>
      <c r="M29" s="92"/>
      <c r="N29" s="199">
        <v>256200</v>
      </c>
      <c r="O29" s="216"/>
      <c r="P29" s="237"/>
    </row>
    <row r="30" spans="1:16" x14ac:dyDescent="0.25">
      <c r="A30" s="233"/>
      <c r="B30" s="40"/>
      <c r="C30" s="48"/>
      <c r="D30" s="93"/>
      <c r="E30" s="93"/>
      <c r="F30" s="94"/>
      <c r="G30" s="156"/>
      <c r="H30" s="121"/>
      <c r="I30" s="121"/>
      <c r="J30" s="172"/>
      <c r="K30" s="94"/>
      <c r="L30" s="94"/>
      <c r="M30" s="94"/>
      <c r="N30" s="200"/>
      <c r="O30" s="217">
        <f>SUM(N29:N30)/10444030</f>
        <v>2.4530760635501813E-2</v>
      </c>
      <c r="P30" s="237"/>
    </row>
    <row r="31" spans="1:16" x14ac:dyDescent="0.25">
      <c r="A31" s="233"/>
      <c r="B31" s="49" t="s">
        <v>150</v>
      </c>
      <c r="C31" s="49" t="s">
        <v>146</v>
      </c>
      <c r="D31" s="95"/>
      <c r="E31" s="95"/>
      <c r="F31" s="96"/>
      <c r="G31" s="157"/>
      <c r="H31" s="122"/>
      <c r="I31" s="122"/>
      <c r="J31" s="173"/>
      <c r="K31" s="110"/>
      <c r="L31" s="96"/>
      <c r="M31" s="96"/>
      <c r="N31" s="201"/>
      <c r="O31" s="218"/>
      <c r="P31" s="237"/>
    </row>
    <row r="32" spans="1:16" x14ac:dyDescent="0.25">
      <c r="A32" s="233"/>
      <c r="B32" s="40"/>
      <c r="C32" s="50"/>
      <c r="D32" s="97"/>
      <c r="E32" s="97"/>
      <c r="F32" s="98"/>
      <c r="G32" s="158"/>
      <c r="H32" s="123"/>
      <c r="I32" s="123"/>
      <c r="J32" s="174"/>
      <c r="K32" s="111"/>
      <c r="L32" s="98"/>
      <c r="M32" s="98"/>
      <c r="N32" s="202"/>
      <c r="O32" s="219">
        <f>SUM(N31:N32)/10444030</f>
        <v>0</v>
      </c>
      <c r="P32" s="237"/>
    </row>
    <row r="33" spans="1:20" x14ac:dyDescent="0.25">
      <c r="A33" s="233"/>
      <c r="B33" s="51" t="s">
        <v>151</v>
      </c>
      <c r="C33" s="51"/>
      <c r="D33" s="99"/>
      <c r="E33" s="99"/>
      <c r="F33" s="100"/>
      <c r="G33" s="159"/>
      <c r="H33" s="124"/>
      <c r="I33" s="124"/>
      <c r="J33" s="175"/>
      <c r="K33" s="100">
        <v>6384844.6699999999</v>
      </c>
      <c r="L33" s="100">
        <v>523519.39</v>
      </c>
      <c r="M33" s="100">
        <v>1570695.57</v>
      </c>
      <c r="N33" s="203">
        <v>8479059.6300000008</v>
      </c>
      <c r="O33" s="220">
        <f>SUM(O8:O32)</f>
        <v>0.81185707337110302</v>
      </c>
      <c r="P33" s="237"/>
    </row>
    <row r="34" spans="1:20" x14ac:dyDescent="0.25">
      <c r="A34" s="20"/>
      <c r="B34" s="52"/>
      <c r="C34" s="52"/>
      <c r="D34" s="132"/>
      <c r="E34" s="132"/>
      <c r="F34" s="133"/>
      <c r="G34" s="160"/>
      <c r="H34" s="134"/>
      <c r="I34" s="134"/>
      <c r="J34" s="176"/>
      <c r="K34" s="132"/>
      <c r="L34" s="132"/>
      <c r="M34" s="132"/>
      <c r="N34" s="204"/>
      <c r="O34" s="231"/>
      <c r="P34" s="237"/>
    </row>
    <row r="35" spans="1:20" ht="31.2" x14ac:dyDescent="0.25">
      <c r="A35" s="20"/>
      <c r="B35" s="243"/>
      <c r="C35" s="243"/>
      <c r="D35" s="135"/>
      <c r="E35" s="136" t="s">
        <v>187</v>
      </c>
      <c r="F35" s="137"/>
      <c r="G35" s="244"/>
      <c r="H35" s="138"/>
      <c r="I35" s="138" t="s">
        <v>191</v>
      </c>
      <c r="J35" s="177"/>
      <c r="K35" s="137"/>
      <c r="L35" s="137" t="s">
        <v>192</v>
      </c>
      <c r="M35" s="137"/>
      <c r="N35" s="245"/>
      <c r="O35" s="246"/>
      <c r="P35" s="237"/>
    </row>
    <row r="36" spans="1:20" s="6" customFormat="1" ht="36" x14ac:dyDescent="0.25">
      <c r="A36" s="234"/>
      <c r="B36" s="21" t="s">
        <v>195</v>
      </c>
      <c r="C36" s="22" t="s">
        <v>0</v>
      </c>
      <c r="D36" s="101" t="s">
        <v>188</v>
      </c>
      <c r="E36" s="101" t="s">
        <v>189</v>
      </c>
      <c r="F36" s="101" t="s">
        <v>190</v>
      </c>
      <c r="G36" s="147"/>
      <c r="H36" s="125" t="s">
        <v>188</v>
      </c>
      <c r="I36" s="125" t="s">
        <v>189</v>
      </c>
      <c r="J36" s="178" t="s">
        <v>190</v>
      </c>
      <c r="K36" s="101" t="s">
        <v>188</v>
      </c>
      <c r="L36" s="101" t="s">
        <v>189</v>
      </c>
      <c r="M36" s="101" t="s">
        <v>190</v>
      </c>
      <c r="N36" s="205" t="s">
        <v>193</v>
      </c>
      <c r="O36" s="207" t="s">
        <v>194</v>
      </c>
      <c r="P36" s="239"/>
      <c r="Q36" s="7"/>
      <c r="R36" s="7"/>
      <c r="S36" s="7"/>
      <c r="T36" s="7"/>
    </row>
    <row r="37" spans="1:20" ht="20.399999999999999" x14ac:dyDescent="0.25">
      <c r="A37" s="233"/>
      <c r="B37" s="53" t="s">
        <v>152</v>
      </c>
      <c r="C37" s="53" t="s">
        <v>153</v>
      </c>
      <c r="D37" s="102">
        <v>4.8499999999999996</v>
      </c>
      <c r="E37" s="102">
        <v>4.8499999999999996</v>
      </c>
      <c r="F37" s="103">
        <v>4.8499999999999996</v>
      </c>
      <c r="G37" s="161" t="s">
        <v>128</v>
      </c>
      <c r="H37" s="126">
        <v>333702.07</v>
      </c>
      <c r="I37" s="126">
        <v>11640.54</v>
      </c>
      <c r="J37" s="179">
        <v>61523.37</v>
      </c>
      <c r="K37" s="103">
        <v>1618455.04</v>
      </c>
      <c r="L37" s="103">
        <v>56456.62</v>
      </c>
      <c r="M37" s="103">
        <v>298388.34000000003</v>
      </c>
      <c r="N37" s="206">
        <v>1973300</v>
      </c>
      <c r="O37" s="221"/>
      <c r="P37" s="237"/>
    </row>
    <row r="38" spans="1:20" x14ac:dyDescent="0.25">
      <c r="A38" s="233"/>
      <c r="B38" s="40"/>
      <c r="C38" s="41"/>
      <c r="D38" s="79"/>
      <c r="E38" s="79"/>
      <c r="F38" s="80"/>
      <c r="G38" s="149"/>
      <c r="H38" s="114"/>
      <c r="I38" s="114"/>
      <c r="J38" s="165"/>
      <c r="K38" s="80"/>
      <c r="L38" s="80"/>
      <c r="M38" s="80"/>
      <c r="N38" s="193"/>
      <c r="O38" s="222"/>
      <c r="P38" s="237"/>
    </row>
    <row r="39" spans="1:20" x14ac:dyDescent="0.25">
      <c r="A39" s="233"/>
      <c r="B39" s="43" t="s">
        <v>154</v>
      </c>
      <c r="C39" s="43" t="s">
        <v>146</v>
      </c>
      <c r="D39" s="83"/>
      <c r="E39" s="83"/>
      <c r="F39" s="84"/>
      <c r="G39" s="151"/>
      <c r="H39" s="116"/>
      <c r="I39" s="116"/>
      <c r="J39" s="167"/>
      <c r="K39" s="84"/>
      <c r="L39" s="84"/>
      <c r="M39" s="84"/>
      <c r="N39" s="195"/>
      <c r="O39" s="223"/>
      <c r="P39" s="237"/>
    </row>
    <row r="40" spans="1:20" x14ac:dyDescent="0.25">
      <c r="A40" s="233"/>
      <c r="B40" s="39"/>
      <c r="C40" s="43"/>
      <c r="D40" s="83"/>
      <c r="E40" s="83"/>
      <c r="F40" s="84"/>
      <c r="G40" s="151"/>
      <c r="H40" s="116"/>
      <c r="I40" s="116"/>
      <c r="J40" s="167"/>
      <c r="K40" s="84"/>
      <c r="L40" s="84"/>
      <c r="M40" s="84"/>
      <c r="N40" s="195"/>
      <c r="O40" s="223"/>
      <c r="P40" s="237"/>
    </row>
    <row r="41" spans="1:20" x14ac:dyDescent="0.25">
      <c r="A41" s="233"/>
      <c r="B41" s="47" t="s">
        <v>155</v>
      </c>
      <c r="C41" s="47" t="s">
        <v>146</v>
      </c>
      <c r="D41" s="91"/>
      <c r="E41" s="91"/>
      <c r="F41" s="92"/>
      <c r="G41" s="155"/>
      <c r="H41" s="120"/>
      <c r="I41" s="120"/>
      <c r="J41" s="171"/>
      <c r="K41" s="92"/>
      <c r="L41" s="92"/>
      <c r="M41" s="92"/>
      <c r="N41" s="199"/>
      <c r="O41" s="223"/>
      <c r="P41" s="237"/>
    </row>
    <row r="42" spans="1:20" x14ac:dyDescent="0.25">
      <c r="A42" s="233"/>
      <c r="B42" s="40"/>
      <c r="C42" s="48"/>
      <c r="D42" s="93"/>
      <c r="E42" s="93"/>
      <c r="F42" s="94"/>
      <c r="G42" s="156"/>
      <c r="H42" s="121"/>
      <c r="I42" s="121"/>
      <c r="J42" s="172"/>
      <c r="K42" s="94"/>
      <c r="L42" s="94"/>
      <c r="M42" s="94"/>
      <c r="N42" s="200"/>
      <c r="O42" s="222"/>
      <c r="P42" s="237"/>
    </row>
    <row r="43" spans="1:20" x14ac:dyDescent="0.25">
      <c r="A43" s="233"/>
      <c r="B43" s="54" t="s">
        <v>156</v>
      </c>
      <c r="C43" s="54"/>
      <c r="D43" s="104"/>
      <c r="E43" s="104"/>
      <c r="F43" s="104"/>
      <c r="G43" s="55"/>
      <c r="H43" s="124"/>
      <c r="I43" s="124"/>
      <c r="J43" s="124"/>
      <c r="K43" s="182">
        <v>1618455.04</v>
      </c>
      <c r="L43" s="100">
        <v>56456.62</v>
      </c>
      <c r="M43" s="100">
        <v>298388.34000000003</v>
      </c>
      <c r="N43" s="100">
        <v>1973300</v>
      </c>
      <c r="O43" s="224"/>
      <c r="P43" s="237"/>
    </row>
    <row r="44" spans="1:20" x14ac:dyDescent="0.25">
      <c r="A44" s="20"/>
      <c r="B44" s="56"/>
      <c r="C44" s="56"/>
      <c r="D44" s="139"/>
      <c r="E44" s="139"/>
      <c r="F44" s="139"/>
      <c r="G44" s="140"/>
      <c r="H44" s="141"/>
      <c r="I44" s="141"/>
      <c r="J44" s="141"/>
      <c r="K44" s="183"/>
      <c r="L44" s="139"/>
      <c r="M44" s="139"/>
      <c r="N44" s="236"/>
      <c r="O44" s="189"/>
      <c r="P44" s="56"/>
    </row>
    <row r="45" spans="1:20" s="24" customFormat="1" ht="12" x14ac:dyDescent="0.25">
      <c r="A45" s="235"/>
      <c r="B45" s="57"/>
      <c r="C45" s="57"/>
      <c r="D45" s="142"/>
      <c r="E45" s="142"/>
      <c r="F45" s="142"/>
      <c r="G45" s="143"/>
      <c r="H45" s="144"/>
      <c r="I45" s="144"/>
      <c r="J45" s="144"/>
      <c r="K45" s="184"/>
      <c r="L45" s="142"/>
      <c r="M45" s="142"/>
      <c r="N45" s="142"/>
      <c r="O45" s="225"/>
      <c r="P45" s="58"/>
      <c r="Q45" s="59"/>
      <c r="R45" s="59"/>
      <c r="S45" s="59"/>
      <c r="T45" s="59"/>
    </row>
    <row r="46" spans="1:20" s="24" customFormat="1" ht="24" x14ac:dyDescent="0.25">
      <c r="A46" s="235"/>
      <c r="B46" s="60" t="s">
        <v>196</v>
      </c>
      <c r="C46" s="60"/>
      <c r="D46" s="105"/>
      <c r="E46" s="105" t="s">
        <v>197</v>
      </c>
      <c r="F46" s="106"/>
      <c r="G46" s="61"/>
      <c r="H46" s="127"/>
      <c r="I46" s="127"/>
      <c r="J46" s="127"/>
      <c r="K46" s="185"/>
      <c r="L46" s="106" t="s">
        <v>198</v>
      </c>
      <c r="M46" s="106"/>
      <c r="N46" s="106"/>
      <c r="O46" s="226" t="s">
        <v>194</v>
      </c>
      <c r="P46" s="240"/>
      <c r="Q46" s="59"/>
      <c r="R46" s="59"/>
      <c r="S46" s="59"/>
      <c r="T46" s="59"/>
    </row>
    <row r="47" spans="1:20" x14ac:dyDescent="0.25">
      <c r="A47" s="233"/>
      <c r="B47" s="62" t="s">
        <v>157</v>
      </c>
      <c r="C47" s="63" t="s">
        <v>146</v>
      </c>
      <c r="D47" s="107"/>
      <c r="E47" s="107"/>
      <c r="F47" s="107"/>
      <c r="G47" s="64"/>
      <c r="H47" s="128"/>
      <c r="I47" s="128"/>
      <c r="J47" s="128"/>
      <c r="K47" s="186"/>
      <c r="L47" s="180"/>
      <c r="M47" s="180"/>
      <c r="N47" s="180"/>
      <c r="O47" s="227"/>
      <c r="P47" s="237"/>
    </row>
    <row r="48" spans="1:20" x14ac:dyDescent="0.25">
      <c r="A48" s="233"/>
      <c r="B48" s="65"/>
      <c r="C48" s="63"/>
      <c r="D48" s="107"/>
      <c r="E48" s="107"/>
      <c r="F48" s="107"/>
      <c r="G48" s="64"/>
      <c r="H48" s="128"/>
      <c r="I48" s="128"/>
      <c r="J48" s="128"/>
      <c r="K48" s="186"/>
      <c r="L48" s="180"/>
      <c r="M48" s="180"/>
      <c r="N48" s="180"/>
      <c r="O48" s="227">
        <f>SUM(N47:N48)/10444030</f>
        <v>0</v>
      </c>
      <c r="P48" s="237"/>
    </row>
    <row r="49" spans="1:16" ht="20.399999999999999" x14ac:dyDescent="0.25">
      <c r="A49" s="233"/>
      <c r="B49" s="66" t="s">
        <v>158</v>
      </c>
      <c r="C49" s="67"/>
      <c r="D49" s="108"/>
      <c r="E49" s="108"/>
      <c r="F49" s="108"/>
      <c r="G49" s="68"/>
      <c r="H49" s="129"/>
      <c r="I49" s="129"/>
      <c r="J49" s="129"/>
      <c r="K49" s="187"/>
      <c r="L49" s="112"/>
      <c r="M49" s="112"/>
      <c r="N49" s="112">
        <v>1964970</v>
      </c>
      <c r="O49" s="228"/>
      <c r="P49" s="237"/>
    </row>
    <row r="50" spans="1:16" x14ac:dyDescent="0.25">
      <c r="A50" s="233"/>
      <c r="B50" s="65"/>
      <c r="C50" s="69"/>
      <c r="D50" s="109"/>
      <c r="E50" s="109"/>
      <c r="F50" s="109"/>
      <c r="G50" s="70"/>
      <c r="H50" s="130"/>
      <c r="I50" s="130"/>
      <c r="J50" s="130"/>
      <c r="K50" s="188"/>
      <c r="L50" s="181"/>
      <c r="M50" s="181"/>
      <c r="N50" s="181"/>
      <c r="O50" s="229">
        <f>SUM(N49:N50)/10444030</f>
        <v>0.1881428912019594</v>
      </c>
      <c r="P50" s="237"/>
    </row>
    <row r="51" spans="1:16" x14ac:dyDescent="0.25">
      <c r="A51" s="233"/>
      <c r="B51" s="54" t="s">
        <v>159</v>
      </c>
      <c r="C51" s="54"/>
      <c r="D51" s="104"/>
      <c r="E51" s="104"/>
      <c r="F51" s="104"/>
      <c r="G51" s="55"/>
      <c r="H51" s="131"/>
      <c r="I51" s="131"/>
      <c r="J51" s="131"/>
      <c r="K51" s="182"/>
      <c r="L51" s="100"/>
      <c r="M51" s="100"/>
      <c r="N51" s="100">
        <v>1964970</v>
      </c>
      <c r="O51" s="220">
        <f>SUM(O47:O50)</f>
        <v>0.1881428912019594</v>
      </c>
      <c r="P51" s="237"/>
    </row>
    <row r="52" spans="1:16" x14ac:dyDescent="0.25">
      <c r="A52" s="19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230"/>
      <c r="P52" s="71"/>
    </row>
    <row r="53" spans="1:16" x14ac:dyDescent="0.25">
      <c r="B53" s="72" t="s">
        <v>199</v>
      </c>
    </row>
    <row r="54" spans="1:16" x14ac:dyDescent="0.25">
      <c r="B54" s="73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5"/>
    </row>
  </sheetData>
  <mergeCells count="13">
    <mergeCell ref="B52:P52"/>
    <mergeCell ref="B54:O54"/>
    <mergeCell ref="C50:J50"/>
    <mergeCell ref="B51:J51"/>
    <mergeCell ref="B34:O34"/>
    <mergeCell ref="N35:O35"/>
    <mergeCell ref="B44:P44"/>
    <mergeCell ref="C2:E2"/>
    <mergeCell ref="B33:C33"/>
    <mergeCell ref="B43:G43"/>
    <mergeCell ref="C47:J47"/>
    <mergeCell ref="C48:J48"/>
    <mergeCell ref="C49:J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160</v>
      </c>
    </row>
    <row r="2" spans="1:9" ht="15.6" x14ac:dyDescent="0.3">
      <c r="A2" s="3" t="s">
        <v>161</v>
      </c>
      <c r="E2" s="3" t="s">
        <v>162</v>
      </c>
    </row>
    <row r="4" spans="1:9" ht="15.6" x14ac:dyDescent="0.3">
      <c r="A4" s="4" t="s">
        <v>163</v>
      </c>
      <c r="B4" s="5" t="s">
        <v>9</v>
      </c>
      <c r="C4" s="5">
        <v>852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164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10452400</v>
      </c>
      <c r="C10">
        <v>68141131</v>
      </c>
      <c r="D10">
        <v>54829269</v>
      </c>
      <c r="E10">
        <v>5456600</v>
      </c>
      <c r="G10">
        <v>138879400</v>
      </c>
      <c r="I10">
        <v>138879400</v>
      </c>
    </row>
    <row r="12" spans="1:9" x14ac:dyDescent="0.25">
      <c r="A12" s="1" t="s">
        <v>165</v>
      </c>
    </row>
    <row r="14" spans="1:9" x14ac:dyDescent="0.25">
      <c r="A14" t="s">
        <v>11</v>
      </c>
      <c r="C14">
        <v>251600</v>
      </c>
      <c r="D14">
        <v>118400</v>
      </c>
      <c r="G14">
        <v>370000</v>
      </c>
      <c r="H14">
        <v>0</v>
      </c>
      <c r="I14">
        <v>370000</v>
      </c>
    </row>
    <row r="15" spans="1:9" x14ac:dyDescent="0.25">
      <c r="A15" t="s">
        <v>12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0</v>
      </c>
      <c r="D21">
        <v>0</v>
      </c>
      <c r="G21">
        <v>0</v>
      </c>
      <c r="H21">
        <v>0</v>
      </c>
      <c r="I21">
        <v>0</v>
      </c>
    </row>
    <row r="23" spans="1:9" x14ac:dyDescent="0.25">
      <c r="A23" s="1" t="s">
        <v>166</v>
      </c>
    </row>
    <row r="25" spans="1:9" x14ac:dyDescent="0.25">
      <c r="A25" t="s">
        <v>19</v>
      </c>
      <c r="B25">
        <v>124600</v>
      </c>
      <c r="C25">
        <v>933132</v>
      </c>
      <c r="D25">
        <v>531168</v>
      </c>
      <c r="E25">
        <v>4156000</v>
      </c>
      <c r="F25">
        <v>0</v>
      </c>
      <c r="G25">
        <v>5744900</v>
      </c>
      <c r="H25">
        <v>0</v>
      </c>
      <c r="I25">
        <v>5744900</v>
      </c>
    </row>
    <row r="26" spans="1:9" x14ac:dyDescent="0.25">
      <c r="A26" t="s">
        <v>20</v>
      </c>
      <c r="B26">
        <v>0</v>
      </c>
      <c r="C26">
        <v>0</v>
      </c>
      <c r="D26">
        <v>0</v>
      </c>
      <c r="E26">
        <v>404000</v>
      </c>
      <c r="F26">
        <v>767100</v>
      </c>
      <c r="G26">
        <v>1171100</v>
      </c>
      <c r="H26">
        <v>0</v>
      </c>
      <c r="I26">
        <v>1171100</v>
      </c>
    </row>
    <row r="27" spans="1:9" x14ac:dyDescent="0.25">
      <c r="A27" t="s">
        <v>21</v>
      </c>
      <c r="B27">
        <v>137700</v>
      </c>
      <c r="C27">
        <v>0</v>
      </c>
      <c r="D27">
        <v>0</v>
      </c>
      <c r="E27">
        <v>1689962</v>
      </c>
      <c r="F27">
        <v>382400</v>
      </c>
      <c r="G27">
        <v>2210062</v>
      </c>
      <c r="H27">
        <v>0</v>
      </c>
      <c r="I27">
        <v>2210062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182500</v>
      </c>
      <c r="F28">
        <v>0</v>
      </c>
      <c r="G28">
        <v>182500</v>
      </c>
      <c r="H28">
        <v>0</v>
      </c>
      <c r="I28">
        <v>182500</v>
      </c>
    </row>
    <row r="29" spans="1:9" x14ac:dyDescent="0.25">
      <c r="A29" t="s">
        <v>23</v>
      </c>
      <c r="B29">
        <v>872541</v>
      </c>
      <c r="C29">
        <v>276306</v>
      </c>
      <c r="D29">
        <v>157282</v>
      </c>
      <c r="E29">
        <v>85982</v>
      </c>
      <c r="F29">
        <v>0</v>
      </c>
      <c r="G29">
        <v>1392111</v>
      </c>
      <c r="H29">
        <v>15000</v>
      </c>
      <c r="I29">
        <v>1377111</v>
      </c>
    </row>
    <row r="30" spans="1:9" x14ac:dyDescent="0.25">
      <c r="A30" t="s">
        <v>24</v>
      </c>
      <c r="B30">
        <v>0</v>
      </c>
      <c r="C30">
        <v>356955</v>
      </c>
      <c r="D30">
        <v>203190</v>
      </c>
      <c r="E30">
        <v>780002</v>
      </c>
      <c r="F30">
        <v>0</v>
      </c>
      <c r="G30">
        <v>1340147</v>
      </c>
      <c r="H30">
        <v>0</v>
      </c>
      <c r="I30">
        <v>1340147</v>
      </c>
    </row>
    <row r="31" spans="1:9" x14ac:dyDescent="0.25">
      <c r="A31" t="s">
        <v>25</v>
      </c>
      <c r="E31">
        <v>642890</v>
      </c>
      <c r="G31">
        <v>642890</v>
      </c>
      <c r="H31">
        <v>0</v>
      </c>
      <c r="I31">
        <v>642890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167</v>
      </c>
    </row>
    <row r="38" spans="1:9" x14ac:dyDescent="0.25">
      <c r="A38" t="s">
        <v>29</v>
      </c>
      <c r="B38">
        <v>1964970</v>
      </c>
      <c r="G38">
        <v>1964970</v>
      </c>
      <c r="H38">
        <v>16000</v>
      </c>
      <c r="I38">
        <v>1948970</v>
      </c>
    </row>
    <row r="40" spans="1:9" x14ac:dyDescent="0.25">
      <c r="A40" s="1" t="s">
        <v>168</v>
      </c>
    </row>
    <row r="42" spans="1:9" x14ac:dyDescent="0.25">
      <c r="A42" t="s">
        <v>30</v>
      </c>
      <c r="B42">
        <v>0</v>
      </c>
      <c r="C42">
        <v>399431</v>
      </c>
      <c r="D42">
        <v>227369</v>
      </c>
      <c r="E42">
        <v>0</v>
      </c>
      <c r="G42">
        <v>626800</v>
      </c>
      <c r="H42">
        <v>0</v>
      </c>
      <c r="I42">
        <v>626800</v>
      </c>
    </row>
    <row r="43" spans="1:9" x14ac:dyDescent="0.25">
      <c r="A43" t="s">
        <v>31</v>
      </c>
      <c r="B43">
        <v>0</v>
      </c>
      <c r="C43">
        <v>268934</v>
      </c>
      <c r="D43">
        <v>153085</v>
      </c>
      <c r="E43">
        <v>0</v>
      </c>
      <c r="G43">
        <v>422019</v>
      </c>
      <c r="H43">
        <v>0</v>
      </c>
      <c r="I43">
        <v>422019</v>
      </c>
    </row>
    <row r="44" spans="1:9" x14ac:dyDescent="0.25">
      <c r="A44" t="s">
        <v>32</v>
      </c>
      <c r="B44">
        <v>0</v>
      </c>
      <c r="C44">
        <v>0</v>
      </c>
      <c r="D44">
        <v>0</v>
      </c>
      <c r="E44">
        <v>0</v>
      </c>
      <c r="G44">
        <v>0</v>
      </c>
      <c r="H44">
        <v>0</v>
      </c>
      <c r="I44">
        <v>0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0</v>
      </c>
      <c r="C46">
        <v>101961</v>
      </c>
      <c r="D46">
        <v>58039</v>
      </c>
      <c r="E46">
        <v>0</v>
      </c>
      <c r="G46">
        <v>160000</v>
      </c>
      <c r="H46">
        <v>0</v>
      </c>
      <c r="I46">
        <v>160000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483676</v>
      </c>
      <c r="D51">
        <v>275324</v>
      </c>
      <c r="E51">
        <v>0</v>
      </c>
      <c r="G51">
        <v>759000</v>
      </c>
      <c r="H51">
        <v>0</v>
      </c>
      <c r="I51">
        <v>759000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28230</v>
      </c>
      <c r="D53">
        <v>16070</v>
      </c>
      <c r="E53">
        <v>0</v>
      </c>
      <c r="F53">
        <v>0</v>
      </c>
      <c r="G53">
        <v>44300</v>
      </c>
      <c r="H53">
        <v>0</v>
      </c>
      <c r="I53">
        <v>44300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13552211</v>
      </c>
      <c r="C55">
        <v>71241356</v>
      </c>
      <c r="D55">
        <v>56569196</v>
      </c>
      <c r="E55">
        <v>13397936</v>
      </c>
      <c r="F55">
        <v>1149500</v>
      </c>
      <c r="G55">
        <v>155910199</v>
      </c>
      <c r="H55">
        <v>31000</v>
      </c>
      <c r="I55">
        <v>155879199</v>
      </c>
    </row>
    <row r="57" spans="1:9" x14ac:dyDescent="0.25">
      <c r="A57" s="1" t="s">
        <v>169</v>
      </c>
    </row>
    <row r="59" spans="1:9" x14ac:dyDescent="0.25">
      <c r="A59" t="s">
        <v>44</v>
      </c>
      <c r="G59">
        <v>128376000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268200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128644200</v>
      </c>
    </row>
    <row r="64" spans="1:9" x14ac:dyDescent="0.25">
      <c r="A64" t="s">
        <v>49</v>
      </c>
      <c r="G64">
        <v>-27251000</v>
      </c>
    </row>
    <row r="66" spans="1:9" x14ac:dyDescent="0.25">
      <c r="A66" s="1" t="s">
        <v>170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539657</v>
      </c>
      <c r="H69">
        <v>282400</v>
      </c>
      <c r="I69">
        <v>257257</v>
      </c>
    </row>
    <row r="70" spans="1:9" x14ac:dyDescent="0.25">
      <c r="A70" t="s">
        <v>52</v>
      </c>
      <c r="G70">
        <v>637854</v>
      </c>
      <c r="H70">
        <v>8600</v>
      </c>
      <c r="I70">
        <v>629254</v>
      </c>
    </row>
    <row r="71" spans="1:9" x14ac:dyDescent="0.25">
      <c r="A71" t="s">
        <v>53</v>
      </c>
      <c r="G71">
        <v>604814</v>
      </c>
      <c r="H71">
        <v>80200</v>
      </c>
      <c r="I71">
        <v>524614</v>
      </c>
    </row>
    <row r="72" spans="1:9" x14ac:dyDescent="0.25">
      <c r="A72" t="s">
        <v>54</v>
      </c>
      <c r="G72">
        <v>544797</v>
      </c>
      <c r="H72">
        <v>53000</v>
      </c>
      <c r="I72">
        <v>491797</v>
      </c>
    </row>
    <row r="73" spans="1:9" x14ac:dyDescent="0.25">
      <c r="A73" t="s">
        <v>55</v>
      </c>
      <c r="G73">
        <v>1788963</v>
      </c>
      <c r="H73">
        <v>130100</v>
      </c>
      <c r="I73">
        <v>1658863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1168848</v>
      </c>
      <c r="H77">
        <v>341400</v>
      </c>
      <c r="I77">
        <v>827448</v>
      </c>
    </row>
    <row r="78" spans="1:9" x14ac:dyDescent="0.25">
      <c r="A78" t="s">
        <v>59</v>
      </c>
      <c r="G78">
        <v>532130</v>
      </c>
      <c r="H78">
        <v>20000</v>
      </c>
      <c r="I78">
        <v>512130</v>
      </c>
    </row>
    <row r="79" spans="1:9" x14ac:dyDescent="0.25">
      <c r="A79" t="s">
        <v>60</v>
      </c>
      <c r="G79">
        <v>50200</v>
      </c>
      <c r="H79">
        <v>0</v>
      </c>
      <c r="I79">
        <v>50200</v>
      </c>
    </row>
    <row r="80" spans="1:9" x14ac:dyDescent="0.25">
      <c r="A80" t="s">
        <v>61</v>
      </c>
      <c r="B80">
        <v>0</v>
      </c>
      <c r="C80">
        <v>0</v>
      </c>
      <c r="D80">
        <v>0</v>
      </c>
      <c r="E80">
        <v>1728703</v>
      </c>
      <c r="F80">
        <v>197471</v>
      </c>
      <c r="G80">
        <v>1926174</v>
      </c>
      <c r="H80">
        <v>79300</v>
      </c>
      <c r="I80">
        <v>1846874</v>
      </c>
    </row>
    <row r="81" spans="1:9" x14ac:dyDescent="0.25">
      <c r="A81" t="s">
        <v>62</v>
      </c>
      <c r="B81">
        <v>19000</v>
      </c>
      <c r="C81">
        <v>239933</v>
      </c>
      <c r="D81">
        <v>233767</v>
      </c>
      <c r="E81">
        <v>0</v>
      </c>
      <c r="F81">
        <v>0</v>
      </c>
      <c r="G81">
        <v>492700</v>
      </c>
      <c r="H81">
        <v>0</v>
      </c>
      <c r="I81">
        <v>492700</v>
      </c>
    </row>
    <row r="82" spans="1:9" x14ac:dyDescent="0.25">
      <c r="A82" t="s">
        <v>63</v>
      </c>
      <c r="G82">
        <v>0</v>
      </c>
      <c r="H82">
        <v>0</v>
      </c>
      <c r="I82">
        <v>0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58500</v>
      </c>
      <c r="H85">
        <v>58500</v>
      </c>
      <c r="I85">
        <v>0</v>
      </c>
    </row>
    <row r="86" spans="1:9" x14ac:dyDescent="0.25">
      <c r="A86" t="s">
        <v>66</v>
      </c>
      <c r="G86">
        <v>0</v>
      </c>
      <c r="H86">
        <v>0</v>
      </c>
      <c r="I86">
        <v>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146300</v>
      </c>
      <c r="H88">
        <v>0</v>
      </c>
      <c r="I88">
        <v>146300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8490937</v>
      </c>
      <c r="H90">
        <v>1053500</v>
      </c>
      <c r="I90">
        <v>7437437</v>
      </c>
    </row>
    <row r="92" spans="1:9" x14ac:dyDescent="0.25">
      <c r="A92" s="1" t="s">
        <v>171</v>
      </c>
    </row>
    <row r="95" spans="1:9" x14ac:dyDescent="0.25">
      <c r="A95" s="1" t="s">
        <v>172</v>
      </c>
    </row>
    <row r="97" spans="1:9" x14ac:dyDescent="0.25">
      <c r="A97" t="s">
        <v>71</v>
      </c>
      <c r="G97">
        <v>3918219</v>
      </c>
      <c r="H97">
        <v>225700</v>
      </c>
      <c r="I97">
        <v>3692519</v>
      </c>
    </row>
    <row r="98" spans="1:9" x14ac:dyDescent="0.25">
      <c r="A98" t="s">
        <v>72</v>
      </c>
      <c r="G98">
        <v>814100</v>
      </c>
      <c r="H98">
        <v>0</v>
      </c>
      <c r="I98">
        <v>814100</v>
      </c>
    </row>
    <row r="99" spans="1:9" x14ac:dyDescent="0.25">
      <c r="A99" t="s">
        <v>73</v>
      </c>
      <c r="G99">
        <v>0</v>
      </c>
      <c r="H99">
        <v>0</v>
      </c>
      <c r="I99">
        <v>0</v>
      </c>
    </row>
    <row r="100" spans="1:9" x14ac:dyDescent="0.25">
      <c r="A100" t="s">
        <v>74</v>
      </c>
      <c r="G100">
        <v>197200</v>
      </c>
      <c r="H100">
        <v>0</v>
      </c>
      <c r="I100">
        <v>197200</v>
      </c>
    </row>
    <row r="101" spans="1:9" x14ac:dyDescent="0.25">
      <c r="A101" t="s">
        <v>75</v>
      </c>
      <c r="G101">
        <v>4929519</v>
      </c>
      <c r="H101">
        <v>225700</v>
      </c>
      <c r="I101">
        <v>4703819</v>
      </c>
    </row>
    <row r="103" spans="1:9" x14ac:dyDescent="0.25">
      <c r="A103" s="1" t="s">
        <v>173</v>
      </c>
    </row>
    <row r="106" spans="1:9" x14ac:dyDescent="0.25">
      <c r="A106" t="s">
        <v>76</v>
      </c>
      <c r="G106">
        <v>2035027</v>
      </c>
      <c r="H106">
        <v>0</v>
      </c>
      <c r="I106">
        <v>2035027</v>
      </c>
    </row>
    <row r="107" spans="1:9" x14ac:dyDescent="0.25">
      <c r="A107" t="s">
        <v>77</v>
      </c>
      <c r="G107">
        <v>9275175</v>
      </c>
      <c r="H107">
        <v>163700</v>
      </c>
      <c r="I107">
        <v>9111475</v>
      </c>
    </row>
    <row r="108" spans="1:9" x14ac:dyDescent="0.25">
      <c r="A108" t="s">
        <v>78</v>
      </c>
      <c r="G108">
        <v>1080600</v>
      </c>
      <c r="H108">
        <v>19800</v>
      </c>
      <c r="I108">
        <v>1060800</v>
      </c>
    </row>
    <row r="109" spans="1:9" x14ac:dyDescent="0.25">
      <c r="A109" t="s">
        <v>79</v>
      </c>
      <c r="G109">
        <v>326000</v>
      </c>
      <c r="H109">
        <v>0</v>
      </c>
      <c r="I109">
        <v>326000</v>
      </c>
    </row>
    <row r="110" spans="1:9" x14ac:dyDescent="0.25">
      <c r="A110" t="s">
        <v>80</v>
      </c>
      <c r="G110">
        <v>301800</v>
      </c>
      <c r="H110">
        <v>0</v>
      </c>
      <c r="I110">
        <v>301800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205338</v>
      </c>
      <c r="H111" s="8">
        <v>0</v>
      </c>
      <c r="I111" s="8">
        <v>205338</v>
      </c>
    </row>
    <row r="112" spans="1:9" x14ac:dyDescent="0.25">
      <c r="A112" t="s">
        <v>82</v>
      </c>
      <c r="G112">
        <v>600600</v>
      </c>
      <c r="H112">
        <v>0</v>
      </c>
      <c r="I112">
        <v>600600</v>
      </c>
    </row>
    <row r="113" spans="1:9" x14ac:dyDescent="0.25">
      <c r="A113" t="s">
        <v>83</v>
      </c>
      <c r="B113">
        <v>0</v>
      </c>
      <c r="C113">
        <v>0</v>
      </c>
      <c r="D113">
        <v>0</v>
      </c>
      <c r="E113">
        <v>0</v>
      </c>
      <c r="G113">
        <v>0</v>
      </c>
      <c r="H113">
        <v>0</v>
      </c>
      <c r="I113">
        <v>0</v>
      </c>
    </row>
    <row r="114" spans="1:9" x14ac:dyDescent="0.25">
      <c r="A114" t="s">
        <v>84</v>
      </c>
      <c r="G114">
        <v>417900</v>
      </c>
      <c r="H114">
        <v>0</v>
      </c>
      <c r="I114">
        <v>417900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0</v>
      </c>
      <c r="C116">
        <v>0</v>
      </c>
      <c r="D116">
        <v>0</v>
      </c>
      <c r="E116">
        <v>0</v>
      </c>
      <c r="G116">
        <v>14242440</v>
      </c>
      <c r="H116">
        <v>183500</v>
      </c>
      <c r="I116">
        <v>14058940</v>
      </c>
    </row>
    <row r="118" spans="1:9" x14ac:dyDescent="0.25">
      <c r="A118" s="1" t="s">
        <v>174</v>
      </c>
    </row>
    <row r="120" spans="1:9" x14ac:dyDescent="0.25">
      <c r="A120" t="s">
        <v>87</v>
      </c>
      <c r="G120">
        <v>217800</v>
      </c>
      <c r="H120">
        <v>0</v>
      </c>
      <c r="I120">
        <v>217800</v>
      </c>
    </row>
    <row r="122" spans="1:9" x14ac:dyDescent="0.25">
      <c r="A122" s="1" t="s">
        <v>175</v>
      </c>
    </row>
    <row r="124" spans="1:9" x14ac:dyDescent="0.25">
      <c r="A124" t="s">
        <v>88</v>
      </c>
      <c r="G124">
        <v>10609234</v>
      </c>
      <c r="H124">
        <v>110800</v>
      </c>
      <c r="I124">
        <v>10498434</v>
      </c>
    </row>
    <row r="125" spans="1:9" x14ac:dyDescent="0.25">
      <c r="A125" t="s">
        <v>89</v>
      </c>
      <c r="G125">
        <v>1957944</v>
      </c>
      <c r="H125">
        <v>40000</v>
      </c>
      <c r="I125">
        <v>1917944</v>
      </c>
    </row>
    <row r="126" spans="1:9" x14ac:dyDescent="0.25">
      <c r="A126" t="s">
        <v>90</v>
      </c>
      <c r="G126">
        <v>197583</v>
      </c>
      <c r="H126">
        <v>57800</v>
      </c>
      <c r="I126">
        <v>139783</v>
      </c>
    </row>
    <row r="127" spans="1:9" x14ac:dyDescent="0.25">
      <c r="A127" t="s">
        <v>91</v>
      </c>
      <c r="G127">
        <v>12764761</v>
      </c>
      <c r="H127">
        <v>208600</v>
      </c>
      <c r="I127">
        <v>12556161</v>
      </c>
    </row>
    <row r="129" spans="1:9" x14ac:dyDescent="0.25">
      <c r="A129" s="1" t="s">
        <v>176</v>
      </c>
    </row>
    <row r="131" spans="1:9" x14ac:dyDescent="0.25">
      <c r="A131" t="s">
        <v>92</v>
      </c>
      <c r="G131">
        <v>122100</v>
      </c>
      <c r="H131">
        <v>0</v>
      </c>
      <c r="I131">
        <v>122100</v>
      </c>
    </row>
    <row r="132" spans="1:9" x14ac:dyDescent="0.25">
      <c r="A132" t="s">
        <v>93</v>
      </c>
      <c r="G132">
        <v>1215383</v>
      </c>
      <c r="H132">
        <v>125700</v>
      </c>
      <c r="I132">
        <v>1089683</v>
      </c>
    </row>
    <row r="133" spans="1:9" x14ac:dyDescent="0.25">
      <c r="A133" t="s">
        <v>94</v>
      </c>
      <c r="G133">
        <v>89000</v>
      </c>
      <c r="H133">
        <v>0</v>
      </c>
      <c r="I133">
        <v>89000</v>
      </c>
    </row>
    <row r="134" spans="1:9" x14ac:dyDescent="0.25">
      <c r="A134" t="s">
        <v>95</v>
      </c>
      <c r="G134">
        <v>5245915</v>
      </c>
      <c r="H134">
        <v>1263800</v>
      </c>
      <c r="I134">
        <v>3982115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6672398</v>
      </c>
      <c r="H136">
        <v>1389500</v>
      </c>
      <c r="I136">
        <v>5282898</v>
      </c>
    </row>
    <row r="138" spans="1:9" x14ac:dyDescent="0.25">
      <c r="A138" s="1" t="s">
        <v>177</v>
      </c>
    </row>
    <row r="140" spans="1:9" x14ac:dyDescent="0.25">
      <c r="A140" t="s">
        <v>98</v>
      </c>
      <c r="G140">
        <v>0</v>
      </c>
      <c r="H140">
        <v>0</v>
      </c>
      <c r="I140">
        <v>0</v>
      </c>
    </row>
    <row r="141" spans="1:9" x14ac:dyDescent="0.25">
      <c r="A141" t="s">
        <v>99</v>
      </c>
      <c r="G141">
        <v>1241367</v>
      </c>
      <c r="H141">
        <v>209400</v>
      </c>
      <c r="I141">
        <v>1031967</v>
      </c>
    </row>
    <row r="142" spans="1:9" x14ac:dyDescent="0.25">
      <c r="A142" t="s">
        <v>100</v>
      </c>
      <c r="G142">
        <v>1241367</v>
      </c>
      <c r="H142">
        <v>209400</v>
      </c>
      <c r="I142">
        <v>1031967</v>
      </c>
    </row>
    <row r="144" spans="1:9" x14ac:dyDescent="0.25">
      <c r="A144" s="1" t="s">
        <v>178</v>
      </c>
    </row>
    <row r="146" spans="1:9" x14ac:dyDescent="0.25">
      <c r="A146" t="s">
        <v>101</v>
      </c>
      <c r="G146">
        <v>984765</v>
      </c>
      <c r="H146">
        <v>407500</v>
      </c>
      <c r="I146">
        <v>577265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164401136</v>
      </c>
      <c r="H150">
        <v>1084500</v>
      </c>
      <c r="I150">
        <v>163316636</v>
      </c>
    </row>
    <row r="151" spans="1:9" x14ac:dyDescent="0.25">
      <c r="A151" t="s">
        <v>104</v>
      </c>
      <c r="G151">
        <v>41053050</v>
      </c>
      <c r="H151">
        <v>2624200</v>
      </c>
      <c r="I151">
        <v>38428850</v>
      </c>
    </row>
    <row r="153" spans="1:9" x14ac:dyDescent="0.25">
      <c r="A153" t="s">
        <v>105</v>
      </c>
      <c r="G153">
        <v>205454186</v>
      </c>
      <c r="H153">
        <v>3708700</v>
      </c>
      <c r="I153">
        <v>201745486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209400</v>
      </c>
      <c r="H157">
        <v>209400</v>
      </c>
      <c r="I157">
        <v>0</v>
      </c>
    </row>
    <row r="158" spans="1:9" x14ac:dyDescent="0.25">
      <c r="A158" t="s">
        <v>108</v>
      </c>
      <c r="G158">
        <v>118400</v>
      </c>
      <c r="H158">
        <v>0</v>
      </c>
      <c r="I158">
        <v>118400</v>
      </c>
    </row>
    <row r="162" spans="1:8" ht="41.4" x14ac:dyDescent="0.25">
      <c r="A162" s="9" t="s">
        <v>179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/>
  </sheetViews>
  <sheetFormatPr defaultRowHeight="13.8" x14ac:dyDescent="0.25"/>
  <cols>
    <col min="1" max="1" width="30.69921875" customWidth="1"/>
    <col min="2" max="2" width="44.0976562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180</v>
      </c>
    </row>
    <row r="3" spans="1:9" ht="15.6" x14ac:dyDescent="0.3">
      <c r="A3" s="3" t="s">
        <v>161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181</v>
      </c>
      <c r="B7" t="s">
        <v>117</v>
      </c>
      <c r="C7">
        <v>1100</v>
      </c>
      <c r="D7">
        <v>160</v>
      </c>
      <c r="E7">
        <v>2075900</v>
      </c>
      <c r="F7">
        <v>12974.38</v>
      </c>
      <c r="G7" s="13" t="s">
        <v>118</v>
      </c>
    </row>
    <row r="8" spans="1:9" x14ac:dyDescent="0.25">
      <c r="B8" t="s">
        <v>119</v>
      </c>
      <c r="C8">
        <v>1115</v>
      </c>
      <c r="D8">
        <v>0</v>
      </c>
      <c r="E8">
        <v>471800</v>
      </c>
      <c r="F8">
        <v>0</v>
      </c>
      <c r="G8" s="13" t="s">
        <v>118</v>
      </c>
    </row>
    <row r="9" spans="1:9" x14ac:dyDescent="0.25">
      <c r="A9" s="1" t="s">
        <v>183</v>
      </c>
      <c r="D9">
        <f>SUM(D7:D8)</f>
        <v>160</v>
      </c>
      <c r="E9">
        <f>SUM(E7:E8)</f>
        <v>2547700</v>
      </c>
    </row>
    <row r="10" spans="1:9" x14ac:dyDescent="0.25">
      <c r="A10" s="1"/>
    </row>
    <row r="11" spans="1:9" x14ac:dyDescent="0.25">
      <c r="A11" s="1" t="s">
        <v>182</v>
      </c>
      <c r="B11" t="s">
        <v>120</v>
      </c>
      <c r="C11">
        <v>7035</v>
      </c>
      <c r="D11">
        <v>89.33</v>
      </c>
      <c r="E11">
        <v>1861810</v>
      </c>
      <c r="F11">
        <v>20841.93</v>
      </c>
      <c r="G11" s="13" t="s">
        <v>118</v>
      </c>
    </row>
    <row r="12" spans="1:9" x14ac:dyDescent="0.25">
      <c r="B12" t="s">
        <v>121</v>
      </c>
      <c r="C12">
        <v>7036</v>
      </c>
      <c r="D12">
        <v>145</v>
      </c>
      <c r="E12">
        <v>2501787</v>
      </c>
      <c r="F12">
        <v>17253.7</v>
      </c>
      <c r="G12" s="13" t="s">
        <v>118</v>
      </c>
    </row>
    <row r="13" spans="1:9" x14ac:dyDescent="0.25">
      <c r="B13" t="s">
        <v>122</v>
      </c>
      <c r="C13">
        <v>7037</v>
      </c>
      <c r="D13">
        <v>70</v>
      </c>
      <c r="E13">
        <v>1580843</v>
      </c>
      <c r="F13">
        <v>22583.47</v>
      </c>
      <c r="G13" s="13" t="s">
        <v>118</v>
      </c>
    </row>
    <row r="14" spans="1:9" x14ac:dyDescent="0.25">
      <c r="B14" t="s">
        <v>123</v>
      </c>
      <c r="C14">
        <v>7039</v>
      </c>
      <c r="D14">
        <v>50</v>
      </c>
      <c r="E14">
        <v>1037502</v>
      </c>
      <c r="F14">
        <v>20750.04</v>
      </c>
      <c r="G14" s="13" t="s">
        <v>118</v>
      </c>
    </row>
    <row r="15" spans="1:9" x14ac:dyDescent="0.25">
      <c r="B15" t="s">
        <v>124</v>
      </c>
      <c r="C15">
        <v>7040</v>
      </c>
      <c r="D15">
        <v>28</v>
      </c>
      <c r="E15">
        <v>676250</v>
      </c>
      <c r="F15">
        <v>24151.79</v>
      </c>
      <c r="G15" s="13" t="s">
        <v>118</v>
      </c>
    </row>
    <row r="16" spans="1:9" x14ac:dyDescent="0.25">
      <c r="A16" s="1" t="s">
        <v>184</v>
      </c>
      <c r="D16">
        <f>SUM(D11:D15)</f>
        <v>382.33</v>
      </c>
      <c r="E16">
        <f>SUM(E11:E15)</f>
        <v>7658192</v>
      </c>
    </row>
    <row r="20" spans="1:6" x14ac:dyDescent="0.25">
      <c r="A20" s="15" t="s">
        <v>185</v>
      </c>
      <c r="B20" s="15"/>
      <c r="C20" s="15"/>
      <c r="D20" s="15"/>
      <c r="E20" s="15"/>
      <c r="F20" s="15"/>
    </row>
    <row r="21" spans="1:6" x14ac:dyDescent="0.25">
      <c r="A21" s="10"/>
      <c r="B21" s="11"/>
      <c r="C21" s="11"/>
      <c r="D21" s="11"/>
      <c r="E21" s="11"/>
      <c r="F21" s="12"/>
    </row>
    <row r="22" spans="1:6" x14ac:dyDescent="0.25">
      <c r="A22" s="10"/>
      <c r="B22" s="11"/>
      <c r="C22" s="11"/>
      <c r="D22" s="11"/>
      <c r="E22" s="11"/>
      <c r="F22" s="12"/>
    </row>
  </sheetData>
  <mergeCells count="2">
    <mergeCell ref="A20:F20"/>
    <mergeCell ref="A21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2013-09-10T12:05:12Z</dcterms:created>
  <dcterms:modified xsi:type="dcterms:W3CDTF">2013-09-10T12:05:19Z</dcterms:modified>
</cp:coreProperties>
</file>