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Table'!$B$6:$O$51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50" i="1" l="1"/>
  <c r="O48" i="1"/>
  <c r="O51" i="1" s="1"/>
  <c r="O32" i="1"/>
  <c r="O30" i="1"/>
  <c r="O21" i="1"/>
  <c r="O19" i="1"/>
  <c r="O17" i="1"/>
  <c r="O15" i="1"/>
  <c r="O12" i="1"/>
  <c r="O33" i="1" s="1"/>
  <c r="E16" i="3"/>
  <c r="D16" i="3"/>
  <c r="E8" i="3"/>
  <c r="D8" i="3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1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1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11"/>
  </connection>
</connections>
</file>

<file path=xl/sharedStrings.xml><?xml version="1.0" encoding="utf-8"?>
<sst xmlns="http://schemas.openxmlformats.org/spreadsheetml/2006/main" count="251" uniqueCount="200">
  <si>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</si>
  <si>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</si>
  <si>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</si>
  <si>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</si>
  <si>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</si>
  <si>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</si>
  <si>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</si>
  <si>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</si>
  <si>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</si>
  <si>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Tower Hamlets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</si>
  <si>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</si>
  <si>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</si>
  <si>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</si>
  <si>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</si>
  <si>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</si>
  <si>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</si>
  <si>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</si>
  <si>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</si>
  <si>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</si>
  <si>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</si>
  <si>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</si>
  <si>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</si>
  <si>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</si>
  <si>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</si>
  <si>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</si>
  <si>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</si>
  <si>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</si>
  <si>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</si>
  <si>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</si>
  <si>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</si>
  <si>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</si>
  <si>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</si>
  <si>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</si>
  <si>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</si>
  <si>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</si>
  <si>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</si>
  <si>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</si>
  <si>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</si>
  <si>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</si>
  <si>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</si>
  <si>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</si>
  <si>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</si>
  <si>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</si>
  <si>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</si>
  <si>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</si>
  <si>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</si>
  <si>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</si>
  <si>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</si>
  <si>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</si>
  <si>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</si>
  <si>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</si>
  <si>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</si>
  <si>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</si>
  <si>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</si>
  <si>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</si>
  <si>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</si>
  <si>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</si>
  <si>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</si>
  <si>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</si>
  <si>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</si>
  <si>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</si>
  <si>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</si>
  <si>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</si>
  <si>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</si>
  <si>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</si>
  <si>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</si>
  <si>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</si>
  <si>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</si>
  <si>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</si>
  <si>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</si>
  <si>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</si>
  <si>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</si>
  <si>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</si>
  <si>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</si>
  <si>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</si>
  <si>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</si>
  <si>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</si>
  <si>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</si>
  <si>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</si>
  <si>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</si>
  <si>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</si>
  <si>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</si>
  <si>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</si>
  <si>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</si>
  <si>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</si>
  <si>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</si>
  <si>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</si>
  <si>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</si>
  <si>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</si>
  <si>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</si>
  <si>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</si>
  <si>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</si>
  <si>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</si>
  <si>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</si>
  <si>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</si>
  <si>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</si>
  <si>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</si>
  <si>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</si>
  <si>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</si>
  <si>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</si>
  <si>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</si>
  <si>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</si>
  <si>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</si>
  <si>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</si>
  <si>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</si>
  <si>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</si>
  <si>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</si>
  <si>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</si>
  <si>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</si>
  <si>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</si>
  <si>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</si>
  <si>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</si>
  <si>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</si>
  <si>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</si>
  <si>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</si>
  <si>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</si>
  <si>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</si>
  <si>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Tower Hamlets PRU</t>
  </si>
  <si>
    <t/>
  </si>
  <si>
    <t>Bowden House School</t>
  </si>
  <si>
    <t>Phoenix School</t>
  </si>
  <si>
    <t>Beatrice Tate School</t>
  </si>
  <si>
    <t>Stephen Hawking School</t>
  </si>
  <si>
    <t>The Cherry Trees School</t>
  </si>
  <si>
    <t>Ian Mikardo School</t>
  </si>
  <si>
    <t>UnitType</t>
  </si>
  <si>
    <t>1. EYSFF (three and four year olds) Base Rate(s) per hour, per provider type</t>
  </si>
  <si>
    <t>EYSFF April 13-August 13</t>
  </si>
  <si>
    <t>PerHour</t>
  </si>
  <si>
    <t>Nursery N2 April 13- August 13</t>
  </si>
  <si>
    <t>EYSFF Sept13-March 14</t>
  </si>
  <si>
    <t>Nursery N2 Sept 13 - March 14</t>
  </si>
  <si>
    <t>2a. Supplements: Deprivation</t>
  </si>
  <si>
    <t>Deprivation PVI (IDAC) Nurseries (90% rate) Primary (FMS6) April 13-August 13</t>
  </si>
  <si>
    <t>Deprivation PVI (IDAC) Nurseries (90% rate) Primary (FMS6) Sept 13-March 13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</si>
  <si>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</si>
  <si>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</si>
  <si>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</si>
  <si>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</si>
  <si>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</si>
  <si>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Other Factors in Nurseries N1 April 13-August 13</t>
  </si>
  <si>
    <t>Other Factors in Nurseries N1 Sept 13-March 14</t>
  </si>
  <si>
    <t>Other Factors in Nursery N2 April 13-August 13</t>
  </si>
  <si>
    <t>Other Factors in Nursery N2 Sept 13-March 14</t>
  </si>
  <si>
    <t>PFI Nursery 1</t>
  </si>
  <si>
    <t>LumpSum</t>
  </si>
  <si>
    <t>PFI Nursery 2</t>
  </si>
  <si>
    <t>PFI Nursery 3</t>
  </si>
  <si>
    <t>PFI Nursery 4</t>
  </si>
  <si>
    <t>4. Additional funded free hours</t>
  </si>
  <si>
    <t>TOTAL FUNDING FOR EARLY YEARS SINGLE FUNDING FORMULA (3s AND 4s)</t>
  </si>
  <si>
    <t>5. Two year old Base Rate(s) per hour, per provider type</t>
  </si>
  <si>
    <t xml:space="preserve">2 year old Entitlement 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</si>
  <si>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</si>
  <si>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</si>
  <si>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</si>
  <si>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</si>
  <si>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</si>
  <si>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 xml:space="preserve">Centrally retained spending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</si>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</sst>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211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187</v>
      </c>
      <c r="F5" s="31"/>
      <c r="G5" s="237"/>
      <c r="H5" s="32"/>
      <c r="I5" s="18" t="s">
        <v>191</v>
      </c>
      <c r="J5" s="31"/>
      <c r="K5" s="32"/>
      <c r="L5" s="18" t="s">
        <v>192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195</v>
      </c>
      <c r="C6" s="33" t="s">
        <v>0</v>
      </c>
      <c r="D6" s="23" t="s">
        <v>188</v>
      </c>
      <c r="E6" s="23" t="s">
        <v>189</v>
      </c>
      <c r="F6" s="23" t="s">
        <v>190</v>
      </c>
      <c r="G6" s="146" t="s">
        <v>125</v>
      </c>
      <c r="H6" s="23" t="s">
        <v>188</v>
      </c>
      <c r="I6" s="23" t="s">
        <v>189</v>
      </c>
      <c r="J6" s="162" t="s">
        <v>190</v>
      </c>
      <c r="K6" s="23" t="s">
        <v>188</v>
      </c>
      <c r="L6" s="23" t="s">
        <v>189</v>
      </c>
      <c r="M6" s="23" t="s">
        <v>190</v>
      </c>
      <c r="N6" s="190" t="s">
        <v>193</v>
      </c>
      <c r="O6" s="207" t="s">
        <v>194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3.93</v>
      </c>
      <c r="E8" s="77">
        <v>6.56</v>
      </c>
      <c r="F8" s="78">
        <v>3.93</v>
      </c>
      <c r="G8" s="148" t="s">
        <v>128</v>
      </c>
      <c r="H8" s="113">
        <v>178410</v>
      </c>
      <c r="I8" s="113">
        <v>145440</v>
      </c>
      <c r="J8" s="164">
        <v>917640</v>
      </c>
      <c r="K8" s="78">
        <v>701151.3</v>
      </c>
      <c r="L8" s="78">
        <v>954086.40000000002</v>
      </c>
      <c r="M8" s="78">
        <v>3606325.2</v>
      </c>
      <c r="N8" s="192">
        <v>5261562.9000000004</v>
      </c>
      <c r="O8" s="209"/>
      <c r="P8" s="237"/>
    </row>
    <row r="9" spans="1:42" x14ac:dyDescent="0.25">
      <c r="A9" s="233"/>
      <c r="B9" s="39"/>
      <c r="C9" s="38" t="s">
        <v>129</v>
      </c>
      <c r="D9" s="77"/>
      <c r="E9" s="77">
        <v>7.46</v>
      </c>
      <c r="F9" s="78"/>
      <c r="G9" s="148" t="s">
        <v>128</v>
      </c>
      <c r="H9" s="113"/>
      <c r="I9" s="113">
        <v>21600</v>
      </c>
      <c r="J9" s="164"/>
      <c r="K9" s="78"/>
      <c r="L9" s="78">
        <v>161136</v>
      </c>
      <c r="M9" s="78"/>
      <c r="N9" s="192">
        <v>161136</v>
      </c>
      <c r="O9" s="209"/>
      <c r="P9" s="237"/>
    </row>
    <row r="10" spans="1:42" x14ac:dyDescent="0.25">
      <c r="A10" s="233"/>
      <c r="B10" s="39"/>
      <c r="C10" s="38" t="s">
        <v>130</v>
      </c>
      <c r="D10" s="77">
        <v>4.72</v>
      </c>
      <c r="E10" s="77">
        <v>7.87</v>
      </c>
      <c r="F10" s="78">
        <v>4.72</v>
      </c>
      <c r="G10" s="148" t="s">
        <v>128</v>
      </c>
      <c r="H10" s="113">
        <v>356820</v>
      </c>
      <c r="I10" s="113">
        <v>279630</v>
      </c>
      <c r="J10" s="164">
        <v>1614692</v>
      </c>
      <c r="K10" s="78">
        <v>1684190.4</v>
      </c>
      <c r="L10" s="78">
        <v>2200688.1</v>
      </c>
      <c r="M10" s="78">
        <v>7621346.2400000002</v>
      </c>
      <c r="N10" s="192">
        <v>11506224.74</v>
      </c>
      <c r="O10" s="209"/>
      <c r="P10" s="237"/>
    </row>
    <row r="11" spans="1:42" x14ac:dyDescent="0.25">
      <c r="A11" s="233"/>
      <c r="B11" s="39"/>
      <c r="C11" s="38" t="s">
        <v>131</v>
      </c>
      <c r="D11" s="77"/>
      <c r="E11" s="77">
        <v>8.9499999999999993</v>
      </c>
      <c r="F11" s="78"/>
      <c r="G11" s="148" t="s">
        <v>128</v>
      </c>
      <c r="H11" s="113"/>
      <c r="I11" s="113">
        <v>41600</v>
      </c>
      <c r="J11" s="164"/>
      <c r="K11" s="78"/>
      <c r="L11" s="78">
        <v>372320</v>
      </c>
      <c r="M11" s="78"/>
      <c r="N11" s="192">
        <v>372320</v>
      </c>
      <c r="O11" s="209"/>
      <c r="P11" s="237"/>
    </row>
    <row r="12" spans="1:42" x14ac:dyDescent="0.25">
      <c r="A12" s="233"/>
      <c r="B12" s="40"/>
      <c r="C12" s="41"/>
      <c r="D12" s="79"/>
      <c r="E12" s="79"/>
      <c r="F12" s="80"/>
      <c r="G12" s="149"/>
      <c r="H12" s="114"/>
      <c r="I12" s="114"/>
      <c r="J12" s="165"/>
      <c r="K12" s="80"/>
      <c r="L12" s="80"/>
      <c r="M12" s="80"/>
      <c r="N12" s="193"/>
      <c r="O12" s="210">
        <f>SUM(N8:N12)/21331298</f>
        <v>0.81107317707530036</v>
      </c>
      <c r="P12" s="237"/>
    </row>
    <row r="13" spans="1:42" ht="20.399999999999999" x14ac:dyDescent="0.25">
      <c r="A13" s="233"/>
      <c r="B13" s="42" t="s">
        <v>132</v>
      </c>
      <c r="C13" s="42" t="s">
        <v>133</v>
      </c>
      <c r="D13" s="81">
        <v>0.38</v>
      </c>
      <c r="E13" s="81">
        <v>0.38</v>
      </c>
      <c r="F13" s="82">
        <v>0.67</v>
      </c>
      <c r="G13" s="150" t="s">
        <v>128</v>
      </c>
      <c r="H13" s="115">
        <v>160569</v>
      </c>
      <c r="I13" s="115">
        <v>150336</v>
      </c>
      <c r="J13" s="166">
        <v>516707</v>
      </c>
      <c r="K13" s="82">
        <v>61016.22</v>
      </c>
      <c r="L13" s="82">
        <v>57127.68</v>
      </c>
      <c r="M13" s="82">
        <v>346193.69</v>
      </c>
      <c r="N13" s="194">
        <v>464337.59</v>
      </c>
      <c r="O13" s="211"/>
      <c r="P13" s="237"/>
    </row>
    <row r="14" spans="1:42" ht="20.399999999999999" x14ac:dyDescent="0.25">
      <c r="A14" s="233"/>
      <c r="B14" s="39"/>
      <c r="C14" s="42" t="s">
        <v>134</v>
      </c>
      <c r="D14" s="81">
        <v>0.46</v>
      </c>
      <c r="E14" s="81">
        <v>0.46</v>
      </c>
      <c r="F14" s="82">
        <v>0.8</v>
      </c>
      <c r="G14" s="150" t="s">
        <v>128</v>
      </c>
      <c r="H14" s="115">
        <v>321138</v>
      </c>
      <c r="I14" s="115">
        <v>289107</v>
      </c>
      <c r="J14" s="166">
        <v>895430</v>
      </c>
      <c r="K14" s="82">
        <v>147723.48000000001</v>
      </c>
      <c r="L14" s="82">
        <v>132989.22</v>
      </c>
      <c r="M14" s="82">
        <v>716344</v>
      </c>
      <c r="N14" s="194">
        <v>997056.7</v>
      </c>
      <c r="O14" s="211"/>
      <c r="P14" s="237"/>
    </row>
    <row r="15" spans="1:42" x14ac:dyDescent="0.25">
      <c r="A15" s="233"/>
      <c r="B15" s="39"/>
      <c r="C15" s="42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SUM(N13:N15)/21331298</f>
        <v>6.8509393568080112E-2</v>
      </c>
      <c r="P15" s="237"/>
    </row>
    <row r="16" spans="1:42" x14ac:dyDescent="0.25">
      <c r="A16" s="233"/>
      <c r="B16" s="43" t="s">
        <v>135</v>
      </c>
      <c r="C16" s="43" t="s">
        <v>136</v>
      </c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/>
      <c r="P16" s="237"/>
    </row>
    <row r="17" spans="1:16" x14ac:dyDescent="0.25">
      <c r="A17" s="233"/>
      <c r="B17" s="39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SUM(N16:N17)/21331298</f>
        <v>0</v>
      </c>
      <c r="P17" s="237"/>
    </row>
    <row r="18" spans="1:16" x14ac:dyDescent="0.25">
      <c r="A18" s="233"/>
      <c r="B18" s="44" t="s">
        <v>137</v>
      </c>
      <c r="C18" s="44" t="s">
        <v>136</v>
      </c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/>
      <c r="P18" s="237"/>
    </row>
    <row r="19" spans="1:16" x14ac:dyDescent="0.25">
      <c r="A19" s="233"/>
      <c r="B19" s="39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SUM(N18:N19)/21331298</f>
        <v>0</v>
      </c>
      <c r="P19" s="237"/>
    </row>
    <row r="20" spans="1:16" x14ac:dyDescent="0.25">
      <c r="A20" s="233"/>
      <c r="B20" s="45" t="s">
        <v>138</v>
      </c>
      <c r="C20" s="45" t="s">
        <v>136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16" x14ac:dyDescent="0.25">
      <c r="A21" s="233"/>
      <c r="B21" s="40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SUM(N20:N21)/21331298</f>
        <v>0</v>
      </c>
      <c r="P21" s="237"/>
    </row>
    <row r="22" spans="1:16" ht="20.399999999999999" x14ac:dyDescent="0.25">
      <c r="A22" s="233"/>
      <c r="B22" s="47" t="s">
        <v>139</v>
      </c>
      <c r="C22" s="47" t="s">
        <v>140</v>
      </c>
      <c r="D22" s="91"/>
      <c r="E22" s="91">
        <v>1.1200000000000001</v>
      </c>
      <c r="F22" s="92"/>
      <c r="G22" s="155" t="s">
        <v>128</v>
      </c>
      <c r="H22" s="120"/>
      <c r="I22" s="120">
        <v>145440</v>
      </c>
      <c r="J22" s="171"/>
      <c r="K22" s="92"/>
      <c r="L22" s="92">
        <v>162892.79999999999</v>
      </c>
      <c r="M22" s="92"/>
      <c r="N22" s="199">
        <v>162892.79999999999</v>
      </c>
      <c r="O22" s="216"/>
      <c r="P22" s="237"/>
    </row>
    <row r="23" spans="1:16" ht="20.399999999999999" x14ac:dyDescent="0.25">
      <c r="A23" s="233"/>
      <c r="B23" s="39"/>
      <c r="C23" s="47" t="s">
        <v>141</v>
      </c>
      <c r="D23" s="91"/>
      <c r="E23" s="91">
        <v>1.34</v>
      </c>
      <c r="F23" s="92"/>
      <c r="G23" s="155" t="s">
        <v>128</v>
      </c>
      <c r="H23" s="120"/>
      <c r="I23" s="120">
        <v>279630</v>
      </c>
      <c r="J23" s="171"/>
      <c r="K23" s="92"/>
      <c r="L23" s="92">
        <v>374704.2</v>
      </c>
      <c r="M23" s="92"/>
      <c r="N23" s="199">
        <v>374704.2</v>
      </c>
      <c r="O23" s="216"/>
      <c r="P23" s="237"/>
    </row>
    <row r="24" spans="1:16" ht="20.399999999999999" x14ac:dyDescent="0.25">
      <c r="A24" s="233"/>
      <c r="B24" s="39"/>
      <c r="C24" s="47" t="s">
        <v>142</v>
      </c>
      <c r="D24" s="91"/>
      <c r="E24" s="91">
        <v>1.19</v>
      </c>
      <c r="F24" s="92"/>
      <c r="G24" s="155" t="s">
        <v>128</v>
      </c>
      <c r="H24" s="120"/>
      <c r="I24" s="120">
        <v>21600</v>
      </c>
      <c r="J24" s="171"/>
      <c r="K24" s="92"/>
      <c r="L24" s="92">
        <v>25704</v>
      </c>
      <c r="M24" s="92"/>
      <c r="N24" s="199">
        <v>25704</v>
      </c>
      <c r="O24" s="216"/>
      <c r="P24" s="237"/>
    </row>
    <row r="25" spans="1:16" ht="20.399999999999999" x14ac:dyDescent="0.25">
      <c r="A25" s="233"/>
      <c r="B25" s="39"/>
      <c r="C25" s="47" t="s">
        <v>143</v>
      </c>
      <c r="D25" s="91"/>
      <c r="E25" s="91">
        <v>1.43</v>
      </c>
      <c r="F25" s="92"/>
      <c r="G25" s="155" t="s">
        <v>128</v>
      </c>
      <c r="H25" s="120"/>
      <c r="I25" s="120">
        <v>41600</v>
      </c>
      <c r="J25" s="171"/>
      <c r="K25" s="92"/>
      <c r="L25" s="92">
        <v>59488</v>
      </c>
      <c r="M25" s="92"/>
      <c r="N25" s="199">
        <v>59488</v>
      </c>
      <c r="O25" s="216"/>
      <c r="P25" s="237"/>
    </row>
    <row r="26" spans="1:16" x14ac:dyDescent="0.25">
      <c r="A26" s="233"/>
      <c r="B26" s="39"/>
      <c r="C26" s="47" t="s">
        <v>144</v>
      </c>
      <c r="D26" s="91"/>
      <c r="E26" s="91">
        <v>10366</v>
      </c>
      <c r="F26" s="92"/>
      <c r="G26" s="155" t="s">
        <v>145</v>
      </c>
      <c r="H26" s="120"/>
      <c r="I26" s="120">
        <v>1</v>
      </c>
      <c r="J26" s="171"/>
      <c r="K26" s="92"/>
      <c r="L26" s="92">
        <v>10366</v>
      </c>
      <c r="M26" s="92"/>
      <c r="N26" s="199">
        <v>10366</v>
      </c>
      <c r="O26" s="216"/>
      <c r="P26" s="237"/>
    </row>
    <row r="27" spans="1:16" x14ac:dyDescent="0.25">
      <c r="A27" s="233"/>
      <c r="B27" s="39"/>
      <c r="C27" s="47" t="s">
        <v>146</v>
      </c>
      <c r="D27" s="91"/>
      <c r="E27" s="91">
        <v>14767</v>
      </c>
      <c r="F27" s="92"/>
      <c r="G27" s="155" t="s">
        <v>145</v>
      </c>
      <c r="H27" s="120"/>
      <c r="I27" s="120">
        <v>1</v>
      </c>
      <c r="J27" s="171"/>
      <c r="K27" s="92"/>
      <c r="L27" s="92">
        <v>14767</v>
      </c>
      <c r="M27" s="92"/>
      <c r="N27" s="199">
        <v>14767</v>
      </c>
      <c r="O27" s="216"/>
      <c r="P27" s="237"/>
    </row>
    <row r="28" spans="1:16" x14ac:dyDescent="0.25">
      <c r="A28" s="233"/>
      <c r="B28" s="39"/>
      <c r="C28" s="47" t="s">
        <v>147</v>
      </c>
      <c r="D28" s="91"/>
      <c r="E28" s="91">
        <v>15647</v>
      </c>
      <c r="F28" s="92"/>
      <c r="G28" s="155" t="s">
        <v>145</v>
      </c>
      <c r="H28" s="120"/>
      <c r="I28" s="120">
        <v>1</v>
      </c>
      <c r="J28" s="171"/>
      <c r="K28" s="92"/>
      <c r="L28" s="92">
        <v>15647</v>
      </c>
      <c r="M28" s="92"/>
      <c r="N28" s="199">
        <v>15647</v>
      </c>
      <c r="O28" s="216"/>
      <c r="P28" s="237"/>
    </row>
    <row r="29" spans="1:16" x14ac:dyDescent="0.25">
      <c r="A29" s="233"/>
      <c r="B29" s="39"/>
      <c r="C29" s="47" t="s">
        <v>148</v>
      </c>
      <c r="D29" s="91"/>
      <c r="E29" s="91">
        <v>21809</v>
      </c>
      <c r="F29" s="92"/>
      <c r="G29" s="155" t="s">
        <v>145</v>
      </c>
      <c r="H29" s="120"/>
      <c r="I29" s="120">
        <v>1</v>
      </c>
      <c r="J29" s="171"/>
      <c r="K29" s="92"/>
      <c r="L29" s="92">
        <v>21809</v>
      </c>
      <c r="M29" s="92"/>
      <c r="N29" s="199">
        <v>21809</v>
      </c>
      <c r="O29" s="216"/>
      <c r="P29" s="237"/>
    </row>
    <row r="30" spans="1:16" x14ac:dyDescent="0.25">
      <c r="A30" s="233"/>
      <c r="B30" s="40"/>
      <c r="C30" s="48"/>
      <c r="D30" s="93"/>
      <c r="E30" s="93"/>
      <c r="F30" s="94"/>
      <c r="G30" s="156"/>
      <c r="H30" s="121"/>
      <c r="I30" s="121"/>
      <c r="J30" s="172"/>
      <c r="K30" s="94"/>
      <c r="L30" s="94"/>
      <c r="M30" s="94"/>
      <c r="N30" s="200"/>
      <c r="O30" s="217">
        <f>SUM(N22:N30)/21331298</f>
        <v>3.2130159167998121E-2</v>
      </c>
      <c r="P30" s="237"/>
    </row>
    <row r="31" spans="1:16" x14ac:dyDescent="0.25">
      <c r="A31" s="233"/>
      <c r="B31" s="49" t="s">
        <v>149</v>
      </c>
      <c r="C31" s="49" t="s">
        <v>136</v>
      </c>
      <c r="D31" s="95"/>
      <c r="E31" s="95"/>
      <c r="F31" s="96"/>
      <c r="G31" s="157"/>
      <c r="H31" s="122"/>
      <c r="I31" s="122"/>
      <c r="J31" s="173"/>
      <c r="K31" s="110"/>
      <c r="L31" s="96"/>
      <c r="M31" s="96"/>
      <c r="N31" s="201"/>
      <c r="O31" s="218"/>
      <c r="P31" s="237"/>
    </row>
    <row r="32" spans="1:16" x14ac:dyDescent="0.25">
      <c r="A32" s="233"/>
      <c r="B32" s="40"/>
      <c r="C32" s="50"/>
      <c r="D32" s="97"/>
      <c r="E32" s="97"/>
      <c r="F32" s="98"/>
      <c r="G32" s="158"/>
      <c r="H32" s="123"/>
      <c r="I32" s="123"/>
      <c r="J32" s="174"/>
      <c r="K32" s="111"/>
      <c r="L32" s="98"/>
      <c r="M32" s="98"/>
      <c r="N32" s="202"/>
      <c r="O32" s="219">
        <f>SUM(N31:N32)/21331298</f>
        <v>0</v>
      </c>
      <c r="P32" s="237"/>
    </row>
    <row r="33" spans="1:20" x14ac:dyDescent="0.25">
      <c r="A33" s="233"/>
      <c r="B33" s="51" t="s">
        <v>150</v>
      </c>
      <c r="C33" s="51"/>
      <c r="D33" s="99"/>
      <c r="E33" s="99"/>
      <c r="F33" s="100"/>
      <c r="G33" s="159"/>
      <c r="H33" s="124"/>
      <c r="I33" s="124"/>
      <c r="J33" s="175"/>
      <c r="K33" s="100">
        <v>2594081.4</v>
      </c>
      <c r="L33" s="100">
        <v>4563725.4000000004</v>
      </c>
      <c r="M33" s="100">
        <v>12290209.130000001</v>
      </c>
      <c r="N33" s="203">
        <v>19448015.93</v>
      </c>
      <c r="O33" s="220">
        <f>SUM(O8:O32)</f>
        <v>0.91171272981137852</v>
      </c>
      <c r="P33" s="237"/>
    </row>
    <row r="34" spans="1:20" x14ac:dyDescent="0.25">
      <c r="A34" s="20"/>
      <c r="B34" s="52"/>
      <c r="C34" s="52"/>
      <c r="D34" s="132"/>
      <c r="E34" s="132"/>
      <c r="F34" s="133"/>
      <c r="G34" s="160"/>
      <c r="H34" s="134"/>
      <c r="I34" s="134"/>
      <c r="J34" s="176"/>
      <c r="K34" s="132"/>
      <c r="L34" s="132"/>
      <c r="M34" s="132"/>
      <c r="N34" s="204"/>
      <c r="O34" s="231"/>
      <c r="P34" s="237"/>
    </row>
    <row r="35" spans="1:20" ht="31.2" x14ac:dyDescent="0.25">
      <c r="A35" s="20"/>
      <c r="B35" s="243"/>
      <c r="C35" s="243"/>
      <c r="D35" s="135"/>
      <c r="E35" s="136" t="s">
        <v>187</v>
      </c>
      <c r="F35" s="137"/>
      <c r="G35" s="244"/>
      <c r="H35" s="138"/>
      <c r="I35" s="138" t="s">
        <v>191</v>
      </c>
      <c r="J35" s="177"/>
      <c r="K35" s="137"/>
      <c r="L35" s="137" t="s">
        <v>192</v>
      </c>
      <c r="M35" s="137"/>
      <c r="N35" s="245"/>
      <c r="O35" s="246"/>
      <c r="P35" s="237"/>
    </row>
    <row r="36" spans="1:20" s="6" customFormat="1" ht="36" x14ac:dyDescent="0.25">
      <c r="A36" s="234"/>
      <c r="B36" s="21" t="s">
        <v>195</v>
      </c>
      <c r="C36" s="22" t="s">
        <v>0</v>
      </c>
      <c r="D36" s="101" t="s">
        <v>188</v>
      </c>
      <c r="E36" s="101" t="s">
        <v>189</v>
      </c>
      <c r="F36" s="101" t="s">
        <v>190</v>
      </c>
      <c r="G36" s="147"/>
      <c r="H36" s="125" t="s">
        <v>188</v>
      </c>
      <c r="I36" s="125" t="s">
        <v>189</v>
      </c>
      <c r="J36" s="178" t="s">
        <v>190</v>
      </c>
      <c r="K36" s="101" t="s">
        <v>188</v>
      </c>
      <c r="L36" s="101" t="s">
        <v>189</v>
      </c>
      <c r="M36" s="101" t="s">
        <v>190</v>
      </c>
      <c r="N36" s="205" t="s">
        <v>193</v>
      </c>
      <c r="O36" s="207" t="s">
        <v>194</v>
      </c>
      <c r="P36" s="239"/>
      <c r="Q36" s="7"/>
      <c r="R36" s="7"/>
      <c r="S36" s="7"/>
      <c r="T36" s="7"/>
    </row>
    <row r="37" spans="1:20" ht="20.399999999999999" x14ac:dyDescent="0.25">
      <c r="A37" s="233"/>
      <c r="B37" s="53" t="s">
        <v>151</v>
      </c>
      <c r="C37" s="53" t="s">
        <v>152</v>
      </c>
      <c r="D37" s="102">
        <v>6</v>
      </c>
      <c r="E37" s="102"/>
      <c r="F37" s="103"/>
      <c r="G37" s="161" t="s">
        <v>128</v>
      </c>
      <c r="H37" s="126">
        <v>944468</v>
      </c>
      <c r="I37" s="126"/>
      <c r="J37" s="179"/>
      <c r="K37" s="103">
        <v>5666808</v>
      </c>
      <c r="L37" s="103"/>
      <c r="M37" s="103"/>
      <c r="N37" s="206">
        <v>5666808</v>
      </c>
      <c r="O37" s="221"/>
      <c r="P37" s="237"/>
    </row>
    <row r="38" spans="1:20" x14ac:dyDescent="0.25">
      <c r="A38" s="233"/>
      <c r="B38" s="40"/>
      <c r="C38" s="41"/>
      <c r="D38" s="79"/>
      <c r="E38" s="79"/>
      <c r="F38" s="80"/>
      <c r="G38" s="149"/>
      <c r="H38" s="114"/>
      <c r="I38" s="114"/>
      <c r="J38" s="165"/>
      <c r="K38" s="80"/>
      <c r="L38" s="80"/>
      <c r="M38" s="80"/>
      <c r="N38" s="193"/>
      <c r="O38" s="222"/>
      <c r="P38" s="237"/>
    </row>
    <row r="39" spans="1:20" x14ac:dyDescent="0.25">
      <c r="A39" s="233"/>
      <c r="B39" s="43" t="s">
        <v>153</v>
      </c>
      <c r="C39" s="43" t="s">
        <v>136</v>
      </c>
      <c r="D39" s="83"/>
      <c r="E39" s="83"/>
      <c r="F39" s="84"/>
      <c r="G39" s="151"/>
      <c r="H39" s="116"/>
      <c r="I39" s="116"/>
      <c r="J39" s="167"/>
      <c r="K39" s="84"/>
      <c r="L39" s="84"/>
      <c r="M39" s="84"/>
      <c r="N39" s="195"/>
      <c r="O39" s="223"/>
      <c r="P39" s="237"/>
    </row>
    <row r="40" spans="1:20" x14ac:dyDescent="0.25">
      <c r="A40" s="233"/>
      <c r="B40" s="39"/>
      <c r="C40" s="43"/>
      <c r="D40" s="83"/>
      <c r="E40" s="83"/>
      <c r="F40" s="84"/>
      <c r="G40" s="151"/>
      <c r="H40" s="116"/>
      <c r="I40" s="116"/>
      <c r="J40" s="167"/>
      <c r="K40" s="84"/>
      <c r="L40" s="84"/>
      <c r="M40" s="84"/>
      <c r="N40" s="195"/>
      <c r="O40" s="223"/>
      <c r="P40" s="237"/>
    </row>
    <row r="41" spans="1:20" x14ac:dyDescent="0.25">
      <c r="A41" s="233"/>
      <c r="B41" s="47" t="s">
        <v>154</v>
      </c>
      <c r="C41" s="47" t="s">
        <v>136</v>
      </c>
      <c r="D41" s="91"/>
      <c r="E41" s="91"/>
      <c r="F41" s="92"/>
      <c r="G41" s="155"/>
      <c r="H41" s="120"/>
      <c r="I41" s="120"/>
      <c r="J41" s="171"/>
      <c r="K41" s="92"/>
      <c r="L41" s="92"/>
      <c r="M41" s="92"/>
      <c r="N41" s="199"/>
      <c r="O41" s="223"/>
      <c r="P41" s="237"/>
    </row>
    <row r="42" spans="1:20" x14ac:dyDescent="0.25">
      <c r="A42" s="233"/>
      <c r="B42" s="40"/>
      <c r="C42" s="48"/>
      <c r="D42" s="93"/>
      <c r="E42" s="93"/>
      <c r="F42" s="94"/>
      <c r="G42" s="156"/>
      <c r="H42" s="121"/>
      <c r="I42" s="121"/>
      <c r="J42" s="172"/>
      <c r="K42" s="94"/>
      <c r="L42" s="94"/>
      <c r="M42" s="94"/>
      <c r="N42" s="200"/>
      <c r="O42" s="222"/>
      <c r="P42" s="237"/>
    </row>
    <row r="43" spans="1:20" x14ac:dyDescent="0.25">
      <c r="A43" s="233"/>
      <c r="B43" s="54" t="s">
        <v>155</v>
      </c>
      <c r="C43" s="54"/>
      <c r="D43" s="104"/>
      <c r="E43" s="104"/>
      <c r="F43" s="104"/>
      <c r="G43" s="55"/>
      <c r="H43" s="124"/>
      <c r="I43" s="124"/>
      <c r="J43" s="124"/>
      <c r="K43" s="182">
        <v>5666808</v>
      </c>
      <c r="L43" s="100"/>
      <c r="M43" s="100"/>
      <c r="N43" s="100">
        <v>5666808</v>
      </c>
      <c r="O43" s="224"/>
      <c r="P43" s="237"/>
    </row>
    <row r="44" spans="1:20" x14ac:dyDescent="0.25">
      <c r="A44" s="20"/>
      <c r="B44" s="56"/>
      <c r="C44" s="56"/>
      <c r="D44" s="139"/>
      <c r="E44" s="139"/>
      <c r="F44" s="139"/>
      <c r="G44" s="140"/>
      <c r="H44" s="141"/>
      <c r="I44" s="141"/>
      <c r="J44" s="141"/>
      <c r="K44" s="183"/>
      <c r="L44" s="139"/>
      <c r="M44" s="139"/>
      <c r="N44" s="236"/>
      <c r="O44" s="189"/>
      <c r="P44" s="56"/>
    </row>
    <row r="45" spans="1:20" s="24" customFormat="1" ht="12" x14ac:dyDescent="0.25">
      <c r="A45" s="235"/>
      <c r="B45" s="57"/>
      <c r="C45" s="57"/>
      <c r="D45" s="142"/>
      <c r="E45" s="142"/>
      <c r="F45" s="142"/>
      <c r="G45" s="143"/>
      <c r="H45" s="144"/>
      <c r="I45" s="144"/>
      <c r="J45" s="144"/>
      <c r="K45" s="184"/>
      <c r="L45" s="142"/>
      <c r="M45" s="142"/>
      <c r="N45" s="142"/>
      <c r="O45" s="225"/>
      <c r="P45" s="58"/>
      <c r="Q45" s="59"/>
      <c r="R45" s="59"/>
      <c r="S45" s="59"/>
      <c r="T45" s="59"/>
    </row>
    <row r="46" spans="1:20" s="24" customFormat="1" ht="24" x14ac:dyDescent="0.25">
      <c r="A46" s="235"/>
      <c r="B46" s="60" t="s">
        <v>196</v>
      </c>
      <c r="C46" s="60"/>
      <c r="D46" s="105"/>
      <c r="E46" s="105" t="s">
        <v>197</v>
      </c>
      <c r="F46" s="106"/>
      <c r="G46" s="61"/>
      <c r="H46" s="127"/>
      <c r="I46" s="127"/>
      <c r="J46" s="127"/>
      <c r="K46" s="185"/>
      <c r="L46" s="106" t="s">
        <v>198</v>
      </c>
      <c r="M46" s="106"/>
      <c r="N46" s="106"/>
      <c r="O46" s="226" t="s">
        <v>194</v>
      </c>
      <c r="P46" s="240"/>
      <c r="Q46" s="59"/>
      <c r="R46" s="59"/>
      <c r="S46" s="59"/>
      <c r="T46" s="59"/>
    </row>
    <row r="47" spans="1:20" x14ac:dyDescent="0.25">
      <c r="A47" s="233"/>
      <c r="B47" s="62" t="s">
        <v>156</v>
      </c>
      <c r="C47" s="63" t="s">
        <v>136</v>
      </c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/>
      <c r="O47" s="227"/>
      <c r="P47" s="237"/>
    </row>
    <row r="48" spans="1:20" x14ac:dyDescent="0.25">
      <c r="A48" s="233"/>
      <c r="B48" s="65"/>
      <c r="C48" s="63"/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/>
      <c r="O48" s="227">
        <f>SUM(N47:N48)/21331298</f>
        <v>0</v>
      </c>
      <c r="P48" s="237"/>
    </row>
    <row r="49" spans="1:16" ht="20.399999999999999" x14ac:dyDescent="0.25">
      <c r="A49" s="233"/>
      <c r="B49" s="66" t="s">
        <v>157</v>
      </c>
      <c r="C49" s="67" t="s">
        <v>158</v>
      </c>
      <c r="D49" s="108"/>
      <c r="E49" s="108"/>
      <c r="F49" s="108"/>
      <c r="G49" s="68"/>
      <c r="H49" s="129"/>
      <c r="I49" s="129"/>
      <c r="J49" s="129"/>
      <c r="K49" s="187"/>
      <c r="L49" s="112"/>
      <c r="M49" s="112"/>
      <c r="N49" s="112">
        <v>1883282</v>
      </c>
      <c r="O49" s="228"/>
      <c r="P49" s="237"/>
    </row>
    <row r="50" spans="1:16" x14ac:dyDescent="0.25">
      <c r="A50" s="233"/>
      <c r="B50" s="65"/>
      <c r="C50" s="69"/>
      <c r="D50" s="109"/>
      <c r="E50" s="109"/>
      <c r="F50" s="109"/>
      <c r="G50" s="70"/>
      <c r="H50" s="130"/>
      <c r="I50" s="130"/>
      <c r="J50" s="130"/>
      <c r="K50" s="188"/>
      <c r="L50" s="181"/>
      <c r="M50" s="181"/>
      <c r="N50" s="181"/>
      <c r="O50" s="229">
        <f>SUM(N49:N50)/21331298</f>
        <v>8.8287266907058348E-2</v>
      </c>
      <c r="P50" s="237"/>
    </row>
    <row r="51" spans="1:16" x14ac:dyDescent="0.25">
      <c r="A51" s="233"/>
      <c r="B51" s="54" t="s">
        <v>159</v>
      </c>
      <c r="C51" s="54"/>
      <c r="D51" s="104"/>
      <c r="E51" s="104"/>
      <c r="F51" s="104"/>
      <c r="G51" s="55"/>
      <c r="H51" s="131"/>
      <c r="I51" s="131"/>
      <c r="J51" s="131"/>
      <c r="K51" s="182"/>
      <c r="L51" s="100"/>
      <c r="M51" s="100"/>
      <c r="N51" s="100">
        <v>1883282</v>
      </c>
      <c r="O51" s="220">
        <f>SUM(O47:O50)</f>
        <v>8.8287266907058348E-2</v>
      </c>
      <c r="P51" s="237"/>
    </row>
    <row r="52" spans="1:16" x14ac:dyDescent="0.25">
      <c r="A52" s="1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230"/>
      <c r="P52" s="71"/>
    </row>
    <row r="53" spans="1:16" x14ac:dyDescent="0.25">
      <c r="B53" s="72" t="s">
        <v>199</v>
      </c>
    </row>
    <row r="54" spans="1:16" x14ac:dyDescent="0.25"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</row>
  </sheetData>
  <mergeCells count="13">
    <mergeCell ref="B52:P52"/>
    <mergeCell ref="B54:O54"/>
    <mergeCell ref="C50:J50"/>
    <mergeCell ref="B51:J51"/>
    <mergeCell ref="B34:O34"/>
    <mergeCell ref="N35:O35"/>
    <mergeCell ref="B44:P44"/>
    <mergeCell ref="C2:E2"/>
    <mergeCell ref="B33:C33"/>
    <mergeCell ref="B43:G43"/>
    <mergeCell ref="C47:J47"/>
    <mergeCell ref="C48:J48"/>
    <mergeCell ref="C49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4" width="11.8984375" bestFit="1" customWidth="1"/>
    <col min="5" max="5" width="9.796875" bestFit="1" customWidth="1"/>
    <col min="6" max="6" width="10.796875" bestFit="1" customWidth="1"/>
    <col min="7" max="7" width="11.8984375" bestFit="1" customWidth="1"/>
    <col min="8" max="8" width="8.8984375" bestFit="1" customWidth="1"/>
    <col min="9" max="9" width="11.8984375" bestFit="1" customWidth="1"/>
  </cols>
  <sheetData>
    <row r="1" spans="1:9" ht="17.399999999999999" x14ac:dyDescent="0.3">
      <c r="A1" s="2" t="s">
        <v>160</v>
      </c>
    </row>
    <row r="2" spans="1:9" ht="15.6" x14ac:dyDescent="0.3">
      <c r="A2" s="3" t="s">
        <v>161</v>
      </c>
      <c r="E2" s="3" t="s">
        <v>162</v>
      </c>
    </row>
    <row r="4" spans="1:9" ht="15.6" x14ac:dyDescent="0.3">
      <c r="A4" s="4" t="s">
        <v>163</v>
      </c>
      <c r="B4" s="5" t="s">
        <v>9</v>
      </c>
      <c r="C4" s="5">
        <v>211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25114825</v>
      </c>
      <c r="C10">
        <v>133190692</v>
      </c>
      <c r="D10">
        <v>123383473</v>
      </c>
      <c r="E10">
        <v>6002128</v>
      </c>
      <c r="G10">
        <v>287691118</v>
      </c>
      <c r="I10">
        <v>287691118</v>
      </c>
    </row>
    <row r="12" spans="1:9" x14ac:dyDescent="0.25">
      <c r="A12" s="1" t="s">
        <v>165</v>
      </c>
    </row>
    <row r="14" spans="1:9" x14ac:dyDescent="0.25">
      <c r="A14" t="s">
        <v>11</v>
      </c>
      <c r="C14">
        <v>320084</v>
      </c>
      <c r="D14">
        <v>179041</v>
      </c>
      <c r="G14">
        <v>499125</v>
      </c>
      <c r="H14">
        <v>0</v>
      </c>
      <c r="I14">
        <v>499125</v>
      </c>
    </row>
    <row r="15" spans="1:9" x14ac:dyDescent="0.25">
      <c r="A15" t="s">
        <v>12</v>
      </c>
      <c r="C15">
        <v>186519</v>
      </c>
      <c r="D15">
        <v>104330</v>
      </c>
      <c r="G15">
        <v>290849</v>
      </c>
      <c r="H15">
        <v>0</v>
      </c>
      <c r="I15">
        <v>290849</v>
      </c>
    </row>
    <row r="16" spans="1:9" x14ac:dyDescent="0.25">
      <c r="A16" t="s">
        <v>13</v>
      </c>
      <c r="C16">
        <v>339165</v>
      </c>
      <c r="D16">
        <v>189713</v>
      </c>
      <c r="G16">
        <v>528878</v>
      </c>
      <c r="H16">
        <v>0</v>
      </c>
      <c r="I16">
        <v>528878</v>
      </c>
    </row>
    <row r="17" spans="1:9" x14ac:dyDescent="0.25">
      <c r="A17" t="s">
        <v>14</v>
      </c>
      <c r="C17">
        <v>82754</v>
      </c>
      <c r="D17">
        <v>46289</v>
      </c>
      <c r="G17">
        <v>129043</v>
      </c>
      <c r="H17">
        <v>0</v>
      </c>
      <c r="I17">
        <v>129043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31515</v>
      </c>
      <c r="D20">
        <v>17628</v>
      </c>
      <c r="G20">
        <v>49143</v>
      </c>
      <c r="H20">
        <v>0</v>
      </c>
      <c r="I20">
        <v>49143</v>
      </c>
    </row>
    <row r="21" spans="1:9" x14ac:dyDescent="0.25">
      <c r="A21" t="s">
        <v>18</v>
      </c>
      <c r="C21">
        <v>207958</v>
      </c>
      <c r="D21">
        <v>116322</v>
      </c>
      <c r="G21">
        <v>324280</v>
      </c>
      <c r="H21">
        <v>0</v>
      </c>
      <c r="I21">
        <v>324280</v>
      </c>
    </row>
    <row r="23" spans="1:9" x14ac:dyDescent="0.25">
      <c r="A23" s="1" t="s">
        <v>166</v>
      </c>
    </row>
    <row r="25" spans="1:9" x14ac:dyDescent="0.25">
      <c r="A25" t="s">
        <v>19</v>
      </c>
      <c r="B25">
        <v>37596</v>
      </c>
      <c r="C25">
        <v>7282610.4699999997</v>
      </c>
      <c r="D25">
        <v>5547994.4699999997</v>
      </c>
      <c r="E25">
        <v>8808947</v>
      </c>
      <c r="F25">
        <v>0</v>
      </c>
      <c r="G25">
        <v>21677147.940000001</v>
      </c>
      <c r="H25">
        <v>0</v>
      </c>
      <c r="I25">
        <v>21677147.940000001</v>
      </c>
    </row>
    <row r="26" spans="1:9" x14ac:dyDescent="0.25">
      <c r="A26" t="s">
        <v>20</v>
      </c>
      <c r="B26">
        <v>0</v>
      </c>
      <c r="C26">
        <v>66323</v>
      </c>
      <c r="D26">
        <v>134332</v>
      </c>
      <c r="E26">
        <v>0</v>
      </c>
      <c r="F26">
        <v>0</v>
      </c>
      <c r="G26">
        <v>200655</v>
      </c>
      <c r="H26">
        <v>0</v>
      </c>
      <c r="I26">
        <v>200655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6825303</v>
      </c>
      <c r="F27">
        <v>500000</v>
      </c>
      <c r="G27">
        <v>7325303</v>
      </c>
      <c r="H27">
        <v>0</v>
      </c>
      <c r="I27">
        <v>7325303</v>
      </c>
    </row>
    <row r="28" spans="1:9" x14ac:dyDescent="0.25">
      <c r="A28" t="s">
        <v>22</v>
      </c>
      <c r="B28">
        <v>0</v>
      </c>
      <c r="C28">
        <v>532166</v>
      </c>
      <c r="D28">
        <v>2476492</v>
      </c>
      <c r="E28">
        <v>0</v>
      </c>
      <c r="F28">
        <v>0</v>
      </c>
      <c r="G28">
        <v>3008658</v>
      </c>
      <c r="H28">
        <v>0</v>
      </c>
      <c r="I28">
        <v>3008658</v>
      </c>
    </row>
    <row r="29" spans="1:9" x14ac:dyDescent="0.25">
      <c r="A29" t="s">
        <v>23</v>
      </c>
      <c r="B29">
        <v>259394</v>
      </c>
      <c r="C29">
        <v>2143350</v>
      </c>
      <c r="D29">
        <v>1253606</v>
      </c>
      <c r="E29">
        <v>769524</v>
      </c>
      <c r="F29">
        <v>0</v>
      </c>
      <c r="G29">
        <v>4425874</v>
      </c>
      <c r="H29">
        <v>0</v>
      </c>
      <c r="I29">
        <v>4425874</v>
      </c>
    </row>
    <row r="30" spans="1:9" x14ac:dyDescent="0.25">
      <c r="A30" t="s">
        <v>24</v>
      </c>
      <c r="B30">
        <v>0</v>
      </c>
      <c r="C30">
        <v>24000</v>
      </c>
      <c r="D30">
        <v>24000</v>
      </c>
      <c r="E30">
        <v>0</v>
      </c>
      <c r="F30">
        <v>0</v>
      </c>
      <c r="G30">
        <v>48000</v>
      </c>
      <c r="H30">
        <v>0</v>
      </c>
      <c r="I30">
        <v>48000</v>
      </c>
    </row>
    <row r="31" spans="1:9" x14ac:dyDescent="0.25">
      <c r="A31" t="s">
        <v>25</v>
      </c>
      <c r="E31">
        <v>460000</v>
      </c>
      <c r="G31">
        <v>460000</v>
      </c>
      <c r="H31">
        <v>0</v>
      </c>
      <c r="I31">
        <v>460000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34033</v>
      </c>
      <c r="G33">
        <v>34033</v>
      </c>
      <c r="H33">
        <v>0</v>
      </c>
      <c r="I33">
        <v>34033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167</v>
      </c>
    </row>
    <row r="38" spans="1:9" x14ac:dyDescent="0.25">
      <c r="A38" t="s">
        <v>29</v>
      </c>
      <c r="B38">
        <v>1883282</v>
      </c>
      <c r="G38">
        <v>1883282</v>
      </c>
      <c r="H38">
        <v>0</v>
      </c>
      <c r="I38">
        <v>1883282</v>
      </c>
    </row>
    <row r="40" spans="1:9" x14ac:dyDescent="0.25">
      <c r="A40" s="1" t="s">
        <v>168</v>
      </c>
    </row>
    <row r="42" spans="1:9" x14ac:dyDescent="0.25">
      <c r="A42" t="s">
        <v>30</v>
      </c>
      <c r="B42">
        <v>65262</v>
      </c>
      <c r="C42">
        <v>892811</v>
      </c>
      <c r="D42">
        <v>522189</v>
      </c>
      <c r="E42">
        <v>159560</v>
      </c>
      <c r="G42">
        <v>1639822</v>
      </c>
      <c r="H42">
        <v>0</v>
      </c>
      <c r="I42">
        <v>1639822</v>
      </c>
    </row>
    <row r="43" spans="1:9" x14ac:dyDescent="0.25">
      <c r="A43" t="s">
        <v>31</v>
      </c>
      <c r="B43">
        <v>0</v>
      </c>
      <c r="C43">
        <v>459845</v>
      </c>
      <c r="D43">
        <v>268955</v>
      </c>
      <c r="E43">
        <v>0</v>
      </c>
      <c r="G43">
        <v>728800</v>
      </c>
      <c r="H43">
        <v>0</v>
      </c>
      <c r="I43">
        <v>728800</v>
      </c>
    </row>
    <row r="44" spans="1:9" x14ac:dyDescent="0.25">
      <c r="A44" t="s">
        <v>32</v>
      </c>
      <c r="B44">
        <v>2091</v>
      </c>
      <c r="C44">
        <v>17441</v>
      </c>
      <c r="D44">
        <v>10201</v>
      </c>
      <c r="E44">
        <v>267</v>
      </c>
      <c r="G44">
        <v>30000</v>
      </c>
      <c r="H44">
        <v>0</v>
      </c>
      <c r="I44">
        <v>30000</v>
      </c>
    </row>
    <row r="45" spans="1:9" x14ac:dyDescent="0.25">
      <c r="A45" t="s">
        <v>33</v>
      </c>
      <c r="B45">
        <v>77834</v>
      </c>
      <c r="C45">
        <v>649411</v>
      </c>
      <c r="D45">
        <v>379829</v>
      </c>
      <c r="E45">
        <v>9926</v>
      </c>
      <c r="G45">
        <v>1117000</v>
      </c>
      <c r="H45">
        <v>0</v>
      </c>
      <c r="I45">
        <v>1117000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254800</v>
      </c>
      <c r="D49">
        <v>254800</v>
      </c>
      <c r="E49">
        <v>0</v>
      </c>
      <c r="G49">
        <v>509600</v>
      </c>
      <c r="H49">
        <v>0</v>
      </c>
      <c r="I49">
        <v>509600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1037302</v>
      </c>
      <c r="D51">
        <v>606698</v>
      </c>
      <c r="E51">
        <v>0</v>
      </c>
      <c r="G51">
        <v>1644000</v>
      </c>
      <c r="H51">
        <v>0</v>
      </c>
      <c r="I51">
        <v>1644000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36596</v>
      </c>
      <c r="D53">
        <v>21404</v>
      </c>
      <c r="E53">
        <v>0</v>
      </c>
      <c r="F53">
        <v>0</v>
      </c>
      <c r="G53">
        <v>58000</v>
      </c>
      <c r="H53">
        <v>0</v>
      </c>
      <c r="I53">
        <v>58000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27440284</v>
      </c>
      <c r="C55">
        <v>147755342.47</v>
      </c>
      <c r="D55">
        <v>135537296.47</v>
      </c>
      <c r="E55">
        <v>23069688</v>
      </c>
      <c r="F55">
        <v>500000</v>
      </c>
      <c r="G55">
        <v>334302610.94</v>
      </c>
      <c r="H55">
        <v>0</v>
      </c>
      <c r="I55">
        <v>334302610.94</v>
      </c>
    </row>
    <row r="57" spans="1:9" x14ac:dyDescent="0.25">
      <c r="A57" s="1" t="s">
        <v>169</v>
      </c>
    </row>
    <row r="59" spans="1:9" x14ac:dyDescent="0.25">
      <c r="A59" t="s">
        <v>44</v>
      </c>
      <c r="G59">
        <v>311563940</v>
      </c>
    </row>
    <row r="60" spans="1:9" x14ac:dyDescent="0.25">
      <c r="A60" t="s">
        <v>45</v>
      </c>
      <c r="G60">
        <v>5553000</v>
      </c>
    </row>
    <row r="61" spans="1:9" x14ac:dyDescent="0.25">
      <c r="A61" t="s">
        <v>46</v>
      </c>
      <c r="G61">
        <v>17185671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334302611</v>
      </c>
    </row>
    <row r="64" spans="1:9" x14ac:dyDescent="0.25">
      <c r="A64" t="s">
        <v>49</v>
      </c>
      <c r="G64">
        <v>-8282940</v>
      </c>
    </row>
    <row r="66" spans="1:9" x14ac:dyDescent="0.25">
      <c r="A66" s="1" t="s">
        <v>170</v>
      </c>
    </row>
    <row r="68" spans="1:9" x14ac:dyDescent="0.25">
      <c r="A68" t="s">
        <v>50</v>
      </c>
      <c r="G68">
        <v>421818</v>
      </c>
      <c r="H68">
        <v>264188</v>
      </c>
      <c r="I68">
        <v>157630</v>
      </c>
    </row>
    <row r="69" spans="1:9" x14ac:dyDescent="0.25">
      <c r="A69" t="s">
        <v>51</v>
      </c>
      <c r="G69">
        <v>887405</v>
      </c>
      <c r="H69">
        <v>346475</v>
      </c>
      <c r="I69">
        <v>540930</v>
      </c>
    </row>
    <row r="70" spans="1:9" x14ac:dyDescent="0.25">
      <c r="A70" t="s">
        <v>52</v>
      </c>
      <c r="G70">
        <v>1211330</v>
      </c>
      <c r="H70">
        <v>0</v>
      </c>
      <c r="I70">
        <v>1211330</v>
      </c>
    </row>
    <row r="71" spans="1:9" x14ac:dyDescent="0.25">
      <c r="A71" t="s">
        <v>53</v>
      </c>
      <c r="G71">
        <v>806327</v>
      </c>
      <c r="H71">
        <v>42000</v>
      </c>
      <c r="I71">
        <v>764327</v>
      </c>
    </row>
    <row r="72" spans="1:9" x14ac:dyDescent="0.25">
      <c r="A72" t="s">
        <v>54</v>
      </c>
      <c r="G72">
        <v>8684860</v>
      </c>
      <c r="H72">
        <v>8227600</v>
      </c>
      <c r="I72">
        <v>457260</v>
      </c>
    </row>
    <row r="73" spans="1:9" x14ac:dyDescent="0.25">
      <c r="A73" t="s">
        <v>55</v>
      </c>
      <c r="G73">
        <v>1531625</v>
      </c>
      <c r="H73">
        <v>0</v>
      </c>
      <c r="I73">
        <v>1531625</v>
      </c>
    </row>
    <row r="74" spans="1:9" x14ac:dyDescent="0.25">
      <c r="A74" t="s">
        <v>56</v>
      </c>
      <c r="G74">
        <v>228046</v>
      </c>
      <c r="H74">
        <v>0</v>
      </c>
      <c r="I74">
        <v>228046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794162</v>
      </c>
      <c r="H77">
        <v>0</v>
      </c>
      <c r="I77">
        <v>794162</v>
      </c>
    </row>
    <row r="78" spans="1:9" x14ac:dyDescent="0.25">
      <c r="A78" t="s">
        <v>59</v>
      </c>
      <c r="G78">
        <v>521581</v>
      </c>
      <c r="H78">
        <v>0</v>
      </c>
      <c r="I78">
        <v>521581</v>
      </c>
    </row>
    <row r="79" spans="1:9" x14ac:dyDescent="0.25">
      <c r="A79" t="s">
        <v>60</v>
      </c>
      <c r="G79">
        <v>937697</v>
      </c>
      <c r="H79">
        <v>0</v>
      </c>
      <c r="I79">
        <v>937697</v>
      </c>
    </row>
    <row r="80" spans="1:9" x14ac:dyDescent="0.25">
      <c r="A80" t="s">
        <v>61</v>
      </c>
      <c r="B80">
        <v>57677</v>
      </c>
      <c r="C80">
        <v>641173</v>
      </c>
      <c r="D80">
        <v>318183</v>
      </c>
      <c r="E80">
        <v>2449339</v>
      </c>
      <c r="F80">
        <v>0</v>
      </c>
      <c r="G80">
        <v>3466372</v>
      </c>
      <c r="H80">
        <v>0</v>
      </c>
      <c r="I80">
        <v>3466372</v>
      </c>
    </row>
    <row r="81" spans="1:9" x14ac:dyDescent="0.25">
      <c r="A81" t="s">
        <v>62</v>
      </c>
      <c r="B81">
        <v>0</v>
      </c>
      <c r="C81">
        <v>910100</v>
      </c>
      <c r="D81">
        <v>0</v>
      </c>
      <c r="E81">
        <v>0</v>
      </c>
      <c r="F81">
        <v>0</v>
      </c>
      <c r="G81">
        <v>910100</v>
      </c>
      <c r="H81">
        <v>0</v>
      </c>
      <c r="I81">
        <v>910100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5093440</v>
      </c>
      <c r="H85">
        <v>3410800</v>
      </c>
      <c r="I85">
        <v>1682640</v>
      </c>
    </row>
    <row r="86" spans="1:9" x14ac:dyDescent="0.25">
      <c r="A86" t="s">
        <v>66</v>
      </c>
      <c r="G86">
        <v>1332000</v>
      </c>
      <c r="H86">
        <v>0</v>
      </c>
      <c r="I86">
        <v>1332000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26826763</v>
      </c>
      <c r="H90">
        <v>12291063</v>
      </c>
      <c r="I90">
        <v>14535700</v>
      </c>
    </row>
    <row r="92" spans="1:9" x14ac:dyDescent="0.25">
      <c r="A92" s="1" t="s">
        <v>171</v>
      </c>
    </row>
    <row r="95" spans="1:9" x14ac:dyDescent="0.25">
      <c r="A95" s="1" t="s">
        <v>172</v>
      </c>
    </row>
    <row r="97" spans="1:9" x14ac:dyDescent="0.25">
      <c r="A97" t="s">
        <v>71</v>
      </c>
      <c r="G97">
        <v>8111327</v>
      </c>
      <c r="H97">
        <v>86100</v>
      </c>
      <c r="I97">
        <v>8025227</v>
      </c>
    </row>
    <row r="98" spans="1:9" x14ac:dyDescent="0.25">
      <c r="A98" t="s">
        <v>72</v>
      </c>
      <c r="G98">
        <v>858406</v>
      </c>
      <c r="H98">
        <v>0</v>
      </c>
      <c r="I98">
        <v>858406</v>
      </c>
    </row>
    <row r="99" spans="1:9" x14ac:dyDescent="0.25">
      <c r="A99" t="s">
        <v>73</v>
      </c>
      <c r="G99">
        <v>1537285</v>
      </c>
      <c r="H99">
        <v>0</v>
      </c>
      <c r="I99">
        <v>1537285</v>
      </c>
    </row>
    <row r="100" spans="1:9" x14ac:dyDescent="0.25">
      <c r="A100" t="s">
        <v>74</v>
      </c>
      <c r="G100">
        <v>4981399</v>
      </c>
      <c r="H100">
        <v>757790</v>
      </c>
      <c r="I100">
        <v>4223609</v>
      </c>
    </row>
    <row r="101" spans="1:9" x14ac:dyDescent="0.25">
      <c r="A101" t="s">
        <v>75</v>
      </c>
      <c r="G101">
        <v>15488417</v>
      </c>
      <c r="H101">
        <v>843890</v>
      </c>
      <c r="I101">
        <v>14644527</v>
      </c>
    </row>
    <row r="103" spans="1:9" x14ac:dyDescent="0.25">
      <c r="A103" s="1" t="s">
        <v>173</v>
      </c>
    </row>
    <row r="106" spans="1:9" x14ac:dyDescent="0.25">
      <c r="A106" t="s">
        <v>76</v>
      </c>
      <c r="G106">
        <v>4516230</v>
      </c>
      <c r="H106">
        <v>0</v>
      </c>
      <c r="I106">
        <v>4516230</v>
      </c>
    </row>
    <row r="107" spans="1:9" x14ac:dyDescent="0.25">
      <c r="A107" t="s">
        <v>77</v>
      </c>
      <c r="G107">
        <v>8880211</v>
      </c>
      <c r="H107">
        <v>113000</v>
      </c>
      <c r="I107">
        <v>8767211</v>
      </c>
    </row>
    <row r="108" spans="1:9" x14ac:dyDescent="0.25">
      <c r="A108" t="s">
        <v>78</v>
      </c>
      <c r="G108">
        <v>1849510</v>
      </c>
      <c r="H108">
        <v>66000</v>
      </c>
      <c r="I108">
        <v>1783510</v>
      </c>
    </row>
    <row r="109" spans="1:9" x14ac:dyDescent="0.25">
      <c r="A109" t="s">
        <v>79</v>
      </c>
      <c r="G109">
        <v>725420</v>
      </c>
      <c r="H109">
        <v>0</v>
      </c>
      <c r="I109">
        <v>725420</v>
      </c>
    </row>
    <row r="110" spans="1:9" x14ac:dyDescent="0.25">
      <c r="A110" t="s">
        <v>80</v>
      </c>
      <c r="G110">
        <v>2639880</v>
      </c>
      <c r="H110">
        <v>101000</v>
      </c>
      <c r="I110">
        <v>2538880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32620</v>
      </c>
      <c r="H111" s="8">
        <v>0</v>
      </c>
      <c r="I111" s="8">
        <v>32620</v>
      </c>
    </row>
    <row r="112" spans="1:9" x14ac:dyDescent="0.25">
      <c r="A112" t="s">
        <v>82</v>
      </c>
      <c r="G112">
        <v>428450</v>
      </c>
      <c r="H112">
        <v>0</v>
      </c>
      <c r="I112">
        <v>428450</v>
      </c>
    </row>
    <row r="113" spans="1:9" x14ac:dyDescent="0.25">
      <c r="A113" t="s">
        <v>83</v>
      </c>
      <c r="B113">
        <v>0</v>
      </c>
      <c r="C113">
        <v>8375</v>
      </c>
      <c r="D113">
        <v>8375</v>
      </c>
      <c r="E113">
        <v>0</v>
      </c>
      <c r="G113">
        <v>16750</v>
      </c>
      <c r="H113">
        <v>0</v>
      </c>
      <c r="I113">
        <v>16750</v>
      </c>
    </row>
    <row r="114" spans="1:9" x14ac:dyDescent="0.25">
      <c r="A114" t="s">
        <v>84</v>
      </c>
      <c r="G114">
        <v>2732208</v>
      </c>
      <c r="H114">
        <v>0</v>
      </c>
      <c r="I114">
        <v>2732208</v>
      </c>
    </row>
    <row r="115" spans="1:9" x14ac:dyDescent="0.25">
      <c r="A115" t="s">
        <v>85</v>
      </c>
      <c r="G115">
        <v>307007</v>
      </c>
      <c r="H115">
        <v>0</v>
      </c>
      <c r="I115">
        <v>307007</v>
      </c>
    </row>
    <row r="116" spans="1:9" x14ac:dyDescent="0.25">
      <c r="A116" t="s">
        <v>86</v>
      </c>
      <c r="B116">
        <v>0</v>
      </c>
      <c r="C116">
        <v>8375</v>
      </c>
      <c r="D116">
        <v>8375</v>
      </c>
      <c r="E116">
        <v>0</v>
      </c>
      <c r="G116">
        <v>22128286</v>
      </c>
      <c r="H116">
        <v>280000</v>
      </c>
      <c r="I116">
        <v>21848286</v>
      </c>
    </row>
    <row r="118" spans="1:9" x14ac:dyDescent="0.25">
      <c r="A118" s="1" t="s">
        <v>174</v>
      </c>
    </row>
    <row r="120" spans="1:9" x14ac:dyDescent="0.25">
      <c r="A120" t="s">
        <v>87</v>
      </c>
      <c r="G120">
        <v>250040</v>
      </c>
      <c r="H120">
        <v>0</v>
      </c>
      <c r="I120">
        <v>250040</v>
      </c>
    </row>
    <row r="122" spans="1:9" x14ac:dyDescent="0.25">
      <c r="A122" s="1" t="s">
        <v>175</v>
      </c>
    </row>
    <row r="124" spans="1:9" x14ac:dyDescent="0.25">
      <c r="A124" t="s">
        <v>88</v>
      </c>
      <c r="G124">
        <v>9289646</v>
      </c>
      <c r="H124">
        <v>22000</v>
      </c>
      <c r="I124">
        <v>9267646</v>
      </c>
    </row>
    <row r="125" spans="1:9" x14ac:dyDescent="0.25">
      <c r="A125" t="s">
        <v>89</v>
      </c>
      <c r="G125">
        <v>5460679</v>
      </c>
      <c r="H125">
        <v>22700</v>
      </c>
      <c r="I125">
        <v>5437979</v>
      </c>
    </row>
    <row r="126" spans="1:9" x14ac:dyDescent="0.25">
      <c r="A126" t="s">
        <v>90</v>
      </c>
      <c r="G126">
        <v>24709</v>
      </c>
      <c r="H126">
        <v>0</v>
      </c>
      <c r="I126">
        <v>24709</v>
      </c>
    </row>
    <row r="127" spans="1:9" x14ac:dyDescent="0.25">
      <c r="A127" t="s">
        <v>91</v>
      </c>
      <c r="G127">
        <v>14775034</v>
      </c>
      <c r="H127">
        <v>44700</v>
      </c>
      <c r="I127">
        <v>14730334</v>
      </c>
    </row>
    <row r="129" spans="1:9" x14ac:dyDescent="0.25">
      <c r="A129" s="1" t="s">
        <v>176</v>
      </c>
    </row>
    <row r="131" spans="1:9" x14ac:dyDescent="0.25">
      <c r="A131" t="s">
        <v>92</v>
      </c>
      <c r="G131">
        <v>2593684</v>
      </c>
      <c r="H131">
        <v>56735</v>
      </c>
      <c r="I131">
        <v>2536949</v>
      </c>
    </row>
    <row r="132" spans="1:9" x14ac:dyDescent="0.25">
      <c r="A132" t="s">
        <v>93</v>
      </c>
      <c r="G132">
        <v>1838920</v>
      </c>
      <c r="H132">
        <v>0</v>
      </c>
      <c r="I132">
        <v>1838920</v>
      </c>
    </row>
    <row r="133" spans="1:9" x14ac:dyDescent="0.25">
      <c r="A133" t="s">
        <v>94</v>
      </c>
      <c r="G133">
        <v>194650</v>
      </c>
      <c r="H133">
        <v>0</v>
      </c>
      <c r="I133">
        <v>194650</v>
      </c>
    </row>
    <row r="134" spans="1:9" x14ac:dyDescent="0.25">
      <c r="A134" t="s">
        <v>95</v>
      </c>
      <c r="G134">
        <v>865058</v>
      </c>
      <c r="H134">
        <v>522000</v>
      </c>
      <c r="I134">
        <v>343058</v>
      </c>
    </row>
    <row r="135" spans="1:9" x14ac:dyDescent="0.25">
      <c r="A135" t="s">
        <v>96</v>
      </c>
      <c r="G135">
        <v>3236798</v>
      </c>
      <c r="H135">
        <v>33600</v>
      </c>
      <c r="I135">
        <v>3203198</v>
      </c>
    </row>
    <row r="136" spans="1:9" x14ac:dyDescent="0.25">
      <c r="A136" t="s">
        <v>97</v>
      </c>
      <c r="G136">
        <v>8729110</v>
      </c>
      <c r="H136">
        <v>612335</v>
      </c>
      <c r="I136">
        <v>8116775</v>
      </c>
    </row>
    <row r="138" spans="1:9" x14ac:dyDescent="0.25">
      <c r="A138" s="1" t="s">
        <v>177</v>
      </c>
    </row>
    <row r="140" spans="1:9" x14ac:dyDescent="0.25">
      <c r="A140" t="s">
        <v>98</v>
      </c>
      <c r="G140">
        <v>9592682</v>
      </c>
      <c r="H140">
        <v>1072547</v>
      </c>
      <c r="I140">
        <v>8520135</v>
      </c>
    </row>
    <row r="141" spans="1:9" x14ac:dyDescent="0.25">
      <c r="A141" t="s">
        <v>99</v>
      </c>
      <c r="G141">
        <v>2947976</v>
      </c>
      <c r="H141">
        <v>92164</v>
      </c>
      <c r="I141">
        <v>2855812</v>
      </c>
    </row>
    <row r="142" spans="1:9" x14ac:dyDescent="0.25">
      <c r="A142" t="s">
        <v>100</v>
      </c>
      <c r="G142">
        <v>12540658</v>
      </c>
      <c r="H142">
        <v>1164711</v>
      </c>
      <c r="I142">
        <v>11375947</v>
      </c>
    </row>
    <row r="144" spans="1:9" x14ac:dyDescent="0.25">
      <c r="A144" s="1" t="s">
        <v>178</v>
      </c>
    </row>
    <row r="146" spans="1:9" x14ac:dyDescent="0.25">
      <c r="A146" t="s">
        <v>101</v>
      </c>
      <c r="G146">
        <v>2277507</v>
      </c>
      <c r="H146">
        <v>787118</v>
      </c>
      <c r="I146">
        <v>1490389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361129373.94</v>
      </c>
      <c r="H150">
        <v>12291063</v>
      </c>
      <c r="I150">
        <v>348838310.94</v>
      </c>
    </row>
    <row r="151" spans="1:9" x14ac:dyDescent="0.25">
      <c r="A151" t="s">
        <v>104</v>
      </c>
      <c r="G151">
        <v>76189052</v>
      </c>
      <c r="H151">
        <v>3732754</v>
      </c>
      <c r="I151">
        <v>72456298</v>
      </c>
    </row>
    <row r="153" spans="1:9" x14ac:dyDescent="0.25">
      <c r="A153" t="s">
        <v>105</v>
      </c>
      <c r="G153">
        <v>437318425.94</v>
      </c>
      <c r="H153">
        <v>16023817</v>
      </c>
      <c r="I153">
        <v>421294608.94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240000</v>
      </c>
      <c r="H157">
        <v>240000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21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180</v>
      </c>
    </row>
    <row r="3" spans="1:9" ht="15.6" x14ac:dyDescent="0.3">
      <c r="A3" s="3" t="s">
        <v>161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181</v>
      </c>
      <c r="B7" t="s">
        <v>117</v>
      </c>
      <c r="C7">
        <v>1100</v>
      </c>
      <c r="D7">
        <v>200</v>
      </c>
      <c r="E7">
        <v>1600000</v>
      </c>
      <c r="F7">
        <v>8000</v>
      </c>
      <c r="G7" s="13" t="s">
        <v>118</v>
      </c>
    </row>
    <row r="8" spans="1:9" x14ac:dyDescent="0.25">
      <c r="A8" s="1" t="s">
        <v>183</v>
      </c>
      <c r="D8">
        <f>SUM(D7:D7)</f>
        <v>200</v>
      </c>
      <c r="E8">
        <f>SUM(E7:E7)</f>
        <v>1600000</v>
      </c>
    </row>
    <row r="9" spans="1:9" x14ac:dyDescent="0.25">
      <c r="A9" s="1"/>
    </row>
    <row r="10" spans="1:9" x14ac:dyDescent="0.25">
      <c r="A10" s="1" t="s">
        <v>182</v>
      </c>
      <c r="B10" t="s">
        <v>119</v>
      </c>
      <c r="C10">
        <v>7084</v>
      </c>
      <c r="D10">
        <v>40</v>
      </c>
      <c r="E10">
        <v>400000</v>
      </c>
      <c r="F10">
        <v>10000</v>
      </c>
      <c r="G10" s="13" t="s">
        <v>118</v>
      </c>
    </row>
    <row r="11" spans="1:9" x14ac:dyDescent="0.25">
      <c r="B11" t="s">
        <v>120</v>
      </c>
      <c r="C11">
        <v>7095</v>
      </c>
      <c r="D11">
        <v>160</v>
      </c>
      <c r="E11">
        <v>1600000</v>
      </c>
      <c r="F11">
        <v>10000</v>
      </c>
      <c r="G11" s="13" t="s">
        <v>118</v>
      </c>
    </row>
    <row r="12" spans="1:9" x14ac:dyDescent="0.25">
      <c r="B12" t="s">
        <v>121</v>
      </c>
      <c r="C12">
        <v>7168</v>
      </c>
      <c r="D12">
        <v>70</v>
      </c>
      <c r="E12">
        <v>700000</v>
      </c>
      <c r="F12">
        <v>10000</v>
      </c>
      <c r="G12" s="13" t="s">
        <v>118</v>
      </c>
    </row>
    <row r="13" spans="1:9" x14ac:dyDescent="0.25">
      <c r="B13" t="s">
        <v>122</v>
      </c>
      <c r="C13">
        <v>7169</v>
      </c>
      <c r="D13">
        <v>98</v>
      </c>
      <c r="E13">
        <v>980000</v>
      </c>
      <c r="F13">
        <v>10000</v>
      </c>
      <c r="G13" s="13" t="s">
        <v>118</v>
      </c>
    </row>
    <row r="14" spans="1:9" x14ac:dyDescent="0.25">
      <c r="B14" t="s">
        <v>123</v>
      </c>
      <c r="C14">
        <v>7170</v>
      </c>
      <c r="D14">
        <v>32</v>
      </c>
      <c r="E14">
        <v>320000</v>
      </c>
      <c r="F14">
        <v>10000</v>
      </c>
      <c r="G14" s="13" t="s">
        <v>118</v>
      </c>
    </row>
    <row r="15" spans="1:9" x14ac:dyDescent="0.25">
      <c r="B15" t="s">
        <v>124</v>
      </c>
      <c r="C15">
        <v>7171</v>
      </c>
      <c r="D15">
        <v>40</v>
      </c>
      <c r="E15">
        <v>400000</v>
      </c>
      <c r="F15">
        <v>10000</v>
      </c>
      <c r="G15" s="13" t="s">
        <v>118</v>
      </c>
    </row>
    <row r="16" spans="1:9" x14ac:dyDescent="0.25">
      <c r="A16" s="1" t="s">
        <v>184</v>
      </c>
      <c r="D16">
        <f>SUM(D10:D15)</f>
        <v>440</v>
      </c>
      <c r="E16">
        <f>SUM(E10:E15)</f>
        <v>4400000</v>
      </c>
    </row>
    <row r="20" spans="1:6" x14ac:dyDescent="0.25">
      <c r="A20" s="15" t="s">
        <v>185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2013-09-10T11:54:05Z</dcterms:created>
  <dcterms:modified xsi:type="dcterms:W3CDTF">2013-09-10T11:54:08Z</dcterms:modified>
</cp:coreProperties>
</file>