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9510" tabRatio="701" activeTab="0"/>
  </bookViews>
  <sheets>
    <sheet name="Index" sheetId="1" r:id="rId1"/>
    <sheet name="S.1" sheetId="2" r:id="rId2"/>
    <sheet name="1.1" sheetId="3" r:id="rId3"/>
    <sheet name="1.2" sheetId="4" r:id="rId4"/>
    <sheet name="1.3" sheetId="5" r:id="rId5"/>
    <sheet name="1.4" sheetId="6" r:id="rId6"/>
    <sheet name="2.1" sheetId="7" r:id="rId7"/>
    <sheet name="2.2" sheetId="8" r:id="rId8"/>
    <sheet name="2.3" sheetId="9" r:id="rId9"/>
    <sheet name="2.4" sheetId="10" r:id="rId10"/>
    <sheet name="2.5" sheetId="11" r:id="rId11"/>
    <sheet name="2.6" sheetId="12" r:id="rId12"/>
    <sheet name="2.7" sheetId="13" r:id="rId13"/>
    <sheet name="3.1" sheetId="14" r:id="rId14"/>
    <sheet name="4.1" sheetId="15" r:id="rId15"/>
    <sheet name="4.2" sheetId="16" r:id="rId16"/>
    <sheet name="4.3" sheetId="17" r:id="rId17"/>
    <sheet name="E.1" sheetId="18" r:id="rId18"/>
    <sheet name="E.2" sheetId="19" r:id="rId19"/>
    <sheet name="E.3" sheetId="20" r:id="rId20"/>
    <sheet name="E.4" sheetId="21" r:id="rId21"/>
    <sheet name="E.5" sheetId="22" r:id="rId22"/>
    <sheet name="E.6" sheetId="23" r:id="rId23"/>
    <sheet name="E.7" sheetId="24" r:id="rId24"/>
    <sheet name="E.8" sheetId="25" r:id="rId25"/>
    <sheet name="E.9" sheetId="26" r:id="rId26"/>
    <sheet name="E.10" sheetId="27" r:id="rId27"/>
    <sheet name="E.11" sheetId="28" r:id="rId28"/>
    <sheet name="E.12" sheetId="29" r:id="rId29"/>
    <sheet name="E.13" sheetId="30" r:id="rId30"/>
    <sheet name="E.14" sheetId="31" r:id="rId31"/>
    <sheet name="E.15" sheetId="32" r:id="rId32"/>
    <sheet name="E.16" sheetId="33" r:id="rId33"/>
    <sheet name="B.1" sheetId="34" r:id="rId34"/>
  </sheets>
  <externalReferences>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_ftn1" localSheetId="17">'E.1'!$A$19</definedName>
    <definedName name="_ftn2" localSheetId="17">'E.1'!#REF!</definedName>
    <definedName name="_ftn3" localSheetId="17">'E.1'!#REF!</definedName>
    <definedName name="_ftn4" localSheetId="17">'E.1'!#REF!</definedName>
    <definedName name="_ftn5" localSheetId="17">'E.1'!#REF!</definedName>
    <definedName name="_ftnref1" localSheetId="17">'E.1'!$A$8</definedName>
    <definedName name="_ftnref2" localSheetId="17">'E.1'!$K$8</definedName>
    <definedName name="_ftnref3" localSheetId="17">'E.1'!#REF!</definedName>
    <definedName name="_ftnref4" localSheetId="17">'E.1'!#REF!</definedName>
    <definedName name="_ftnref5" localSheetId="17">'E.1'!#REF!</definedName>
    <definedName name="_Toc241921946" localSheetId="19">'E.3'!$A$1</definedName>
    <definedName name="_Toc241921954" localSheetId="28">'E.12'!$A$2</definedName>
    <definedName name="_Toc241921955" localSheetId="29">'E.13'!$A$1</definedName>
    <definedName name="_Toc241921956" localSheetId="30">'E.14'!$A$1</definedName>
    <definedName name="_Toc241921957" localSheetId="30">'E.15'!$A$2</definedName>
    <definedName name="_Toc241921958" localSheetId="30">'E.16'!$A$2</definedName>
    <definedName name="AACCASELOADCHANGE" localSheetId="33">OFFSET('[25]TABLE 10'!$B$15,0,1,1,'[25]TABLE 10'!$D$1)</definedName>
    <definedName name="AACCASELOADCHANGE">OFFSET('[12]TABLE 10'!$B$15,0,1,1,'[12]TABLE 10'!$D$1)</definedName>
    <definedName name="AACCASELOADRANGE" localSheetId="33">OFFSET('[25]TABLE 10'!$B$13,0,1,1,'[25]TABLE 10'!$D$1)</definedName>
    <definedName name="AACCASELOADRANGE">OFFSET('[12]TABLE 10'!$B$13,0,1,1,'[12]TABLE 10'!$D$1)</definedName>
    <definedName name="AACDISPOSALSAVERAGERANGE" localSheetId="33">OFFSET('[25]TABLE 10'!$B$9,0,1,1,'[25]TABLE 10'!$D$1)</definedName>
    <definedName name="AACDISPOSALSAVERAGERANGE">OFFSET('[12]TABLE 10'!$B$9,0,1,1,'[12]TABLE 10'!$D$1)</definedName>
    <definedName name="AACDISPOSALSRANGE" localSheetId="33">OFFSET('[25]TABLE 10'!$B$5,0,1,1,'[25]TABLE 10'!$D$1)</definedName>
    <definedName name="AACDISPOSALSRANGE">OFFSET('[12]TABLE 10'!$B$5,0,1,1,'[12]TABLE 10'!$D$1)</definedName>
    <definedName name="AACRATIORANGE" localSheetId="33">OFFSET('[25]TABLE 10'!$B$11,0,1,1,'[25]TABLE 10'!$D$1)</definedName>
    <definedName name="AACRATIORANGE">OFFSET('[12]TABLE 10'!$B$11,0,1,1,'[12]TABLE 10'!$D$1)</definedName>
    <definedName name="AACRATIORANGE2" localSheetId="33">OFFSET('[25]TABLE 10'!$B$12,0,1,1,'[25]TABLE 10'!$D$1)</definedName>
    <definedName name="AACRATIORANGE2">OFFSET('[12]TABLE 10'!$B$12,0,1,1,'[12]TABLE 10'!$D$1)</definedName>
    <definedName name="AACRECEIPTSAVERAGERANGE" localSheetId="33">OFFSET('[25]TABLE 10'!$B$7,0,1,1,'[25]TABLE 10'!$D$1)</definedName>
    <definedName name="AACRECEIPTSAVERAGERANGE">OFFSET('[12]TABLE 10'!$B$7,0,1,1,'[12]TABLE 10'!$D$1)</definedName>
    <definedName name="AACRECEIPTSRANGE" localSheetId="33">OFFSET('[25]TABLE 10'!$B$3,0,1,1,'[25]TABLE 10'!$D$1)</definedName>
    <definedName name="AACRECEIPTSRANGE">OFFSET('[12]TABLE 10'!$B$3,0,1,1,'[12]TABLE 10'!$D$1)</definedName>
    <definedName name="AACTIMELINESSRANGE" localSheetId="33">OFFSET('[25]TABLE 10'!$B$17,0,1,1,'[25]TABLE 10'!$D$1)</definedName>
    <definedName name="AACTIMELINESSRANGE">OFFSET('[12]TABLE 10'!$B$17,0,1,1,'[12]TABLE 10'!$D$1)</definedName>
    <definedName name="AACTIMELINESSRANGE2" localSheetId="33">OFFSET('[25]TABLE 10'!$B$20,0,1,1,'[25]TABLE 10'!$D$1)</definedName>
    <definedName name="AACTIMELINESSRANGE2">OFFSET('[12]TABLE 10'!$B$20,0,1,1,'[12]TABLE 10'!$D$1)</definedName>
    <definedName name="Accommodation" localSheetId="33">#REF!</definedName>
    <definedName name="Accommodation">#REF!</definedName>
    <definedName name="ACTUALLOOKUP" localSheetId="33">'[26]TABLE 2'!$N$255:$O$284</definedName>
    <definedName name="ACTUALLOOKUP">'[13]TABLE 2'!$N$255:$O$284</definedName>
    <definedName name="ADJACTUALLOOKUP" localSheetId="33">'[24]MH data'!$S$232:$AD$238</definedName>
    <definedName name="ADJACTUALLOOKUP">'[11]MH data'!$S$232:$AD$238</definedName>
    <definedName name="AGEN" localSheetId="33">#REF!</definedName>
    <definedName name="AGEN">#REF!</definedName>
    <definedName name="agen1" localSheetId="33">#REF!</definedName>
    <definedName name="agen1">#REF!</definedName>
    <definedName name="AIMB" localSheetId="33">#REF!</definedName>
    <definedName name="AIMB">#REF!</definedName>
    <definedName name="Albie" localSheetId="3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20"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3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20"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 localSheetId="33">#REF!</definedName>
    <definedName name="ANAL">#REF!</definedName>
    <definedName name="ASTCASELOADCHANGE" localSheetId="33">OFFSET('[25]TABLE 10'!$B$119,0,1,1,'[25]TABLE 10'!$D$1)</definedName>
    <definedName name="ASTCASELOADCHANGE">OFFSET('[12]TABLE 10'!$B$119,0,1,1,'[12]TABLE 10'!$D$1)</definedName>
    <definedName name="ASTCASELOADRANGE" localSheetId="33">OFFSET('[25]TABLE 10'!$B$117,0,1,1,'[25]TABLE 10'!$D$1)</definedName>
    <definedName name="ASTCASELOADRANGE">OFFSET('[12]TABLE 10'!$B$117,0,1,1,'[12]TABLE 10'!$D$1)</definedName>
    <definedName name="ASTDISPOSALSAVERAGERANGE" localSheetId="33">OFFSET('[25]TABLE 10'!$B$113,0,1,1,'[25]TABLE 10'!$D$105)</definedName>
    <definedName name="ASTDISPOSALSAVERAGERANGE">OFFSET('[12]TABLE 10'!$B$113,0,1,1,'[12]TABLE 10'!$D$105)</definedName>
    <definedName name="ASTDISPOSALSRANGE" localSheetId="33">OFFSET('[25]TABLE 10'!$B$109,0,1,1,'[25]TABLE 10'!$D$105)</definedName>
    <definedName name="ASTDISPOSALSRANGE">OFFSET('[12]TABLE 10'!$B$109,0,1,1,'[12]TABLE 10'!$D$105)</definedName>
    <definedName name="ASTRATIORANGE" localSheetId="33">OFFSET('[25]TABLE 10'!$B$115,0,1,1,'[25]TABLE 10'!$D$1)</definedName>
    <definedName name="ASTRATIORANGE">OFFSET('[12]TABLE 10'!$B$115,0,1,1,'[12]TABLE 10'!$D$1)</definedName>
    <definedName name="ASTRECEIPTSAVERAGERANGE" localSheetId="33">OFFSET('[25]TABLE 10'!$B$111,0,1,1,'[25]TABLE 10'!$D$105)</definedName>
    <definedName name="ASTRECEIPTSAVERAGERANGE">OFFSET('[12]TABLE 10'!$B$111,0,1,1,'[12]TABLE 10'!$D$105)</definedName>
    <definedName name="ASTRECEIPTSRANGE" localSheetId="33">OFFSET('[25]TABLE 10'!$B$107,0,1,1,'[25]TABLE 10'!$D$105)</definedName>
    <definedName name="ASTRECEIPTSRANGE">OFFSET('[12]TABLE 10'!$B$107,0,1,1,'[12]TABLE 10'!$D$105)</definedName>
    <definedName name="ASTTIMELINESSRANGE" localSheetId="33">OFFSET('[25]TABLE 10'!$B$121,0,1,1,'[25]TABLE 10'!$D$1)</definedName>
    <definedName name="ASTTIMELINESSRANGE">OFFSET('[12]TABLE 10'!$B$121,0,1,1,'[12]TABLE 10'!$D$1)</definedName>
    <definedName name="CCS_Team" localSheetId="33">#REF!</definedName>
    <definedName name="CCS_Team">#REF!</definedName>
    <definedName name="CHAMBERDAYSSALARIEDACTUALLOOKUP" localSheetId="33">'[24]MH data'!$S$216:$AD$217</definedName>
    <definedName name="CHAMBERDAYSSALARIEDACTUALLOOKUP">'[11]MH data'!$S$216:$AD$217</definedName>
    <definedName name="CHAMBERDAYSSALARIEDMEDICALACTUALLOOKUP" localSheetId="33">'[24]MH data'!$S$224:$AD$225</definedName>
    <definedName name="CHAMBERDAYSSALARIEDMEDICALACTUALLOOKUP">'[11]MH data'!$S$224:$AD$225</definedName>
    <definedName name="CHAMBERDAYSSALARIEDMEDICALPROFILELOOKUP" localSheetId="33">'[24]MH data'!$E$224:$P$225</definedName>
    <definedName name="CHAMBERDAYSSALARIEDMEDICALPROFILELOOKUP">'[11]MH data'!$E$224:$P$225</definedName>
    <definedName name="CHAMBERDAYSSALARIEDPROFILELOOKUP" localSheetId="33">'[24]MH data'!$E$216:$P$217</definedName>
    <definedName name="CHAMBERDAYSSALARIEDPROFILELOOKUP">'[11]MH data'!$E$216:$P$217</definedName>
    <definedName name="CICCASELOADCHANGE" localSheetId="33">OFFSET('[25]TABLE 10'!$B$222,0,1,1,'[25]TABLE 10'!$D$1)</definedName>
    <definedName name="CICCASELOADCHANGE">OFFSET('[12]TABLE 10'!$B$222,0,1,1,'[12]TABLE 10'!$D$1)</definedName>
    <definedName name="CICCASELOADRANGE" localSheetId="33">OFFSET('[25]TABLE 10'!$B$220,0,1,1,'[25]TABLE 10'!$D$1)</definedName>
    <definedName name="CICCASELOADRANGE">OFFSET('[12]TABLE 10'!$B$220,0,1,1,'[12]TABLE 10'!$D$1)</definedName>
    <definedName name="CICDISPOSALSAVERAGERANGE" localSheetId="33">OFFSET('[25]TABLE 10'!$B$216,0,1,1,'[25]TABLE 10'!$D$1)</definedName>
    <definedName name="CICDISPOSALSAVERAGERANGE">OFFSET('[12]TABLE 10'!$B$216,0,1,1,'[12]TABLE 10'!$D$1)</definedName>
    <definedName name="CICDISPOSALSRANGE" localSheetId="33">OFFSET('[25]TABLE 10'!$B$212,0,1,1,'[25]TABLE 10'!$D$1)</definedName>
    <definedName name="CICDISPOSALSRANGE">OFFSET('[12]TABLE 10'!$B$212,0,1,1,'[12]TABLE 10'!$D$1)</definedName>
    <definedName name="CICRATIORANGE" localSheetId="33">OFFSET('[25]TABLE 10'!$B$218,0,1,1,'[25]TABLE 10'!$D$1)</definedName>
    <definedName name="CICRATIORANGE">OFFSET('[12]TABLE 10'!$B$218,0,1,1,'[12]TABLE 10'!$D$1)</definedName>
    <definedName name="CICRECEIPTSAVERAGERANGE" localSheetId="33">OFFSET('[25]TABLE 10'!$B$214,0,1,1,'[25]TABLE 10'!$D$1)</definedName>
    <definedName name="CICRECEIPTSAVERAGERANGE">OFFSET('[12]TABLE 10'!$B$214,0,1,1,'[12]TABLE 10'!$D$1)</definedName>
    <definedName name="CICRECEIPTSRANGE" localSheetId="33">OFFSET('[25]TABLE 10'!$B$210,0,1,1,'[25]TABLE 10'!$D$1)</definedName>
    <definedName name="CICRECEIPTSRANGE">OFFSET('[12]TABLE 10'!$B$210,0,1,1,'[12]TABLE 10'!$D$1)</definedName>
    <definedName name="CICTIMELINESSRANGE" localSheetId="33">OFFSET('[25]TABLE 10'!$B$224,0,1,1,'[25]TABLE 10'!$D$1)</definedName>
    <definedName name="CICTIMELINESSRANGE">OFFSET('[12]TABLE 10'!$B$224,0,1,1,'[12]TABLE 10'!$D$1)</definedName>
    <definedName name="Civil_and_Family" localSheetId="33">#REF!</definedName>
    <definedName name="Civil_and_Family">#REF!</definedName>
    <definedName name="Criminal_Court_Operations" localSheetId="33">#REF!</definedName>
    <definedName name="Criminal_Court_Operations">#REF!</definedName>
    <definedName name="Customers" localSheetId="33">#REF!</definedName>
    <definedName name="Customers">#REF!</definedName>
    <definedName name="Development_Training" localSheetId="33">#REF!</definedName>
    <definedName name="Development_Training">#REF!</definedName>
    <definedName name="DISPOSALSFORECASTLOOKUP" localSheetId="33">'[26]TABLE 3'!$AJ$46:$AK$77</definedName>
    <definedName name="DISPOSALSFORECASTLOOKUP">'[13]TABLE 3'!$AJ$46:$AK$77</definedName>
    <definedName name="DISPOSALSLOOKUP" localSheetId="33">'[26]TABLE 2'!$N$189:$O$218</definedName>
    <definedName name="DISPOSALSLOOKUP">'[13]TABLE 2'!$N$189:$O$218</definedName>
    <definedName name="DISPOSALSPROFILE" localSheetId="33">'[26]TABLE 3'!$AD$46:$AE$77</definedName>
    <definedName name="DISPOSALSPROFILE">'[13]TABLE 3'!$AD$46:$AE$77</definedName>
    <definedName name="DISPOSEDNONRESTRICTEDACTUALLOOKUP" localSheetId="33">'[24]MH data'!$S$176:$AD$177</definedName>
    <definedName name="DISPOSEDNONRESTRICTEDACTUALLOOKUP">'[11]MH data'!$S$176:$AD$177</definedName>
    <definedName name="DISPOSEDRESTRICTEDACTUALLOOKUP" localSheetId="33">'[24]MH data'!$S$184:$AD$185</definedName>
    <definedName name="DISPOSEDRESTRICTEDACTUALLOOKUP">'[11]MH data'!$S$184:$AD$185</definedName>
    <definedName name="DISPOSEDS2ACTUALLOOKUP" localSheetId="33">'[24]MH data'!$S$168:$AD$169</definedName>
    <definedName name="DISPOSEDS2ACTUALLOOKUP">'[11]MH data'!$S$168:$AD$169</definedName>
    <definedName name="fg">'[8]Data'!$A$265:$D$267</definedName>
    <definedName name="FORECASTDISPOSALSPROFILE" localSheetId="33">'[26]TABLE 3'!$AL$46:$AM$77</definedName>
    <definedName name="FORECASTDISPOSALSPROFILE">'[13]TABLE 3'!$AL$46:$AM$77</definedName>
    <definedName name="FORECASTOUTSTANDINGLOOKUP" localSheetId="33">'[26]TABLE 3'!$AJ$179:$AK$202</definedName>
    <definedName name="FORECASTOUTSTANDINGLOOKUP">'[13]TABLE 3'!$AJ$179:$AK$202</definedName>
    <definedName name="FORECASTRECEIPTSLOOKUP" localSheetId="33">'[26]TABLE 3'!$AJ$153:$AK$176</definedName>
    <definedName name="FORECASTRECEIPTSLOOKUP">'[13]TABLE 3'!$AJ$153:$AK$176</definedName>
    <definedName name="FORECASTRECEIPTSPROFILE" localSheetId="33">'[26]TABLE 3'!$AL$153:$AM$176</definedName>
    <definedName name="FORECASTRECEIPTSPROFILE">'[13]TABLE 3'!$AL$153:$AM$176</definedName>
    <definedName name="FTICASELOADCHANGE" localSheetId="33">OFFSET('[25]TABLE 10'!$B$328,0,1,1,'[25]TABLE 10'!$D$1)</definedName>
    <definedName name="FTICASELOADCHANGE">OFFSET('[12]TABLE 10'!$B$328,0,1,1,'[12]TABLE 10'!$D$1)</definedName>
    <definedName name="FTICASELOADRANGE" localSheetId="33">OFFSET('[25]TABLE 10'!$B$326,0,1,1,'[25]TABLE 10'!$D$1)</definedName>
    <definedName name="FTICASELOADRANGE">OFFSET('[12]TABLE 10'!$B$326,0,1,1,'[12]TABLE 10'!$D$1)</definedName>
    <definedName name="FTIDISPOSALSAVERAGERANGE" localSheetId="33">OFFSET('[25]TABLE 10'!$B$322,0,1,1,'[25]TABLE 10'!$D$1)</definedName>
    <definedName name="FTIDISPOSALSAVERAGERANGE">OFFSET('[12]TABLE 10'!$B$322,0,1,1,'[12]TABLE 10'!$D$1)</definedName>
    <definedName name="FTIDISPOSALSRANGE" localSheetId="33">OFFSET('[25]TABLE 10'!$B$318,0,1,1,'[25]TABLE 10'!$D$1)</definedName>
    <definedName name="FTIDISPOSALSRANGE">OFFSET('[12]TABLE 10'!$B$318,0,1,1,'[12]TABLE 10'!$D$1)</definedName>
    <definedName name="FTIRATIORANGE" localSheetId="33">OFFSET('[25]TABLE 10'!$B$324,0,1,1,'[25]TABLE 10'!$D$1)</definedName>
    <definedName name="FTIRATIORANGE">OFFSET('[12]TABLE 10'!$B$324,0,1,1,'[12]TABLE 10'!$D$1)</definedName>
    <definedName name="FTIRECEIPTSAVERAGERANGE" localSheetId="33">OFFSET('[25]TABLE 10'!$B$320,0,1,1,'[25]TABLE 10'!$D$1)</definedName>
    <definedName name="FTIRECEIPTSAVERAGERANGE">OFFSET('[12]TABLE 10'!$B$320,0,1,1,'[12]TABLE 10'!$D$1)</definedName>
    <definedName name="FTIRECEIPTSRANGE" localSheetId="33">OFFSET('[25]TABLE 10'!$B$316,0,1,1,'[25]TABLE 10'!$D$1)</definedName>
    <definedName name="FTIRECEIPTSRANGE">OFFSET('[12]TABLE 10'!$B$316,0,1,1,'[12]TABLE 10'!$D$1)</definedName>
    <definedName name="FTITIMELINESSRANGE" localSheetId="33">OFFSET('[25]TABLE 10'!$B$330,0,1,1,'[25]TABLE 10'!$D$1)</definedName>
    <definedName name="FTITIMELINESSRANGE">OFFSET('[12]TABLE 10'!$B$330,0,1,1,'[12]TABLE 10'!$D$1)</definedName>
    <definedName name="GRPCASELOADCHANGE" localSheetId="33">OFFSET('[25]TABLE 10'!$B$434,0,1,1,'[25]TABLE 10'!$D$1)</definedName>
    <definedName name="GRPCASELOADCHANGE">OFFSET('[12]TABLE 10'!$B$434,0,1,1,'[12]TABLE 10'!$D$1)</definedName>
    <definedName name="GRPCASELOADRANGE" localSheetId="33">OFFSET('[25]TABLE 10'!$B$432,0,1,1,'[25]TABLE 10'!$D$1)</definedName>
    <definedName name="GRPCASELOADRANGE">OFFSET('[12]TABLE 10'!$B$432,0,1,1,'[12]TABLE 10'!$D$1)</definedName>
    <definedName name="GRPDISPOSALSAVERAGERANGE" localSheetId="33">OFFSET('[25]TABLE 10'!$B$428,0,1,1,'[25]TABLE 10'!$D$1)</definedName>
    <definedName name="GRPDISPOSALSAVERAGERANGE">OFFSET('[12]TABLE 10'!$B$428,0,1,1,'[12]TABLE 10'!$D$1)</definedName>
    <definedName name="GRPDISPOSALSRANGE" localSheetId="33">OFFSET('[25]TABLE 10'!$B$424,0,1,1,'[25]TABLE 10'!$D$1)</definedName>
    <definedName name="GRPDISPOSALSRANGE">OFFSET('[12]TABLE 10'!$B$424,0,1,1,'[12]TABLE 10'!$D$1)</definedName>
    <definedName name="GRPRATIORANGE" localSheetId="33">OFFSET('[25]TABLE 10'!$B$430,0,1,1,'[25]TABLE 10'!$D$1)</definedName>
    <definedName name="GRPRATIORANGE">OFFSET('[12]TABLE 10'!$B$430,0,1,1,'[12]TABLE 10'!$D$1)</definedName>
    <definedName name="GRPRATIORANGE2" localSheetId="33">OFFSET('[25]TABLE 10'!$B$431,0,1,1,'[25]TABLE 10'!$D$1)</definedName>
    <definedName name="GRPRATIORANGE2">OFFSET('[12]TABLE 10'!$B$431,0,1,1,'[12]TABLE 10'!$D$1)</definedName>
    <definedName name="GRPRECEIPTSAVERAGERANGE" localSheetId="33">OFFSET('[25]TABLE 10'!$B$426,0,1,1,'[25]TABLE 10'!$D$1)</definedName>
    <definedName name="GRPRECEIPTSAVERAGERANGE">OFFSET('[12]TABLE 10'!$B$426,0,1,1,'[12]TABLE 10'!$D$1)</definedName>
    <definedName name="GRPRECEIPTSRANGE" localSheetId="33">OFFSET('[25]TABLE 10'!$B$422,0,1,1,'[25]TABLE 10'!$D$1)</definedName>
    <definedName name="GRPRECEIPTSRANGE">OFFSET('[12]TABLE 10'!$B$422,0,1,1,'[12]TABLE 10'!$D$1)</definedName>
    <definedName name="GRPTIMELINESSRANGE" localSheetId="33">OFFSET('[25]TABLE 10'!$B$436,0,1,1,'[25]TABLE 10'!$D$1)</definedName>
    <definedName name="GRPTIMELINESSRANGE">OFFSET('[12]TABLE 10'!$B$436,0,1,1,'[12]TABLE 10'!$D$1)</definedName>
    <definedName name="h" localSheetId="33">#REF!</definedName>
    <definedName name="h">#REF!</definedName>
    <definedName name="Head_of_Training" localSheetId="33">#REF!</definedName>
    <definedName name="Head_of_Training">#REF!</definedName>
    <definedName name="HEARDACTUALLOOKUP" localSheetId="33">'[24]MH data'!$S$156:$AD$157</definedName>
    <definedName name="HEARDACTUALLOOKUP">'[11]MH data'!$S$156:$AD$157</definedName>
    <definedName name="HEARDPROFILELOOKUP" localSheetId="33">'[24]MH data'!$E$156:$P$157</definedName>
    <definedName name="HEARDPROFILELOOKUP">'[11]MH data'!$E$156:$P$157</definedName>
    <definedName name="HEARINGDAYSFEEACTUALLOOKUP" localSheetId="33">'[24]MH data'!$S$196:$AD$197</definedName>
    <definedName name="HEARINGDAYSFEEACTUALLOOKUP">'[11]MH data'!$S$196:$AD$197</definedName>
    <definedName name="HEARINGDAYSFEEMEDICALACTUALLOOKUP" localSheetId="33">'[24]MH data'!$S$200:$AD$201</definedName>
    <definedName name="HEARINGDAYSFEEMEDICALACTUALLOOKUP">'[11]MH data'!$S$200:$AD$201</definedName>
    <definedName name="HEARINGDAYSFEEMEDICALPROFILELOOKUP" localSheetId="33">'[24]MH data'!$E$200:$P$201</definedName>
    <definedName name="HEARINGDAYSFEEMEDICALPROFILELOOKUP">'[11]MH data'!$E$200:$P$201</definedName>
    <definedName name="HEARINGDAYSFEEMEMBERACTUALLOOKUP" localSheetId="33">'[24]MH data'!$S$204:$AD$205</definedName>
    <definedName name="HEARINGDAYSFEEMEMBERACTUALLOOKUP">'[11]MH data'!$S$204:$AD$205</definedName>
    <definedName name="HEARINGDAYSFEEMEMBERPROFILELOOKUP" localSheetId="33">'[24]MH data'!$E$204:$P$205</definedName>
    <definedName name="HEARINGDAYSFEEMEMBERPROFILELOOKUP">'[11]MH data'!$E$204:$P$205</definedName>
    <definedName name="HEARINGDAYSFEEPROFILELOOKUP" localSheetId="33">'[24]MH data'!$E$196:$P$197</definedName>
    <definedName name="HEARINGDAYSFEEPROFILELOOKUP">'[11]MH data'!$E$196:$P$197</definedName>
    <definedName name="HEARINGDAYSSALARIEDACTUALLOOKUP" localSheetId="33">'[24]MH data'!$S$212:$AD$213</definedName>
    <definedName name="HEARINGDAYSSALARIEDACTUALLOOKUP">'[11]MH data'!$S$212:$AD$213</definedName>
    <definedName name="HEARINGDAYSSALARIEDMEDICALACTUALLOOKUP" localSheetId="33">'[24]MH data'!$S$220:$AD$221</definedName>
    <definedName name="HEARINGDAYSSALARIEDMEDICALACTUALLOOKUP">'[11]MH data'!$S$220:$AD$221</definedName>
    <definedName name="HEARINGDAYSSALARIEDMEDICALPROFILELOOKUP" localSheetId="33">'[24]MH data'!$E$220:$P$221</definedName>
    <definedName name="HEARINGDAYSSALARIEDMEDICALPROFILELOOKUP">'[11]MH data'!$E$220:$P$221</definedName>
    <definedName name="HEARINGDAYSSALARIEDPROFILELOOKUP" localSheetId="33">'[24]MH data'!$E$212:$P$213</definedName>
    <definedName name="HEARINGDAYSSALARIEDPROFILELOOKUP">'[11]MH data'!$E$212:$P$213</definedName>
    <definedName name="HEARINGSACTUALLOOKUP" localSheetId="33">'[24]MH data'!$S$249:$AD$251</definedName>
    <definedName name="HEARINGSACTUALLOOKUP">'[11]MH data'!$S$249:$AD$251</definedName>
    <definedName name="Information_Services_Division" localSheetId="33">#REF!</definedName>
    <definedName name="Information_Services_Division">#REF!</definedName>
    <definedName name="INTARGETNONRESTRICTEDACTUALLOOKUP" localSheetId="33">'[24]MH data'!$S$180:$AD$181</definedName>
    <definedName name="INTARGETNONRESTRICTEDACTUALLOOKUP">'[11]MH data'!$S$180:$AD$181</definedName>
    <definedName name="INTARGETRESTRICTEDACTUALLOOKUP" localSheetId="33">'[24]MH data'!$S$188:$AD$189</definedName>
    <definedName name="INTARGETRESTRICTEDACTUALLOOKUP">'[11]MH data'!$S$188:$AD$189</definedName>
    <definedName name="INTARGETS2ACTUALLOOKUP" localSheetId="33">'[24]MH data'!$S$172:$AD$173</definedName>
    <definedName name="INTARGETS2ACTUALLOOKUP">'[11]MH data'!$S$172:$AD$173</definedName>
    <definedName name="ITCASELOADCHANGE" localSheetId="33">OFFSET('[25]TABLE 10'!$B$538,0,1,1,'[25]TABLE 10'!$D$1)</definedName>
    <definedName name="ITCASELOADCHANGE">OFFSET('[12]TABLE 10'!$B$538,0,1,1,'[12]TABLE 10'!$D$1)</definedName>
    <definedName name="ITCASELOADRANGE" localSheetId="33">OFFSET('[25]TABLE 10'!$B$536,0,1,1,'[25]TABLE 10'!$D$1)</definedName>
    <definedName name="ITCASELOADRANGE">OFFSET('[12]TABLE 10'!$B$536,0,1,1,'[12]TABLE 10'!$D$1)</definedName>
    <definedName name="ITDISPOSALSAVERAGERANGE" localSheetId="33">OFFSET('[25]TABLE 10'!$B$532,0,1,1,'[25]TABLE 10'!$D$1)</definedName>
    <definedName name="ITDISPOSALSAVERAGERANGE">OFFSET('[12]TABLE 10'!$B$532,0,1,1,'[12]TABLE 10'!$D$1)</definedName>
    <definedName name="ITDISPOSALSRANGE" localSheetId="33">OFFSET('[25]TABLE 10'!$B$528,0,1,1,'[25]TABLE 10'!$D$1)</definedName>
    <definedName name="ITDISPOSALSRANGE">OFFSET('[12]TABLE 10'!$B$528,0,1,1,'[12]TABLE 10'!$D$1)</definedName>
    <definedName name="ITRATIORANGE" localSheetId="33">OFFSET('[25]TABLE 10'!$B$534,0,1,1,'[25]TABLE 10'!$D$1)</definedName>
    <definedName name="ITRATIORANGE">OFFSET('[12]TABLE 10'!$B$534,0,1,1,'[12]TABLE 10'!$D$1)</definedName>
    <definedName name="ITRATIORANGE2" localSheetId="33">OFFSET('[25]TABLE 10'!$B$535,0,1,1,'[25]TABLE 10'!$D$1)</definedName>
    <definedName name="ITRATIORANGE2">OFFSET('[12]TABLE 10'!$B$535,0,1,1,'[12]TABLE 10'!$D$1)</definedName>
    <definedName name="ITRECEIPTSAVERAGERANGE" localSheetId="33">OFFSET('[25]TABLE 10'!$B$530,0,1,1,'[25]TABLE 10'!$D$1)</definedName>
    <definedName name="ITRECEIPTSAVERAGERANGE">OFFSET('[12]TABLE 10'!$B$530,0,1,1,'[12]TABLE 10'!$D$1)</definedName>
    <definedName name="ITRECEIPTSRANGE" localSheetId="33">OFFSET('[25]TABLE 10'!$B$526,0,1,1,'[25]TABLE 10'!$D$1)</definedName>
    <definedName name="ITRECEIPTSRANGE">OFFSET('[12]TABLE 10'!$B$526,0,1,1,'[12]TABLE 10'!$D$1)</definedName>
    <definedName name="ITTIMELINESSRANGE" localSheetId="33">OFFSET('[25]TABLE 10'!$B$540,0,1,1,'[25]TABLE 10'!$D$1)</definedName>
    <definedName name="ITTIMELINESSRANGE">OFFSET('[12]TABLE 10'!$B$540,0,1,1,'[12]TABLE 10'!$D$1)</definedName>
    <definedName name="jhkjhkh" localSheetId="33">#REF!</definedName>
    <definedName name="jhkjhkh">#REF!</definedName>
    <definedName name="kjhkjhk" localSheetId="33">#REF!</definedName>
    <definedName name="kjhkjhk">#REF!</definedName>
    <definedName name="kjhkjhkjh" localSheetId="33">#REF!</definedName>
    <definedName name="kjhkjhkjh">#REF!</definedName>
    <definedName name="kjhkjhkjlk" localSheetId="33">#REF!</definedName>
    <definedName name="kjhkjhkjlk">#REF!</definedName>
    <definedName name="LISTEDACTUALLOOKUP" localSheetId="33">'[24]MH data'!$S$228:$AD$229</definedName>
    <definedName name="LISTEDACTUALLOOKUP">'[11]MH data'!$S$228:$AD$229</definedName>
    <definedName name="LO" localSheetId="33">#REF!</definedName>
    <definedName name="LO">#REF!</definedName>
    <definedName name="MHCASELOADCHANGE" localSheetId="33">OFFSET('[27]MH PERFORMANCE REPORT CHARTS'!$B$15,0,1,1,'[27]MH PERFORMANCE REPORT CHARTS'!$D$1)</definedName>
    <definedName name="MHCASELOADCHANGE">OFFSET('[14]MH PERFORMANCE REPORT CHARTS'!$B$15,0,1,1,'[14]MH PERFORMANCE REPORT CHARTS'!$D$1)</definedName>
    <definedName name="MHCASELOADRANGE" localSheetId="33">OFFSET('[27]MH PERFORMANCE REPORT CHARTS'!$B$13,0,1,1,'[27]MH PERFORMANCE REPORT CHARTS'!$D$1)</definedName>
    <definedName name="MHCASELOADRANGE">OFFSET('[14]MH PERFORMANCE REPORT CHARTS'!$B$13,0,1,1,'[14]MH PERFORMANCE REPORT CHARTS'!$D$1)</definedName>
    <definedName name="MHDISPOSALSAVERAGERANGE" localSheetId="33">OFFSET('[27]MH PERFORMANCE REPORT CHARTS'!$B$9,0,1,1,'[27]MH PERFORMANCE REPORT CHARTS'!$D$1)</definedName>
    <definedName name="MHDISPOSALSAVERAGERANGE">OFFSET('[14]MH PERFORMANCE REPORT CHARTS'!$B$9,0,1,1,'[14]MH PERFORMANCE REPORT CHARTS'!$D$1)</definedName>
    <definedName name="MHDISPOSALSRANGE" localSheetId="33">OFFSET('[27]MH PERFORMANCE REPORT CHARTS'!$B$5,0,1,1,'[27]MH PERFORMANCE REPORT CHARTS'!$D$1)</definedName>
    <definedName name="MHDISPOSALSRANGE">OFFSET('[14]MH PERFORMANCE REPORT CHARTS'!$B$5,0,1,1,'[14]MH PERFORMANCE REPORT CHARTS'!$D$1)</definedName>
    <definedName name="MHRATIORANGE" localSheetId="33">OFFSET('[27]MH PERFORMANCE REPORT CHARTS'!$B$11,0,1,1,'[27]MH PERFORMANCE REPORT CHARTS'!$D$1)</definedName>
    <definedName name="MHRATIORANGE">OFFSET('[14]MH PERFORMANCE REPORT CHARTS'!$B$11,0,1,1,'[14]MH PERFORMANCE REPORT CHARTS'!$D$1)</definedName>
    <definedName name="MHRATIORANGE2" localSheetId="33">OFFSET('[27]MH PERFORMANCE REPORT CHARTS'!$B$12,0,1,1,'[27]MH PERFORMANCE REPORT CHARTS'!$D$1)</definedName>
    <definedName name="MHRATIORANGE2">OFFSET('[14]MH PERFORMANCE REPORT CHARTS'!$B$12,0,1,1,'[14]MH PERFORMANCE REPORT CHARTS'!$D$1)</definedName>
    <definedName name="MHRECEIPTSAVERAGERANGE" localSheetId="33">OFFSET('[27]MH PERFORMANCE REPORT CHARTS'!$B$7,0,1,1,'[27]MH PERFORMANCE REPORT CHARTS'!$D$1)</definedName>
    <definedName name="MHRECEIPTSAVERAGERANGE">OFFSET('[14]MH PERFORMANCE REPORT CHARTS'!$B$7,0,1,1,'[14]MH PERFORMANCE REPORT CHARTS'!$D$1)</definedName>
    <definedName name="MHRECEIPTSRANGE" localSheetId="33">OFFSET('[27]MH PERFORMANCE REPORT CHARTS'!$B$3,0,1,1,'[27]MH PERFORMANCE REPORT CHARTS'!$D$1)</definedName>
    <definedName name="MHRECEIPTSRANGE">OFFSET('[14]MH PERFORMANCE REPORT CHARTS'!$B$3,0,1,1,'[14]MH PERFORMANCE REPORT CHARTS'!$D$1)</definedName>
    <definedName name="MHTIMELINESSRANGE" localSheetId="33">OFFSET('[27]MH PERFORMANCE REPORT CHARTS'!$B$17,0,1,1,'[27]MH PERFORMANCE REPORT CHARTS'!$D$1)</definedName>
    <definedName name="MHTIMELINESSRANGE">OFFSET('[14]MH PERFORMANCE REPORT CHARTS'!$B$17,0,1,1,'[14]MH PERFORMANCE REPORT CHARTS'!$D$1)</definedName>
    <definedName name="MHTIMELINESSRANGE2" localSheetId="33">OFFSET('[27]MH PERFORMANCE REPORT CHARTS'!$B$20,0,1,1,'[27]MH PERFORMANCE REPORT CHARTS'!$D$1)</definedName>
    <definedName name="MHTIMELINESSRANGE2">OFFSET('[14]MH PERFORMANCE REPORT CHARTS'!$B$20,0,1,1,'[14]MH PERFORMANCE REPORT CHARTS'!$D$1)</definedName>
    <definedName name="MHTIMELINESSRANGE3" localSheetId="33">OFFSET('[27]MH PERFORMANCE REPORT CHARTS'!$B$23,0,1,1,'[27]MH PERFORMANCE REPORT CHARTS'!$D$1)</definedName>
    <definedName name="MHTIMELINESSRANGE3">OFFSET('[14]MH PERFORMANCE REPORT CHARTS'!$B$23,0,1,1,'[14]MH PERFORMANCE REPORT CHARTS'!$D$1)</definedName>
    <definedName name="MO" localSheetId="33">#REF!</definedName>
    <definedName name="MO">#REF!</definedName>
    <definedName name="MONTHSLOOKUP" localSheetId="33">'[25]TABLE 10'!$C$1119:$AL$1120</definedName>
    <definedName name="MONTHSLOOKUP">'[12]TABLE 10'!$C$1119:$AL$1120</definedName>
    <definedName name="NAT_AVG" localSheetId="33">#REF!</definedName>
    <definedName name="NAT_AVG">#REF!</definedName>
    <definedName name="NE" localSheetId="33">#REF!</definedName>
    <definedName name="NE">#REF!</definedName>
    <definedName name="new" localSheetId="33">#REF!</definedName>
    <definedName name="new">#REF!</definedName>
    <definedName name="NO" localSheetId="33">#REF!</definedName>
    <definedName name="NO">#REF!</definedName>
    <definedName name="non_running" localSheetId="33">'[18]Sheet1'!$A$28:$K$48</definedName>
    <definedName name="non_running">'[4]Sheet1'!$A$28:$K$48</definedName>
    <definedName name="NONRESTRICTED" localSheetId="33">'[23]Table 1.a'!$E$340:$P$345</definedName>
    <definedName name="NONRESTRICTED">'[10]Table 1.a'!$E$340:$P$345</definedName>
    <definedName name="NONRESTRICTEDYTD" localSheetId="33">'[23]Table 1.a'!$T$348:$W$353</definedName>
    <definedName name="NONRESTRICTEDYTD">'[10]Table 1.a'!$T$348:$W$353</definedName>
    <definedName name="oipoipoi" localSheetId="33">#REF!</definedName>
    <definedName name="oipoipoi">#REF!</definedName>
    <definedName name="old" localSheetId="33">#REF!</definedName>
    <definedName name="old">#REF!</definedName>
    <definedName name="OTHERACTUALLOOKUP" localSheetId="33">'[24]MH data'!$S$160:$AD$161</definedName>
    <definedName name="OTHERACTUALLOOKUP">'[11]MH data'!$S$160:$AD$161</definedName>
    <definedName name="OTHERPROFILELOOKUP" localSheetId="33">'[24]MH data'!$E$160:$P$161</definedName>
    <definedName name="OTHERPROFILELOOKUP">'[11]MH data'!$E$160:$P$161</definedName>
    <definedName name="OUTCOMEACTUALLOOKUP" localSheetId="33">'[24]MH data'!$S$254:$AD$257</definedName>
    <definedName name="OUTCOMEACTUALLOOKUP">'[11]MH data'!$S$254:$AD$257</definedName>
    <definedName name="OUTSTANDINGACTUALLOOKUP" localSheetId="33">'[24]MH data'!$S$164:$AD$165</definedName>
    <definedName name="OUTSTANDINGACTUALLOOKUP">'[11]MH data'!$S$164:$AD$165</definedName>
    <definedName name="OUTSTANDINGFORECASTPROFILE" localSheetId="33">'[26]TABLE 3'!$AL$179:$AM$202</definedName>
    <definedName name="OUTSTANDINGFORECASTPROFILE">'[13]TABLE 3'!$AL$179:$AM$202</definedName>
    <definedName name="OUTSTANDINGLOOKUP" localSheetId="33">'[26]TABLE 2'!$N$314:$O$338</definedName>
    <definedName name="OUTSTANDINGLOOKUP">'[13]TABLE 2'!$N$314:$O$338</definedName>
    <definedName name="OUTSTANDINGPROFILE" localSheetId="33">'[26]TABLE 3'!$AD$179:$AE$202</definedName>
    <definedName name="OUTSTANDINGPROFILE">'[13]TABLE 3'!$AD$179:$AE$202</definedName>
    <definedName name="OUTSTANDINGPROFILELOOKUP" localSheetId="33">'[24]MH data'!$E$164:$P$165</definedName>
    <definedName name="OUTSTANDINGPROFILELOOKUP">'[11]MH data'!$E$164:$P$165</definedName>
    <definedName name="PFI_Team" localSheetId="33">#REF!</definedName>
    <definedName name="PFI_Team">#REF!</definedName>
    <definedName name="PIFORECASTLOOKUP" localSheetId="33">'[26]TABLE 3'!$AJ$122:$AK$150</definedName>
    <definedName name="PIFORECASTLOOKUP">'[13]TABLE 3'!$AJ$122:$AK$150</definedName>
    <definedName name="PILOOKUP" localSheetId="33">'[26]TABLE 2'!$N$155:$O$184</definedName>
    <definedName name="PILOOKUP">'[13]TABLE 2'!$N$155:$O$184</definedName>
    <definedName name="POSTACTUALLOOKUP" localSheetId="33">'[24]MH data'!$S$241:$AD$246</definedName>
    <definedName name="POSTACTUALLOOKUP">'[11]MH data'!$S$241:$AD$246</definedName>
    <definedName name="_xlnm.Print_Area" localSheetId="6">'2.1'!$A$1:$R$62</definedName>
    <definedName name="_xlnm.Print_Area" localSheetId="7">'2.2'!$A$1:$R$31</definedName>
    <definedName name="_xlnm.Print_Area" localSheetId="9">'2.4'!$A$1:$AE$26</definedName>
    <definedName name="_xlnm.Print_Area" localSheetId="16">'4.3'!$A$1:$E$43</definedName>
    <definedName name="_xlnm.Print_Area" localSheetId="33">'B.1'!$A$1:$C$31</definedName>
    <definedName name="_xlnm.Print_Area" localSheetId="26">'E.10'!$A$1:$M$37</definedName>
    <definedName name="_xlnm.Print_Area" localSheetId="27">'E.11'!$A$1:$M$37</definedName>
    <definedName name="_xlnm.Print_Area" localSheetId="28">'E.12'!$A$1:$M$33</definedName>
    <definedName name="_xlnm.Print_Area" localSheetId="29">'E.13'!$A$1:$G$23</definedName>
    <definedName name="_xlnm.Print_Area" localSheetId="30">'E.14'!$A$1:$M$11</definedName>
    <definedName name="_xlnm.Print_Area" localSheetId="31">'E.15'!$A$1:$M$10</definedName>
    <definedName name="_xlnm.Print_Area" localSheetId="32">'E.16'!$A$1:$M$8</definedName>
    <definedName name="_xlnm.Print_Area" localSheetId="18">'E.2'!$A$1:$F$21</definedName>
    <definedName name="_xlnm.Print_Area" localSheetId="19">'E.3'!$A$1:$J$20</definedName>
    <definedName name="_xlnm.Print_Area" localSheetId="20">'E.4'!$A$1:$M$31</definedName>
    <definedName name="_xlnm.Print_Area" localSheetId="21">'E.5'!$A$1:$M$37</definedName>
    <definedName name="_xlnm.Print_Area" localSheetId="22">'E.6'!$A$1:$M$36</definedName>
    <definedName name="_xlnm.Print_Area" localSheetId="23">'E.7'!$A$1:$M$37</definedName>
    <definedName name="_xlnm.Print_Area" localSheetId="24">'E.8'!$A$1:$M$37</definedName>
    <definedName name="_xlnm.Print_Area" localSheetId="25">'E.9'!$A$1:$M$37</definedName>
    <definedName name="_xlnm.Print_Area" localSheetId="0">'Index'!$A$1:$P$50</definedName>
    <definedName name="_xlnm.Print_Area" localSheetId="1">'S.1'!$A$1:$J$46</definedName>
    <definedName name="PROF" localSheetId="33">#REF!</definedName>
    <definedName name="PROF">#REF!</definedName>
    <definedName name="QUARTERLINK" localSheetId="33">'[23]Contents'!$B$100:$C$103</definedName>
    <definedName name="QUARTERLINK">'[10]Contents'!$B$100:$C$103</definedName>
    <definedName name="RECEIPTSACTUALLOOKUP" localSheetId="33">'[24]MH data'!$S$152:$AD$153</definedName>
    <definedName name="RECEIPTSACTUALLOOKUP">'[11]MH data'!$S$152:$AD$153</definedName>
    <definedName name="RECEIPTSLOOKUP" localSheetId="33">'[26]TABLE 2'!$N$287:$O$311</definedName>
    <definedName name="RECEIPTSLOOKUP">'[13]TABLE 2'!$N$287:$O$311</definedName>
    <definedName name="RECEIPTSPROFILE" localSheetId="33">'[26]TABLE 3'!$AD$153:$AE$176</definedName>
    <definedName name="RECEIPTSPROFILE">'[13]TABLE 3'!$AD$153:$AE$176</definedName>
    <definedName name="RECEIPTSPROFILELOOKUP" localSheetId="33">'[24]MH data'!$E$152:$P$153</definedName>
    <definedName name="RECEIPTSPROFILELOOKUP">'[11]MH data'!$E$152:$P$153</definedName>
    <definedName name="Resources" localSheetId="33">#REF!</definedName>
    <definedName name="Resources">#REF!</definedName>
    <definedName name="RESTRICTED" localSheetId="33">'[23]Table 1.a'!$E$320:$P$327</definedName>
    <definedName name="RESTRICTED">'[10]Table 1.a'!$E$320:$P$327</definedName>
    <definedName name="RESTRICTEDYTD" localSheetId="33">'[23]Table 1.a'!$T$330:$W$337</definedName>
    <definedName name="RESTRICTEDYTD">'[10]Table 1.a'!$T$330:$W$337</definedName>
    <definedName name="RISK" localSheetId="33">'[16]Sheet2'!$B$23:$B$26</definedName>
    <definedName name="RISK">'[2]Sheet2'!$B$23:$B$26</definedName>
    <definedName name="running" localSheetId="33">'[18]Sheet1'!$A$1:$K$26</definedName>
    <definedName name="running">'[4]Sheet1'!$A$1:$K$26</definedName>
    <definedName name="SE" localSheetId="33">#REF!</definedName>
    <definedName name="SE">#REF!</definedName>
    <definedName name="SECTION2" localSheetId="33">'[23]Table 1.a'!$E$304:$P$309</definedName>
    <definedName name="SECTION2">'[10]Table 1.a'!$E$304:$P$309</definedName>
    <definedName name="SECTION2YTD" localSheetId="33">'[23]Table 1.a'!$T$312:$W$317</definedName>
    <definedName name="SECTION2YTD">'[10]Table 1.a'!$T$312:$W$317</definedName>
    <definedName name="SENDCASELOADCHANGE" localSheetId="33">OFFSET('[25]TABLE 10'!$B$644,0,1,1,'[25]TABLE 10'!$D$1)</definedName>
    <definedName name="SENDCASELOADCHANGE">OFFSET('[12]TABLE 10'!$B$644,0,1,1,'[12]TABLE 10'!$D$1)</definedName>
    <definedName name="SENDCASELOADRANGE" localSheetId="33">OFFSET('[25]TABLE 10'!$B$642,0,1,1,'[25]TABLE 10'!$D$1)</definedName>
    <definedName name="SENDCASELOADRANGE">OFFSET('[12]TABLE 10'!$B$642,0,1,1,'[12]TABLE 10'!$D$1)</definedName>
    <definedName name="SENDDISPOSALSAVERAGERANGE" localSheetId="33">OFFSET('[25]TABLE 10'!$B$638,0,1,1,'[25]TABLE 10'!$D$1)</definedName>
    <definedName name="SENDDISPOSALSAVERAGERANGE">OFFSET('[12]TABLE 10'!$B$638,0,1,1,'[12]TABLE 10'!$D$1)</definedName>
    <definedName name="SENDDISPOSALSRANGE" localSheetId="33">OFFSET('[25]TABLE 10'!$B$634,0,1,1,'[25]TABLE 10'!$D$1)</definedName>
    <definedName name="SENDDISPOSALSRANGE">OFFSET('[12]TABLE 10'!$B$634,0,1,1,'[12]TABLE 10'!$D$1)</definedName>
    <definedName name="SENDRATIORANGE" localSheetId="33">OFFSET('[25]TABLE 10'!$B$640,0,1,1,'[25]TABLE 10'!$D$1)</definedName>
    <definedName name="SENDRATIORANGE">OFFSET('[12]TABLE 10'!$B$640,0,1,1,'[12]TABLE 10'!$D$1)</definedName>
    <definedName name="SENDRATIORANGE2" localSheetId="33">OFFSET('[25]TABLE 10'!$B$641,0,1,1,'[25]TABLE 10'!$D$1)</definedName>
    <definedName name="SENDRATIORANGE2">OFFSET('[12]TABLE 10'!$B$641,0,1,1,'[12]TABLE 10'!$D$1)</definedName>
    <definedName name="SENDRECEIPTSAVERAGERANGE" localSheetId="33">OFFSET('[25]TABLE 10'!$B$636,0,1,1,'[25]TABLE 10'!$D$1)</definedName>
    <definedName name="SENDRECEIPTSAVERAGERANGE">OFFSET('[12]TABLE 10'!$B$636,0,1,1,'[12]TABLE 10'!$D$1)</definedName>
    <definedName name="SENDRECEIPTSRANGE" localSheetId="33">OFFSET('[25]TABLE 10'!$B$632,0,1,1,'[25]TABLE 10'!$D$1)</definedName>
    <definedName name="SENDRECEIPTSRANGE">OFFSET('[12]TABLE 10'!$B$632,0,1,1,'[12]TABLE 10'!$D$1)</definedName>
    <definedName name="SENDTIMELINESSRANGE" localSheetId="33">OFFSET('[25]TABLE 10'!$B$646,0,1,1,'[25]TABLE 10'!$D$1)</definedName>
    <definedName name="SENDTIMELINESSRANGE">OFFSET('[12]TABLE 10'!$B$646,0,1,1,'[12]TABLE 10'!$D$1)</definedName>
    <definedName name="TARGETLOOKUP" localSheetId="33">'[26]TABLE 2'!$N$222:$O$251</definedName>
    <definedName name="TARGETLOOKUP">'[13]TABLE 2'!$N$222:$O$251</definedName>
    <definedName name="TAXCASELOADCHANGE" localSheetId="33">OFFSET('[25]TABLE 10'!$B$749,0,1,1,'[25]TABLE 10'!$D$1)</definedName>
    <definedName name="TAXCASELOADCHANGE">OFFSET('[12]TABLE 10'!$B$749,0,1,1,'[12]TABLE 10'!$D$1)</definedName>
    <definedName name="TAXCASELOADRANGE" localSheetId="33">OFFSET('[25]TABLE 10'!$B$747,0,1,1,'[25]TABLE 10'!$D$1)</definedName>
    <definedName name="TAXCASELOADRANGE">OFFSET('[12]TABLE 10'!$B$747,0,1,1,'[12]TABLE 10'!$D$1)</definedName>
    <definedName name="TAXDISPOSALSAVERAGERANGE" localSheetId="33">OFFSET('[25]TABLE 10'!$B$743,0,1,1,'[25]TABLE 10'!$D$1)</definedName>
    <definedName name="TAXDISPOSALSAVERAGERANGE">OFFSET('[12]TABLE 10'!$B$743,0,1,1,'[12]TABLE 10'!$D$1)</definedName>
    <definedName name="TAXDISPOSALSRANGE" localSheetId="33">OFFSET('[25]TABLE 10'!$B$739,0,1,1,'[25]TABLE 10'!$D$1)</definedName>
    <definedName name="TAXDISPOSALSRANGE">OFFSET('[12]TABLE 10'!$B$739,0,1,1,'[12]TABLE 10'!$D$1)</definedName>
    <definedName name="TAXRATIORANGE" localSheetId="33">OFFSET('[25]TABLE 10'!$B$745,0,1,1,'[25]TABLE 10'!$D$1)</definedName>
    <definedName name="TAXRATIORANGE">OFFSET('[12]TABLE 10'!$B$745,0,1,1,'[12]TABLE 10'!$D$1)</definedName>
    <definedName name="TAXRATIORANGE2" localSheetId="33">OFFSET('[25]TABLE 10'!$B$746,0,1,1,'[25]TABLE 10'!$D$1)</definedName>
    <definedName name="TAXRATIORANGE2">OFFSET('[12]TABLE 10'!$B$746,0,1,1,'[12]TABLE 10'!$D$1)</definedName>
    <definedName name="TAXRECEIPTSAVERAGERANGE" localSheetId="33">OFFSET('[25]TABLE 10'!$B$741,0,1,1,'[25]TABLE 10'!$D$1)</definedName>
    <definedName name="TAXRECEIPTSAVERAGERANGE">OFFSET('[12]TABLE 10'!$B$741,0,1,1,'[12]TABLE 10'!$D$1)</definedName>
    <definedName name="TAXRECEIPTSRANGE" localSheetId="33">OFFSET('[25]TABLE 10'!$B$737,0,1,1,'[25]TABLE 10'!$D$1)</definedName>
    <definedName name="TAXRECEIPTSRANGE">OFFSET('[12]TABLE 10'!$B$737,0,1,1,'[12]TABLE 10'!$D$1)</definedName>
    <definedName name="TAXTIMELINESSRANGE" localSheetId="33">OFFSET('[25]TABLE 10'!$B$751,0,1,1,'[25]TABLE 10'!$D$1)</definedName>
    <definedName name="TAXTIMELINESSRANGE">OFFSET('[12]TABLE 10'!$B$751,0,1,1,'[12]TABLE 10'!$D$1)</definedName>
    <definedName name="TAXTIMELINESSRANGE2" localSheetId="33">OFFSET('[25]TABLE 10'!$B$753,0,1,1,'[25]TABLE 10'!$D$1)</definedName>
    <definedName name="TAXTIMELINESSRANGE2">OFFSET('[12]TABLE 10'!$B$753,0,1,1,'[12]TABLE 10'!$D$1)</definedName>
    <definedName name="TAXTIMELINESSRANGE3" localSheetId="33">OFFSET('[25]TABLE 10'!$B$755,0,1,1,'[25]TABLE 10'!$D$1)</definedName>
    <definedName name="TAXTIMELINESSRANGE3">OFFSET('[12]TABLE 10'!$B$755,0,1,1,'[12]TABLE 10'!$D$1)</definedName>
    <definedName name="tbl_Details" localSheetId="33">#REF!</definedName>
    <definedName name="tbl_Details">#REF!</definedName>
    <definedName name="test" localSheetId="3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20"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 localSheetId="33">#REF!</definedName>
    <definedName name="Training_Support_Manager">#REF!</definedName>
    <definedName name="TSM_HQ" localSheetId="33">#REF!</definedName>
    <definedName name="TSM_HQ">#REF!</definedName>
    <definedName name="TSM_IAA" localSheetId="33">#REF!</definedName>
    <definedName name="TSM_IAA">#REF!</definedName>
    <definedName name="TSM_Tribunals" localSheetId="33">#REF!</definedName>
    <definedName name="TSM_Tribunals">#REF!</definedName>
    <definedName name="WC" localSheetId="33">#REF!</definedName>
    <definedName name="WC">#REF!</definedName>
    <definedName name="WE" localSheetId="33">#REF!</definedName>
    <definedName name="WE">#REF!</definedName>
    <definedName name="what" localSheetId="33">#REF!</definedName>
    <definedName name="what">#REF!</definedName>
    <definedName name="WPCASELOADCHANGE" localSheetId="33">OFFSET('[25]TABLE 10'!$B$899,0,1,1,'[25]TABLE 10'!$D$1)</definedName>
    <definedName name="WPCASELOADCHANGE">OFFSET('[12]TABLE 10'!$B$899,0,1,1,'[12]TABLE 10'!$D$1)</definedName>
    <definedName name="WPCASELOADRANGE" localSheetId="33">OFFSET('[25]TABLE 10'!$B$897,0,1,1,'[25]TABLE 10'!$D$1)</definedName>
    <definedName name="WPCASELOADRANGE">OFFSET('[12]TABLE 10'!$B$897,0,1,1,'[12]TABLE 10'!$D$1)</definedName>
    <definedName name="WPDISPOSALSAVERAGERANGE" localSheetId="33">OFFSET('[25]TABLE 10'!$B$893,0,1,1,'[25]TABLE 10'!$D$1)</definedName>
    <definedName name="WPDISPOSALSAVERAGERANGE">OFFSET('[12]TABLE 10'!$B$893,0,1,1,'[12]TABLE 10'!$D$1)</definedName>
    <definedName name="WPDISPOSALSRANGE" localSheetId="33">OFFSET('[25]TABLE 10'!$B$889,0,1,1,'[25]TABLE 10'!$D$1)</definedName>
    <definedName name="WPDISPOSALSRANGE">OFFSET('[12]TABLE 10'!$B$889,0,1,1,'[12]TABLE 10'!$D$1)</definedName>
    <definedName name="WPRATIORANGE" localSheetId="33">OFFSET('[25]TABLE 10'!$B$895,0,1,1,'[25]TABLE 10'!$D$1)</definedName>
    <definedName name="WPRATIORANGE">OFFSET('[12]TABLE 10'!$B$895,0,1,1,'[12]TABLE 10'!$D$1)</definedName>
    <definedName name="WPRATIORANGE2" localSheetId="33">OFFSET('[25]TABLE 10'!$B$896,0,1,1,'[25]TABLE 10'!$D$1)</definedName>
    <definedName name="WPRATIORANGE2">OFFSET('[12]TABLE 10'!$B$896,0,1,1,'[12]TABLE 10'!$D$1)</definedName>
    <definedName name="WPRECEIPTSAVERAGERANGE" localSheetId="33">OFFSET('[25]TABLE 10'!$B$891,0,1,1,'[25]TABLE 10'!$D$1)</definedName>
    <definedName name="WPRECEIPTSAVERAGERANGE">OFFSET('[12]TABLE 10'!$B$891,0,1,1,'[12]TABLE 10'!$D$1)</definedName>
    <definedName name="WPRECEIPTSRANGE" localSheetId="33">OFFSET('[25]TABLE 10'!$B$887,0,1,1,'[25]TABLE 10'!$D$1)</definedName>
    <definedName name="WPRECEIPTSRANGE">OFFSET('[12]TABLE 10'!$B$887,0,1,1,'[12]TABLE 10'!$D$1)</definedName>
    <definedName name="WPTIMELINESSRANGE" localSheetId="33">OFFSET('[25]TABLE 10'!$B$901,0,1,1,'[25]TABLE 10'!$D$1)</definedName>
    <definedName name="WPTIMELINESSRANGE">OFFSET('[12]TABLE 10'!$B$901,0,1,1,'[12]TABLE 10'!$D$1)</definedName>
    <definedName name="wrn.Exec._.Summary." localSheetId="3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20"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33"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20"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33"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20"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fullCalcOnLoad="1"/>
</workbook>
</file>

<file path=xl/sharedStrings.xml><?xml version="1.0" encoding="utf-8"?>
<sst xmlns="http://schemas.openxmlformats.org/spreadsheetml/2006/main" count="2254" uniqueCount="585">
  <si>
    <t>Table</t>
  </si>
  <si>
    <t>Title</t>
  </si>
  <si>
    <t>Summary</t>
  </si>
  <si>
    <t>S.1</t>
  </si>
  <si>
    <t>Receipts</t>
  </si>
  <si>
    <t>Disposals</t>
  </si>
  <si>
    <t>Caseload outstanding</t>
  </si>
  <si>
    <t>Timeliness</t>
  </si>
  <si>
    <t>Annex B</t>
  </si>
  <si>
    <t>B.1</t>
  </si>
  <si>
    <t>Change of Names of Tribunals</t>
  </si>
  <si>
    <t xml:space="preserve">Table S.1 </t>
  </si>
  <si>
    <t>Index</t>
  </si>
  <si>
    <t>2007/08</t>
  </si>
  <si>
    <t>2008/09</t>
  </si>
  <si>
    <t>2009/10</t>
  </si>
  <si>
    <t xml:space="preserve">2010/11 </t>
  </si>
  <si>
    <t>2011/12</t>
  </si>
  <si>
    <t>2012/13</t>
  </si>
  <si>
    <t>Change 2007/08 to 2012/13*</t>
  </si>
  <si>
    <t>Change 2011/12 to 2012/13*</t>
  </si>
  <si>
    <t>Share in 2012/13</t>
  </si>
  <si>
    <t xml:space="preserve">Receipts </t>
  </si>
  <si>
    <t>Annual Total</t>
  </si>
  <si>
    <r>
      <t>Annual Total</t>
    </r>
  </si>
  <si>
    <t>Tribunals Overall</t>
  </si>
  <si>
    <t xml:space="preserve">Employment Appeal </t>
  </si>
  <si>
    <t>Employment</t>
  </si>
  <si>
    <t xml:space="preserve">     Singles</t>
  </si>
  <si>
    <t>..</t>
  </si>
  <si>
    <t xml:space="preserve">     Multiples</t>
  </si>
  <si>
    <t>Social Security and Child Support</t>
  </si>
  <si>
    <t>Mental Health</t>
  </si>
  <si>
    <t>Special Tribunals</t>
  </si>
  <si>
    <t>Source:</t>
  </si>
  <si>
    <t>Tribunals Quarterly and Annual reconciled returns</t>
  </si>
  <si>
    <t>Notes</t>
  </si>
  <si>
    <t>* Percentage changes and proportions are only shown for cases greater than 100 in the latest quarter</t>
  </si>
  <si>
    <t xml:space="preserve">Disposals </t>
  </si>
  <si>
    <t xml:space="preserve">Table 1.1 </t>
  </si>
  <si>
    <t xml:space="preserve">2012/13 </t>
  </si>
  <si>
    <t>.</t>
  </si>
  <si>
    <t>Asylum Support</t>
  </si>
  <si>
    <t>Care Standards</t>
  </si>
  <si>
    <t>Claims Management Services</t>
  </si>
  <si>
    <t>Criminal Injuries Compensation</t>
  </si>
  <si>
    <t>Financial Services and Markets &amp; Pensions Regulator</t>
  </si>
  <si>
    <t>Immigration Services</t>
  </si>
  <si>
    <t>Gambling Appeals</t>
  </si>
  <si>
    <t>Gender Recognition Panel</t>
  </si>
  <si>
    <t>Information Rights</t>
  </si>
  <si>
    <t>Upper Tribunal (Lands)</t>
  </si>
  <si>
    <t>Pensions Regulator</t>
  </si>
  <si>
    <t xml:space="preserve">Special Commissioners (Income Tax) </t>
  </si>
  <si>
    <t>Special Educational Needs and Disability</t>
  </si>
  <si>
    <t xml:space="preserve">Upper Tribunal (Administrative Appeals Chamber </t>
  </si>
  <si>
    <t xml:space="preserve">VAT &amp; Duties </t>
  </si>
  <si>
    <t>War Pensions and Armed Forces Compensation Chamber</t>
  </si>
  <si>
    <t xml:space="preserve">Table 1.2 </t>
  </si>
  <si>
    <t xml:space="preserve">Jurisdiction </t>
  </si>
  <si>
    <t xml:space="preserve">Unfair dismissal </t>
  </si>
  <si>
    <t>Breach of contract</t>
  </si>
  <si>
    <t>Sex discrimination</t>
  </si>
  <si>
    <t>Redundancy pay</t>
  </si>
  <si>
    <t>Disability discrimination</t>
  </si>
  <si>
    <t>Redundancy – failure to inform and consult</t>
  </si>
  <si>
    <t>Equal pay</t>
  </si>
  <si>
    <t>Race discrimination</t>
  </si>
  <si>
    <t>Written statement of terms and conditions</t>
  </si>
  <si>
    <t>Written statement of reasons for dismissal</t>
  </si>
  <si>
    <t>Written pay statement</t>
  </si>
  <si>
    <t>Transfer of an undertaking - failure to inform and consult</t>
  </si>
  <si>
    <t>Part Time Workers Regulations</t>
  </si>
  <si>
    <t>National minimum wage</t>
  </si>
  <si>
    <t xml:space="preserve">Discrimination on grounds of Religion or Belief </t>
  </si>
  <si>
    <t>Discrimination on grounds of Sexual Orientation</t>
  </si>
  <si>
    <t>Age Discrimination</t>
  </si>
  <si>
    <t>Others</t>
  </si>
  <si>
    <t>Total</t>
  </si>
  <si>
    <t>Average jurisdictional complaints per case</t>
  </si>
  <si>
    <t>1) A claim may be brought under more than one jurisdiction or subsequently amended or clarified in the course of proceedings but will be counted only once.</t>
  </si>
  <si>
    <t>2) This now includes the jurisdiction for unfair dismissal as a result of a transfer of an undertaking, which was previously shown separately.</t>
  </si>
  <si>
    <t xml:space="preserve">3) Since 2007/08 the figure includes 10,000 claims from airline employees that have been resubmitted a number of times. </t>
  </si>
  <si>
    <t>Table 1.3</t>
  </si>
  <si>
    <t>2010/11</t>
  </si>
  <si>
    <t>Asylum</t>
  </si>
  <si>
    <t>Managed Migration</t>
  </si>
  <si>
    <t>Entry Clearance</t>
  </si>
  <si>
    <t>Family Visit Visa</t>
  </si>
  <si>
    <t>Deport and others</t>
  </si>
  <si>
    <t>Revisions</t>
  </si>
  <si>
    <t>Data has been revised for Q1 2012/13</t>
  </si>
  <si>
    <t xml:space="preserve">Table 1.4 </t>
  </si>
  <si>
    <t>Benefit</t>
  </si>
  <si>
    <t>Attendance Allowance</t>
  </si>
  <si>
    <t>Disability Living Allowance</t>
  </si>
  <si>
    <t>Bereavement Benefit</t>
  </si>
  <si>
    <t>Carer's Allowance</t>
  </si>
  <si>
    <t>Child Benefit Lone Parent</t>
  </si>
  <si>
    <t>Child Support Allowance</t>
  </si>
  <si>
    <t>Tax Credits</t>
  </si>
  <si>
    <t>Credits (Other)</t>
  </si>
  <si>
    <t>Contracted Out Employment Group</t>
  </si>
  <si>
    <t>Compensation Recovery Unit</t>
  </si>
  <si>
    <t xml:space="preserve">Housing/Council Tax </t>
  </si>
  <si>
    <t>Disability Working Allowance</t>
  </si>
  <si>
    <t>Health in Pregnancy Grant</t>
  </si>
  <si>
    <t>Home Responsibilities Protection</t>
  </si>
  <si>
    <t>Incapacity Benefit</t>
  </si>
  <si>
    <t>Income Support</t>
  </si>
  <si>
    <t>Industrial Death Benefit</t>
  </si>
  <si>
    <t>Industrial Injuries Disablement Benefit</t>
  </si>
  <si>
    <t>Job Seekers Allowance</t>
  </si>
  <si>
    <t>Lookalikes</t>
  </si>
  <si>
    <t>Maternity Benefit/Allowances</t>
  </si>
  <si>
    <t>Others (Extinct/rare Benefits)</t>
  </si>
  <si>
    <t>Penalty Proceedings</t>
  </si>
  <si>
    <t>Pension credits</t>
  </si>
  <si>
    <t>Retirement Pension</t>
  </si>
  <si>
    <t>Severe Disablement Benefit/Allowance</t>
  </si>
  <si>
    <t>Social Fund</t>
  </si>
  <si>
    <t>Vaccine Damage Appeals</t>
  </si>
  <si>
    <r>
      <t xml:space="preserve">Total Claims Accepted </t>
    </r>
    <r>
      <rPr>
        <b/>
        <vertAlign val="superscript"/>
        <sz val="10"/>
        <rFont val="Arial"/>
        <family val="2"/>
      </rPr>
      <t>1</t>
    </r>
  </si>
  <si>
    <r>
      <t>Unauthorised deductions (formerly Wages Act)</t>
    </r>
    <r>
      <rPr>
        <vertAlign val="superscript"/>
        <sz val="10"/>
        <rFont val="Arial"/>
        <family val="2"/>
      </rPr>
      <t>2</t>
    </r>
  </si>
  <si>
    <r>
      <t>Working Time Directive</t>
    </r>
    <r>
      <rPr>
        <vertAlign val="superscript"/>
        <sz val="10"/>
        <rFont val="Arial"/>
        <family val="2"/>
      </rPr>
      <t>3</t>
    </r>
  </si>
  <si>
    <r>
      <t>Suffer a detriment / unfair dismissal - pregnancy</t>
    </r>
    <r>
      <rPr>
        <vertAlign val="superscript"/>
        <sz val="10"/>
        <rFont val="Arial"/>
        <family val="2"/>
      </rPr>
      <t>4</t>
    </r>
  </si>
  <si>
    <r>
      <t>Employment Support Allowance</t>
    </r>
    <r>
      <rPr>
        <vertAlign val="superscript"/>
        <sz val="10"/>
        <rFont val="Arial"/>
        <family val="2"/>
      </rPr>
      <t xml:space="preserve"> 1</t>
    </r>
  </si>
  <si>
    <t>Table 2.1</t>
  </si>
  <si>
    <t xml:space="preserve">Table 2.2 </t>
  </si>
  <si>
    <t>Jurisdiction</t>
  </si>
  <si>
    <t>Total Claims Disposed</t>
  </si>
  <si>
    <t>Unfair dismissal</t>
  </si>
  <si>
    <t>Unauthorised deductions (Formerly Wages Act)</t>
  </si>
  <si>
    <t>Religious belief discrimination</t>
  </si>
  <si>
    <t>Sexual orientation discrimination</t>
  </si>
  <si>
    <t>Age discrimination</t>
  </si>
  <si>
    <t>Working time</t>
  </si>
  <si>
    <t>All</t>
  </si>
  <si>
    <t>Average jurisdictional complaints per case disposed</t>
  </si>
  <si>
    <t>1) Excludes a small proportion of cases due to a change of computer system during the year.</t>
  </si>
  <si>
    <t xml:space="preserve">Table 2.3 </t>
  </si>
  <si>
    <t>ACAS Conciliated Settlements</t>
  </si>
  <si>
    <t>Successful at hearing</t>
  </si>
  <si>
    <t>Unsuccessful at hearing</t>
  </si>
  <si>
    <t>Withdrawn</t>
  </si>
  <si>
    <t>Struck Out (not at a hearing)</t>
  </si>
  <si>
    <t>Dismissed at a preliminary hearing</t>
  </si>
  <si>
    <t>Default judgement</t>
  </si>
  <si>
    <t xml:space="preserve">Table 2.4 </t>
  </si>
  <si>
    <t>Determined</t>
  </si>
  <si>
    <t>Invalid/Out of Time</t>
  </si>
  <si>
    <t>Struck out</t>
  </si>
  <si>
    <t xml:space="preserve"> </t>
  </si>
  <si>
    <t>%</t>
  </si>
  <si>
    <t>Determined: decided by a Judge at / or following / an oral hearing, or on paper</t>
  </si>
  <si>
    <t>Withdrawn: appeal withdrawn, either by the Appellant or Respondent</t>
  </si>
  <si>
    <t>Struck out: appeal closed administratively where the fee has not been paid, remitted or exempted</t>
  </si>
  <si>
    <t xml:space="preserve">Table 2.5 </t>
  </si>
  <si>
    <t>Determined at hearing / papers</t>
  </si>
  <si>
    <t>Allowed</t>
  </si>
  <si>
    <t>Dismissed</t>
  </si>
  <si>
    <t>Table 2.6</t>
  </si>
  <si>
    <t xml:space="preserve">Tax Credits </t>
  </si>
  <si>
    <t xml:space="preserve">Housing/Council Tax benefit </t>
  </si>
  <si>
    <t xml:space="preserve">Employment Support Allowance </t>
  </si>
  <si>
    <t>Pension Credits</t>
  </si>
  <si>
    <t>1) Cases cleared at hearing include some withdrawals.</t>
  </si>
  <si>
    <t>2) Cases cleared without a hearing includes strike outs, superseded and withdrawals prior to a hearing.</t>
  </si>
  <si>
    <t>Table 2.7</t>
  </si>
  <si>
    <t>COEG</t>
  </si>
  <si>
    <t>2) Decisions in favour, those cases where the original decision is revised in favour of the customer.</t>
  </si>
  <si>
    <t>3) Decisions Upheld, those cases where the original decision by the First tier agency is upheld.</t>
  </si>
  <si>
    <r>
      <t>Cleared at Hearing</t>
    </r>
    <r>
      <rPr>
        <b/>
        <vertAlign val="superscript"/>
        <sz val="10"/>
        <rFont val="Arial"/>
        <family val="2"/>
      </rPr>
      <t>1</t>
    </r>
  </si>
  <si>
    <r>
      <t>Cleared without a hearing</t>
    </r>
    <r>
      <rPr>
        <b/>
        <vertAlign val="superscript"/>
        <sz val="10"/>
        <rFont val="Arial"/>
        <family val="2"/>
      </rPr>
      <t>2</t>
    </r>
  </si>
  <si>
    <r>
      <t>Decision Upheld</t>
    </r>
    <r>
      <rPr>
        <b/>
        <vertAlign val="superscript"/>
        <sz val="10"/>
        <rFont val="Arial"/>
        <family val="2"/>
      </rPr>
      <t>3</t>
    </r>
  </si>
  <si>
    <r>
      <t>Decision In Favour</t>
    </r>
    <r>
      <rPr>
        <b/>
        <vertAlign val="superscript"/>
        <sz val="10"/>
        <rFont val="Arial"/>
        <family val="2"/>
      </rPr>
      <t>2</t>
    </r>
  </si>
  <si>
    <r>
      <t>Cleared at Hearing</t>
    </r>
    <r>
      <rPr>
        <b/>
        <vertAlign val="superscript"/>
        <sz val="10"/>
        <rFont val="Arial"/>
        <family val="2"/>
      </rPr>
      <t>2</t>
    </r>
  </si>
  <si>
    <r>
      <t>First Tier Tribunal (Immigration and Asylum Chamber)</t>
    </r>
    <r>
      <rPr>
        <b/>
        <vertAlign val="superscript"/>
        <sz val="10"/>
        <rFont val="Arial"/>
        <family val="2"/>
      </rPr>
      <t>1,2</t>
    </r>
  </si>
  <si>
    <t>1) The 'First Tier Tribunal Immigration and Asylum Chamber' and 'Upper Tribunal Immigration and Asylum Chamber’ (FTTIAC and UTIAC), replaced the Asylum and Immigration Tribunal (AIT) on 15 February 2010.</t>
  </si>
  <si>
    <t xml:space="preserve">2) Figures for 2009/10 relate to appeals dealt with by Immigration Judges at the AIT or FTTIAC. </t>
  </si>
  <si>
    <r>
      <t>Alternative Business Structures</t>
    </r>
    <r>
      <rPr>
        <vertAlign val="superscript"/>
        <sz val="10"/>
        <rFont val="Arial"/>
        <family val="2"/>
      </rPr>
      <t>3</t>
    </r>
  </si>
  <si>
    <r>
      <t>Charity</t>
    </r>
    <r>
      <rPr>
        <vertAlign val="superscript"/>
        <sz val="10"/>
        <rFont val="Arial"/>
        <family val="2"/>
      </rPr>
      <t>3</t>
    </r>
  </si>
  <si>
    <r>
      <t>Community Right To Bid</t>
    </r>
    <r>
      <rPr>
        <vertAlign val="superscript"/>
        <sz val="10"/>
        <rFont val="Arial"/>
        <family val="2"/>
      </rPr>
      <t>3</t>
    </r>
  </si>
  <si>
    <r>
      <t>Consumer Credit</t>
    </r>
    <r>
      <rPr>
        <vertAlign val="superscript"/>
        <sz val="10"/>
        <rFont val="Arial"/>
        <family val="2"/>
      </rPr>
      <t>3</t>
    </r>
  </si>
  <si>
    <r>
      <t>Environment</t>
    </r>
    <r>
      <rPr>
        <vertAlign val="superscript"/>
        <sz val="10"/>
        <rFont val="Arial"/>
        <family val="2"/>
      </rPr>
      <t>3</t>
    </r>
    <r>
      <rPr>
        <sz val="10"/>
        <rFont val="Arial"/>
        <family val="2"/>
      </rPr>
      <t xml:space="preserve"> </t>
    </r>
  </si>
  <si>
    <r>
      <t>Estate Agents</t>
    </r>
    <r>
      <rPr>
        <vertAlign val="superscript"/>
        <sz val="10"/>
        <rFont val="Arial"/>
        <family val="2"/>
      </rPr>
      <t>3</t>
    </r>
  </si>
  <si>
    <r>
      <t>Examination Board</t>
    </r>
    <r>
      <rPr>
        <vertAlign val="superscript"/>
        <sz val="10"/>
        <color indexed="8"/>
        <rFont val="Arial"/>
        <family val="2"/>
      </rPr>
      <t>3</t>
    </r>
  </si>
  <si>
    <r>
      <t>Food</t>
    </r>
    <r>
      <rPr>
        <vertAlign val="superscript"/>
        <sz val="10"/>
        <rFont val="Arial"/>
        <family val="2"/>
      </rPr>
      <t>6</t>
    </r>
  </si>
  <si>
    <r>
      <t>Gangmasters Licensing Appeals</t>
    </r>
    <r>
      <rPr>
        <vertAlign val="superscript"/>
        <sz val="10"/>
        <rFont val="Arial"/>
        <family val="2"/>
      </rPr>
      <t>3</t>
    </r>
  </si>
  <si>
    <r>
      <t>Local Government Standards in England</t>
    </r>
    <r>
      <rPr>
        <vertAlign val="superscript"/>
        <sz val="10"/>
        <rFont val="Arial"/>
        <family val="2"/>
      </rPr>
      <t>3</t>
    </r>
  </si>
  <si>
    <r>
      <t>Primary Health Lists</t>
    </r>
    <r>
      <rPr>
        <vertAlign val="superscript"/>
        <sz val="10"/>
        <rFont val="Arial"/>
        <family val="2"/>
      </rPr>
      <t>3</t>
    </r>
  </si>
  <si>
    <r>
      <t>Reserve Forces Appeal Tribunals</t>
    </r>
    <r>
      <rPr>
        <vertAlign val="superscript"/>
        <sz val="10"/>
        <rFont val="Arial"/>
        <family val="2"/>
      </rPr>
      <t>3</t>
    </r>
  </si>
  <si>
    <r>
      <t>Residential Property Tribunals</t>
    </r>
    <r>
      <rPr>
        <vertAlign val="superscript"/>
        <sz val="10"/>
        <rFont val="Arial"/>
        <family val="2"/>
      </rPr>
      <t>3</t>
    </r>
  </si>
  <si>
    <r>
      <t>First tier Tax Chamber</t>
    </r>
    <r>
      <rPr>
        <vertAlign val="superscript"/>
        <sz val="10"/>
        <rFont val="Arial"/>
        <family val="2"/>
      </rPr>
      <t>3</t>
    </r>
  </si>
  <si>
    <r>
      <t>Transport</t>
    </r>
    <r>
      <rPr>
        <vertAlign val="superscript"/>
        <sz val="10"/>
        <rFont val="Arial"/>
        <family val="2"/>
      </rPr>
      <t>4</t>
    </r>
  </si>
  <si>
    <r>
      <t>Upper Tribunal (Tax &amp; Chancery)</t>
    </r>
    <r>
      <rPr>
        <vertAlign val="superscript"/>
        <sz val="10"/>
        <rFont val="Arial"/>
        <family val="2"/>
      </rPr>
      <t>5</t>
    </r>
  </si>
  <si>
    <t>1) Data includes Employment and Support Allowance and Employment and Support Allowance (Incapacity Benefit reassessment). Employment and Support Allowance was introduced in October 2008 and Incapacity Benefit reassessment followed in October 2010.</t>
  </si>
  <si>
    <t>1) Cleared at hearing includes cases withdrawn at hearing therefore some percentages do not sum to 100.</t>
  </si>
  <si>
    <t>5) The Upper Tribunal (Tax and Chancery Chamber) deals with appeals in relation to the First–tier Tribunal in Tax or Charity cases and referrals relating to certain decisions of the Financial Services Authority and the Pensions Regulator.</t>
  </si>
  <si>
    <t>6) The food jurisdiction of the General Regulatory Chamber was established in January 2013 and hears appeals against decisions taken by these certain regulators.</t>
  </si>
  <si>
    <t>These include: Food Standards Agency; Department for Environment, Food and Rural Affairs; Local Authority Trading Standards Departments.</t>
  </si>
  <si>
    <t>3) Details of those Tribunals that have become part of HMCTS or changed name are detailed in Table B.1.</t>
  </si>
  <si>
    <t>4) Includes appeals against decisions of the Registrar of Approved Driving Instructors and Traffic Commissioner appeals (heard by the Upper Tribunal (Administrative Appeals Chamber)).</t>
  </si>
  <si>
    <t xml:space="preserve">Table 3.1 </t>
  </si>
  <si>
    <t xml:space="preserve">Table 4.1 </t>
  </si>
  <si>
    <t>Tribunal</t>
  </si>
  <si>
    <t>25 per cent point</t>
  </si>
  <si>
    <t>75 per cent point</t>
  </si>
  <si>
    <t>Immigration and Asylum (all)</t>
  </si>
  <si>
    <t>Difference</t>
  </si>
  <si>
    <t>Employment Tribunals (all)</t>
  </si>
  <si>
    <t>SSCS (all)</t>
  </si>
  <si>
    <t>Table 4.2</t>
  </si>
  <si>
    <t>Table 4.3</t>
  </si>
  <si>
    <t>Entry Clearance Officer</t>
  </si>
  <si>
    <t>Single</t>
  </si>
  <si>
    <t>Multiple</t>
  </si>
  <si>
    <t>Equal Pay</t>
  </si>
  <si>
    <t>Disability Discrimination</t>
  </si>
  <si>
    <t>Race or Sexual Discrimination</t>
  </si>
  <si>
    <t>Religious Belief, Sexual Preference</t>
  </si>
  <si>
    <t>Working Time Regulations</t>
  </si>
  <si>
    <t>Unfair Dismissal, Redundancy, Insolvency</t>
  </si>
  <si>
    <t>National Minimum Wage</t>
  </si>
  <si>
    <t>Unauthorised Deductions (Wages Act)</t>
  </si>
  <si>
    <t>Judge only                                                                        (Job Seekers’ Allowance, Housing Benefit, Council Tax Relief, Child Support, ESA/IB cases with no medical element)</t>
  </si>
  <si>
    <t>Judge, Medical Member and/or Specialist Disability Member                                                                                 (Disability Living Allowance/ Attendance Allowance)</t>
  </si>
  <si>
    <t>Judge and Medical Member
(ESA/IB)</t>
  </si>
  <si>
    <t>Judge and Senior Medical Member                                      (Industrial Injury/Disablement Benefit,Vaccine Damage)</t>
  </si>
  <si>
    <t>Mental Health (all)</t>
  </si>
  <si>
    <t>Mental Health Section 2</t>
  </si>
  <si>
    <t>Mental Health Restricted Patients</t>
  </si>
  <si>
    <t>Mental Health Non Restricted Patients</t>
  </si>
  <si>
    <t>Figures for an overall Mental Health Tribunals clearance time would not be meaningful as the MARTHA database cannot provide data  in weekly bands and provides data for the 3 different case types in different age bands.</t>
  </si>
  <si>
    <t>Immigration and Asylum Tribunal</t>
  </si>
  <si>
    <t>Employment Tribunal</t>
  </si>
  <si>
    <t>Social Security and Child Support Tribunal</t>
  </si>
  <si>
    <t>Mental Health Tribunal</t>
  </si>
  <si>
    <t>Community Right To Bid</t>
  </si>
  <si>
    <t>Examination Board</t>
  </si>
  <si>
    <t>Food</t>
  </si>
  <si>
    <t>Table B.1</t>
  </si>
  <si>
    <t>Tribunal or Jurisdictional Name</t>
  </si>
  <si>
    <t>Formerly known as:</t>
  </si>
  <si>
    <t>Details of Changes / Date of creation</t>
  </si>
  <si>
    <t>N/A</t>
  </si>
  <si>
    <t>Alternative Business Structure</t>
  </si>
  <si>
    <t>Asylum Support (AS)</t>
  </si>
  <si>
    <t>Asylum Support Tribunal. Transferred to HMCTS (former Tribunals Service) from the Home Office</t>
  </si>
  <si>
    <t>Care Standards (CS)</t>
  </si>
  <si>
    <t>Care Standards Tribunal</t>
  </si>
  <si>
    <t>Charity</t>
  </si>
  <si>
    <t xml:space="preserve">Consumer Credit </t>
  </si>
  <si>
    <t>Consumer Credit Tribunal</t>
  </si>
  <si>
    <t>Environment</t>
  </si>
  <si>
    <t>Estate Agents</t>
  </si>
  <si>
    <t>Estate Agent Appeals Tribunal. Transferred to HMCTS from the former Department for Business Enterprise and Regulatory Reform, now the Department for Business, Innovation and Skills (BIS).</t>
  </si>
  <si>
    <t>Created in May 2012 as part of the General Regulatory Chamber.</t>
  </si>
  <si>
    <t>Created in January 2013 as part of the General Regulatory Chamber.</t>
  </si>
  <si>
    <t>First-tier Tribunal (Immigration and Asylum Chamber) &amp; Upper Tribunal (Immigration and Asylum Chamber)</t>
  </si>
  <si>
    <t xml:space="preserve">Asylum and Immigration Tribunal. The ‘First-tier Tribunal (Immigration and Asylum Chamber)' and ‘Upper Tribunal (Immigration and Asylum Chamber)’ (FTTIAC and UTIAC), replaced the Asylum and Immigration Tribunal (AIT) </t>
  </si>
  <si>
    <t>Gangmasters Licensing Appeals</t>
  </si>
  <si>
    <t>Immigration Services Tribunal. The Immigration Services Tribunal transferred into the General Regulatory Chamber of the First-tier Tribunal</t>
  </si>
  <si>
    <t>Local Government Standards in England</t>
  </si>
  <si>
    <t>Adjudication Panel for England. Transferred to the HMCTS from the Standards Board for England (SBE)</t>
  </si>
  <si>
    <t>Primary Health Lists</t>
  </si>
  <si>
    <t>Family Health Services Appeal Authority (FHSAA) transferred into HMCTS</t>
  </si>
  <si>
    <t>Reserve Forces Appeal Tribunals</t>
  </si>
  <si>
    <t>Transferred to the HMCTS from the Ministry of Defence</t>
  </si>
  <si>
    <t>Residential Property Tribunal</t>
  </si>
  <si>
    <t>Residential Property Tribunals Service</t>
  </si>
  <si>
    <t>First-tier Tax Chamber</t>
  </si>
  <si>
    <t xml:space="preserve">The Tax Chamber of the First-tier Tribunal was established on 1 April 2009. It replaces the four former separate Tax Tribunals, namely: The General Commissioners; the Special Commissioners; VAT &amp; Duties; and Section 706 Tribunals. </t>
  </si>
  <si>
    <t>Upper Tribunal (Administrative Appeals Chamber)</t>
  </si>
  <si>
    <t xml:space="preserve"> Nov -08</t>
  </si>
  <si>
    <t>Upper Tribunal (Tax and Chancery)</t>
  </si>
  <si>
    <t>Pensions Appeal Tribunal (PAT) became the War Pensions and Armed Forces Chamber</t>
  </si>
  <si>
    <t>The Upper Tribunal (AAC) was established in November 2008 under the TCE Act 2007, replacing the Office of Social Security and Child Support Commissioners (OSSCSC).</t>
  </si>
  <si>
    <t>Information presented for 2007-08 refers to OSSCSC, and for November 2008 onwards to the Upper Tribunal Admin Appeals Chamber.</t>
  </si>
  <si>
    <t>The Upper Tribunal (Tax and Chancery Chamber) was established on 1 April 2009. It hears appeals against, or involved in, decisions of the First–tier Tribunal in Tax or Charity cases and referrals relating to certain decisions of the FSA and the Pensions Regulator.</t>
  </si>
  <si>
    <t xml:space="preserve">Outstanding Caseload </t>
  </si>
  <si>
    <t>2008/091</t>
  </si>
  <si>
    <r>
      <t>First Tier Tribunal (Immigration and Asylum Chamber)</t>
    </r>
    <r>
      <rPr>
        <b/>
        <vertAlign val="superscript"/>
        <sz val="10"/>
        <rFont val="Arial"/>
        <family val="0"/>
      </rPr>
      <t>1,2</t>
    </r>
  </si>
  <si>
    <t>4) This now includes three jurisdictions relating to pregnancy that were previously recorded under ‘Other’.</t>
  </si>
  <si>
    <t>*</t>
  </si>
  <si>
    <t>Tribunal Statistics Quarterly, April to June 2013</t>
  </si>
  <si>
    <t>2013/14</t>
  </si>
  <si>
    <t>Total Number of Receipts, Disposals and Caseload Outstanding by Jurisdiction, 2007/08 to 2013/14</t>
  </si>
  <si>
    <t>Total Number of Tribunals Receipts by Jurisdiction, 2007/08 to 2013/14</t>
  </si>
  <si>
    <t>Total Number of Employment Tribunal Receipts by Jurisdiction, 2007/08 to 2013/14</t>
  </si>
  <si>
    <t>Total Number of First Tier Tribunal (Immigration and Asylum) Receipts by Case type, 2007/08 to 2013/14</t>
  </si>
  <si>
    <t>Total Number of Social Security and Child Support Receipts by Benefit Type, 2009/10 to 2013/14</t>
  </si>
  <si>
    <t>Total Number of Tribunals Disposals by Jurisdiction, 2007/08 to 2013/14</t>
  </si>
  <si>
    <t xml:space="preserve">Total Number of Employment Tribunal Disposals by Jurisdiction, 2007/08 to 2013/14 </t>
  </si>
  <si>
    <t>Percentage of Employment Tribunal Disposals by Outcome and Jurisdiction, 2007/08 to 2013/14</t>
  </si>
  <si>
    <t>Number of First Tier Tribunal (Immigration and Asylum) Appeals Disposed by Category and by Case Type, 2007/08 to 2013/14</t>
  </si>
  <si>
    <t>Number of First Tier Tribunal (Immigration and Asylum) Appeals Determined at Hearing or on Paper, by Outcome Category and Case Type, 2007/08 to 2013/14</t>
  </si>
  <si>
    <t>Social Security and Child Support Disposals by Category and by Benefit Type, 2009/10 to 2013/14</t>
  </si>
  <si>
    <t>Social Security and Child Support Disposals Cleared at Hearing by Outcomes and Benefit Type, 2009/10 to 2013/14</t>
  </si>
  <si>
    <t>Total Number of Tribunals Caseload Outstanding by Jurisdiction, 2007/08 to 2013/14</t>
  </si>
  <si>
    <t>Percentage of clearances that took place in April to June 2013, by age of case at clearance</t>
  </si>
  <si>
    <t>1 April - 30 June 2013</t>
  </si>
  <si>
    <t>Percentage of clearances that took place in April to June 2013, by age of case at clearance by Jurisdiction</t>
  </si>
  <si>
    <t xml:space="preserve">Employment </t>
  </si>
  <si>
    <t>Change Q1 2012/13 to Q1 2013/14*</t>
  </si>
  <si>
    <t>Share in Q1 2013/14*</t>
  </si>
  <si>
    <t>Change Q4 2012/13 to Q1 2013/14*</t>
  </si>
  <si>
    <t>E.1</t>
  </si>
  <si>
    <t>E.4</t>
  </si>
  <si>
    <t>E.5</t>
  </si>
  <si>
    <t>E.6</t>
  </si>
  <si>
    <t>E.7</t>
  </si>
  <si>
    <t>E.8</t>
  </si>
  <si>
    <t>E.9</t>
  </si>
  <si>
    <t>E.10</t>
  </si>
  <si>
    <t>E.11</t>
  </si>
  <si>
    <t>E.12</t>
  </si>
  <si>
    <t>E.13</t>
  </si>
  <si>
    <t>Employment Appeal Tribunal (EAT)</t>
  </si>
  <si>
    <t>E.14</t>
  </si>
  <si>
    <t>E.15</t>
  </si>
  <si>
    <t>Claims Accepted by Employment Tribunals, 2009/10 to 2012/13</t>
  </si>
  <si>
    <t>All Unfair Dismissal Jurisdictional Complaints Disposed of at a Hearing, 2012/13</t>
  </si>
  <si>
    <t>Representation of Claimants at Employment Tribunals, 2005/06 to 2012/13</t>
  </si>
  <si>
    <t>Compensation awarded by Tribunals – cases with Unfair Dismissal jurisdictions, 2007/08 to 2012/13</t>
  </si>
  <si>
    <t>Compensation awarded by Tribunals – cases with Race Discrimination jurisdictions, 2007/08 to 2012/13</t>
  </si>
  <si>
    <t>Compensation awarded in Tribunals – cases with Sex Discrimination jurisdictions, 2007/08 to 2012/13</t>
  </si>
  <si>
    <t>Compensation awarded by Tribunals – cases with Disability Discrimination jurisdictions, 2007/08 to 2012/13</t>
  </si>
  <si>
    <t>Compensation awarded by Tribunals – case with Religious Discrimination jurisdictions, 2007/08 to 2012/13</t>
  </si>
  <si>
    <t>Compensation awarded by Tribunals – case with Sexual Orientation Discrimination jurisdictions, 2007/08 to 2012/13</t>
  </si>
  <si>
    <t>Compensation awarded by Tribunals – cases with Age Discrimination, 2007/08 to 2012/13</t>
  </si>
  <si>
    <t>Costs awarded in Employment Tribunals cases, 2012/13</t>
  </si>
  <si>
    <t>Summary of Receipts and Disposals at EAT, 2007/08 to 2012/13</t>
  </si>
  <si>
    <t>Table E.1</t>
  </si>
  <si>
    <t>April to March</t>
  </si>
  <si>
    <t>2003/04</t>
  </si>
  <si>
    <t>2004/05</t>
  </si>
  <si>
    <t>2005/06</t>
  </si>
  <si>
    <t>2006/07</t>
  </si>
  <si>
    <t>Total Claims Initially Rejected</t>
  </si>
  <si>
    <t>Of the total, those that were resubmitted and subsequently accepted</t>
  </si>
  <si>
    <t>Of the total, those that were resubmitted and not accepted or never resubmitted</t>
  </si>
  <si>
    <t>1. A claim may be brought under more than one jurisdiction or subsequently amended or clarified in the course of proceedings but will be counted only once.</t>
  </si>
  <si>
    <t>Historic data has been revised to show unrounded figures.</t>
  </si>
  <si>
    <t>No.</t>
  </si>
  <si>
    <t>Table E.4</t>
  </si>
  <si>
    <t>Number</t>
  </si>
  <si>
    <t>Cases dismissed</t>
  </si>
  <si>
    <t>At a Preliminary Hearing</t>
  </si>
  <si>
    <t>All cases dismissed</t>
  </si>
  <si>
    <t>Cases upheld</t>
  </si>
  <si>
    <t xml:space="preserve">Reinstatement or reengagement </t>
  </si>
  <si>
    <t>Remedy left to parties</t>
  </si>
  <si>
    <t>Compensation</t>
  </si>
  <si>
    <t>No award made</t>
  </si>
  <si>
    <t>All cases upheld</t>
  </si>
  <si>
    <t>All cases proceeding to a hearing</t>
  </si>
  <si>
    <t>1. All cases proceeding to a hearing are: SUCCESSFUL AT HEARING; DISMISSED AT A PRELIMINARY HEARING, UNSUCCESSFUL AT HEARING &amp; DEFAULT JUDGMENT</t>
  </si>
  <si>
    <t>2. Percentages may not sum due to rounding</t>
  </si>
  <si>
    <t>Table E.5</t>
  </si>
  <si>
    <t>Trade Union</t>
  </si>
  <si>
    <t xml:space="preserve">Other </t>
  </si>
  <si>
    <t>1.This is the information provided by claimants in year and therefore does not add up to jurisdictions disposed.</t>
  </si>
  <si>
    <t>2. Includes: represented by solicitors, Law Centres and Trade Associations.</t>
  </si>
  <si>
    <t>3. For those individuals representing themselves, there is no need to provide information on representatives. Therefore all cases where the representative information was left blank are included here.</t>
  </si>
  <si>
    <t>4. For 2011/12 this excludes those claims that were not included on IT system</t>
  </si>
  <si>
    <t>Table E.6</t>
  </si>
  <si>
    <t>&lt;£500</t>
  </si>
  <si>
    <t>£500-£999</t>
  </si>
  <si>
    <t>£1,000-£1,999</t>
  </si>
  <si>
    <t>£2,000-£2,999</t>
  </si>
  <si>
    <t>£3,000-£3,999</t>
  </si>
  <si>
    <t>£4,000-£4,999</t>
  </si>
  <si>
    <t>£5,000-£5,999</t>
  </si>
  <si>
    <t>£6,000-£6,999</t>
  </si>
  <si>
    <t>£7,000-£7,999</t>
  </si>
  <si>
    <t>£8,000-£8,999</t>
  </si>
  <si>
    <t>£9,000-£9,999</t>
  </si>
  <si>
    <t>£10,000-£12,499</t>
  </si>
  <si>
    <t>£12,500-£14,999</t>
  </si>
  <si>
    <t>£15,000-£19,999</t>
  </si>
  <si>
    <t>£20,000-£29,999</t>
  </si>
  <si>
    <t>£30,000-£39,999</t>
  </si>
  <si>
    <t>£40,000-£49,999</t>
  </si>
  <si>
    <t>£50,000+</t>
  </si>
  <si>
    <t>Median award</t>
  </si>
  <si>
    <t>Average (mean) award</t>
  </si>
  <si>
    <t>2. The maximum award for compensation is limited to £72,300 from 1/02/2012. Awards may be above the maximum where they include a basic award element.</t>
  </si>
  <si>
    <t>Table E.7</t>
  </si>
  <si>
    <t>Table E.8</t>
  </si>
  <si>
    <t>£114801</t>
  </si>
  <si>
    <t>£7000</t>
  </si>
  <si>
    <t>£11061</t>
  </si>
  <si>
    <t>Table E.9</t>
  </si>
  <si>
    <t>Table E.10</t>
  </si>
  <si>
    <t>Table E.11</t>
  </si>
  <si>
    <t>No. of cases</t>
  </si>
  <si>
    <t>Awarded to Claimant</t>
  </si>
  <si>
    <t>Awarded      to Respondent</t>
  </si>
  <si>
    <t>£201-£400</t>
  </si>
  <si>
    <t>£401-£600</t>
  </si>
  <si>
    <t>£601-£800</t>
  </si>
  <si>
    <t>£801-£1000</t>
  </si>
  <si>
    <t>£1,001-£2,000</t>
  </si>
  <si>
    <t>£2,001-£4,000</t>
  </si>
  <si>
    <t>£4,001-£6,000</t>
  </si>
  <si>
    <t>£6,001-£8,000</t>
  </si>
  <si>
    <t>£8,001-£10,000</t>
  </si>
  <si>
    <t>£10,000+</t>
  </si>
  <si>
    <t>1.This does not include costs awarded for waste or preparation.</t>
  </si>
  <si>
    <t>Appeals Received</t>
  </si>
  <si>
    <t>Appeals Disposed</t>
  </si>
  <si>
    <t>Rejected – out of time</t>
  </si>
  <si>
    <t>Rejected – no reasonable prospect of success</t>
  </si>
  <si>
    <t>Withdrawn prior to registration</t>
  </si>
  <si>
    <t>Total disposed</t>
  </si>
  <si>
    <t>Table E.15</t>
  </si>
  <si>
    <t>Brought by employers</t>
  </si>
  <si>
    <t>Brought by employees</t>
  </si>
  <si>
    <t>Dismissed at hearing</t>
  </si>
  <si>
    <t>Allowed to full hearing</t>
  </si>
  <si>
    <t>Table E.16</t>
  </si>
  <si>
    <t>Allowed &amp; remitted</t>
  </si>
  <si>
    <t xml:space="preserve">Withdrawn before Preliminary hearing </t>
  </si>
  <si>
    <t>Withdrawn before Full hearing</t>
  </si>
  <si>
    <r>
      <t>Total Claims Accepted</t>
    </r>
    <r>
      <rPr>
        <vertAlign val="superscript"/>
        <sz val="10"/>
        <rFont val="Arial"/>
        <family val="2"/>
      </rPr>
      <t>1</t>
    </r>
  </si>
  <si>
    <r>
      <t>Percentage of unfair dismissal cases proceeding to a hearing</t>
    </r>
    <r>
      <rPr>
        <vertAlign val="superscript"/>
        <sz val="10"/>
        <rFont val="Arial"/>
        <family val="2"/>
      </rPr>
      <t>1</t>
    </r>
  </si>
  <si>
    <r>
      <t>Percentage of all unfair dismissal cases disposed of</t>
    </r>
    <r>
      <rPr>
        <vertAlign val="superscript"/>
        <sz val="10"/>
        <rFont val="Arial"/>
        <family val="2"/>
      </rPr>
      <t>2</t>
    </r>
  </si>
  <si>
    <r>
      <t>Represented by</t>
    </r>
    <r>
      <rPr>
        <vertAlign val="superscript"/>
        <sz val="10"/>
        <rFont val="Arial"/>
        <family val="2"/>
      </rPr>
      <t>1</t>
    </r>
    <r>
      <rPr>
        <sz val="10"/>
        <rFont val="Arial"/>
        <family val="2"/>
      </rPr>
      <t>:</t>
    </r>
  </si>
  <si>
    <r>
      <t>Lawyers</t>
    </r>
    <r>
      <rPr>
        <vertAlign val="superscript"/>
        <sz val="10"/>
        <rFont val="Arial"/>
        <family val="2"/>
      </rPr>
      <t>2</t>
    </r>
  </si>
  <si>
    <r>
      <t>No rep information provided</t>
    </r>
    <r>
      <rPr>
        <vertAlign val="superscript"/>
        <sz val="10"/>
        <rFont val="Arial"/>
        <family val="2"/>
      </rPr>
      <t>3</t>
    </r>
  </si>
  <si>
    <r>
      <t>Total Claims</t>
    </r>
    <r>
      <rPr>
        <b/>
        <vertAlign val="superscript"/>
        <sz val="10"/>
        <rFont val="Arial"/>
        <family val="2"/>
      </rPr>
      <t>4</t>
    </r>
  </si>
  <si>
    <r>
      <t>Compensation band</t>
    </r>
    <r>
      <rPr>
        <vertAlign val="superscript"/>
        <sz val="10"/>
        <rFont val="Arial"/>
        <family val="2"/>
      </rPr>
      <t>1</t>
    </r>
  </si>
  <si>
    <r>
      <t>Maximum award</t>
    </r>
    <r>
      <rPr>
        <b/>
        <vertAlign val="superscript"/>
        <sz val="10"/>
        <rFont val="Arial"/>
        <family val="2"/>
      </rPr>
      <t>2</t>
    </r>
  </si>
  <si>
    <r>
      <t>Costs awarded</t>
    </r>
    <r>
      <rPr>
        <vertAlign val="superscript"/>
        <sz val="10"/>
        <color indexed="8"/>
        <rFont val="Arial"/>
        <family val="2"/>
      </rPr>
      <t>1</t>
    </r>
  </si>
  <si>
    <r>
      <t>Withdrawn after registration</t>
    </r>
    <r>
      <rPr>
        <vertAlign val="superscript"/>
        <sz val="10"/>
        <rFont val="Arial"/>
        <family val="2"/>
      </rPr>
      <t>1</t>
    </r>
  </si>
  <si>
    <r>
      <t>Dismissed at preliminary hearing</t>
    </r>
    <r>
      <rPr>
        <vertAlign val="superscript"/>
        <sz val="10"/>
        <rFont val="Arial"/>
        <family val="2"/>
      </rPr>
      <t>2</t>
    </r>
  </si>
  <si>
    <r>
      <t>Disposed at full hearing</t>
    </r>
    <r>
      <rPr>
        <vertAlign val="superscript"/>
        <sz val="10"/>
        <rFont val="Arial"/>
        <family val="2"/>
      </rPr>
      <t>3</t>
    </r>
  </si>
  <si>
    <t>Employment Tribunal Compensation and Costs awarded</t>
  </si>
  <si>
    <t>Employment Tribunal workload</t>
  </si>
  <si>
    <t>Revisons</t>
  </si>
  <si>
    <t>1. Compensation awarded is that of which the tribunal is aware. For awards in cases of Discrimination there is no statutory cap</t>
  </si>
  <si>
    <t>2. There is a multiple case consisting of 800 claimants where they have all been made liable for a costs award of £4,000 to the respondent.  This works out at £5.00 per claimant, all cases have a unique case number and have had their portion of the cost award entered onto the MI system.</t>
  </si>
  <si>
    <t>Cumulative percentage of clearances that took place in July 2012 to June 2013, by age of case at clearance</t>
  </si>
  <si>
    <t>1 July 2012 to 30 June 2013</t>
  </si>
  <si>
    <t>1 July 2011 to 30 June 2012</t>
  </si>
  <si>
    <t>1 April - 30 June 2012</t>
  </si>
  <si>
    <t>10 weeks or less</t>
  </si>
  <si>
    <t>18 weeks or less</t>
  </si>
  <si>
    <t>28 weeks or less</t>
  </si>
  <si>
    <t>8 weeks or less</t>
  </si>
  <si>
    <t>14 weeks or less</t>
  </si>
  <si>
    <t>23 weeks or less</t>
  </si>
  <si>
    <t>22 weeks</t>
  </si>
  <si>
    <t>17 weeks</t>
  </si>
  <si>
    <t>11 weeks or less</t>
  </si>
  <si>
    <t>19 weeks or less</t>
  </si>
  <si>
    <t>32 weeks or less</t>
  </si>
  <si>
    <t>16 weeks or less</t>
  </si>
  <si>
    <t>25 weeks</t>
  </si>
  <si>
    <t>19 weeks</t>
  </si>
  <si>
    <t>5 weeks or less</t>
  </si>
  <si>
    <t>6 weeks or less</t>
  </si>
  <si>
    <t>17 weeks or less</t>
  </si>
  <si>
    <t>24 weeks or less</t>
  </si>
  <si>
    <t>33 weeks or less</t>
  </si>
  <si>
    <t>38 weeks or less</t>
  </si>
  <si>
    <t>36 weeks or less</t>
  </si>
  <si>
    <t>11 weeks</t>
  </si>
  <si>
    <t>16 weeks</t>
  </si>
  <si>
    <t>35 weeks</t>
  </si>
  <si>
    <t>33 weeks</t>
  </si>
  <si>
    <t>Agricultural Land and Drainage</t>
  </si>
  <si>
    <t>Formerly Agricultural Land Tribunals. Title changed following creation of the Property Chamber</t>
  </si>
  <si>
    <t>Land Registration</t>
  </si>
  <si>
    <t>Less than 1 week</t>
  </si>
  <si>
    <t>More than 9 but less than 15 weeks</t>
  </si>
  <si>
    <t>More than 15 but less than 16 weeks</t>
  </si>
  <si>
    <t>More than 3 but less than 7 weeks</t>
  </si>
  <si>
    <t>More than 7 but less than 9 weeks</t>
  </si>
  <si>
    <t>More than 9 but less than 12 weeks</t>
  </si>
  <si>
    <t>1 week</t>
  </si>
  <si>
    <t>13 weeks</t>
  </si>
  <si>
    <t>8 weeks</t>
  </si>
  <si>
    <t>Personal Independence Payment</t>
  </si>
  <si>
    <t>Universal Credit</t>
  </si>
  <si>
    <t>8th April 2013</t>
  </si>
  <si>
    <t>29th April 2013</t>
  </si>
  <si>
    <t>2) Personal Independence Payment (New Claim Appeals) which replaces Disability Living Allowance was introduced on 8 April 2013.</t>
  </si>
  <si>
    <t>3) Universal Credit was introduced on 29 April 2013 in selected areas of Greater Manchester and Cheshire. It will gradually be rolled out to the rest of the UK from October 2013.</t>
  </si>
  <si>
    <t>3) Personal Independence Payment (New Claim Appeals) which replaces Disability Living Allowance was introduced on 8 April 2013</t>
  </si>
  <si>
    <t>4) Universal Credit was introduced on 29 April 2013 in selected areas of Greater Manchester and Cheshire. It will gradually be rolled out to the rest of the UK from October 2013.</t>
  </si>
  <si>
    <t>4) Personal Independence Payment (New Claim Appeals) which replaces Disability Living Allowance was introduced on 8 April 2013</t>
  </si>
  <si>
    <t>5) Universal Credit was introduced on 29 April 2013 in selected areas of Greater Manchester and Cheshire. It will gradually be rolled out to the rest of the UK from October 2013.</t>
  </si>
  <si>
    <t>50 per cent point (median)</t>
  </si>
  <si>
    <t>Average (mean)</t>
  </si>
  <si>
    <t>15 weeks</t>
  </si>
  <si>
    <t>102 weeks</t>
  </si>
  <si>
    <t>24 weeks</t>
  </si>
  <si>
    <t>150 weeks</t>
  </si>
  <si>
    <t>18 weeks</t>
  </si>
  <si>
    <t>20 weeks</t>
  </si>
  <si>
    <t>36 weeks</t>
  </si>
  <si>
    <t>43 weeks</t>
  </si>
  <si>
    <r>
      <t>2011/12</t>
    </r>
    <r>
      <rPr>
        <b/>
        <vertAlign val="superscript"/>
        <sz val="10"/>
        <rFont val="Arial"/>
        <family val="2"/>
      </rPr>
      <t>5</t>
    </r>
  </si>
  <si>
    <t xml:space="preserve">5. In 2011/12 some cases were misrecorded as 'other'. Revised guidance was provided for 2012/13 but comparisons with 2011/12 should be treated with caution. </t>
  </si>
  <si>
    <t xml:space="preserve">1. Compensation awarded is that of which the tribunal is aware. For awards in cases of Discrimination there is no statutory cap. </t>
  </si>
  <si>
    <t>1. Compensation awarded is that of which the tribunal is aware. Awards validated by the data owners, Performance and Reporting team in HMCTS</t>
  </si>
  <si>
    <t>Awards validated by the data owners, Performance and Reporting team in HMCTS</t>
  </si>
  <si>
    <t>Race Discrimination jurisdictions</t>
  </si>
  <si>
    <t>Sex Discrimination jurisdictions</t>
  </si>
  <si>
    <t>Disability Discrimination jurisdictions</t>
  </si>
  <si>
    <t>Religious Discrimination jurisdictions</t>
  </si>
  <si>
    <t>Sexual Orientation Discrimination jurisdictions</t>
  </si>
  <si>
    <t>E.2</t>
  </si>
  <si>
    <t>E.3</t>
  </si>
  <si>
    <t xml:space="preserve">6. This is recorded at the time of application and may change as a case progresses. </t>
  </si>
  <si>
    <t>Summary of compensation awarded,  2007/08 to 2012/13</t>
  </si>
  <si>
    <t>E.16</t>
  </si>
  <si>
    <t>Table E.2</t>
  </si>
  <si>
    <t>Table E.3</t>
  </si>
  <si>
    <r>
      <t>Personal Independence Payment</t>
    </r>
    <r>
      <rPr>
        <vertAlign val="superscript"/>
        <sz val="10"/>
        <rFont val="Arial"/>
        <family val="2"/>
      </rPr>
      <t xml:space="preserve"> 2</t>
    </r>
  </si>
  <si>
    <r>
      <t xml:space="preserve">Universal Credit </t>
    </r>
    <r>
      <rPr>
        <vertAlign val="superscript"/>
        <sz val="10"/>
        <rFont val="Arial"/>
        <family val="2"/>
      </rPr>
      <t>3</t>
    </r>
  </si>
  <si>
    <t>15 weeks or less</t>
  </si>
  <si>
    <t>30 weeks or less</t>
  </si>
  <si>
    <t>2-3years or less</t>
  </si>
  <si>
    <t>1-2 years or less</t>
  </si>
  <si>
    <t>7 weeks or less</t>
  </si>
  <si>
    <t>13 weeks or less</t>
  </si>
  <si>
    <t>26 weeks or less</t>
  </si>
  <si>
    <t>1-2 Years weeks or less</t>
  </si>
  <si>
    <t xml:space="preserve"> 30 weeks or less</t>
  </si>
  <si>
    <t>46 weeks or less</t>
  </si>
  <si>
    <t>9 weeks or less</t>
  </si>
  <si>
    <t>56 weeks</t>
  </si>
  <si>
    <t>220 weeks</t>
  </si>
  <si>
    <t>26 weeks</t>
  </si>
  <si>
    <t>141 weeks</t>
  </si>
  <si>
    <t>37 weks</t>
  </si>
  <si>
    <t>65 weeks</t>
  </si>
  <si>
    <t>34 weeks</t>
  </si>
  <si>
    <t>69 weeks</t>
  </si>
  <si>
    <t xml:space="preserve"> 46 weeks or less</t>
  </si>
  <si>
    <t xml:space="preserve"> 1-2 Years or less</t>
  </si>
  <si>
    <t>17 weeks  or less</t>
  </si>
  <si>
    <t>46 weeks  or less</t>
  </si>
  <si>
    <t>28 weeks  or less</t>
  </si>
  <si>
    <t>4-5 Years or less</t>
  </si>
  <si>
    <t>3-4 Years or less</t>
  </si>
  <si>
    <t>1-2 Years or less</t>
  </si>
  <si>
    <t>27 weeks or less</t>
  </si>
  <si>
    <t>29 weeks or less</t>
  </si>
  <si>
    <t>20 weeks or less</t>
  </si>
  <si>
    <t>37 weeks or less</t>
  </si>
  <si>
    <t>43 weeks or less</t>
  </si>
  <si>
    <t>50 weeks or less</t>
  </si>
  <si>
    <t>45 weeks or less</t>
  </si>
  <si>
    <t>44 weeks or less</t>
  </si>
  <si>
    <t>5+ Years or less</t>
  </si>
  <si>
    <t>Maximum award</t>
  </si>
  <si>
    <r>
      <t>2011/12</t>
    </r>
    <r>
      <rPr>
        <b/>
        <vertAlign val="superscript"/>
        <sz val="10"/>
        <rFont val="Arial"/>
        <family val="2"/>
      </rPr>
      <t>2</t>
    </r>
  </si>
  <si>
    <t>Table E.14</t>
  </si>
  <si>
    <t>1. For further information see Table E.16</t>
  </si>
  <si>
    <t>2. For further information see Table E.14</t>
  </si>
  <si>
    <t>3. For further information see Table E.15</t>
  </si>
  <si>
    <t>&lt;£200</t>
  </si>
  <si>
    <r>
      <t>2011/12</t>
    </r>
    <r>
      <rPr>
        <b/>
        <vertAlign val="superscript"/>
        <sz val="10"/>
        <rFont val="Arial"/>
        <family val="2"/>
      </rPr>
      <t xml:space="preserve">2 </t>
    </r>
  </si>
  <si>
    <t>The median award is skewed by the multiple awards of £5.00. The median value excluding the 800 awards and substituting them with one award of £4,000 is £1,730.</t>
  </si>
  <si>
    <t>Excluding the 800 £5.00 awards and substituting with one of £4,000 gives an average of £2,973.</t>
  </si>
  <si>
    <t>Cases dealt with at preliminary hearings by EAT, 2009/10 to 2012/13</t>
  </si>
  <si>
    <t>Appeals disposed of by EAT at a full hearing, 2009/10 to 2012/13</t>
  </si>
  <si>
    <t>Appeals withdrawn, 2009/10 to 2012/13</t>
  </si>
  <si>
    <t>Total Number of Receipts, Disposals and Caseload Outstanding by Jurisdiction, 2007/08 to 2012/13</t>
  </si>
  <si>
    <t>Apr-Jun</t>
  </si>
  <si>
    <t>Jul-Sep</t>
  </si>
  <si>
    <t>Oct-Dec</t>
  </si>
  <si>
    <t>Jan-Mar</t>
  </si>
  <si>
    <t>Compensation awarded by Tribunals –mean and median amounts, 2007/08 to 2012/13</t>
  </si>
  <si>
    <t>Formerly The Adjudicator to HM Land Registry. Title changed following creation of the Property Chamber</t>
  </si>
  <si>
    <r>
      <t>Land Registration</t>
    </r>
    <r>
      <rPr>
        <vertAlign val="superscript"/>
        <sz val="10"/>
        <rFont val="Arial"/>
        <family val="2"/>
      </rPr>
      <t>3</t>
    </r>
  </si>
  <si>
    <r>
      <t>Agricultural Land and Drainage</t>
    </r>
    <r>
      <rPr>
        <vertAlign val="superscript"/>
        <sz val="10"/>
        <rFont val="Arial"/>
        <family val="2"/>
      </rPr>
      <t>3</t>
    </r>
  </si>
  <si>
    <r>
      <t xml:space="preserve">Personal Independence Payment </t>
    </r>
    <r>
      <rPr>
        <vertAlign val="superscript"/>
        <sz val="10"/>
        <rFont val="Arial"/>
        <family val="0"/>
      </rPr>
      <t>4</t>
    </r>
  </si>
  <si>
    <r>
      <t xml:space="preserve">Universal Credit </t>
    </r>
    <r>
      <rPr>
        <vertAlign val="superscript"/>
        <sz val="10"/>
        <rFont val="Arial"/>
        <family val="0"/>
      </rPr>
      <t>5</t>
    </r>
  </si>
  <si>
    <r>
      <t xml:space="preserve">Personal Independence Payment </t>
    </r>
    <r>
      <rPr>
        <vertAlign val="superscript"/>
        <sz val="10"/>
        <rFont val="Arial"/>
        <family val="0"/>
      </rPr>
      <t>3</t>
    </r>
  </si>
  <si>
    <r>
      <t xml:space="preserve">Universal Credit </t>
    </r>
    <r>
      <rPr>
        <vertAlign val="superscript"/>
        <sz val="10"/>
        <rFont val="Arial"/>
        <family val="0"/>
      </rPr>
      <t>4</t>
    </r>
  </si>
</sst>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_-* #,##0.0_-;\-* #,##0.0_-;_-* &quot;-&quot;??_-;_-@_-"/>
    <numFmt numFmtId="167" formatCode="0.0%"/>
    <numFmt numFmtId="168" formatCode="0.000%"/>
    <numFmt numFmtId="169" formatCode="0.0000%"/>
    <numFmt numFmtId="170" formatCode="0.00000%"/>
    <numFmt numFmtId="171" formatCode="0.000000%"/>
    <numFmt numFmtId="172" formatCode="#,##0.00_ ;\-#,##0.00\ "/>
    <numFmt numFmtId="173" formatCode="0.000000"/>
    <numFmt numFmtId="174" formatCode="0.00000"/>
    <numFmt numFmtId="175" formatCode="0.0000"/>
    <numFmt numFmtId="176" formatCode="0.000"/>
    <numFmt numFmtId="177" formatCode="0.0"/>
    <numFmt numFmtId="178" formatCode="[$-809]dd\ mmmm\ yyyy"/>
    <numFmt numFmtId="179" formatCode="&quot;Yes&quot;;&quot;Yes&quot;;&quot;No&quot;"/>
    <numFmt numFmtId="180" formatCode="&quot;True&quot;;&quot;True&quot;;&quot;False&quot;"/>
    <numFmt numFmtId="181" formatCode="&quot;On&quot;;&quot;On&quot;;&quot;Off&quot;"/>
    <numFmt numFmtId="182" formatCode="[$€-2]\ #,##0.00_);[Red]\([$€-2]\ #,##0.00\)"/>
    <numFmt numFmtId="183" formatCode="&quot;£&quot;#,##0.0;[Red]\-&quot;£&quot;#,##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 ;[Red]\-#,##0\ "/>
    <numFmt numFmtId="189" formatCode="&quot;$&quot;#,##0_);\(&quot;$&quot;#,##0\)"/>
    <numFmt numFmtId="190" formatCode="&quot;$&quot;#,##0_);[Red]\(&quot;$&quot;#,##0\)"/>
    <numFmt numFmtId="191" formatCode="&quot;$&quot;#,##0.00_);\(&quot;$&quot;#,##0.00\)"/>
    <numFmt numFmtId="192" formatCode="&quot;$&quot;#,##0.00_);[Red]\(&quot;$&quot;#,##0.00\)"/>
    <numFmt numFmtId="193" formatCode="dddd\,\ mmmm\ dd\,\ yyyy"/>
    <numFmt numFmtId="194" formatCode="#,##0.000"/>
    <numFmt numFmtId="195" formatCode="#,##0.0000"/>
    <numFmt numFmtId="196" formatCode="0.00000000000000000%"/>
    <numFmt numFmtId="197" formatCode="0.0000000000000000%"/>
    <numFmt numFmtId="198" formatCode="mmmm"/>
    <numFmt numFmtId="199" formatCode="#,##0_ ;\-#,##0\ "/>
    <numFmt numFmtId="200" formatCode=";;;"/>
    <numFmt numFmtId="201" formatCode="#,##0.00000"/>
    <numFmt numFmtId="202" formatCode="#,##0.000000"/>
    <numFmt numFmtId="203" formatCode="#,##0.0000000"/>
    <numFmt numFmtId="204" formatCode="0.0000000"/>
    <numFmt numFmtId="205" formatCode="#,##0.0[$%-809]"/>
    <numFmt numFmtId="206" formatCode="0.000000000000%"/>
    <numFmt numFmtId="207" formatCode="[$-1010409]General"/>
    <numFmt numFmtId="208" formatCode="_-* #,##0.000_-;\-* #,##0.000_-;_-* &quot;-&quot;??_-;_-@_-"/>
    <numFmt numFmtId="209" formatCode="mmmm\-yyyy"/>
    <numFmt numFmtId="210" formatCode="mmm\-yyyy"/>
  </numFmts>
  <fonts count="85">
    <font>
      <sz val="10"/>
      <name val="Arial"/>
      <family val="0"/>
    </font>
    <font>
      <b/>
      <sz val="10"/>
      <name val="Arial"/>
      <family val="2"/>
    </font>
    <font>
      <sz val="12"/>
      <name val="Arial"/>
      <family val="0"/>
    </font>
    <font>
      <u val="single"/>
      <sz val="10"/>
      <color indexed="12"/>
      <name val="Arial"/>
      <family val="2"/>
    </font>
    <font>
      <u val="single"/>
      <sz val="11"/>
      <color indexed="12"/>
      <name val="Times New Roman"/>
      <family val="0"/>
    </font>
    <font>
      <sz val="8"/>
      <name val="Arial"/>
      <family val="0"/>
    </font>
    <font>
      <u val="single"/>
      <sz val="10"/>
      <color indexed="36"/>
      <name val="Arial"/>
      <family val="0"/>
    </font>
    <font>
      <sz val="10"/>
      <color indexed="10"/>
      <name val="Arial"/>
      <family val="2"/>
    </font>
    <font>
      <b/>
      <vertAlign val="superscript"/>
      <sz val="10"/>
      <name val="Arial"/>
      <family val="2"/>
    </font>
    <font>
      <i/>
      <sz val="10"/>
      <name val="Arial"/>
      <family val="2"/>
    </font>
    <font>
      <b/>
      <sz val="8"/>
      <name val="Arial"/>
      <family val="2"/>
    </font>
    <font>
      <sz val="8"/>
      <color indexed="17"/>
      <name val="Arial"/>
      <family val="2"/>
    </font>
    <font>
      <b/>
      <sz val="8"/>
      <color indexed="10"/>
      <name val="Arial"/>
      <family val="2"/>
    </font>
    <font>
      <b/>
      <sz val="8"/>
      <color indexed="8"/>
      <name val="Arial"/>
      <family val="2"/>
    </font>
    <font>
      <sz val="10"/>
      <color indexed="8"/>
      <name val="Arial"/>
      <family val="0"/>
    </font>
    <font>
      <sz val="10"/>
      <color indexed="58"/>
      <name val="Arial"/>
      <family val="2"/>
    </font>
    <font>
      <vertAlign val="superscript"/>
      <sz val="10"/>
      <name val="Arial"/>
      <family val="2"/>
    </font>
    <font>
      <vertAlign val="superscript"/>
      <sz val="10"/>
      <color indexed="8"/>
      <name val="Arial"/>
      <family val="2"/>
    </font>
    <font>
      <sz val="8"/>
      <color indexed="8"/>
      <name val="Arial"/>
      <family val="2"/>
    </font>
    <font>
      <u val="single"/>
      <sz val="10"/>
      <color indexed="12"/>
      <name val="MS Sans Serif"/>
      <family val="0"/>
    </font>
    <font>
      <b/>
      <i/>
      <sz val="10"/>
      <name val="Arial"/>
      <family val="2"/>
    </font>
    <font>
      <sz val="10"/>
      <color indexed="8"/>
      <name val="Tahoma"/>
      <family val="2"/>
    </font>
    <font>
      <b/>
      <sz val="10"/>
      <color indexed="8"/>
      <name val="Arial"/>
      <family val="2"/>
    </font>
    <font>
      <sz val="10"/>
      <name val="Tahoma"/>
      <family val="2"/>
    </font>
    <font>
      <sz val="8"/>
      <color indexed="10"/>
      <name val="Arial"/>
      <family val="2"/>
    </font>
    <font>
      <sz val="8"/>
      <color indexed="8"/>
      <name val="Tahoma"/>
      <family val="2"/>
    </font>
    <font>
      <b/>
      <i/>
      <sz val="12"/>
      <name val="Arial"/>
      <family val="2"/>
    </font>
    <font>
      <b/>
      <sz val="10"/>
      <color indexed="17"/>
      <name val="Arial"/>
      <family val="2"/>
    </font>
    <font>
      <b/>
      <sz val="10"/>
      <color indexed="58"/>
      <name val="Arial"/>
      <family val="2"/>
    </font>
    <font>
      <sz val="11"/>
      <name val="Times New Roman"/>
      <family val="0"/>
    </font>
    <font>
      <sz val="8"/>
      <name val="Tahoma"/>
      <family val="2"/>
    </font>
    <font>
      <sz val="11"/>
      <name val="Tahoma"/>
      <family val="2"/>
    </font>
    <font>
      <b/>
      <i/>
      <sz val="10"/>
      <color indexed="10"/>
      <name val="Arial"/>
      <family val="2"/>
    </font>
    <font>
      <vertAlign val="superscript"/>
      <sz val="8"/>
      <name val="Arial"/>
      <family val="2"/>
    </font>
    <font>
      <i/>
      <sz val="10"/>
      <color indexed="8"/>
      <name val="Arial"/>
      <family val="2"/>
    </font>
    <font>
      <sz val="10"/>
      <color indexed="17"/>
      <name val="Arial"/>
      <family val="0"/>
    </font>
    <font>
      <b/>
      <i/>
      <sz val="10"/>
      <color indexed="8"/>
      <name val="Arial"/>
      <family val="2"/>
    </font>
    <font>
      <b/>
      <i/>
      <sz val="12"/>
      <color indexed="10"/>
      <name val="Arial"/>
      <family val="2"/>
    </font>
    <font>
      <b/>
      <sz val="8"/>
      <name val="Tahoma"/>
      <family val="2"/>
    </font>
    <font>
      <b/>
      <sz val="11"/>
      <name val="Tahoma"/>
      <family val="2"/>
    </font>
    <font>
      <b/>
      <sz val="10"/>
      <color indexed="12"/>
      <name val="Arial"/>
      <family val="2"/>
    </font>
    <font>
      <sz val="9"/>
      <name val="Tahoma"/>
      <family val="2"/>
    </font>
    <font>
      <b/>
      <sz val="10"/>
      <name val="Tahoma"/>
      <family val="2"/>
    </font>
    <font>
      <b/>
      <sz val="12"/>
      <name val="Arial"/>
      <family val="2"/>
    </font>
    <font>
      <b/>
      <u val="single"/>
      <sz val="10"/>
      <name val="Arial"/>
      <family val="2"/>
    </font>
    <font>
      <i/>
      <sz val="12"/>
      <name val="Arial"/>
      <family val="2"/>
    </font>
    <font>
      <b/>
      <sz val="10"/>
      <color indexed="10"/>
      <name val="Arial"/>
      <family val="2"/>
    </font>
    <font>
      <sz val="10"/>
      <color indexed="12"/>
      <name val="Arial"/>
      <family val="2"/>
    </font>
    <font>
      <i/>
      <sz val="10"/>
      <color indexed="12"/>
      <name val="Arial"/>
      <family val="2"/>
    </font>
    <font>
      <b/>
      <sz val="11"/>
      <color indexed="10"/>
      <name val="Arial"/>
      <family val="2"/>
    </font>
    <font>
      <sz val="7"/>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s>
  <cellStyleXfs count="66">
    <xf numFmtId="0" fontId="0"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6"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4" fillId="0" borderId="0" applyNumberFormat="0" applyFill="0" applyBorder="0" applyAlignment="0" applyProtection="0"/>
    <xf numFmtId="0" fontId="19"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14" fillId="0" borderId="0">
      <alignment/>
      <protection/>
    </xf>
    <xf numFmtId="0" fontId="29"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1032">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xf>
    <xf numFmtId="0" fontId="1" fillId="0" borderId="0" xfId="0" applyFont="1" applyAlignment="1">
      <alignment/>
    </xf>
    <xf numFmtId="0" fontId="0" fillId="0" borderId="0" xfId="0" applyFont="1" applyAlignment="1">
      <alignment horizontal="right"/>
    </xf>
    <xf numFmtId="0" fontId="3" fillId="0" borderId="0" xfId="53" applyFont="1" applyAlignment="1" applyProtection="1">
      <alignment/>
      <protection/>
    </xf>
    <xf numFmtId="0" fontId="3" fillId="0" borderId="0" xfId="53" applyFont="1" applyFill="1" applyBorder="1" applyAlignment="1" applyProtection="1">
      <alignment/>
      <protection/>
    </xf>
    <xf numFmtId="0" fontId="1" fillId="0" borderId="0" xfId="0" applyFont="1" applyFill="1" applyAlignment="1">
      <alignment horizontal="left"/>
    </xf>
    <xf numFmtId="0" fontId="0" fillId="0" borderId="0" xfId="0" applyFont="1" applyFill="1" applyAlignment="1">
      <alignment/>
    </xf>
    <xf numFmtId="0" fontId="0" fillId="0" borderId="0" xfId="0" applyFont="1" applyFill="1" applyAlignment="1">
      <alignment horizontal="left"/>
    </xf>
    <xf numFmtId="3" fontId="0" fillId="0" borderId="0" xfId="0" applyNumberFormat="1" applyFont="1" applyFill="1" applyAlignment="1">
      <alignment/>
    </xf>
    <xf numFmtId="0" fontId="3" fillId="0" borderId="0" xfId="53" applyFont="1" applyFill="1" applyAlignment="1" applyProtection="1">
      <alignment/>
      <protection/>
    </xf>
    <xf numFmtId="0" fontId="0" fillId="0" borderId="0" xfId="0" applyFont="1" applyBorder="1" applyAlignment="1">
      <alignment/>
    </xf>
    <xf numFmtId="0" fontId="1" fillId="0" borderId="10" xfId="0" applyFont="1" applyFill="1" applyBorder="1" applyAlignment="1">
      <alignment horizontal="center" wrapText="1"/>
    </xf>
    <xf numFmtId="0" fontId="1" fillId="0" borderId="10" xfId="0" applyFont="1" applyFill="1" applyBorder="1" applyAlignment="1">
      <alignment horizontal="center"/>
    </xf>
    <xf numFmtId="0" fontId="1" fillId="0" borderId="11" xfId="0" applyFont="1" applyFill="1" applyBorder="1" applyAlignment="1">
      <alignment horizontal="center" wrapText="1"/>
    </xf>
    <xf numFmtId="0" fontId="0" fillId="0" borderId="0" xfId="0" applyBorder="1" applyAlignment="1">
      <alignment/>
    </xf>
    <xf numFmtId="3" fontId="0" fillId="0" borderId="0" xfId="0" applyNumberFormat="1" applyFont="1" applyFill="1" applyBorder="1" applyAlignment="1">
      <alignment horizontal="right" vertical="center"/>
    </xf>
    <xf numFmtId="9" fontId="0" fillId="0" borderId="0" xfId="62" applyFont="1" applyBorder="1" applyAlignment="1">
      <alignment/>
    </xf>
    <xf numFmtId="3" fontId="0" fillId="0" borderId="11" xfId="0" applyNumberFormat="1" applyFont="1" applyBorder="1" applyAlignment="1">
      <alignment horizontal="right" vertical="center"/>
    </xf>
    <xf numFmtId="9" fontId="0" fillId="0" borderId="11" xfId="62" applyFont="1" applyBorder="1" applyAlignment="1">
      <alignment/>
    </xf>
    <xf numFmtId="0" fontId="1" fillId="0" borderId="10" xfId="0" applyFont="1" applyFill="1" applyBorder="1" applyAlignment="1">
      <alignment horizontal="center" vertical="center"/>
    </xf>
    <xf numFmtId="3" fontId="0" fillId="0" borderId="0" xfId="0" applyNumberFormat="1" applyFont="1" applyFill="1" applyBorder="1" applyAlignment="1">
      <alignment horizontal="right" vertical="top"/>
    </xf>
    <xf numFmtId="0" fontId="10" fillId="0" borderId="0" xfId="0" applyFont="1" applyAlignment="1">
      <alignment/>
    </xf>
    <xf numFmtId="9" fontId="5" fillId="0" borderId="0" xfId="0" applyNumberFormat="1" applyFont="1" applyAlignment="1">
      <alignment/>
    </xf>
    <xf numFmtId="1" fontId="5" fillId="0" borderId="0" xfId="0" applyNumberFormat="1" applyFont="1" applyAlignment="1">
      <alignment/>
    </xf>
    <xf numFmtId="3" fontId="5" fillId="0" borderId="0" xfId="0" applyNumberFormat="1" applyFont="1" applyFill="1" applyBorder="1" applyAlignment="1">
      <alignment horizontal="right" vertical="top"/>
    </xf>
    <xf numFmtId="3" fontId="10" fillId="0" borderId="0" xfId="0" applyNumberFormat="1" applyFont="1" applyFill="1" applyBorder="1" applyAlignment="1">
      <alignment horizontal="right" vertical="top"/>
    </xf>
    <xf numFmtId="0" fontId="5" fillId="0" borderId="0" xfId="0" applyFont="1" applyFill="1" applyBorder="1" applyAlignment="1">
      <alignment vertical="top"/>
    </xf>
    <xf numFmtId="3" fontId="5" fillId="0" borderId="0" xfId="0" applyNumberFormat="1" applyFont="1" applyFill="1" applyBorder="1" applyAlignment="1">
      <alignment vertical="top"/>
    </xf>
    <xf numFmtId="0" fontId="11" fillId="0" borderId="0" xfId="0" applyFont="1" applyFill="1" applyBorder="1" applyAlignment="1">
      <alignment vertical="top"/>
    </xf>
    <xf numFmtId="0" fontId="12" fillId="0" borderId="0" xfId="0" applyFont="1" applyFill="1" applyAlignment="1">
      <alignment/>
    </xf>
    <xf numFmtId="0" fontId="10" fillId="0" borderId="0" xfId="0" applyFont="1" applyFill="1" applyAlignment="1">
      <alignment/>
    </xf>
    <xf numFmtId="0" fontId="5" fillId="0" borderId="0" xfId="0" applyFont="1" applyFill="1" applyAlignment="1">
      <alignment horizontal="right"/>
    </xf>
    <xf numFmtId="0" fontId="5" fillId="0" borderId="0" xfId="0" applyFont="1" applyFill="1" applyAlignment="1">
      <alignment/>
    </xf>
    <xf numFmtId="0" fontId="13" fillId="0" borderId="0" xfId="0" applyFont="1" applyFill="1" applyAlignment="1">
      <alignment/>
    </xf>
    <xf numFmtId="0" fontId="5" fillId="0" borderId="0" xfId="0" applyFont="1" applyFill="1" applyAlignment="1">
      <alignment vertical="top" wrapText="1"/>
    </xf>
    <xf numFmtId="0" fontId="5" fillId="0" borderId="0" xfId="0" applyFont="1" applyAlignment="1">
      <alignment/>
    </xf>
    <xf numFmtId="3" fontId="1" fillId="0" borderId="0" xfId="0" applyNumberFormat="1" applyFont="1" applyFill="1" applyBorder="1" applyAlignment="1">
      <alignment horizontal="right"/>
    </xf>
    <xf numFmtId="9" fontId="1" fillId="0" borderId="0" xfId="62" applyFont="1" applyBorder="1" applyAlignment="1">
      <alignment/>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vertical="center" wrapText="1"/>
    </xf>
    <xf numFmtId="0" fontId="9" fillId="0" borderId="0" xfId="0" applyFont="1" applyFill="1" applyBorder="1" applyAlignment="1">
      <alignment vertical="center"/>
    </xf>
    <xf numFmtId="0" fontId="0" fillId="0" borderId="0" xfId="0" applyFont="1" applyBorder="1" applyAlignment="1">
      <alignment horizontal="right" vertical="center"/>
    </xf>
    <xf numFmtId="0" fontId="1" fillId="0" borderId="12" xfId="0" applyFont="1" applyFill="1" applyBorder="1" applyAlignment="1">
      <alignment horizontal="center" vertical="center"/>
    </xf>
    <xf numFmtId="3" fontId="0" fillId="0" borderId="0" xfId="0" applyNumberFormat="1" applyFont="1" applyFill="1" applyBorder="1" applyAlignment="1">
      <alignment horizontal="right"/>
    </xf>
    <xf numFmtId="9" fontId="0" fillId="0" borderId="0" xfId="62" applyFont="1" applyBorder="1" applyAlignment="1">
      <alignment/>
    </xf>
    <xf numFmtId="3" fontId="1" fillId="0" borderId="0" xfId="0" applyNumberFormat="1" applyFont="1" applyFill="1" applyBorder="1" applyAlignment="1">
      <alignment horizontal="right" wrapText="1"/>
    </xf>
    <xf numFmtId="3" fontId="0" fillId="0" borderId="0" xfId="0" applyNumberFormat="1" applyFont="1" applyFill="1" applyBorder="1" applyAlignment="1">
      <alignment horizontal="right" wrapText="1"/>
    </xf>
    <xf numFmtId="0" fontId="0" fillId="0" borderId="0" xfId="0" applyBorder="1" applyAlignment="1">
      <alignment/>
    </xf>
    <xf numFmtId="3" fontId="0" fillId="0" borderId="0" xfId="42" applyNumberFormat="1" applyFont="1" applyFill="1" applyBorder="1" applyAlignment="1">
      <alignment horizontal="right" wrapText="1"/>
    </xf>
    <xf numFmtId="0" fontId="1" fillId="0" borderId="11" xfId="0" applyFont="1" applyFill="1" applyBorder="1" applyAlignment="1">
      <alignment vertical="center" wrapText="1"/>
    </xf>
    <xf numFmtId="0" fontId="1" fillId="0" borderId="0" xfId="0" applyFont="1" applyFill="1" applyAlignment="1">
      <alignment/>
    </xf>
    <xf numFmtId="0" fontId="0" fillId="0" borderId="0" xfId="0" applyFont="1" applyFill="1" applyAlignment="1">
      <alignment/>
    </xf>
    <xf numFmtId="9" fontId="0" fillId="0" borderId="0" xfId="62" applyFont="1" applyFill="1" applyBorder="1" applyAlignment="1">
      <alignment/>
    </xf>
    <xf numFmtId="9" fontId="0" fillId="0" borderId="0" xfId="62" applyFont="1" applyFill="1" applyAlignment="1">
      <alignment/>
    </xf>
    <xf numFmtId="0" fontId="1" fillId="0" borderId="0" xfId="0" applyFont="1" applyFill="1" applyBorder="1" applyAlignment="1">
      <alignment/>
    </xf>
    <xf numFmtId="0" fontId="0" fillId="0" borderId="11" xfId="0" applyFont="1" applyFill="1" applyBorder="1" applyAlignment="1">
      <alignment textRotation="90" wrapText="1"/>
    </xf>
    <xf numFmtId="0" fontId="1" fillId="0" borderId="11" xfId="0" applyFont="1" applyFill="1" applyBorder="1" applyAlignment="1">
      <alignment textRotation="90" wrapText="1"/>
    </xf>
    <xf numFmtId="0" fontId="0" fillId="0" borderId="11" xfId="0" applyFont="1" applyFill="1" applyBorder="1" applyAlignment="1">
      <alignment/>
    </xf>
    <xf numFmtId="0" fontId="1" fillId="0" borderId="11" xfId="0" applyFont="1" applyFill="1" applyBorder="1" applyAlignment="1">
      <alignment/>
    </xf>
    <xf numFmtId="0" fontId="0" fillId="0" borderId="11" xfId="0" applyFont="1" applyFill="1" applyBorder="1" applyAlignment="1">
      <alignment horizontal="right"/>
    </xf>
    <xf numFmtId="0" fontId="0" fillId="0" borderId="0" xfId="0" applyFont="1" applyFill="1" applyBorder="1" applyAlignment="1">
      <alignment/>
    </xf>
    <xf numFmtId="0" fontId="1" fillId="0" borderId="11" xfId="0" applyFont="1" applyBorder="1" applyAlignment="1">
      <alignment/>
    </xf>
    <xf numFmtId="0" fontId="1" fillId="0" borderId="11" xfId="0" applyFont="1" applyFill="1" applyBorder="1" applyAlignment="1">
      <alignment horizontal="center" vertical="center"/>
    </xf>
    <xf numFmtId="3" fontId="1" fillId="0" borderId="0" xfId="0" applyNumberFormat="1" applyFont="1" applyFill="1" applyBorder="1" applyAlignment="1">
      <alignment/>
    </xf>
    <xf numFmtId="9" fontId="1" fillId="0" borderId="0" xfId="62" applyFont="1" applyFill="1" applyBorder="1" applyAlignment="1">
      <alignment/>
    </xf>
    <xf numFmtId="3" fontId="0" fillId="0" borderId="0" xfId="0" applyNumberFormat="1" applyFont="1" applyFill="1" applyBorder="1" applyAlignment="1">
      <alignment wrapText="1"/>
    </xf>
    <xf numFmtId="3" fontId="0" fillId="0" borderId="0" xfId="0" applyNumberFormat="1" applyFont="1" applyFill="1" applyBorder="1" applyAlignment="1">
      <alignment/>
    </xf>
    <xf numFmtId="9" fontId="0" fillId="0" borderId="0" xfId="62" applyFont="1" applyFill="1" applyBorder="1" applyAlignment="1">
      <alignment/>
    </xf>
    <xf numFmtId="0" fontId="0" fillId="0" borderId="0" xfId="0" applyFont="1" applyFill="1" applyBorder="1" applyAlignment="1">
      <alignment horizontal="right"/>
    </xf>
    <xf numFmtId="9" fontId="0" fillId="0" borderId="0" xfId="62" applyFont="1" applyFill="1" applyBorder="1" applyAlignment="1">
      <alignment horizontal="center"/>
    </xf>
    <xf numFmtId="0" fontId="0" fillId="0" borderId="0" xfId="0" applyFont="1" applyAlignment="1">
      <alignment/>
    </xf>
    <xf numFmtId="0" fontId="0" fillId="0" borderId="0" xfId="0" applyFont="1" applyFill="1" applyBorder="1" applyAlignment="1">
      <alignment wrapText="1"/>
    </xf>
    <xf numFmtId="0" fontId="0" fillId="0" borderId="0" xfId="0" applyFont="1" applyFill="1" applyBorder="1" applyAlignment="1">
      <alignment horizontal="right" wrapText="1"/>
    </xf>
    <xf numFmtId="3" fontId="0" fillId="0" borderId="11" xfId="0" applyNumberFormat="1" applyFont="1" applyFill="1" applyBorder="1" applyAlignment="1">
      <alignment/>
    </xf>
    <xf numFmtId="3" fontId="1" fillId="0" borderId="11" xfId="0" applyNumberFormat="1" applyFont="1" applyFill="1" applyBorder="1" applyAlignment="1">
      <alignment/>
    </xf>
    <xf numFmtId="9" fontId="0" fillId="0" borderId="11" xfId="62" applyFont="1" applyFill="1" applyBorder="1" applyAlignment="1">
      <alignment/>
    </xf>
    <xf numFmtId="1" fontId="10" fillId="0" borderId="0" xfId="0" applyNumberFormat="1" applyFont="1" applyAlignment="1">
      <alignment/>
    </xf>
    <xf numFmtId="0" fontId="10" fillId="0" borderId="0" xfId="0" applyFont="1" applyFill="1" applyBorder="1" applyAlignment="1">
      <alignment vertical="top"/>
    </xf>
    <xf numFmtId="0" fontId="14" fillId="0" borderId="0" xfId="58" applyFont="1" applyFill="1" applyAlignment="1">
      <alignment horizontal="right"/>
      <protection/>
    </xf>
    <xf numFmtId="0" fontId="10" fillId="0" borderId="0" xfId="0" applyFont="1" applyFill="1" applyAlignment="1">
      <alignment horizontal="right"/>
    </xf>
    <xf numFmtId="0" fontId="0" fillId="0" borderId="0" xfId="0" applyAlignment="1">
      <alignment vertical="top" wrapText="1"/>
    </xf>
    <xf numFmtId="0" fontId="0" fillId="0" borderId="0" xfId="0" applyAlignment="1">
      <alignment wrapText="1"/>
    </xf>
    <xf numFmtId="0" fontId="5" fillId="0" borderId="0" xfId="0" applyFont="1" applyFill="1" applyAlignment="1">
      <alignment vertical="top"/>
    </xf>
    <xf numFmtId="0" fontId="0" fillId="0" borderId="0" xfId="0" applyAlignment="1">
      <alignment vertical="top"/>
    </xf>
    <xf numFmtId="0" fontId="10" fillId="0" borderId="0" xfId="0" applyFont="1" applyFill="1" applyAlignment="1">
      <alignment vertical="top" wrapText="1"/>
    </xf>
    <xf numFmtId="0" fontId="15" fillId="0" borderId="0" xfId="0" applyFont="1" applyFill="1" applyBorder="1" applyAlignment="1">
      <alignment/>
    </xf>
    <xf numFmtId="0" fontId="9" fillId="0" borderId="0" xfId="0" applyFont="1" applyFill="1" applyBorder="1" applyAlignment="1">
      <alignment/>
    </xf>
    <xf numFmtId="0" fontId="1" fillId="0" borderId="0" xfId="0" applyFont="1" applyFill="1" applyBorder="1" applyAlignment="1">
      <alignment horizontal="left" wrapText="1"/>
    </xf>
    <xf numFmtId="0" fontId="14" fillId="0" borderId="0" xfId="0" applyFont="1" applyFill="1" applyBorder="1" applyAlignment="1">
      <alignment wrapText="1"/>
    </xf>
    <xf numFmtId="0" fontId="1" fillId="0" borderId="12" xfId="0" applyFont="1" applyFill="1" applyBorder="1" applyAlignment="1">
      <alignment wrapText="1"/>
    </xf>
    <xf numFmtId="0" fontId="0" fillId="0" borderId="11" xfId="0" applyFont="1" applyFill="1" applyBorder="1" applyAlignment="1">
      <alignment wrapText="1"/>
    </xf>
    <xf numFmtId="0" fontId="1" fillId="0" borderId="0" xfId="0" applyFont="1" applyFill="1" applyAlignment="1">
      <alignment/>
    </xf>
    <xf numFmtId="0" fontId="20" fillId="0" borderId="0" xfId="0" applyFont="1" applyFill="1" applyAlignment="1">
      <alignment/>
    </xf>
    <xf numFmtId="0" fontId="21" fillId="0" borderId="0" xfId="58" applyFont="1" applyFill="1">
      <alignment/>
      <protection/>
    </xf>
    <xf numFmtId="0" fontId="5" fillId="0" borderId="0" xfId="0" applyFont="1" applyBorder="1" applyAlignment="1">
      <alignment/>
    </xf>
    <xf numFmtId="0" fontId="21" fillId="0" borderId="0" xfId="58" applyFont="1" applyFill="1" applyBorder="1">
      <alignment/>
      <protection/>
    </xf>
    <xf numFmtId="0" fontId="0" fillId="0" borderId="0" xfId="0" applyFont="1" applyFill="1" applyBorder="1" applyAlignment="1">
      <alignment textRotation="90" wrapText="1"/>
    </xf>
    <xf numFmtId="0" fontId="14" fillId="0" borderId="0" xfId="58" applyFont="1" applyFill="1" applyBorder="1" applyAlignment="1">
      <alignment horizontal="right"/>
      <protection/>
    </xf>
    <xf numFmtId="0" fontId="1" fillId="0" borderId="0" xfId="0" applyFont="1" applyBorder="1" applyAlignment="1">
      <alignment/>
    </xf>
    <xf numFmtId="0" fontId="22" fillId="0" borderId="11" xfId="58" applyFont="1" applyFill="1" applyBorder="1" applyAlignment="1">
      <alignment horizontal="center" vertical="center" wrapText="1"/>
      <protection/>
    </xf>
    <xf numFmtId="0" fontId="0" fillId="0" borderId="0" xfId="0" applyBorder="1" applyAlignment="1">
      <alignment horizontal="center"/>
    </xf>
    <xf numFmtId="0" fontId="0" fillId="0" borderId="0" xfId="0" applyAlignment="1">
      <alignment horizontal="center"/>
    </xf>
    <xf numFmtId="0" fontId="1" fillId="0" borderId="0" xfId="54" applyFont="1" applyFill="1" applyBorder="1" applyAlignment="1">
      <alignment wrapText="1"/>
    </xf>
    <xf numFmtId="3" fontId="1" fillId="0" borderId="0" xfId="54" applyNumberFormat="1" applyFont="1" applyFill="1" applyBorder="1" applyAlignment="1">
      <alignment wrapText="1"/>
    </xf>
    <xf numFmtId="3" fontId="1" fillId="0" borderId="0" xfId="58" applyNumberFormat="1" applyFont="1" applyFill="1" applyBorder="1" applyAlignment="1">
      <alignment wrapText="1"/>
      <protection/>
    </xf>
    <xf numFmtId="3" fontId="1" fillId="0" borderId="0" xfId="58" applyNumberFormat="1" applyFont="1" applyFill="1" applyBorder="1" applyAlignment="1">
      <alignment/>
      <protection/>
    </xf>
    <xf numFmtId="0" fontId="1" fillId="0" borderId="0" xfId="58" applyFont="1" applyFill="1" applyBorder="1" applyAlignment="1">
      <alignment wrapText="1"/>
      <protection/>
    </xf>
    <xf numFmtId="3" fontId="23" fillId="0" borderId="0" xfId="58" applyNumberFormat="1" applyFont="1" applyFill="1" applyBorder="1" applyAlignment="1">
      <alignment/>
      <protection/>
    </xf>
    <xf numFmtId="3" fontId="0" fillId="0" borderId="0" xfId="58" applyNumberFormat="1" applyFont="1" applyFill="1" applyBorder="1" applyAlignment="1">
      <alignment/>
      <protection/>
    </xf>
    <xf numFmtId="0" fontId="0" fillId="0" borderId="0" xfId="0" applyFont="1" applyFill="1" applyBorder="1" applyAlignment="1">
      <alignment/>
    </xf>
    <xf numFmtId="0" fontId="0" fillId="0" borderId="0" xfId="54" applyFont="1" applyFill="1" applyBorder="1" applyAlignment="1">
      <alignment wrapText="1"/>
    </xf>
    <xf numFmtId="0" fontId="0" fillId="0" borderId="0" xfId="58" applyFont="1" applyFill="1" applyBorder="1" applyAlignment="1">
      <alignment wrapText="1"/>
      <protection/>
    </xf>
    <xf numFmtId="3" fontId="1" fillId="0" borderId="0" xfId="0" applyNumberFormat="1" applyFont="1" applyFill="1" applyBorder="1" applyAlignment="1">
      <alignment wrapText="1"/>
    </xf>
    <xf numFmtId="0" fontId="9" fillId="0" borderId="11" xfId="58" applyFont="1" applyFill="1" applyBorder="1" applyAlignment="1">
      <alignment wrapText="1"/>
      <protection/>
    </xf>
    <xf numFmtId="165" fontId="9" fillId="0" borderId="11" xfId="54" applyNumberFormat="1" applyFont="1" applyFill="1" applyBorder="1" applyAlignment="1">
      <alignment wrapText="1"/>
    </xf>
    <xf numFmtId="165" fontId="9" fillId="0" borderId="11" xfId="58" applyNumberFormat="1" applyFont="1" applyFill="1" applyBorder="1" applyAlignment="1">
      <alignment wrapText="1"/>
      <protection/>
    </xf>
    <xf numFmtId="0" fontId="9" fillId="0" borderId="0" xfId="0" applyFont="1" applyBorder="1" applyAlignment="1">
      <alignment/>
    </xf>
    <xf numFmtId="0" fontId="9" fillId="0" borderId="0" xfId="0" applyFont="1" applyAlignment="1">
      <alignment/>
    </xf>
    <xf numFmtId="9" fontId="24" fillId="0" borderId="0" xfId="0" applyNumberFormat="1" applyFont="1" applyFill="1" applyAlignment="1">
      <alignment/>
    </xf>
    <xf numFmtId="9" fontId="5" fillId="0" borderId="0" xfId="0" applyNumberFormat="1" applyFont="1" applyFill="1" applyAlignment="1">
      <alignment/>
    </xf>
    <xf numFmtId="0" fontId="18" fillId="0" borderId="0" xfId="58" applyFont="1" applyFill="1">
      <alignment/>
      <protection/>
    </xf>
    <xf numFmtId="0" fontId="18" fillId="0" borderId="0" xfId="58" applyFont="1" applyFill="1" applyBorder="1">
      <alignment/>
      <protection/>
    </xf>
    <xf numFmtId="0" fontId="25" fillId="0" borderId="0" xfId="58" applyFont="1" applyFill="1" applyBorder="1">
      <alignment/>
      <protection/>
    </xf>
    <xf numFmtId="0" fontId="10" fillId="0" borderId="0" xfId="58" applyFont="1" applyFill="1" applyBorder="1" applyAlignment="1">
      <alignment horizontal="right" vertical="top" wrapText="1"/>
      <protection/>
    </xf>
    <xf numFmtId="0" fontId="25" fillId="0" borderId="0" xfId="58" applyFont="1" applyFill="1">
      <alignment/>
      <protection/>
    </xf>
    <xf numFmtId="0" fontId="5" fillId="0" borderId="0" xfId="0" applyFont="1" applyFill="1" applyAlignment="1">
      <alignment horizontal="left"/>
    </xf>
    <xf numFmtId="0" fontId="10" fillId="0" borderId="0" xfId="58" applyFont="1" applyFill="1" applyBorder="1" applyAlignment="1">
      <alignment horizontal="right" vertical="top" wrapText="1" indent="1"/>
      <protection/>
    </xf>
    <xf numFmtId="0" fontId="5" fillId="0" borderId="0" xfId="0" applyFont="1" applyAlignment="1">
      <alignment/>
    </xf>
    <xf numFmtId="0" fontId="5" fillId="0" borderId="0" xfId="0" applyFont="1" applyAlignment="1">
      <alignment/>
    </xf>
    <xf numFmtId="0" fontId="0" fillId="0" borderId="0" xfId="0" applyFill="1" applyAlignment="1">
      <alignment/>
    </xf>
    <xf numFmtId="0" fontId="5" fillId="0" borderId="0" xfId="0" applyFont="1" applyAlignment="1">
      <alignment/>
    </xf>
    <xf numFmtId="0" fontId="26" fillId="0" borderId="0" xfId="0" applyFont="1" applyFill="1" applyAlignment="1">
      <alignment horizontal="left"/>
    </xf>
    <xf numFmtId="0" fontId="5" fillId="0" borderId="0" xfId="0" applyFont="1" applyFill="1" applyBorder="1" applyAlignment="1">
      <alignment/>
    </xf>
    <xf numFmtId="0" fontId="5" fillId="0" borderId="0" xfId="0" applyFont="1" applyFill="1" applyBorder="1" applyAlignment="1">
      <alignment textRotation="90" wrapText="1"/>
    </xf>
    <xf numFmtId="0" fontId="0" fillId="0" borderId="0" xfId="0" applyFill="1" applyBorder="1" applyAlignment="1">
      <alignment/>
    </xf>
    <xf numFmtId="0" fontId="5" fillId="0" borderId="0" xfId="0" applyFont="1" applyFill="1" applyBorder="1" applyAlignment="1">
      <alignment horizontal="right"/>
    </xf>
    <xf numFmtId="0" fontId="5" fillId="0" borderId="0" xfId="0" applyFont="1" applyFill="1" applyAlignment="1">
      <alignment horizontal="right"/>
    </xf>
    <xf numFmtId="0" fontId="0" fillId="0" borderId="12" xfId="0" applyFont="1" applyFill="1" applyBorder="1" applyAlignment="1">
      <alignment vertical="center" wrapText="1"/>
    </xf>
    <xf numFmtId="0" fontId="0" fillId="0" borderId="11" xfId="0" applyFont="1" applyFill="1" applyBorder="1" applyAlignment="1">
      <alignment horizontal="center" vertical="center" wrapText="1"/>
    </xf>
    <xf numFmtId="0" fontId="1" fillId="0" borderId="0" xfId="0" applyFont="1" applyFill="1" applyBorder="1" applyAlignment="1">
      <alignment wrapText="1"/>
    </xf>
    <xf numFmtId="0" fontId="0" fillId="0" borderId="0" xfId="0" applyFont="1" applyFill="1" applyBorder="1" applyAlignment="1">
      <alignment horizontal="left" wrapText="1" indent="1"/>
    </xf>
    <xf numFmtId="0" fontId="0" fillId="0" borderId="11" xfId="0" applyFont="1" applyFill="1" applyBorder="1" applyAlignment="1">
      <alignment horizontal="left" wrapText="1" indent="1"/>
    </xf>
    <xf numFmtId="3" fontId="0" fillId="0" borderId="11" xfId="0" applyNumberFormat="1" applyFont="1" applyFill="1" applyBorder="1" applyAlignment="1">
      <alignment/>
    </xf>
    <xf numFmtId="0" fontId="10" fillId="0" borderId="0" xfId="0" applyFont="1" applyBorder="1" applyAlignment="1">
      <alignment/>
    </xf>
    <xf numFmtId="9" fontId="24" fillId="0" borderId="0" xfId="0" applyNumberFormat="1" applyFont="1" applyBorder="1" applyAlignment="1">
      <alignment/>
    </xf>
    <xf numFmtId="9" fontId="5" fillId="0" borderId="0" xfId="0" applyNumberFormat="1" applyFont="1" applyBorder="1" applyAlignment="1">
      <alignment/>
    </xf>
    <xf numFmtId="1" fontId="5" fillId="0" borderId="0" xfId="0" applyNumberFormat="1" applyFont="1" applyBorder="1" applyAlignment="1">
      <alignment/>
    </xf>
    <xf numFmtId="0" fontId="1" fillId="0" borderId="0" xfId="0" applyFont="1" applyFill="1" applyBorder="1" applyAlignment="1">
      <alignment horizontal="right" wrapText="1" indent="1"/>
    </xf>
    <xf numFmtId="0" fontId="13" fillId="0" borderId="0" xfId="0" applyFont="1" applyFill="1" applyBorder="1" applyAlignment="1">
      <alignment/>
    </xf>
    <xf numFmtId="0" fontId="5" fillId="0" borderId="0" xfId="0" applyFont="1" applyFill="1" applyBorder="1" applyAlignment="1">
      <alignment horizontal="left"/>
    </xf>
    <xf numFmtId="0" fontId="10" fillId="0" borderId="0" xfId="0" applyFont="1" applyFill="1" applyBorder="1" applyAlignment="1">
      <alignment/>
    </xf>
    <xf numFmtId="0" fontId="5" fillId="0" borderId="0" xfId="0" applyFont="1" applyFill="1" applyBorder="1" applyAlignment="1">
      <alignment/>
    </xf>
    <xf numFmtId="0" fontId="0" fillId="0" borderId="0" xfId="0" applyFont="1" applyAlignment="1">
      <alignment wrapText="1"/>
    </xf>
    <xf numFmtId="0" fontId="1" fillId="0" borderId="0" xfId="0" applyFont="1" applyFill="1" applyBorder="1" applyAlignment="1">
      <alignment/>
    </xf>
    <xf numFmtId="0" fontId="26" fillId="0" borderId="0" xfId="0" applyFont="1" applyFill="1" applyBorder="1" applyAlignment="1">
      <alignment/>
    </xf>
    <xf numFmtId="0" fontId="27" fillId="0" borderId="0" xfId="0" applyFont="1" applyFill="1" applyBorder="1" applyAlignment="1">
      <alignment/>
    </xf>
    <xf numFmtId="3" fontId="0" fillId="0" borderId="0" xfId="42" applyNumberFormat="1" applyFont="1" applyFill="1" applyBorder="1" applyAlignment="1">
      <alignment/>
    </xf>
    <xf numFmtId="3" fontId="0" fillId="0" borderId="0" xfId="42" applyNumberFormat="1" applyFont="1" applyFill="1" applyBorder="1" applyAlignment="1">
      <alignment horizontal="right"/>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0" fontId="1" fillId="0" borderId="11" xfId="0" applyFont="1" applyFill="1" applyBorder="1" applyAlignment="1">
      <alignment/>
    </xf>
    <xf numFmtId="3" fontId="1" fillId="0" borderId="11" xfId="0" applyNumberFormat="1" applyFont="1" applyFill="1" applyBorder="1" applyAlignment="1">
      <alignment horizontal="right"/>
    </xf>
    <xf numFmtId="3" fontId="1" fillId="0" borderId="11" xfId="42" applyNumberFormat="1" applyFont="1" applyFill="1" applyBorder="1" applyAlignment="1">
      <alignment horizontal="right"/>
    </xf>
    <xf numFmtId="0" fontId="18" fillId="0" borderId="0" xfId="58" applyFont="1" applyFill="1" applyBorder="1" applyAlignment="1">
      <alignment horizontal="right"/>
      <protection/>
    </xf>
    <xf numFmtId="9" fontId="0" fillId="0" borderId="0" xfId="62" applyFill="1" applyBorder="1" applyAlignment="1">
      <alignment/>
    </xf>
    <xf numFmtId="0" fontId="1" fillId="0" borderId="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vertical="center" wrapText="1"/>
    </xf>
    <xf numFmtId="0" fontId="7" fillId="0" borderId="0" xfId="0" applyFont="1" applyFill="1" applyBorder="1" applyAlignment="1">
      <alignment wrapText="1"/>
    </xf>
    <xf numFmtId="3" fontId="9" fillId="0" borderId="0" xfId="0" applyNumberFormat="1" applyFont="1" applyFill="1" applyBorder="1" applyAlignment="1">
      <alignment/>
    </xf>
    <xf numFmtId="3" fontId="9" fillId="0" borderId="0" xfId="0" applyNumberFormat="1" applyFont="1" applyFill="1" applyBorder="1" applyAlignment="1">
      <alignment horizontal="right"/>
    </xf>
    <xf numFmtId="0" fontId="5" fillId="0" borderId="0" xfId="0" applyFont="1" applyFill="1" applyBorder="1" applyAlignment="1">
      <alignment/>
    </xf>
    <xf numFmtId="1" fontId="5" fillId="0" borderId="0" xfId="0" applyNumberFormat="1" applyFont="1" applyFill="1" applyAlignment="1">
      <alignment/>
    </xf>
    <xf numFmtId="3" fontId="14" fillId="0" borderId="0" xfId="0" applyNumberFormat="1" applyFont="1" applyFill="1" applyBorder="1" applyAlignment="1">
      <alignment vertical="top"/>
    </xf>
    <xf numFmtId="3" fontId="0" fillId="0" borderId="0" xfId="0" applyNumberFormat="1" applyFont="1" applyFill="1" applyBorder="1" applyAlignment="1">
      <alignment vertical="top"/>
    </xf>
    <xf numFmtId="0" fontId="18" fillId="0" borderId="0" xfId="0" applyFont="1" applyFill="1" applyAlignment="1">
      <alignment vertical="top" wrapText="1"/>
    </xf>
    <xf numFmtId="0" fontId="30" fillId="0" borderId="0" xfId="59" applyFont="1" applyFill="1" applyBorder="1">
      <alignment/>
      <protection/>
    </xf>
    <xf numFmtId="0" fontId="30" fillId="0" borderId="0" xfId="59" applyFont="1" applyFill="1" applyBorder="1" applyAlignment="1">
      <alignment horizontal="right"/>
      <protection/>
    </xf>
    <xf numFmtId="0" fontId="1" fillId="0" borderId="11" xfId="59" applyFont="1" applyFill="1" applyBorder="1" applyAlignment="1">
      <alignment horizontal="center" vertical="center" wrapText="1"/>
      <protection/>
    </xf>
    <xf numFmtId="3" fontId="1" fillId="0" borderId="0" xfId="59" applyNumberFormat="1" applyFont="1" applyFill="1" applyBorder="1" applyAlignment="1">
      <alignment horizontal="right" wrapText="1"/>
      <protection/>
    </xf>
    <xf numFmtId="0" fontId="1" fillId="0" borderId="0" xfId="59" applyFont="1" applyFill="1" applyBorder="1" applyAlignment="1">
      <alignment/>
      <protection/>
    </xf>
    <xf numFmtId="0" fontId="1" fillId="0" borderId="0" xfId="59" applyFont="1" applyFill="1" applyBorder="1" applyAlignment="1">
      <alignment horizontal="center" wrapText="1"/>
      <protection/>
    </xf>
    <xf numFmtId="0" fontId="0" fillId="0" borderId="0" xfId="59" applyFont="1" applyFill="1" applyBorder="1" applyAlignment="1">
      <alignment horizontal="left" indent="1"/>
      <protection/>
    </xf>
    <xf numFmtId="3" fontId="1" fillId="0" borderId="0" xfId="59" applyNumberFormat="1" applyFont="1" applyFill="1" applyBorder="1" applyAlignment="1">
      <alignment horizontal="right"/>
      <protection/>
    </xf>
    <xf numFmtId="9" fontId="24" fillId="0" borderId="0" xfId="0" applyNumberFormat="1" applyFont="1" applyBorder="1" applyAlignment="1">
      <alignment/>
    </xf>
    <xf numFmtId="9" fontId="5" fillId="0" borderId="0" xfId="0" applyNumberFormat="1" applyFont="1" applyBorder="1" applyAlignment="1">
      <alignment/>
    </xf>
    <xf numFmtId="1" fontId="5" fillId="0" borderId="0" xfId="0" applyNumberFormat="1" applyFont="1" applyBorder="1" applyAlignment="1">
      <alignment/>
    </xf>
    <xf numFmtId="0" fontId="31" fillId="0" borderId="0" xfId="59" applyFont="1" applyFill="1" applyBorder="1" applyAlignment="1">
      <alignment/>
      <protection/>
    </xf>
    <xf numFmtId="0" fontId="31" fillId="0" borderId="0" xfId="59" applyFont="1" applyFill="1" applyBorder="1">
      <alignment/>
      <protection/>
    </xf>
    <xf numFmtId="0" fontId="5" fillId="0" borderId="0" xfId="59" applyFont="1" applyFill="1" applyBorder="1">
      <alignment/>
      <protection/>
    </xf>
    <xf numFmtId="0" fontId="0" fillId="0" borderId="0" xfId="0" applyFont="1" applyFill="1" applyBorder="1" applyAlignment="1">
      <alignment/>
    </xf>
    <xf numFmtId="0" fontId="0" fillId="0" borderId="0" xfId="0" applyFont="1" applyAlignment="1">
      <alignment/>
    </xf>
    <xf numFmtId="0" fontId="23" fillId="0" borderId="0" xfId="59" applyFont="1" applyFill="1" applyBorder="1">
      <alignment/>
      <protection/>
    </xf>
    <xf numFmtId="0" fontId="0" fillId="0" borderId="11" xfId="59" applyFont="1" applyFill="1" applyBorder="1" applyAlignment="1">
      <alignment horizontal="center" textRotation="180" wrapText="1"/>
      <protection/>
    </xf>
    <xf numFmtId="0" fontId="0" fillId="0" borderId="0" xfId="59" applyFont="1" applyFill="1" applyBorder="1">
      <alignment/>
      <protection/>
    </xf>
    <xf numFmtId="0" fontId="9" fillId="0" borderId="0" xfId="62" applyNumberFormat="1" applyFont="1" applyFill="1" applyBorder="1" applyAlignment="1">
      <alignment horizontal="right"/>
    </xf>
    <xf numFmtId="1" fontId="9" fillId="0" borderId="0" xfId="62" applyNumberFormat="1" applyFont="1" applyFill="1" applyBorder="1" applyAlignment="1">
      <alignment horizontal="right"/>
    </xf>
    <xf numFmtId="1" fontId="9" fillId="0" borderId="0" xfId="62" applyNumberFormat="1" applyFont="1" applyFill="1" applyBorder="1" applyAlignment="1">
      <alignment/>
    </xf>
    <xf numFmtId="0" fontId="1" fillId="0" borderId="11" xfId="59" applyFont="1" applyFill="1" applyBorder="1">
      <alignment/>
      <protection/>
    </xf>
    <xf numFmtId="0" fontId="20" fillId="0" borderId="11" xfId="62" applyNumberFormat="1" applyFont="1" applyFill="1" applyBorder="1" applyAlignment="1">
      <alignment horizontal="right"/>
    </xf>
    <xf numFmtId="3" fontId="20" fillId="0" borderId="11" xfId="0" applyNumberFormat="1" applyFont="1" applyFill="1" applyBorder="1" applyAlignment="1">
      <alignment horizontal="right"/>
    </xf>
    <xf numFmtId="3" fontId="20" fillId="0" borderId="11" xfId="0" applyNumberFormat="1" applyFont="1" applyFill="1" applyBorder="1" applyAlignment="1">
      <alignment/>
    </xf>
    <xf numFmtId="1" fontId="20" fillId="0" borderId="11" xfId="62" applyNumberFormat="1" applyFont="1" applyFill="1" applyBorder="1" applyAlignment="1">
      <alignment horizontal="right"/>
    </xf>
    <xf numFmtId="1" fontId="20" fillId="0" borderId="11" xfId="62" applyNumberFormat="1" applyFont="1" applyFill="1" applyBorder="1" applyAlignment="1">
      <alignment/>
    </xf>
    <xf numFmtId="0" fontId="10" fillId="0" borderId="0" xfId="0" applyFont="1" applyFill="1" applyBorder="1" applyAlignment="1">
      <alignment/>
    </xf>
    <xf numFmtId="0" fontId="7" fillId="0" borderId="0" xfId="0" applyFont="1" applyFill="1" applyBorder="1" applyAlignment="1">
      <alignment/>
    </xf>
    <xf numFmtId="1" fontId="0" fillId="0" borderId="0" xfId="0" applyNumberFormat="1" applyFont="1" applyFill="1" applyBorder="1" applyAlignment="1">
      <alignment/>
    </xf>
    <xf numFmtId="0" fontId="0" fillId="0" borderId="0" xfId="0" applyFont="1" applyFill="1" applyAlignment="1">
      <alignment/>
    </xf>
    <xf numFmtId="0" fontId="26" fillId="0" borderId="0" xfId="0" applyFont="1" applyFill="1" applyBorder="1" applyAlignment="1">
      <alignment horizontal="left"/>
    </xf>
    <xf numFmtId="0" fontId="0" fillId="0" borderId="12"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textRotation="180"/>
    </xf>
    <xf numFmtId="0" fontId="0" fillId="0" borderId="0" xfId="0" applyAlignment="1">
      <alignment textRotation="180"/>
    </xf>
    <xf numFmtId="0" fontId="0" fillId="0" borderId="11" xfId="0" applyFont="1" applyFill="1" applyBorder="1" applyAlignment="1">
      <alignment wrapText="1"/>
    </xf>
    <xf numFmtId="0" fontId="0" fillId="0" borderId="11" xfId="0" applyFont="1" applyFill="1" applyBorder="1" applyAlignment="1">
      <alignment horizontal="center"/>
    </xf>
    <xf numFmtId="164" fontId="20" fillId="0" borderId="0" xfId="42" applyNumberFormat="1" applyFont="1" applyFill="1" applyBorder="1" applyAlignment="1">
      <alignment horizontal="right"/>
    </xf>
    <xf numFmtId="3" fontId="1" fillId="0" borderId="0" xfId="0" applyNumberFormat="1" applyFont="1" applyFill="1" applyBorder="1" applyAlignment="1">
      <alignment/>
    </xf>
    <xf numFmtId="164" fontId="20" fillId="0" borderId="0" xfId="42" applyNumberFormat="1" applyFont="1" applyFill="1" applyBorder="1" applyAlignment="1">
      <alignment/>
    </xf>
    <xf numFmtId="1" fontId="20" fillId="0" borderId="0" xfId="0" applyNumberFormat="1" applyFont="1" applyFill="1" applyBorder="1" applyAlignment="1">
      <alignment horizontal="right"/>
    </xf>
    <xf numFmtId="3" fontId="20" fillId="0" borderId="0" xfId="0" applyNumberFormat="1" applyFont="1" applyFill="1" applyBorder="1" applyAlignment="1">
      <alignment horizontal="right"/>
    </xf>
    <xf numFmtId="0" fontId="0" fillId="0" borderId="0" xfId="0" applyFont="1" applyFill="1" applyBorder="1" applyAlignment="1">
      <alignment horizontal="right" wrapText="1" indent="1"/>
    </xf>
    <xf numFmtId="164" fontId="9" fillId="0" borderId="0" xfId="42" applyNumberFormat="1" applyFont="1" applyFill="1" applyBorder="1" applyAlignment="1">
      <alignment horizontal="right"/>
    </xf>
    <xf numFmtId="3" fontId="0" fillId="0" borderId="0" xfId="0" applyNumberFormat="1" applyFont="1" applyFill="1" applyBorder="1" applyAlignment="1">
      <alignment/>
    </xf>
    <xf numFmtId="164" fontId="9" fillId="0" borderId="0" xfId="42" applyNumberFormat="1" applyFont="1" applyFill="1" applyBorder="1" applyAlignment="1">
      <alignment/>
    </xf>
    <xf numFmtId="0" fontId="0" fillId="0" borderId="11" xfId="0" applyFont="1" applyFill="1" applyBorder="1" applyAlignment="1">
      <alignment horizontal="right" wrapText="1" indent="1"/>
    </xf>
    <xf numFmtId="164" fontId="9" fillId="0" borderId="11" xfId="42" applyNumberFormat="1" applyFont="1" applyFill="1" applyBorder="1" applyAlignment="1">
      <alignment horizontal="right"/>
    </xf>
    <xf numFmtId="3" fontId="0" fillId="0" borderId="11" xfId="0" applyNumberFormat="1" applyFont="1" applyFill="1" applyBorder="1" applyAlignment="1">
      <alignment/>
    </xf>
    <xf numFmtId="164" fontId="9" fillId="0" borderId="11" xfId="42" applyNumberFormat="1" applyFont="1" applyFill="1" applyBorder="1" applyAlignment="1">
      <alignment/>
    </xf>
    <xf numFmtId="1" fontId="32" fillId="0" borderId="0" xfId="0" applyNumberFormat="1" applyFont="1" applyFill="1" applyBorder="1" applyAlignment="1">
      <alignment/>
    </xf>
    <xf numFmtId="1" fontId="24" fillId="0" borderId="0" xfId="0" applyNumberFormat="1" applyFont="1" applyBorder="1" applyAlignment="1">
      <alignment/>
    </xf>
    <xf numFmtId="0" fontId="7" fillId="0" borderId="0" xfId="0" applyFont="1" applyFill="1" applyBorder="1" applyAlignment="1">
      <alignment/>
    </xf>
    <xf numFmtId="0" fontId="24" fillId="0" borderId="0" xfId="0" applyFont="1" applyFill="1" applyBorder="1" applyAlignment="1">
      <alignment horizontal="right"/>
    </xf>
    <xf numFmtId="0" fontId="24" fillId="0" borderId="0" xfId="58" applyFont="1" applyFill="1" applyBorder="1" applyAlignment="1">
      <alignment horizontal="right"/>
      <protection/>
    </xf>
    <xf numFmtId="1" fontId="32" fillId="0" borderId="0" xfId="0" applyNumberFormat="1" applyFont="1" applyFill="1" applyBorder="1" applyAlignment="1">
      <alignment horizontal="right"/>
    </xf>
    <xf numFmtId="0" fontId="5" fillId="0" borderId="0" xfId="0" applyFont="1" applyBorder="1" applyAlignment="1">
      <alignment/>
    </xf>
    <xf numFmtId="0" fontId="24" fillId="0" borderId="0" xfId="0" applyFont="1" applyBorder="1" applyAlignment="1">
      <alignment/>
    </xf>
    <xf numFmtId="9" fontId="24" fillId="0" borderId="0" xfId="62" applyFont="1" applyFill="1" applyBorder="1" applyAlignment="1">
      <alignment horizontal="right"/>
    </xf>
    <xf numFmtId="3" fontId="11" fillId="0" borderId="0" xfId="0" applyNumberFormat="1" applyFont="1" applyFill="1" applyBorder="1" applyAlignment="1">
      <alignment/>
    </xf>
    <xf numFmtId="9" fontId="18" fillId="0" borderId="0" xfId="62" applyFont="1" applyFill="1" applyBorder="1" applyAlignment="1">
      <alignment horizontal="right"/>
    </xf>
    <xf numFmtId="0" fontId="33" fillId="0" borderId="0" xfId="0" applyFont="1" applyFill="1" applyBorder="1" applyAlignment="1">
      <alignment/>
    </xf>
    <xf numFmtId="3" fontId="22" fillId="0" borderId="0" xfId="0" applyNumberFormat="1" applyFont="1" applyFill="1" applyBorder="1" applyAlignment="1">
      <alignment/>
    </xf>
    <xf numFmtId="164" fontId="20" fillId="0" borderId="0" xfId="42" applyNumberFormat="1" applyFont="1" applyFill="1" applyBorder="1" applyAlignment="1">
      <alignment/>
    </xf>
    <xf numFmtId="3" fontId="14" fillId="0" borderId="0" xfId="0" applyNumberFormat="1" applyFont="1" applyFill="1" applyBorder="1" applyAlignment="1">
      <alignment/>
    </xf>
    <xf numFmtId="164" fontId="9" fillId="0" borderId="0" xfId="42" applyNumberFormat="1" applyFont="1" applyFill="1" applyBorder="1" applyAlignment="1">
      <alignment/>
    </xf>
    <xf numFmtId="3" fontId="14" fillId="0" borderId="11" xfId="0" applyNumberFormat="1" applyFont="1" applyFill="1" applyBorder="1" applyAlignment="1">
      <alignment/>
    </xf>
    <xf numFmtId="164" fontId="9" fillId="0" borderId="11" xfId="42" applyNumberFormat="1" applyFont="1" applyFill="1" applyBorder="1" applyAlignment="1">
      <alignment/>
    </xf>
    <xf numFmtId="9" fontId="24" fillId="0" borderId="0" xfId="0" applyNumberFormat="1" applyFont="1" applyFill="1" applyBorder="1" applyAlignment="1">
      <alignment/>
    </xf>
    <xf numFmtId="1" fontId="5" fillId="0" borderId="0" xfId="0" applyNumberFormat="1" applyFont="1" applyFill="1" applyBorder="1" applyAlignment="1">
      <alignment/>
    </xf>
    <xf numFmtId="9" fontId="5" fillId="0" borderId="0" xfId="0" applyNumberFormat="1" applyFont="1" applyFill="1" applyBorder="1" applyAlignment="1">
      <alignment/>
    </xf>
    <xf numFmtId="164" fontId="34" fillId="0" borderId="0" xfId="42" applyNumberFormat="1" applyFont="1" applyFill="1" applyBorder="1" applyAlignment="1">
      <alignment/>
    </xf>
    <xf numFmtId="0" fontId="0" fillId="0" borderId="0" xfId="0" applyFill="1" applyBorder="1" applyAlignment="1">
      <alignment horizontal="right"/>
    </xf>
    <xf numFmtId="0" fontId="22" fillId="0" borderId="11" xfId="0" applyFont="1" applyFill="1" applyBorder="1" applyAlignment="1">
      <alignment horizontal="center" vertical="center"/>
    </xf>
    <xf numFmtId="0" fontId="0" fillId="0" borderId="12" xfId="0" applyFont="1" applyFill="1" applyBorder="1" applyAlignment="1">
      <alignment/>
    </xf>
    <xf numFmtId="1" fontId="9" fillId="0" borderId="0" xfId="42" applyNumberFormat="1" applyFont="1" applyFill="1" applyBorder="1" applyAlignment="1">
      <alignment horizontal="right"/>
    </xf>
    <xf numFmtId="164" fontId="20" fillId="0" borderId="11" xfId="42" applyNumberFormat="1" applyFont="1" applyFill="1" applyBorder="1" applyAlignment="1">
      <alignment/>
    </xf>
    <xf numFmtId="164" fontId="1" fillId="0" borderId="11" xfId="42" applyNumberFormat="1" applyFont="1" applyFill="1" applyBorder="1" applyAlignment="1">
      <alignment/>
    </xf>
    <xf numFmtId="164" fontId="20" fillId="0" borderId="11" xfId="42" applyNumberFormat="1" applyFont="1" applyFill="1" applyBorder="1" applyAlignment="1">
      <alignment horizontal="right"/>
    </xf>
    <xf numFmtId="43" fontId="0" fillId="0" borderId="0" xfId="42" applyNumberFormat="1" applyAlignment="1">
      <alignment/>
    </xf>
    <xf numFmtId="3" fontId="35" fillId="0" borderId="0" xfId="0" applyNumberFormat="1" applyFont="1" applyFill="1" applyBorder="1" applyAlignment="1">
      <alignment/>
    </xf>
    <xf numFmtId="3" fontId="1" fillId="0" borderId="0" xfId="0" applyNumberFormat="1" applyFont="1" applyFill="1" applyBorder="1" applyAlignment="1">
      <alignment/>
    </xf>
    <xf numFmtId="3" fontId="20" fillId="0" borderId="0" xfId="62" applyNumberFormat="1" applyFont="1" applyFill="1" applyBorder="1" applyAlignment="1">
      <alignment horizontal="right"/>
    </xf>
    <xf numFmtId="3" fontId="36" fillId="0" borderId="0" xfId="62" applyNumberFormat="1" applyFont="1" applyFill="1" applyBorder="1" applyAlignment="1">
      <alignment horizontal="right"/>
    </xf>
    <xf numFmtId="3" fontId="1" fillId="0" borderId="0" xfId="62" applyNumberFormat="1" applyFont="1" applyFill="1" applyBorder="1" applyAlignment="1">
      <alignment horizontal="right"/>
    </xf>
    <xf numFmtId="0" fontId="20" fillId="0" borderId="0" xfId="62" applyNumberFormat="1" applyFont="1" applyFill="1" applyBorder="1" applyAlignment="1">
      <alignment horizontal="right"/>
    </xf>
    <xf numFmtId="3" fontId="9" fillId="0" borderId="0" xfId="0" applyNumberFormat="1" applyFont="1" applyFill="1" applyBorder="1" applyAlignment="1">
      <alignment/>
    </xf>
    <xf numFmtId="0" fontId="18" fillId="0" borderId="0" xfId="0" applyFont="1" applyFill="1" applyBorder="1" applyAlignment="1">
      <alignment/>
    </xf>
    <xf numFmtId="164" fontId="9" fillId="0" borderId="0" xfId="42" applyNumberFormat="1" applyFont="1" applyFill="1" applyBorder="1" applyAlignment="1">
      <alignment horizontal="right"/>
    </xf>
    <xf numFmtId="1" fontId="9" fillId="0" borderId="0" xfId="42" applyNumberFormat="1" applyFont="1" applyFill="1" applyBorder="1" applyAlignment="1">
      <alignment horizontal="right"/>
    </xf>
    <xf numFmtId="0" fontId="1" fillId="0" borderId="11" xfId="0" applyFont="1" applyFill="1" applyBorder="1" applyAlignment="1">
      <alignment/>
    </xf>
    <xf numFmtId="3" fontId="1" fillId="0" borderId="11" xfId="62" applyNumberFormat="1" applyFont="1" applyFill="1" applyBorder="1" applyAlignment="1">
      <alignment horizontal="right"/>
    </xf>
    <xf numFmtId="3" fontId="1" fillId="0" borderId="11" xfId="0" applyNumberFormat="1" applyFont="1" applyFill="1" applyBorder="1" applyAlignment="1">
      <alignment/>
    </xf>
    <xf numFmtId="3" fontId="20" fillId="0" borderId="11" xfId="0" applyNumberFormat="1" applyFont="1" applyFill="1" applyBorder="1" applyAlignment="1">
      <alignment/>
    </xf>
    <xf numFmtId="49" fontId="18" fillId="0" borderId="0" xfId="0" applyNumberFormat="1" applyFont="1" applyFill="1" applyBorder="1" applyAlignment="1">
      <alignment/>
    </xf>
    <xf numFmtId="49" fontId="5" fillId="0" borderId="0" xfId="0" applyNumberFormat="1" applyFont="1" applyFill="1" applyBorder="1" applyAlignment="1">
      <alignment/>
    </xf>
    <xf numFmtId="0" fontId="37" fillId="0" borderId="0" xfId="0" applyFont="1" applyFill="1" applyBorder="1" applyAlignment="1">
      <alignment horizontal="left"/>
    </xf>
    <xf numFmtId="3" fontId="1" fillId="0" borderId="12" xfId="0" applyNumberFormat="1" applyFont="1" applyFill="1" applyBorder="1" applyAlignment="1">
      <alignment/>
    </xf>
    <xf numFmtId="164" fontId="9" fillId="0" borderId="12" xfId="42" applyNumberFormat="1" applyFont="1" applyFill="1" applyBorder="1" applyAlignment="1">
      <alignment horizontal="right"/>
    </xf>
    <xf numFmtId="3" fontId="1" fillId="0" borderId="12" xfId="0" applyNumberFormat="1" applyFont="1" applyFill="1" applyBorder="1" applyAlignment="1">
      <alignment horizontal="right"/>
    </xf>
    <xf numFmtId="0" fontId="9" fillId="0" borderId="12" xfId="62" applyNumberFormat="1" applyFont="1" applyFill="1" applyBorder="1" applyAlignment="1">
      <alignment horizontal="right"/>
    </xf>
    <xf numFmtId="3" fontId="9" fillId="0" borderId="12" xfId="0" applyNumberFormat="1" applyFont="1" applyFill="1" applyBorder="1" applyAlignment="1">
      <alignment/>
    </xf>
    <xf numFmtId="1" fontId="9" fillId="0" borderId="12" xfId="62" applyNumberFormat="1" applyFont="1" applyFill="1" applyBorder="1" applyAlignment="1">
      <alignment/>
    </xf>
    <xf numFmtId="0" fontId="18" fillId="0" borderId="0" xfId="0" applyFont="1" applyFill="1" applyAlignment="1">
      <alignment horizontal="left" vertical="top"/>
    </xf>
    <xf numFmtId="0" fontId="1" fillId="0" borderId="0" xfId="42" applyNumberFormat="1" applyFont="1" applyFill="1" applyBorder="1" applyAlignment="1">
      <alignment/>
    </xf>
    <xf numFmtId="0" fontId="1" fillId="0" borderId="0" xfId="0" applyFont="1" applyFill="1" applyBorder="1" applyAlignment="1">
      <alignment horizontal="right" wrapText="1"/>
    </xf>
    <xf numFmtId="0" fontId="0" fillId="0" borderId="11" xfId="0" applyFont="1" applyFill="1" applyBorder="1" applyAlignment="1">
      <alignment/>
    </xf>
    <xf numFmtId="0" fontId="0" fillId="0" borderId="0" xfId="0" applyFont="1" applyFill="1" applyAlignment="1">
      <alignment vertical="top"/>
    </xf>
    <xf numFmtId="0" fontId="0" fillId="0" borderId="0" xfId="0" applyFont="1" applyFill="1" applyBorder="1" applyAlignment="1">
      <alignment horizontal="center" vertical="top" wrapText="1"/>
    </xf>
    <xf numFmtId="0" fontId="14" fillId="0" borderId="0" xfId="0" applyFont="1" applyFill="1" applyBorder="1" applyAlignment="1">
      <alignment horizontal="center" vertical="top" wrapText="1"/>
    </xf>
    <xf numFmtId="0" fontId="1" fillId="0" borderId="10" xfId="0" applyFont="1" applyBorder="1" applyAlignment="1">
      <alignment horizontal="center" vertical="top" wrapText="1"/>
    </xf>
    <xf numFmtId="0" fontId="1" fillId="0" borderId="0" xfId="0" applyFont="1" applyFill="1" applyBorder="1" applyAlignment="1">
      <alignment vertical="top" wrapText="1"/>
    </xf>
    <xf numFmtId="0" fontId="0" fillId="0" borderId="0" xfId="0" applyFont="1" applyFill="1" applyBorder="1" applyAlignment="1">
      <alignment vertical="top" wrapText="1"/>
    </xf>
    <xf numFmtId="0" fontId="1" fillId="0" borderId="10" xfId="0" applyFont="1" applyFill="1" applyBorder="1" applyAlignment="1">
      <alignment vertical="center" wrapText="1"/>
    </xf>
    <xf numFmtId="0" fontId="0" fillId="0" borderId="12" xfId="0" applyFont="1" applyFill="1" applyBorder="1" applyAlignment="1">
      <alignment horizontal="center" wrapText="1"/>
    </xf>
    <xf numFmtId="0" fontId="0" fillId="0" borderId="0" xfId="0" applyFont="1" applyFill="1" applyBorder="1" applyAlignment="1">
      <alignment horizontal="right" vertical="top" wrapText="1"/>
    </xf>
    <xf numFmtId="0" fontId="1" fillId="0" borderId="10" xfId="0" applyFont="1" applyBorder="1" applyAlignment="1">
      <alignment horizontal="center" vertical="center" wrapText="1"/>
    </xf>
    <xf numFmtId="0" fontId="1" fillId="0" borderId="0" xfId="0" applyFont="1" applyBorder="1" applyAlignment="1">
      <alignment wrapText="1"/>
    </xf>
    <xf numFmtId="0" fontId="1" fillId="0" borderId="0" xfId="0" applyFont="1" applyBorder="1" applyAlignment="1">
      <alignment horizontal="left" wrapText="1"/>
    </xf>
    <xf numFmtId="0" fontId="0" fillId="0" borderId="0" xfId="0" applyFont="1" applyBorder="1" applyAlignment="1">
      <alignment/>
    </xf>
    <xf numFmtId="0" fontId="0" fillId="0" borderId="11" xfId="0" applyFont="1" applyBorder="1" applyAlignment="1">
      <alignment/>
    </xf>
    <xf numFmtId="0" fontId="22" fillId="0" borderId="0" xfId="0" applyFont="1" applyFill="1" applyBorder="1" applyAlignment="1">
      <alignment/>
    </xf>
    <xf numFmtId="0" fontId="14" fillId="0" borderId="11" xfId="0" applyFont="1" applyFill="1" applyBorder="1" applyAlignment="1">
      <alignment wrapText="1"/>
    </xf>
    <xf numFmtId="164" fontId="0" fillId="0" borderId="0" xfId="42" applyNumberFormat="1" applyFont="1" applyFill="1" applyBorder="1" applyAlignment="1">
      <alignment horizontal="right" wrapText="1"/>
    </xf>
    <xf numFmtId="0" fontId="0" fillId="0" borderId="13" xfId="0" applyFont="1" applyBorder="1" applyAlignment="1">
      <alignment vertical="top" wrapText="1"/>
    </xf>
    <xf numFmtId="0" fontId="0" fillId="0" borderId="0" xfId="0" applyFont="1" applyBorder="1" applyAlignment="1">
      <alignment vertical="top" wrapText="1"/>
    </xf>
    <xf numFmtId="9" fontId="1" fillId="0" borderId="12" xfId="62" applyFont="1" applyBorder="1" applyAlignment="1">
      <alignment/>
    </xf>
    <xf numFmtId="0" fontId="1" fillId="0" borderId="14" xfId="0" applyFont="1" applyFill="1" applyBorder="1" applyAlignment="1">
      <alignment horizontal="center" vertical="center" wrapText="1"/>
    </xf>
    <xf numFmtId="3" fontId="22" fillId="0" borderId="13" xfId="0" applyNumberFormat="1" applyFont="1" applyFill="1" applyBorder="1" applyAlignment="1">
      <alignment/>
    </xf>
    <xf numFmtId="3" fontId="1" fillId="0" borderId="15" xfId="0" applyNumberFormat="1" applyFont="1" applyFill="1" applyBorder="1" applyAlignment="1">
      <alignment/>
    </xf>
    <xf numFmtId="3" fontId="14" fillId="0" borderId="13" xfId="0" applyNumberFormat="1" applyFont="1" applyFill="1" applyBorder="1" applyAlignment="1">
      <alignment/>
    </xf>
    <xf numFmtId="3" fontId="14" fillId="0" borderId="16" xfId="0" applyNumberFormat="1" applyFont="1" applyFill="1" applyBorder="1" applyAlignment="1">
      <alignment/>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3" fontId="1" fillId="0" borderId="19" xfId="0" applyNumberFormat="1" applyFont="1" applyFill="1" applyBorder="1" applyAlignment="1">
      <alignment/>
    </xf>
    <xf numFmtId="9" fontId="1" fillId="0" borderId="13" xfId="62" applyFont="1" applyFill="1" applyBorder="1" applyAlignment="1">
      <alignment/>
    </xf>
    <xf numFmtId="9" fontId="1" fillId="0" borderId="15" xfId="62" applyFont="1" applyFill="1" applyBorder="1" applyAlignment="1">
      <alignment/>
    </xf>
    <xf numFmtId="9" fontId="0" fillId="0" borderId="13" xfId="62" applyFont="1" applyFill="1" applyBorder="1" applyAlignment="1">
      <alignment/>
    </xf>
    <xf numFmtId="9" fontId="0" fillId="0" borderId="15" xfId="62" applyFont="1" applyFill="1" applyBorder="1" applyAlignment="1">
      <alignment/>
    </xf>
    <xf numFmtId="9" fontId="0" fillId="0" borderId="16" xfId="62" applyFont="1" applyFill="1" applyBorder="1" applyAlignment="1">
      <alignment/>
    </xf>
    <xf numFmtId="9" fontId="0" fillId="0" borderId="14" xfId="62" applyFont="1" applyFill="1" applyBorder="1" applyAlignment="1">
      <alignment/>
    </xf>
    <xf numFmtId="0" fontId="1" fillId="0" borderId="20" xfId="0" applyFont="1" applyFill="1" applyBorder="1" applyAlignment="1">
      <alignment horizontal="center" vertical="center" wrapText="1"/>
    </xf>
    <xf numFmtId="3" fontId="1" fillId="0" borderId="17" xfId="0" applyNumberFormat="1" applyFont="1" applyFill="1" applyBorder="1" applyAlignment="1">
      <alignment horizontal="right"/>
    </xf>
    <xf numFmtId="3" fontId="0" fillId="0" borderId="19" xfId="0" applyNumberFormat="1" applyFont="1" applyFill="1" applyBorder="1" applyAlignment="1">
      <alignment horizontal="right"/>
    </xf>
    <xf numFmtId="3" fontId="0" fillId="0" borderId="19" xfId="0" applyNumberFormat="1" applyFont="1" applyFill="1" applyBorder="1" applyAlignment="1">
      <alignment horizontal="right" vertical="center"/>
    </xf>
    <xf numFmtId="3" fontId="0" fillId="0" borderId="18" xfId="0" applyNumberFormat="1" applyFont="1" applyBorder="1" applyAlignment="1">
      <alignment horizontal="right" vertical="center"/>
    </xf>
    <xf numFmtId="0" fontId="1" fillId="0" borderId="20" xfId="0" applyFont="1" applyFill="1" applyBorder="1" applyAlignment="1">
      <alignment horizontal="center" vertical="center"/>
    </xf>
    <xf numFmtId="9" fontId="1" fillId="0" borderId="21" xfId="62" applyFont="1" applyBorder="1" applyAlignment="1">
      <alignment/>
    </xf>
    <xf numFmtId="9" fontId="1" fillId="0" borderId="22" xfId="62" applyFont="1" applyBorder="1" applyAlignment="1">
      <alignment/>
    </xf>
    <xf numFmtId="9" fontId="0" fillId="0" borderId="13" xfId="62" applyFont="1" applyBorder="1" applyAlignment="1">
      <alignment/>
    </xf>
    <xf numFmtId="9" fontId="0" fillId="0" borderId="15" xfId="62" applyFont="1" applyBorder="1" applyAlignment="1">
      <alignment/>
    </xf>
    <xf numFmtId="9" fontId="0" fillId="0" borderId="13" xfId="62" applyFont="1" applyBorder="1" applyAlignment="1">
      <alignment/>
    </xf>
    <xf numFmtId="9" fontId="0" fillId="0" borderId="15" xfId="62" applyFont="1" applyBorder="1" applyAlignment="1">
      <alignment/>
    </xf>
    <xf numFmtId="9" fontId="0" fillId="0" borderId="13" xfId="62" applyFont="1" applyBorder="1" applyAlignment="1">
      <alignment horizontal="right"/>
    </xf>
    <xf numFmtId="9" fontId="9" fillId="0" borderId="15" xfId="62" applyFont="1" applyBorder="1" applyAlignment="1">
      <alignment/>
    </xf>
    <xf numFmtId="9" fontId="0" fillId="0" borderId="16" xfId="62" applyFont="1" applyBorder="1" applyAlignment="1">
      <alignment/>
    </xf>
    <xf numFmtId="9" fontId="0" fillId="0" borderId="14" xfId="62" applyFont="1" applyBorder="1" applyAlignment="1">
      <alignment/>
    </xf>
    <xf numFmtId="3" fontId="1" fillId="0" borderId="19" xfId="0" applyNumberFormat="1" applyFont="1" applyFill="1" applyBorder="1" applyAlignment="1">
      <alignment horizontal="right" wrapText="1"/>
    </xf>
    <xf numFmtId="3" fontId="0" fillId="0" borderId="19" xfId="42" applyNumberFormat="1" applyFont="1" applyFill="1" applyBorder="1" applyAlignment="1">
      <alignment horizontal="right" wrapText="1"/>
    </xf>
    <xf numFmtId="3" fontId="0" fillId="0" borderId="19" xfId="0" applyNumberFormat="1" applyFont="1" applyFill="1" applyBorder="1" applyAlignment="1">
      <alignment horizontal="right" vertical="top"/>
    </xf>
    <xf numFmtId="9" fontId="1" fillId="0" borderId="13" xfId="62" applyFont="1" applyBorder="1" applyAlignment="1">
      <alignment/>
    </xf>
    <xf numFmtId="9" fontId="1" fillId="0" borderId="15" xfId="62" applyFont="1" applyBorder="1" applyAlignment="1">
      <alignment/>
    </xf>
    <xf numFmtId="3" fontId="1" fillId="0" borderId="11" xfId="0" applyNumberFormat="1" applyFont="1" applyFill="1" applyBorder="1" applyAlignment="1">
      <alignment wrapText="1"/>
    </xf>
    <xf numFmtId="0" fontId="1" fillId="0" borderId="20" xfId="0" applyFont="1" applyFill="1" applyBorder="1" applyAlignment="1">
      <alignment horizontal="center" wrapText="1"/>
    </xf>
    <xf numFmtId="0" fontId="1" fillId="0" borderId="18" xfId="0" applyFont="1" applyFill="1" applyBorder="1" applyAlignment="1">
      <alignment horizontal="center" wrapText="1"/>
    </xf>
    <xf numFmtId="3" fontId="1" fillId="0" borderId="19" xfId="0" applyNumberFormat="1" applyFont="1" applyFill="1" applyBorder="1" applyAlignment="1">
      <alignment wrapText="1"/>
    </xf>
    <xf numFmtId="0" fontId="1" fillId="0" borderId="19" xfId="0" applyFont="1" applyBorder="1" applyAlignment="1">
      <alignment/>
    </xf>
    <xf numFmtId="0" fontId="1" fillId="0" borderId="19" xfId="0" applyFont="1" applyFill="1" applyBorder="1" applyAlignment="1">
      <alignment wrapText="1"/>
    </xf>
    <xf numFmtId="3" fontId="1" fillId="0" borderId="18" xfId="0" applyNumberFormat="1" applyFont="1" applyFill="1" applyBorder="1" applyAlignment="1">
      <alignment wrapText="1"/>
    </xf>
    <xf numFmtId="0" fontId="1" fillId="0" borderId="14" xfId="0" applyFont="1" applyFill="1" applyBorder="1" applyAlignment="1">
      <alignment horizontal="center" wrapText="1"/>
    </xf>
    <xf numFmtId="164" fontId="1" fillId="0" borderId="15" xfId="42" applyNumberFormat="1" applyFont="1" applyFill="1" applyBorder="1" applyAlignment="1">
      <alignment/>
    </xf>
    <xf numFmtId="3" fontId="1" fillId="0" borderId="15" xfId="0" applyNumberFormat="1" applyFont="1" applyFill="1" applyBorder="1" applyAlignment="1">
      <alignment horizontal="right" wrapText="1"/>
    </xf>
    <xf numFmtId="0" fontId="1" fillId="0" borderId="15" xfId="0" applyFont="1" applyFill="1" applyBorder="1" applyAlignment="1">
      <alignment wrapText="1"/>
    </xf>
    <xf numFmtId="3" fontId="1" fillId="0" borderId="14" xfId="0" applyNumberFormat="1" applyFont="1" applyFill="1" applyBorder="1" applyAlignment="1">
      <alignment/>
    </xf>
    <xf numFmtId="9" fontId="0" fillId="0" borderId="15" xfId="62" applyFont="1" applyFill="1" applyBorder="1" applyAlignment="1">
      <alignment horizontal="center"/>
    </xf>
    <xf numFmtId="0" fontId="22" fillId="0" borderId="18" xfId="58" applyFont="1" applyFill="1" applyBorder="1" applyAlignment="1">
      <alignment horizontal="center" vertical="center" wrapText="1"/>
      <protection/>
    </xf>
    <xf numFmtId="3" fontId="1" fillId="0" borderId="19" xfId="54" applyNumberFormat="1" applyFont="1" applyFill="1" applyBorder="1" applyAlignment="1">
      <alignment wrapText="1"/>
    </xf>
    <xf numFmtId="3" fontId="1" fillId="0" borderId="19" xfId="58" applyNumberFormat="1" applyFont="1" applyFill="1" applyBorder="1" applyAlignment="1">
      <alignment wrapText="1"/>
      <protection/>
    </xf>
    <xf numFmtId="165" fontId="9" fillId="0" borderId="18" xfId="54" applyNumberFormat="1" applyFont="1" applyFill="1" applyBorder="1" applyAlignment="1">
      <alignment wrapText="1"/>
    </xf>
    <xf numFmtId="165" fontId="9" fillId="0" borderId="18" xfId="58" applyNumberFormat="1" applyFont="1" applyFill="1" applyBorder="1" applyAlignment="1">
      <alignment wrapText="1"/>
      <protection/>
    </xf>
    <xf numFmtId="0" fontId="22" fillId="0" borderId="14" xfId="58" applyFont="1" applyFill="1" applyBorder="1" applyAlignment="1">
      <alignment horizontal="center" vertical="center" wrapText="1"/>
      <protection/>
    </xf>
    <xf numFmtId="3" fontId="1" fillId="0" borderId="15" xfId="58" applyNumberFormat="1" applyFont="1" applyFill="1" applyBorder="1" applyAlignment="1">
      <alignment/>
      <protection/>
    </xf>
    <xf numFmtId="3" fontId="0" fillId="0" borderId="13" xfId="58" applyNumberFormat="1" applyFont="1" applyFill="1" applyBorder="1" applyAlignment="1">
      <alignment/>
      <protection/>
    </xf>
    <xf numFmtId="3" fontId="0" fillId="0" borderId="15" xfId="58" applyNumberFormat="1" applyFont="1" applyFill="1" applyBorder="1" applyAlignment="1">
      <alignment/>
      <protection/>
    </xf>
    <xf numFmtId="3" fontId="1" fillId="0" borderId="13" xfId="58" applyNumberFormat="1" applyFont="1" applyFill="1" applyBorder="1" applyAlignment="1">
      <alignment/>
      <protection/>
    </xf>
    <xf numFmtId="165" fontId="9" fillId="0" borderId="16" xfId="58" applyNumberFormat="1" applyFont="1" applyFill="1" applyBorder="1" applyAlignment="1">
      <alignment wrapText="1"/>
      <protection/>
    </xf>
    <xf numFmtId="165" fontId="9" fillId="0" borderId="14" xfId="58" applyNumberFormat="1" applyFont="1" applyFill="1" applyBorder="1" applyAlignment="1">
      <alignment wrapText="1"/>
      <protection/>
    </xf>
    <xf numFmtId="0" fontId="0" fillId="0" borderId="15" xfId="0" applyFont="1" applyFill="1" applyBorder="1" applyAlignment="1">
      <alignment/>
    </xf>
    <xf numFmtId="3" fontId="1" fillId="0" borderId="18" xfId="0" applyNumberFormat="1" applyFont="1" applyFill="1" applyBorder="1" applyAlignment="1">
      <alignment/>
    </xf>
    <xf numFmtId="3" fontId="1" fillId="0" borderId="0" xfId="0" applyNumberFormat="1" applyFont="1" applyFill="1" applyBorder="1" applyAlignment="1">
      <alignment vertical="center"/>
    </xf>
    <xf numFmtId="3" fontId="1" fillId="0" borderId="0" xfId="42" applyNumberFormat="1" applyFont="1" applyFill="1" applyBorder="1" applyAlignment="1">
      <alignment horizontal="right"/>
    </xf>
    <xf numFmtId="3" fontId="1" fillId="0" borderId="0" xfId="42" applyNumberFormat="1" applyFont="1" applyFill="1" applyBorder="1" applyAlignment="1">
      <alignment horizontal="right" vertical="center"/>
    </xf>
    <xf numFmtId="3" fontId="1" fillId="0" borderId="19" xfId="0" applyNumberFormat="1" applyFont="1" applyFill="1" applyBorder="1" applyAlignment="1">
      <alignment horizontal="right"/>
    </xf>
    <xf numFmtId="3" fontId="1" fillId="0" borderId="19" xfId="0" applyNumberFormat="1" applyFont="1" applyFill="1" applyBorder="1" applyAlignment="1">
      <alignment horizontal="right" vertical="center"/>
    </xf>
    <xf numFmtId="3" fontId="1" fillId="0" borderId="18" xfId="0" applyNumberFormat="1" applyFont="1" applyFill="1" applyBorder="1" applyAlignment="1">
      <alignment horizontal="right"/>
    </xf>
    <xf numFmtId="3" fontId="1" fillId="0" borderId="15" xfId="0" applyNumberFormat="1" applyFont="1" applyFill="1" applyBorder="1" applyAlignment="1">
      <alignment vertical="center"/>
    </xf>
    <xf numFmtId="3" fontId="20" fillId="0" borderId="0" xfId="0" applyNumberFormat="1" applyFont="1" applyFill="1" applyBorder="1" applyAlignment="1">
      <alignment/>
    </xf>
    <xf numFmtId="0" fontId="1" fillId="0" borderId="0" xfId="0" applyFont="1" applyFill="1" applyBorder="1" applyAlignment="1">
      <alignment vertical="top"/>
    </xf>
    <xf numFmtId="0" fontId="10" fillId="0" borderId="0" xfId="0" applyFont="1" applyFill="1" applyAlignment="1">
      <alignment vertical="top"/>
    </xf>
    <xf numFmtId="0" fontId="1" fillId="0" borderId="0" xfId="0" applyFont="1" applyAlignment="1">
      <alignment vertical="top" wrapText="1"/>
    </xf>
    <xf numFmtId="3" fontId="0" fillId="0" borderId="19" xfId="0" applyNumberFormat="1" applyFont="1" applyFill="1" applyBorder="1" applyAlignment="1">
      <alignment wrapText="1"/>
    </xf>
    <xf numFmtId="3" fontId="20" fillId="0" borderId="19" xfId="0" applyNumberFormat="1" applyFont="1" applyFill="1" applyBorder="1" applyAlignment="1">
      <alignment/>
    </xf>
    <xf numFmtId="3" fontId="10" fillId="0" borderId="19" xfId="0" applyNumberFormat="1" applyFont="1" applyFill="1" applyBorder="1" applyAlignment="1">
      <alignment/>
    </xf>
    <xf numFmtId="3" fontId="20" fillId="0" borderId="15" xfId="0" applyNumberFormat="1" applyFont="1" applyFill="1" applyBorder="1" applyAlignment="1">
      <alignment/>
    </xf>
    <xf numFmtId="3" fontId="1" fillId="0" borderId="15" xfId="0" applyNumberFormat="1" applyFont="1" applyFill="1" applyBorder="1" applyAlignment="1">
      <alignment wrapText="1"/>
    </xf>
    <xf numFmtId="0" fontId="0" fillId="0" borderId="0" xfId="0" applyFont="1" applyBorder="1" applyAlignment="1">
      <alignment/>
    </xf>
    <xf numFmtId="3" fontId="0" fillId="0" borderId="0" xfId="0" applyNumberFormat="1" applyFont="1" applyFill="1" applyBorder="1" applyAlignment="1">
      <alignment horizontal="right"/>
    </xf>
    <xf numFmtId="3" fontId="0" fillId="0" borderId="0" xfId="59" applyNumberFormat="1" applyFont="1" applyFill="1" applyBorder="1" applyAlignment="1">
      <alignment horizontal="right"/>
      <protection/>
    </xf>
    <xf numFmtId="3" fontId="1" fillId="0" borderId="0" xfId="0" applyNumberFormat="1" applyFont="1" applyFill="1" applyBorder="1" applyAlignment="1">
      <alignment horizontal="right"/>
    </xf>
    <xf numFmtId="177" fontId="0" fillId="0" borderId="11" xfId="58" applyNumberFormat="1" applyFont="1" applyFill="1" applyBorder="1" applyAlignment="1">
      <alignment horizontal="right"/>
      <protection/>
    </xf>
    <xf numFmtId="0" fontId="0" fillId="0" borderId="11" xfId="0" applyFont="1" applyBorder="1" applyAlignment="1">
      <alignment/>
    </xf>
    <xf numFmtId="1" fontId="10" fillId="0" borderId="0" xfId="0" applyNumberFormat="1" applyFont="1" applyBorder="1" applyAlignment="1">
      <alignment/>
    </xf>
    <xf numFmtId="0" fontId="38" fillId="0" borderId="0" xfId="59" applyFont="1" applyFill="1" applyBorder="1">
      <alignment/>
      <protection/>
    </xf>
    <xf numFmtId="0" fontId="38" fillId="0" borderId="0" xfId="59" applyFont="1" applyFill="1" applyBorder="1" applyAlignment="1">
      <alignment horizontal="right"/>
      <protection/>
    </xf>
    <xf numFmtId="0" fontId="1" fillId="0" borderId="0" xfId="0" applyFont="1" applyFill="1" applyBorder="1" applyAlignment="1">
      <alignment/>
    </xf>
    <xf numFmtId="0" fontId="39" fillId="0" borderId="0" xfId="59" applyFont="1" applyFill="1" applyBorder="1">
      <alignment/>
      <protection/>
    </xf>
    <xf numFmtId="0" fontId="1" fillId="0" borderId="0" xfId="0" applyFont="1" applyAlignment="1">
      <alignment/>
    </xf>
    <xf numFmtId="0" fontId="1" fillId="0" borderId="18" xfId="59" applyFont="1" applyFill="1" applyBorder="1" applyAlignment="1">
      <alignment horizontal="center" vertical="center" wrapText="1"/>
      <protection/>
    </xf>
    <xf numFmtId="3" fontId="1" fillId="0" borderId="19" xfId="59" applyNumberFormat="1" applyFont="1" applyFill="1" applyBorder="1" applyAlignment="1">
      <alignment horizontal="right" wrapText="1"/>
      <protection/>
    </xf>
    <xf numFmtId="0" fontId="1" fillId="0" borderId="19" xfId="59" applyFont="1" applyFill="1" applyBorder="1" applyAlignment="1">
      <alignment horizontal="center" wrapText="1"/>
      <protection/>
    </xf>
    <xf numFmtId="177" fontId="0" fillId="0" borderId="18" xfId="58" applyNumberFormat="1" applyFont="1" applyFill="1" applyBorder="1" applyAlignment="1">
      <alignment horizontal="right"/>
      <protection/>
    </xf>
    <xf numFmtId="0" fontId="1" fillId="0" borderId="14" xfId="59" applyFont="1" applyFill="1" applyBorder="1" applyAlignment="1">
      <alignment horizontal="center" vertical="center" wrapText="1"/>
      <protection/>
    </xf>
    <xf numFmtId="3" fontId="1" fillId="0" borderId="15" xfId="59" applyNumberFormat="1" applyFont="1" applyFill="1" applyBorder="1" applyAlignment="1">
      <alignment horizontal="right" wrapText="1"/>
      <protection/>
    </xf>
    <xf numFmtId="0" fontId="1" fillId="0" borderId="15" xfId="59" applyFont="1" applyFill="1" applyBorder="1" applyAlignment="1">
      <alignment horizontal="center" wrapText="1"/>
      <protection/>
    </xf>
    <xf numFmtId="3" fontId="0" fillId="0" borderId="13" xfId="0" applyNumberFormat="1" applyFont="1" applyFill="1" applyBorder="1" applyAlignment="1">
      <alignment horizontal="right"/>
    </xf>
    <xf numFmtId="3" fontId="1" fillId="0" borderId="15" xfId="0" applyNumberFormat="1" applyFont="1" applyFill="1" applyBorder="1" applyAlignment="1">
      <alignment horizontal="right"/>
    </xf>
    <xf numFmtId="3" fontId="1" fillId="0" borderId="13" xfId="0" applyNumberFormat="1" applyFont="1" applyFill="1" applyBorder="1" applyAlignment="1">
      <alignment horizontal="right"/>
    </xf>
    <xf numFmtId="177" fontId="1" fillId="0" borderId="14" xfId="58" applyNumberFormat="1" applyFont="1" applyFill="1" applyBorder="1" applyAlignment="1">
      <alignment horizontal="right"/>
      <protection/>
    </xf>
    <xf numFmtId="0" fontId="0" fillId="0" borderId="16" xfId="0" applyFont="1" applyBorder="1" applyAlignment="1">
      <alignment/>
    </xf>
    <xf numFmtId="0" fontId="0" fillId="0" borderId="14" xfId="0" applyFont="1" applyBorder="1" applyAlignment="1">
      <alignment/>
    </xf>
    <xf numFmtId="0" fontId="0" fillId="0" borderId="13" xfId="0" applyFont="1" applyBorder="1" applyAlignment="1">
      <alignment/>
    </xf>
    <xf numFmtId="0" fontId="0" fillId="0" borderId="15" xfId="0" applyFont="1" applyBorder="1" applyAlignment="1">
      <alignment/>
    </xf>
    <xf numFmtId="0" fontId="23" fillId="0" borderId="16" xfId="59" applyFont="1" applyFill="1" applyBorder="1" applyAlignment="1">
      <alignment horizontal="right"/>
      <protection/>
    </xf>
    <xf numFmtId="0" fontId="0" fillId="0" borderId="16" xfId="59" applyFont="1" applyFill="1" applyBorder="1" applyAlignment="1">
      <alignment horizontal="center" textRotation="180" wrapText="1"/>
      <protection/>
    </xf>
    <xf numFmtId="0" fontId="0" fillId="0" borderId="14" xfId="59" applyFont="1" applyFill="1" applyBorder="1" applyAlignment="1">
      <alignment horizontal="center" textRotation="180" wrapText="1"/>
      <protection/>
    </xf>
    <xf numFmtId="0" fontId="9" fillId="0" borderId="13" xfId="62" applyNumberFormat="1" applyFont="1" applyFill="1" applyBorder="1" applyAlignment="1">
      <alignment horizontal="right"/>
    </xf>
    <xf numFmtId="0" fontId="9" fillId="0" borderId="15" xfId="62" applyNumberFormat="1" applyFont="1" applyFill="1" applyBorder="1" applyAlignment="1">
      <alignment horizontal="right"/>
    </xf>
    <xf numFmtId="0" fontId="20" fillId="0" borderId="16" xfId="62" applyNumberFormat="1" applyFont="1" applyFill="1" applyBorder="1" applyAlignment="1">
      <alignment horizontal="right"/>
    </xf>
    <xf numFmtId="0" fontId="20" fillId="0" borderId="14" xfId="62" applyNumberFormat="1" applyFont="1" applyFill="1" applyBorder="1" applyAlignment="1">
      <alignment horizontal="right"/>
    </xf>
    <xf numFmtId="0" fontId="0" fillId="0" borderId="11" xfId="59" applyFont="1" applyFill="1" applyBorder="1" applyAlignment="1">
      <alignment horizontal="center" textRotation="180" wrapText="1"/>
      <protection/>
    </xf>
    <xf numFmtId="0" fontId="9" fillId="0" borderId="0" xfId="62" applyNumberFormat="1" applyFont="1" applyFill="1" applyBorder="1" applyAlignment="1">
      <alignment horizontal="right"/>
    </xf>
    <xf numFmtId="0" fontId="20" fillId="0" borderId="11" xfId="62" applyNumberFormat="1"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xf>
    <xf numFmtId="1" fontId="9" fillId="0" borderId="15" xfId="62" applyNumberFormat="1" applyFont="1" applyFill="1" applyBorder="1" applyAlignment="1">
      <alignment/>
    </xf>
    <xf numFmtId="1" fontId="20" fillId="0" borderId="14" xfId="62" applyNumberFormat="1" applyFont="1" applyFill="1" applyBorder="1" applyAlignment="1">
      <alignment/>
    </xf>
    <xf numFmtId="0" fontId="0" fillId="0" borderId="14" xfId="0" applyFont="1" applyFill="1" applyBorder="1" applyAlignment="1">
      <alignment horizontal="center"/>
    </xf>
    <xf numFmtId="3" fontId="1" fillId="0" borderId="13" xfId="0" applyNumberFormat="1" applyFont="1" applyFill="1" applyBorder="1" applyAlignment="1">
      <alignment horizontal="right"/>
    </xf>
    <xf numFmtId="164" fontId="20" fillId="0" borderId="15" xfId="42" applyNumberFormat="1" applyFont="1" applyFill="1" applyBorder="1" applyAlignment="1">
      <alignment horizontal="right"/>
    </xf>
    <xf numFmtId="164" fontId="9" fillId="0" borderId="15" xfId="42" applyNumberFormat="1" applyFont="1" applyFill="1" applyBorder="1" applyAlignment="1">
      <alignment horizontal="right"/>
    </xf>
    <xf numFmtId="164" fontId="9" fillId="0" borderId="14" xfId="42" applyNumberFormat="1" applyFont="1" applyFill="1" applyBorder="1" applyAlignment="1">
      <alignment horizontal="right"/>
    </xf>
    <xf numFmtId="0" fontId="0" fillId="0" borderId="0" xfId="0" applyFont="1" applyFill="1" applyBorder="1" applyAlignment="1">
      <alignment wrapText="1"/>
    </xf>
    <xf numFmtId="0" fontId="0" fillId="0" borderId="0" xfId="0" applyFont="1" applyFill="1" applyBorder="1" applyAlignment="1">
      <alignment textRotation="180" wrapText="1"/>
    </xf>
    <xf numFmtId="0" fontId="0" fillId="0" borderId="21" xfId="0" applyFont="1" applyFill="1" applyBorder="1" applyAlignment="1">
      <alignment horizontal="center" textRotation="180"/>
    </xf>
    <xf numFmtId="0" fontId="0" fillId="0" borderId="12" xfId="0" applyFont="1" applyFill="1" applyBorder="1" applyAlignment="1">
      <alignment horizontal="center" textRotation="180"/>
    </xf>
    <xf numFmtId="0" fontId="0" fillId="0" borderId="22" xfId="0" applyFont="1" applyFill="1" applyBorder="1" applyAlignment="1">
      <alignment horizontal="center" vertical="top" textRotation="180"/>
    </xf>
    <xf numFmtId="0" fontId="0" fillId="0" borderId="12" xfId="0" applyFont="1" applyFill="1" applyBorder="1" applyAlignment="1">
      <alignment horizontal="center" vertical="top" textRotation="180"/>
    </xf>
    <xf numFmtId="0" fontId="0" fillId="0" borderId="13" xfId="0" applyFont="1" applyFill="1" applyBorder="1" applyAlignment="1">
      <alignment horizontal="center" textRotation="180"/>
    </xf>
    <xf numFmtId="0" fontId="0" fillId="0" borderId="0" xfId="0" applyFont="1" applyFill="1" applyBorder="1" applyAlignment="1">
      <alignment horizontal="center" textRotation="180"/>
    </xf>
    <xf numFmtId="0" fontId="0" fillId="0" borderId="11" xfId="0" applyFont="1" applyFill="1" applyBorder="1" applyAlignment="1">
      <alignment wrapText="1"/>
    </xf>
    <xf numFmtId="0" fontId="0" fillId="0" borderId="16" xfId="0" applyFont="1" applyFill="1" applyBorder="1" applyAlignment="1">
      <alignment horizontal="center"/>
    </xf>
    <xf numFmtId="0" fontId="0" fillId="0" borderId="11" xfId="0" applyFont="1" applyFill="1" applyBorder="1" applyAlignment="1">
      <alignment horizontal="center"/>
    </xf>
    <xf numFmtId="0" fontId="0" fillId="0" borderId="14" xfId="0" applyFont="1" applyFill="1" applyBorder="1" applyAlignment="1">
      <alignment horizontal="center"/>
    </xf>
    <xf numFmtId="164" fontId="20" fillId="0" borderId="0" xfId="42" applyNumberFormat="1" applyFont="1" applyFill="1" applyBorder="1" applyAlignment="1">
      <alignment horizontal="right"/>
    </xf>
    <xf numFmtId="164" fontId="20" fillId="0" borderId="15" xfId="42" applyNumberFormat="1" applyFont="1" applyFill="1" applyBorder="1" applyAlignment="1">
      <alignment horizontal="right"/>
    </xf>
    <xf numFmtId="164" fontId="1" fillId="0" borderId="0" xfId="42" applyNumberFormat="1" applyFont="1" applyFill="1" applyBorder="1" applyAlignment="1">
      <alignment/>
    </xf>
    <xf numFmtId="164" fontId="20" fillId="0" borderId="0" xfId="42" applyNumberFormat="1" applyFont="1" applyFill="1" applyBorder="1" applyAlignment="1">
      <alignment/>
    </xf>
    <xf numFmtId="164" fontId="20" fillId="0" borderId="0" xfId="42" applyNumberFormat="1" applyFont="1" applyFill="1" applyBorder="1" applyAlignment="1">
      <alignment/>
    </xf>
    <xf numFmtId="1" fontId="20" fillId="0" borderId="0" xfId="0" applyNumberFormat="1" applyFont="1" applyFill="1" applyBorder="1" applyAlignment="1">
      <alignment horizontal="right"/>
    </xf>
    <xf numFmtId="0" fontId="20" fillId="0" borderId="0" xfId="0" applyFont="1" applyFill="1" applyBorder="1" applyAlignment="1">
      <alignment horizontal="right"/>
    </xf>
    <xf numFmtId="0" fontId="20" fillId="0" borderId="15" xfId="0" applyNumberFormat="1" applyFont="1" applyFill="1" applyBorder="1" applyAlignment="1">
      <alignment horizontal="right"/>
    </xf>
    <xf numFmtId="3" fontId="20" fillId="0" borderId="13" xfId="0" applyNumberFormat="1" applyFont="1" applyFill="1" applyBorder="1" applyAlignment="1">
      <alignment horizontal="right"/>
    </xf>
    <xf numFmtId="3" fontId="20" fillId="0" borderId="0" xfId="0" applyNumberFormat="1" applyFont="1" applyFill="1" applyBorder="1" applyAlignment="1">
      <alignment horizontal="right"/>
    </xf>
    <xf numFmtId="1" fontId="20" fillId="0" borderId="15" xfId="0" applyNumberFormat="1" applyFont="1" applyFill="1" applyBorder="1" applyAlignment="1">
      <alignment horizontal="right"/>
    </xf>
    <xf numFmtId="0" fontId="0" fillId="0" borderId="0" xfId="0" applyFont="1" applyFill="1" applyBorder="1" applyAlignment="1">
      <alignment horizontal="right" wrapText="1" indent="1"/>
    </xf>
    <xf numFmtId="3" fontId="0" fillId="0" borderId="13" xfId="0" applyNumberFormat="1" applyFont="1" applyFill="1" applyBorder="1" applyAlignment="1">
      <alignment horizontal="right"/>
    </xf>
    <xf numFmtId="164" fontId="9" fillId="0" borderId="15" xfId="42" applyNumberFormat="1" applyFont="1" applyFill="1" applyBorder="1" applyAlignment="1">
      <alignment horizontal="right"/>
    </xf>
    <xf numFmtId="3" fontId="0" fillId="0" borderId="0" xfId="0" applyNumberFormat="1" applyFont="1" applyFill="1" applyBorder="1" applyAlignment="1">
      <alignment/>
    </xf>
    <xf numFmtId="164" fontId="0" fillId="0" borderId="0" xfId="42" applyNumberFormat="1" applyFont="1" applyFill="1" applyBorder="1" applyAlignment="1">
      <alignment/>
    </xf>
    <xf numFmtId="164" fontId="9" fillId="0" borderId="0" xfId="42" applyNumberFormat="1" applyFont="1" applyFill="1" applyBorder="1" applyAlignment="1">
      <alignment/>
    </xf>
    <xf numFmtId="164" fontId="9" fillId="0" borderId="0" xfId="42" applyNumberFormat="1" applyFont="1" applyFill="1" applyBorder="1" applyAlignment="1">
      <alignment/>
    </xf>
    <xf numFmtId="1" fontId="9" fillId="0" borderId="0" xfId="0" applyNumberFormat="1" applyFont="1" applyFill="1" applyBorder="1" applyAlignment="1">
      <alignment horizontal="right"/>
    </xf>
    <xf numFmtId="0" fontId="9" fillId="0" borderId="0" xfId="0" applyFont="1" applyFill="1" applyBorder="1" applyAlignment="1">
      <alignment horizontal="right"/>
    </xf>
    <xf numFmtId="0" fontId="9" fillId="0" borderId="15" xfId="0" applyNumberFormat="1" applyFont="1" applyFill="1" applyBorder="1" applyAlignment="1">
      <alignment horizontal="right"/>
    </xf>
    <xf numFmtId="1" fontId="9" fillId="0" borderId="15" xfId="0" applyNumberFormat="1" applyFont="1" applyFill="1" applyBorder="1" applyAlignment="1">
      <alignment horizontal="right"/>
    </xf>
    <xf numFmtId="0" fontId="0" fillId="0" borderId="0" xfId="0" applyFont="1" applyFill="1" applyBorder="1" applyAlignment="1">
      <alignment horizontal="right" wrapText="1" indent="1"/>
    </xf>
    <xf numFmtId="0" fontId="0" fillId="0" borderId="11" xfId="0" applyFont="1" applyFill="1" applyBorder="1" applyAlignment="1">
      <alignment horizontal="right" wrapText="1" indent="1"/>
    </xf>
    <xf numFmtId="3" fontId="0" fillId="0" borderId="16" xfId="0" applyNumberFormat="1" applyFont="1" applyFill="1" applyBorder="1" applyAlignment="1">
      <alignment horizontal="right"/>
    </xf>
    <xf numFmtId="164" fontId="9" fillId="0" borderId="11" xfId="42" applyNumberFormat="1" applyFont="1" applyFill="1" applyBorder="1" applyAlignment="1">
      <alignment horizontal="right"/>
    </xf>
    <xf numFmtId="164" fontId="9" fillId="0" borderId="14" xfId="42" applyNumberFormat="1" applyFont="1" applyFill="1" applyBorder="1" applyAlignment="1">
      <alignment horizontal="right"/>
    </xf>
    <xf numFmtId="3" fontId="0" fillId="0" borderId="11" xfId="0" applyNumberFormat="1" applyFont="1" applyFill="1" applyBorder="1" applyAlignment="1">
      <alignment/>
    </xf>
    <xf numFmtId="164" fontId="0" fillId="0" borderId="11" xfId="42" applyNumberFormat="1" applyFont="1" applyFill="1" applyBorder="1" applyAlignment="1">
      <alignment/>
    </xf>
    <xf numFmtId="164" fontId="9" fillId="0" borderId="11" xfId="42" applyNumberFormat="1" applyFont="1" applyFill="1" applyBorder="1" applyAlignment="1">
      <alignment/>
    </xf>
    <xf numFmtId="164" fontId="9" fillId="0" borderId="11" xfId="42" applyNumberFormat="1" applyFont="1" applyFill="1" applyBorder="1" applyAlignment="1">
      <alignment/>
    </xf>
    <xf numFmtId="3" fontId="0" fillId="0" borderId="11" xfId="0" applyNumberFormat="1" applyFont="1" applyFill="1" applyBorder="1" applyAlignment="1">
      <alignment horizontal="right"/>
    </xf>
    <xf numFmtId="1" fontId="9" fillId="0" borderId="11" xfId="0" applyNumberFormat="1" applyFont="1" applyFill="1" applyBorder="1" applyAlignment="1">
      <alignment horizontal="right"/>
    </xf>
    <xf numFmtId="0" fontId="9" fillId="0" borderId="11" xfId="0" applyFont="1" applyFill="1" applyBorder="1" applyAlignment="1">
      <alignment horizontal="right"/>
    </xf>
    <xf numFmtId="0" fontId="9" fillId="0" borderId="14" xfId="0" applyNumberFormat="1" applyFont="1" applyFill="1" applyBorder="1" applyAlignment="1">
      <alignment horizontal="right"/>
    </xf>
    <xf numFmtId="1" fontId="9" fillId="0" borderId="14" xfId="0" applyNumberFormat="1" applyFont="1" applyFill="1" applyBorder="1" applyAlignment="1">
      <alignment horizontal="right"/>
    </xf>
    <xf numFmtId="3" fontId="1" fillId="0" borderId="13" xfId="0" applyNumberFormat="1" applyFont="1" applyFill="1" applyBorder="1" applyAlignment="1">
      <alignment/>
    </xf>
    <xf numFmtId="164" fontId="20" fillId="0" borderId="15" xfId="42" applyNumberFormat="1" applyFont="1" applyFill="1" applyBorder="1" applyAlignment="1">
      <alignment/>
    </xf>
    <xf numFmtId="3" fontId="0" fillId="0" borderId="13" xfId="0" applyNumberFormat="1" applyFont="1" applyFill="1" applyBorder="1" applyAlignment="1">
      <alignment/>
    </xf>
    <xf numFmtId="164" fontId="9" fillId="0" borderId="15" xfId="42" applyNumberFormat="1" applyFont="1" applyFill="1" applyBorder="1" applyAlignment="1">
      <alignment/>
    </xf>
    <xf numFmtId="3" fontId="0" fillId="0" borderId="16" xfId="0" applyNumberFormat="1" applyFont="1" applyFill="1" applyBorder="1" applyAlignment="1">
      <alignment/>
    </xf>
    <xf numFmtId="164" fontId="9" fillId="0" borderId="14" xfId="42" applyNumberFormat="1" applyFont="1" applyFill="1" applyBorder="1" applyAlignment="1">
      <alignment/>
    </xf>
    <xf numFmtId="0" fontId="0" fillId="0" borderId="15" xfId="0" applyFont="1" applyFill="1" applyBorder="1" applyAlignment="1">
      <alignment horizontal="center" textRotation="180"/>
    </xf>
    <xf numFmtId="3" fontId="22" fillId="0" borderId="13" xfId="0" applyNumberFormat="1" applyFont="1" applyFill="1" applyBorder="1" applyAlignment="1">
      <alignment/>
    </xf>
    <xf numFmtId="164" fontId="20" fillId="0" borderId="15" xfId="42" applyNumberFormat="1" applyFont="1" applyFill="1" applyBorder="1" applyAlignment="1">
      <alignment/>
    </xf>
    <xf numFmtId="3" fontId="14" fillId="0" borderId="13" xfId="0" applyNumberFormat="1" applyFont="1" applyFill="1" applyBorder="1" applyAlignment="1">
      <alignment/>
    </xf>
    <xf numFmtId="164" fontId="9" fillId="0" borderId="15" xfId="42" applyNumberFormat="1" applyFont="1" applyFill="1" applyBorder="1" applyAlignment="1">
      <alignment/>
    </xf>
    <xf numFmtId="3" fontId="14" fillId="0" borderId="16" xfId="0" applyNumberFormat="1" applyFont="1" applyFill="1" applyBorder="1" applyAlignment="1">
      <alignment/>
    </xf>
    <xf numFmtId="164" fontId="9" fillId="0" borderId="14" xfId="42" applyNumberFormat="1" applyFont="1" applyFill="1" applyBorder="1" applyAlignment="1">
      <alignment/>
    </xf>
    <xf numFmtId="164" fontId="20" fillId="0" borderId="15" xfId="42" applyNumberFormat="1" applyFont="1" applyFill="1" applyBorder="1" applyAlignment="1">
      <alignment/>
    </xf>
    <xf numFmtId="164" fontId="9" fillId="0" borderId="15" xfId="42" applyNumberFormat="1" applyFont="1" applyFill="1" applyBorder="1" applyAlignment="1">
      <alignment/>
    </xf>
    <xf numFmtId="164" fontId="9" fillId="0" borderId="14" xfId="42" applyNumberFormat="1" applyFont="1" applyFill="1" applyBorder="1" applyAlignment="1">
      <alignment/>
    </xf>
    <xf numFmtId="3" fontId="1" fillId="0" borderId="13" xfId="0" applyNumberFormat="1" applyFont="1" applyFill="1" applyBorder="1" applyAlignment="1">
      <alignment/>
    </xf>
    <xf numFmtId="3" fontId="0" fillId="0" borderId="13" xfId="0" applyNumberFormat="1" applyFont="1" applyFill="1" applyBorder="1" applyAlignment="1">
      <alignment/>
    </xf>
    <xf numFmtId="3" fontId="0" fillId="0" borderId="16" xfId="0" applyNumberFormat="1" applyFont="1" applyFill="1" applyBorder="1" applyAlignment="1">
      <alignment/>
    </xf>
    <xf numFmtId="0" fontId="22" fillId="0" borderId="16" xfId="0" applyFont="1" applyFill="1" applyBorder="1" applyAlignment="1">
      <alignment horizontal="center" vertical="center"/>
    </xf>
    <xf numFmtId="1" fontId="9" fillId="0" borderId="15" xfId="42" applyNumberFormat="1" applyFont="1" applyFill="1" applyBorder="1" applyAlignment="1">
      <alignment horizontal="right"/>
    </xf>
    <xf numFmtId="164" fontId="1" fillId="0" borderId="16" xfId="42" applyNumberFormat="1" applyFont="1" applyFill="1" applyBorder="1" applyAlignment="1">
      <alignment/>
    </xf>
    <xf numFmtId="164" fontId="20" fillId="0" borderId="14" xfId="42" applyNumberFormat="1" applyFont="1" applyFill="1" applyBorder="1" applyAlignment="1">
      <alignment/>
    </xf>
    <xf numFmtId="3" fontId="1" fillId="0" borderId="16" xfId="0" applyNumberFormat="1" applyFont="1" applyFill="1" applyBorder="1" applyAlignment="1">
      <alignment/>
    </xf>
    <xf numFmtId="164" fontId="20" fillId="0" borderId="14" xfId="42" applyNumberFormat="1" applyFont="1" applyFill="1" applyBorder="1" applyAlignment="1">
      <alignment horizontal="right"/>
    </xf>
    <xf numFmtId="3" fontId="1" fillId="0" borderId="21" xfId="0" applyNumberFormat="1" applyFont="1" applyFill="1" applyBorder="1" applyAlignment="1">
      <alignment/>
    </xf>
    <xf numFmtId="164" fontId="9" fillId="0" borderId="22" xfId="42" applyNumberFormat="1" applyFont="1" applyFill="1" applyBorder="1" applyAlignment="1">
      <alignment horizontal="right"/>
    </xf>
    <xf numFmtId="1" fontId="9" fillId="0" borderId="15" xfId="42" applyNumberFormat="1" applyFont="1" applyFill="1" applyBorder="1" applyAlignment="1">
      <alignment horizontal="right"/>
    </xf>
    <xf numFmtId="164" fontId="34" fillId="0" borderId="15" xfId="42" applyNumberFormat="1" applyFont="1" applyFill="1" applyBorder="1" applyAlignment="1">
      <alignment horizontal="right"/>
    </xf>
    <xf numFmtId="3" fontId="1" fillId="0" borderId="16" xfId="0" applyNumberFormat="1" applyFont="1" applyFill="1" applyBorder="1" applyAlignment="1">
      <alignment/>
    </xf>
    <xf numFmtId="164" fontId="36" fillId="0" borderId="14" xfId="42" applyNumberFormat="1" applyFont="1" applyFill="1" applyBorder="1" applyAlignment="1">
      <alignment horizontal="right"/>
    </xf>
    <xf numFmtId="0" fontId="9" fillId="0" borderId="22" xfId="62" applyNumberFormat="1" applyFont="1" applyFill="1" applyBorder="1" applyAlignment="1">
      <alignment horizontal="right"/>
    </xf>
    <xf numFmtId="1" fontId="9" fillId="0" borderId="22" xfId="62" applyNumberFormat="1" applyFont="1" applyFill="1" applyBorder="1" applyAlignment="1">
      <alignment/>
    </xf>
    <xf numFmtId="3" fontId="1" fillId="0" borderId="0" xfId="0" applyNumberFormat="1" applyFont="1" applyAlignment="1">
      <alignment/>
    </xf>
    <xf numFmtId="0" fontId="1" fillId="0" borderId="11" xfId="0" applyFont="1" applyFill="1" applyBorder="1" applyAlignment="1">
      <alignment wrapText="1"/>
    </xf>
    <xf numFmtId="0" fontId="0" fillId="0" borderId="0" xfId="0" applyFont="1" applyAlignment="1">
      <alignment/>
    </xf>
    <xf numFmtId="9" fontId="14" fillId="0" borderId="0" xfId="62" applyFont="1" applyFill="1" applyBorder="1" applyAlignment="1">
      <alignment horizontal="right" vertical="center"/>
    </xf>
    <xf numFmtId="9" fontId="0" fillId="0" borderId="13" xfId="62" applyFont="1" applyFill="1" applyBorder="1" applyAlignment="1">
      <alignment horizontal="right"/>
    </xf>
    <xf numFmtId="9" fontId="0" fillId="0" borderId="0" xfId="62" applyFont="1" applyFill="1" applyBorder="1" applyAlignment="1">
      <alignment horizontal="right"/>
    </xf>
    <xf numFmtId="9" fontId="0" fillId="0" borderId="15" xfId="62" applyFont="1" applyFill="1" applyBorder="1" applyAlignment="1">
      <alignment horizontal="right"/>
    </xf>
    <xf numFmtId="9" fontId="0" fillId="0" borderId="0" xfId="62" applyFont="1" applyFill="1" applyBorder="1" applyAlignment="1">
      <alignment horizontal="right" vertical="center"/>
    </xf>
    <xf numFmtId="9" fontId="0" fillId="0" borderId="15" xfId="62" applyFont="1" applyFill="1" applyBorder="1" applyAlignment="1">
      <alignment horizontal="right" vertical="center"/>
    </xf>
    <xf numFmtId="9" fontId="1" fillId="0" borderId="16" xfId="62" applyFont="1" applyFill="1" applyBorder="1" applyAlignment="1">
      <alignment horizontal="right"/>
    </xf>
    <xf numFmtId="9" fontId="1" fillId="0" borderId="11" xfId="62" applyFont="1" applyFill="1" applyBorder="1" applyAlignment="1">
      <alignment horizontal="right"/>
    </xf>
    <xf numFmtId="9" fontId="1" fillId="0" borderId="14" xfId="62" applyFont="1" applyFill="1" applyBorder="1" applyAlignment="1">
      <alignment horizontal="right"/>
    </xf>
    <xf numFmtId="9" fontId="14" fillId="0" borderId="15" xfId="62" applyFont="1" applyFill="1" applyBorder="1" applyAlignment="1">
      <alignment horizontal="right" vertical="center"/>
    </xf>
    <xf numFmtId="0" fontId="1" fillId="0" borderId="0" xfId="0" applyFont="1" applyFill="1" applyBorder="1" applyAlignment="1">
      <alignment horizontal="right"/>
    </xf>
    <xf numFmtId="0" fontId="1" fillId="0" borderId="15" xfId="0" applyFont="1" applyFill="1" applyBorder="1" applyAlignment="1">
      <alignment horizontal="right"/>
    </xf>
    <xf numFmtId="9" fontId="1" fillId="0" borderId="15" xfId="62" applyFont="1" applyFill="1" applyBorder="1" applyAlignment="1">
      <alignment horizontal="right"/>
    </xf>
    <xf numFmtId="9" fontId="0" fillId="0" borderId="14" xfId="62" applyFont="1" applyFill="1" applyBorder="1" applyAlignment="1">
      <alignment horizontal="right"/>
    </xf>
    <xf numFmtId="0" fontId="1" fillId="0" borderId="15" xfId="0" applyFont="1" applyFill="1" applyBorder="1" applyAlignment="1">
      <alignment horizontal="right" wrapText="1"/>
    </xf>
    <xf numFmtId="0" fontId="14" fillId="0" borderId="0" xfId="0" applyFont="1" applyFill="1" applyBorder="1" applyAlignment="1">
      <alignment horizontal="center" wrapText="1"/>
    </xf>
    <xf numFmtId="0" fontId="0" fillId="0" borderId="0" xfId="0" applyFont="1" applyFill="1" applyBorder="1" applyAlignment="1">
      <alignment horizontal="center" wrapText="1"/>
    </xf>
    <xf numFmtId="0" fontId="34" fillId="0" borderId="0" xfId="0" applyFont="1" applyFill="1" applyBorder="1" applyAlignment="1">
      <alignment horizontal="center" wrapText="1"/>
    </xf>
    <xf numFmtId="0" fontId="9" fillId="0" borderId="0" xfId="0" applyFont="1" applyFill="1" applyBorder="1" applyAlignment="1">
      <alignment horizontal="center" wrapText="1"/>
    </xf>
    <xf numFmtId="0" fontId="9" fillId="0" borderId="11" xfId="0" applyFont="1" applyBorder="1" applyAlignment="1">
      <alignment horizontal="center"/>
    </xf>
    <xf numFmtId="0" fontId="9" fillId="0" borderId="11" xfId="0" applyFont="1" applyFill="1" applyBorder="1" applyAlignment="1">
      <alignment horizontal="center"/>
    </xf>
    <xf numFmtId="0" fontId="9" fillId="0" borderId="0" xfId="0" applyFont="1" applyFill="1" applyBorder="1" applyAlignment="1">
      <alignment wrapText="1"/>
    </xf>
    <xf numFmtId="0" fontId="9" fillId="0" borderId="11" xfId="0" applyFont="1" applyFill="1" applyBorder="1" applyAlignment="1">
      <alignment wrapText="1"/>
    </xf>
    <xf numFmtId="0" fontId="1" fillId="0" borderId="23" xfId="0" applyFont="1" applyFill="1" applyBorder="1" applyAlignment="1">
      <alignment horizontal="center"/>
    </xf>
    <xf numFmtId="0" fontId="1" fillId="0" borderId="23" xfId="0" applyFont="1" applyFill="1" applyBorder="1" applyAlignment="1">
      <alignment horizontal="center" vertical="center"/>
    </xf>
    <xf numFmtId="0" fontId="5" fillId="0" borderId="0" xfId="0" applyFont="1" applyFill="1" applyBorder="1" applyAlignment="1">
      <alignment vertical="top" wrapText="1"/>
    </xf>
    <xf numFmtId="0" fontId="1" fillId="0" borderId="23" xfId="0" applyFont="1" applyBorder="1" applyAlignment="1">
      <alignment horizontal="center"/>
    </xf>
    <xf numFmtId="0" fontId="1" fillId="0" borderId="23" xfId="0" applyFont="1" applyFill="1" applyBorder="1" applyAlignment="1">
      <alignment horizontal="center" wrapText="1"/>
    </xf>
    <xf numFmtId="0" fontId="1" fillId="0" borderId="20" xfId="0" applyFont="1" applyFill="1" applyBorder="1" applyAlignment="1">
      <alignment horizontal="center"/>
    </xf>
    <xf numFmtId="0" fontId="1" fillId="0" borderId="17" xfId="0" applyFont="1" applyFill="1" applyBorder="1" applyAlignment="1">
      <alignment horizontal="center" vertical="center"/>
    </xf>
    <xf numFmtId="3" fontId="28" fillId="0" borderId="14" xfId="0" applyNumberFormat="1" applyFont="1" applyFill="1" applyBorder="1" applyAlignment="1">
      <alignment/>
    </xf>
    <xf numFmtId="0" fontId="0" fillId="0" borderId="23" xfId="59" applyFont="1" applyFill="1" applyBorder="1" applyAlignment="1">
      <alignment horizontal="center" textRotation="180" wrapText="1"/>
      <protection/>
    </xf>
    <xf numFmtId="0" fontId="0" fillId="0" borderId="22" xfId="0" applyFont="1" applyFill="1" applyBorder="1" applyAlignment="1">
      <alignment horizontal="center" textRotation="180"/>
    </xf>
    <xf numFmtId="0" fontId="40" fillId="0" borderId="0" xfId="0" applyFont="1" applyAlignment="1">
      <alignment/>
    </xf>
    <xf numFmtId="0" fontId="1" fillId="0" borderId="20" xfId="0" applyFont="1" applyBorder="1" applyAlignment="1">
      <alignment vertical="top" wrapText="1"/>
    </xf>
    <xf numFmtId="0" fontId="1" fillId="0" borderId="19" xfId="0" applyFont="1" applyBorder="1" applyAlignment="1">
      <alignment vertical="top" wrapText="1"/>
    </xf>
    <xf numFmtId="0" fontId="1" fillId="0" borderId="18" xfId="0" applyFont="1" applyBorder="1" applyAlignment="1">
      <alignment vertical="top" wrapText="1"/>
    </xf>
    <xf numFmtId="0" fontId="1" fillId="0" borderId="11" xfId="0" applyFont="1" applyBorder="1" applyAlignment="1">
      <alignment vertical="top" wrapText="1"/>
    </xf>
    <xf numFmtId="0" fontId="14" fillId="0" borderId="11" xfId="0" applyFont="1" applyFill="1" applyBorder="1" applyAlignment="1">
      <alignment horizontal="center" vertical="top" wrapText="1"/>
    </xf>
    <xf numFmtId="0" fontId="0" fillId="0" borderId="11" xfId="0" applyFont="1" applyFill="1" applyBorder="1" applyAlignment="1">
      <alignment horizontal="center" vertical="top" wrapText="1"/>
    </xf>
    <xf numFmtId="3" fontId="1" fillId="0" borderId="12" xfId="0" applyNumberFormat="1" applyFont="1" applyBorder="1" applyAlignment="1">
      <alignment/>
    </xf>
    <xf numFmtId="3" fontId="0" fillId="0" borderId="0" xfId="0" applyNumberFormat="1" applyFont="1" applyFill="1" applyBorder="1" applyAlignment="1">
      <alignment vertical="top"/>
    </xf>
    <xf numFmtId="3" fontId="7" fillId="0" borderId="0" xfId="0" applyNumberFormat="1" applyFont="1" applyFill="1" applyBorder="1" applyAlignment="1">
      <alignment vertical="top"/>
    </xf>
    <xf numFmtId="0" fontId="10" fillId="0" borderId="0" xfId="0" applyFont="1" applyFill="1" applyBorder="1" applyAlignment="1">
      <alignment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wrapText="1"/>
    </xf>
    <xf numFmtId="0" fontId="0" fillId="0" borderId="0" xfId="0" applyFont="1" applyFill="1" applyBorder="1" applyAlignment="1">
      <alignment vertical="top"/>
    </xf>
    <xf numFmtId="1" fontId="9" fillId="0" borderId="0" xfId="0" applyNumberFormat="1" applyFont="1" applyFill="1" applyBorder="1" applyAlignment="1">
      <alignment horizontal="right"/>
    </xf>
    <xf numFmtId="1" fontId="9" fillId="0" borderId="11" xfId="0" applyNumberFormat="1" applyFont="1" applyFill="1" applyBorder="1" applyAlignment="1">
      <alignment horizontal="right"/>
    </xf>
    <xf numFmtId="1" fontId="20" fillId="0" borderId="22" xfId="0" applyNumberFormat="1" applyFont="1" applyFill="1" applyBorder="1" applyAlignment="1">
      <alignment horizontal="right"/>
    </xf>
    <xf numFmtId="1" fontId="9" fillId="0" borderId="15" xfId="0" applyNumberFormat="1" applyFont="1" applyFill="1" applyBorder="1" applyAlignment="1">
      <alignment horizontal="right"/>
    </xf>
    <xf numFmtId="1" fontId="9" fillId="0" borderId="14" xfId="0" applyNumberFormat="1" applyFont="1" applyFill="1" applyBorder="1" applyAlignment="1">
      <alignment horizontal="right"/>
    </xf>
    <xf numFmtId="0" fontId="1" fillId="0" borderId="0" xfId="0" applyFont="1" applyAlignment="1">
      <alignment horizontal="left"/>
    </xf>
    <xf numFmtId="0" fontId="41" fillId="0" borderId="0" xfId="0" applyFont="1" applyAlignment="1">
      <alignment/>
    </xf>
    <xf numFmtId="0" fontId="0" fillId="0" borderId="21" xfId="0" applyFont="1" applyBorder="1" applyAlignment="1">
      <alignment vertical="top" wrapText="1"/>
    </xf>
    <xf numFmtId="0" fontId="1" fillId="0" borderId="16" xfId="0" applyFont="1" applyBorder="1" applyAlignment="1">
      <alignment horizontal="right" vertical="top" wrapText="1"/>
    </xf>
    <xf numFmtId="0" fontId="1" fillId="0" borderId="11" xfId="0" applyFont="1" applyBorder="1" applyAlignment="1">
      <alignment horizontal="right" vertical="top" wrapText="1"/>
    </xf>
    <xf numFmtId="0" fontId="1" fillId="0" borderId="14" xfId="0" applyFont="1" applyBorder="1" applyAlignment="1">
      <alignment horizontal="right" vertical="top" wrapText="1"/>
    </xf>
    <xf numFmtId="0" fontId="1" fillId="0" borderId="13" xfId="0" applyFont="1" applyBorder="1" applyAlignment="1">
      <alignment horizontal="right" vertical="top" wrapText="1"/>
    </xf>
    <xf numFmtId="0" fontId="1" fillId="0" borderId="0" xfId="0" applyFont="1" applyBorder="1" applyAlignment="1">
      <alignment horizontal="right" vertical="top" wrapText="1"/>
    </xf>
    <xf numFmtId="0" fontId="1" fillId="0" borderId="15" xfId="0" applyFont="1" applyBorder="1" applyAlignment="1">
      <alignment horizontal="right" vertical="top" wrapText="1"/>
    </xf>
    <xf numFmtId="0" fontId="0" fillId="0" borderId="13" xfId="0" applyFont="1" applyBorder="1" applyAlignment="1">
      <alignment horizontal="right"/>
    </xf>
    <xf numFmtId="0" fontId="0" fillId="0" borderId="0" xfId="0" applyFont="1" applyBorder="1" applyAlignment="1">
      <alignment horizontal="right"/>
    </xf>
    <xf numFmtId="0" fontId="1" fillId="0" borderId="0" xfId="0" applyFont="1" applyBorder="1" applyAlignment="1">
      <alignment horizontal="right"/>
    </xf>
    <xf numFmtId="164" fontId="1" fillId="0" borderId="0" xfId="42" applyNumberFormat="1" applyFont="1" applyAlignment="1">
      <alignment/>
    </xf>
    <xf numFmtId="164" fontId="1" fillId="0" borderId="0" xfId="42" applyNumberFormat="1" applyFont="1" applyBorder="1" applyAlignment="1">
      <alignment horizontal="right"/>
    </xf>
    <xf numFmtId="3" fontId="1" fillId="0" borderId="0" xfId="58" applyNumberFormat="1" applyFont="1" applyFill="1" applyBorder="1" applyAlignment="1">
      <alignment horizontal="right" vertical="top" wrapText="1"/>
      <protection/>
    </xf>
    <xf numFmtId="3" fontId="1" fillId="0" borderId="0" xfId="58" applyNumberFormat="1" applyFont="1" applyFill="1" applyBorder="1" applyAlignment="1">
      <alignment vertical="top"/>
      <protection/>
    </xf>
    <xf numFmtId="0" fontId="0" fillId="0" borderId="15" xfId="0" applyFont="1" applyBorder="1" applyAlignment="1">
      <alignment/>
    </xf>
    <xf numFmtId="164" fontId="0" fillId="0" borderId="0" xfId="42" applyNumberFormat="1" applyFont="1" applyBorder="1" applyAlignment="1">
      <alignment horizontal="right" vertical="top" wrapText="1"/>
    </xf>
    <xf numFmtId="3" fontId="0" fillId="0" borderId="0" xfId="0" applyNumberFormat="1" applyFont="1" applyBorder="1" applyAlignment="1">
      <alignment horizontal="right" vertical="top" wrapText="1"/>
    </xf>
    <xf numFmtId="3" fontId="0" fillId="0" borderId="15" xfId="0" applyNumberFormat="1" applyFont="1" applyBorder="1" applyAlignment="1">
      <alignment horizontal="right" vertical="top" wrapText="1"/>
    </xf>
    <xf numFmtId="0" fontId="0" fillId="0" borderId="0" xfId="0" applyFont="1" applyBorder="1" applyAlignment="1">
      <alignment horizontal="right" vertical="top" wrapText="1"/>
    </xf>
    <xf numFmtId="0" fontId="0" fillId="0" borderId="15" xfId="0" applyFont="1" applyBorder="1" applyAlignment="1">
      <alignment horizontal="right" vertical="top" wrapText="1"/>
    </xf>
    <xf numFmtId="0" fontId="1" fillId="0" borderId="13" xfId="0" applyFont="1" applyBorder="1" applyAlignment="1">
      <alignment vertical="top" wrapText="1"/>
    </xf>
    <xf numFmtId="3" fontId="0" fillId="0" borderId="0" xfId="0" applyNumberFormat="1" applyFont="1" applyBorder="1" applyAlignment="1">
      <alignment horizontal="right"/>
    </xf>
    <xf numFmtId="0" fontId="1" fillId="0" borderId="16" xfId="0" applyFont="1" applyBorder="1" applyAlignment="1">
      <alignment vertical="top" wrapText="1"/>
    </xf>
    <xf numFmtId="0" fontId="1" fillId="0" borderId="0" xfId="0" applyFont="1" applyBorder="1" applyAlignment="1">
      <alignment vertical="top" wrapText="1"/>
    </xf>
    <xf numFmtId="0" fontId="41" fillId="0" borderId="0" xfId="0" applyFont="1" applyBorder="1" applyAlignment="1">
      <alignment/>
    </xf>
    <xf numFmtId="0" fontId="30" fillId="0" borderId="0" xfId="0" applyFont="1" applyBorder="1" applyAlignment="1">
      <alignment/>
    </xf>
    <xf numFmtId="0" fontId="1" fillId="0" borderId="21" xfId="0" applyFont="1" applyBorder="1" applyAlignment="1">
      <alignment vertical="top" wrapText="1"/>
    </xf>
    <xf numFmtId="0" fontId="0" fillId="0" borderId="12" xfId="0" applyFont="1" applyBorder="1" applyAlignment="1">
      <alignment horizontal="right" vertical="top" wrapText="1"/>
    </xf>
    <xf numFmtId="0" fontId="0" fillId="0" borderId="22" xfId="0" applyFont="1" applyBorder="1" applyAlignment="1">
      <alignment wrapText="1"/>
    </xf>
    <xf numFmtId="0" fontId="1" fillId="0" borderId="15" xfId="0" applyFont="1" applyBorder="1" applyAlignment="1">
      <alignment vertical="top" wrapText="1"/>
    </xf>
    <xf numFmtId="0" fontId="1" fillId="0" borderId="16" xfId="0" applyFont="1" applyBorder="1" applyAlignment="1">
      <alignment wrapText="1"/>
    </xf>
    <xf numFmtId="0" fontId="1" fillId="0" borderId="12" xfId="0" applyFont="1" applyBorder="1" applyAlignment="1">
      <alignment vertical="top" wrapText="1"/>
    </xf>
    <xf numFmtId="0" fontId="1" fillId="0" borderId="12" xfId="0" applyFont="1" applyBorder="1" applyAlignment="1">
      <alignment horizontal="right" vertical="top" wrapText="1"/>
    </xf>
    <xf numFmtId="0" fontId="1" fillId="0" borderId="22" xfId="0" applyFont="1" applyBorder="1" applyAlignment="1">
      <alignment horizontal="right" vertical="top" wrapText="1"/>
    </xf>
    <xf numFmtId="3" fontId="0" fillId="0" borderId="0" xfId="0" applyNumberFormat="1" applyBorder="1" applyAlignment="1">
      <alignment/>
    </xf>
    <xf numFmtId="164" fontId="0" fillId="0" borderId="0" xfId="42" applyNumberFormat="1" applyFont="1" applyBorder="1" applyAlignment="1">
      <alignment vertical="top" wrapText="1"/>
    </xf>
    <xf numFmtId="0" fontId="0" fillId="0" borderId="13" xfId="0" applyFont="1" applyBorder="1" applyAlignment="1">
      <alignment/>
    </xf>
    <xf numFmtId="164" fontId="0" fillId="0" borderId="0" xfId="42" applyNumberFormat="1" applyFont="1" applyBorder="1" applyAlignment="1">
      <alignment/>
    </xf>
    <xf numFmtId="164" fontId="1" fillId="0" borderId="11" xfId="42" applyNumberFormat="1" applyFont="1" applyBorder="1" applyAlignment="1">
      <alignment vertical="top" wrapText="1"/>
    </xf>
    <xf numFmtId="0" fontId="5" fillId="0" borderId="0" xfId="0" applyFont="1" applyAlignment="1">
      <alignment wrapText="1"/>
    </xf>
    <xf numFmtId="0" fontId="42" fillId="0" borderId="0" xfId="0" applyFont="1" applyAlignment="1">
      <alignment/>
    </xf>
    <xf numFmtId="0" fontId="0" fillId="0" borderId="21" xfId="0" applyFont="1" applyBorder="1" applyAlignment="1">
      <alignment/>
    </xf>
    <xf numFmtId="0" fontId="1" fillId="0" borderId="12" xfId="0" applyFont="1" applyBorder="1" applyAlignment="1">
      <alignment horizontal="right"/>
    </xf>
    <xf numFmtId="0" fontId="1" fillId="0" borderId="22" xfId="0" applyFont="1" applyBorder="1" applyAlignment="1">
      <alignment horizontal="right"/>
    </xf>
    <xf numFmtId="0" fontId="0" fillId="0" borderId="0" xfId="0" applyNumberFormat="1" applyFont="1" applyBorder="1" applyAlignment="1">
      <alignment horizontal="right"/>
    </xf>
    <xf numFmtId="9" fontId="9" fillId="0" borderId="15" xfId="0" applyNumberFormat="1" applyFont="1" applyBorder="1" applyAlignment="1">
      <alignment horizontal="right"/>
    </xf>
    <xf numFmtId="0" fontId="0" fillId="0" borderId="0" xfId="0" applyNumberFormat="1" applyFont="1" applyFill="1" applyBorder="1" applyAlignment="1">
      <alignment horizontal="right"/>
    </xf>
    <xf numFmtId="0" fontId="1" fillId="0" borderId="13" xfId="0" applyFont="1" applyBorder="1" applyAlignment="1">
      <alignment/>
    </xf>
    <xf numFmtId="0" fontId="1" fillId="0" borderId="16" xfId="0" applyFont="1" applyBorder="1" applyAlignment="1">
      <alignment/>
    </xf>
    <xf numFmtId="0" fontId="0" fillId="0" borderId="17" xfId="0" applyFont="1" applyBorder="1" applyAlignment="1">
      <alignment/>
    </xf>
    <xf numFmtId="0" fontId="1" fillId="0" borderId="21" xfId="0" applyFont="1" applyBorder="1" applyAlignment="1">
      <alignment horizontal="right"/>
    </xf>
    <xf numFmtId="0" fontId="0" fillId="0" borderId="19" xfId="0" applyFont="1" applyBorder="1" applyAlignment="1">
      <alignment/>
    </xf>
    <xf numFmtId="9" fontId="9" fillId="0" borderId="0" xfId="0" applyNumberFormat="1" applyFont="1" applyBorder="1" applyAlignment="1">
      <alignment horizontal="right"/>
    </xf>
    <xf numFmtId="0" fontId="41" fillId="0" borderId="13" xfId="0" applyNumberFormat="1" applyFont="1" applyBorder="1" applyAlignment="1">
      <alignment horizontal="right"/>
    </xf>
    <xf numFmtId="0" fontId="41" fillId="0" borderId="13" xfId="0" applyFont="1" applyBorder="1" applyAlignment="1">
      <alignment/>
    </xf>
    <xf numFmtId="0" fontId="0" fillId="0" borderId="13" xfId="0" applyNumberFormat="1" applyFont="1" applyBorder="1" applyAlignment="1">
      <alignment horizontal="right"/>
    </xf>
    <xf numFmtId="3" fontId="0" fillId="0" borderId="13" xfId="0" applyNumberFormat="1" applyFont="1" applyBorder="1" applyAlignment="1">
      <alignment horizontal="right"/>
    </xf>
    <xf numFmtId="0" fontId="1" fillId="0" borderId="19" xfId="0" applyFont="1" applyBorder="1" applyAlignment="1">
      <alignment/>
    </xf>
    <xf numFmtId="0" fontId="1" fillId="0" borderId="18" xfId="0" applyFont="1" applyBorder="1" applyAlignment="1">
      <alignment/>
    </xf>
    <xf numFmtId="0" fontId="1" fillId="0" borderId="0" xfId="0" applyFont="1" applyBorder="1" applyAlignment="1">
      <alignment/>
    </xf>
    <xf numFmtId="6" fontId="1" fillId="0" borderId="0" xfId="0" applyNumberFormat="1" applyFont="1" applyBorder="1" applyAlignment="1">
      <alignment horizontal="right" wrapText="1"/>
    </xf>
    <xf numFmtId="0" fontId="0" fillId="0" borderId="0" xfId="0" applyBorder="1" applyAlignment="1">
      <alignment wrapText="1"/>
    </xf>
    <xf numFmtId="0" fontId="23" fillId="0" borderId="0" xfId="0" applyNumberFormat="1" applyFont="1" applyAlignment="1">
      <alignment horizontal="right"/>
    </xf>
    <xf numFmtId="0" fontId="23" fillId="0" borderId="0" xfId="0" applyFont="1" applyAlignment="1">
      <alignment/>
    </xf>
    <xf numFmtId="0" fontId="41" fillId="0" borderId="0" xfId="0" applyNumberFormat="1" applyFont="1" applyAlignment="1">
      <alignment horizontal="right"/>
    </xf>
    <xf numFmtId="0" fontId="0" fillId="0" borderId="12" xfId="0" applyFont="1" applyBorder="1" applyAlignment="1">
      <alignment horizontal="right"/>
    </xf>
    <xf numFmtId="0" fontId="0" fillId="0" borderId="22" xfId="0" applyFont="1" applyBorder="1" applyAlignment="1">
      <alignment horizontal="right"/>
    </xf>
    <xf numFmtId="0" fontId="43" fillId="0" borderId="0" xfId="0" applyFont="1" applyAlignment="1">
      <alignment/>
    </xf>
    <xf numFmtId="0" fontId="43" fillId="0" borderId="21" xfId="0" applyFont="1" applyBorder="1" applyAlignment="1">
      <alignment/>
    </xf>
    <xf numFmtId="0" fontId="14" fillId="0" borderId="21" xfId="0" applyFont="1" applyBorder="1" applyAlignment="1">
      <alignment vertical="top" wrapText="1"/>
    </xf>
    <xf numFmtId="0" fontId="14" fillId="0" borderId="13" xfId="0" applyFont="1" applyBorder="1" applyAlignment="1">
      <alignment vertical="top" wrapText="1"/>
    </xf>
    <xf numFmtId="0" fontId="14" fillId="0" borderId="0" xfId="0" applyFont="1" applyBorder="1" applyAlignment="1">
      <alignment horizontal="center" vertical="top" wrapText="1"/>
    </xf>
    <xf numFmtId="0" fontId="14" fillId="0" borderId="15" xfId="0" applyFont="1" applyBorder="1" applyAlignment="1">
      <alignment horizontal="center" vertical="top" wrapText="1"/>
    </xf>
    <xf numFmtId="0" fontId="14"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5" xfId="0" applyFont="1" applyBorder="1" applyAlignment="1">
      <alignment horizontal="center" vertical="top" wrapText="1"/>
    </xf>
    <xf numFmtId="0" fontId="0" fillId="0" borderId="13" xfId="0" applyFont="1" applyBorder="1" applyAlignment="1">
      <alignment horizontal="center" vertical="top" wrapText="1"/>
    </xf>
    <xf numFmtId="0" fontId="0" fillId="0" borderId="0" xfId="0" applyNumberFormat="1" applyFont="1" applyBorder="1" applyAlignment="1">
      <alignment horizontal="right" wrapText="1"/>
    </xf>
    <xf numFmtId="0" fontId="0" fillId="0" borderId="15" xfId="0" applyNumberFormat="1" applyFont="1" applyBorder="1" applyAlignment="1">
      <alignment horizontal="right" wrapText="1"/>
    </xf>
    <xf numFmtId="0" fontId="0" fillId="0" borderId="13" xfId="0" applyBorder="1" applyAlignment="1">
      <alignment/>
    </xf>
    <xf numFmtId="0" fontId="0" fillId="0" borderId="15" xfId="0" applyBorder="1" applyAlignment="1">
      <alignment/>
    </xf>
    <xf numFmtId="0" fontId="0" fillId="0" borderId="13" xfId="0" applyNumberFormat="1" applyFont="1" applyBorder="1" applyAlignment="1">
      <alignment horizontal="right" wrapText="1"/>
    </xf>
    <xf numFmtId="0" fontId="22" fillId="0" borderId="16" xfId="0" applyFont="1" applyBorder="1" applyAlignment="1">
      <alignment vertical="top" wrapText="1"/>
    </xf>
    <xf numFmtId="0" fontId="1" fillId="0" borderId="11" xfId="0" applyNumberFormat="1" applyFont="1" applyBorder="1" applyAlignment="1">
      <alignment horizontal="right" wrapText="1"/>
    </xf>
    <xf numFmtId="0" fontId="1" fillId="0" borderId="16" xfId="0" applyNumberFormat="1" applyFont="1" applyBorder="1" applyAlignment="1">
      <alignment horizontal="right" wrapText="1"/>
    </xf>
    <xf numFmtId="0" fontId="1" fillId="0" borderId="14" xfId="0" applyNumberFormat="1" applyFont="1" applyBorder="1" applyAlignment="1">
      <alignment horizontal="right" wrapText="1"/>
    </xf>
    <xf numFmtId="0" fontId="1" fillId="0" borderId="21" xfId="0" applyFont="1" applyBorder="1" applyAlignment="1">
      <alignment/>
    </xf>
    <xf numFmtId="0" fontId="0" fillId="0" borderId="12" xfId="0" applyFont="1" applyBorder="1" applyAlignment="1">
      <alignment/>
    </xf>
    <xf numFmtId="0" fontId="0" fillId="0" borderId="22" xfId="0" applyFont="1" applyBorder="1" applyAlignment="1">
      <alignment/>
    </xf>
    <xf numFmtId="0" fontId="0" fillId="0" borderId="21" xfId="0" applyFont="1" applyFill="1" applyBorder="1" applyAlignment="1">
      <alignment vertical="top" wrapText="1"/>
    </xf>
    <xf numFmtId="0" fontId="0" fillId="0" borderId="12" xfId="0" applyFont="1" applyFill="1" applyBorder="1" applyAlignment="1">
      <alignment horizontal="right" vertical="top" wrapText="1"/>
    </xf>
    <xf numFmtId="0" fontId="0" fillId="0" borderId="0" xfId="0" applyFont="1" applyFill="1" applyAlignment="1">
      <alignment wrapText="1"/>
    </xf>
    <xf numFmtId="0" fontId="0" fillId="0" borderId="13" xfId="0" applyFont="1" applyFill="1" applyBorder="1" applyAlignment="1">
      <alignment vertical="top"/>
    </xf>
    <xf numFmtId="0" fontId="0" fillId="0" borderId="16" xfId="0" applyFont="1" applyFill="1" applyBorder="1" applyAlignment="1">
      <alignment vertical="top" wrapText="1"/>
    </xf>
    <xf numFmtId="0" fontId="0" fillId="0" borderId="0" xfId="0" applyFont="1" applyFill="1" applyAlignment="1">
      <alignment wrapText="1"/>
    </xf>
    <xf numFmtId="0" fontId="23" fillId="0" borderId="0" xfId="0" applyFont="1" applyFill="1" applyAlignment="1">
      <alignment/>
    </xf>
    <xf numFmtId="0" fontId="0" fillId="0" borderId="21" xfId="0" applyFont="1" applyFill="1" applyBorder="1" applyAlignment="1">
      <alignment horizontal="right" vertical="top"/>
    </xf>
    <xf numFmtId="0" fontId="0" fillId="0" borderId="22" xfId="0" applyFont="1" applyFill="1" applyBorder="1" applyAlignment="1">
      <alignment horizontal="right" vertical="top"/>
    </xf>
    <xf numFmtId="0" fontId="0" fillId="0" borderId="16" xfId="0" applyFont="1" applyFill="1" applyBorder="1" applyAlignment="1">
      <alignment vertical="top"/>
    </xf>
    <xf numFmtId="0" fontId="42" fillId="0" borderId="0" xfId="0" applyFont="1" applyFill="1" applyAlignment="1">
      <alignment/>
    </xf>
    <xf numFmtId="9" fontId="0" fillId="0" borderId="0" xfId="62" applyFont="1" applyAlignment="1">
      <alignment/>
    </xf>
    <xf numFmtId="0" fontId="10" fillId="0" borderId="0" xfId="0" applyFont="1" applyAlignment="1">
      <alignment/>
    </xf>
    <xf numFmtId="0" fontId="5" fillId="0" borderId="0" xfId="0" applyFont="1" applyFill="1" applyAlignment="1">
      <alignment/>
    </xf>
    <xf numFmtId="2" fontId="0" fillId="0" borderId="0" xfId="0" applyNumberFormat="1" applyFont="1" applyFill="1" applyBorder="1" applyAlignment="1">
      <alignment/>
    </xf>
    <xf numFmtId="9" fontId="9" fillId="0" borderId="15" xfId="0" applyNumberFormat="1" applyFont="1" applyFill="1" applyBorder="1" applyAlignment="1">
      <alignment horizontal="right"/>
    </xf>
    <xf numFmtId="0" fontId="0" fillId="0" borderId="15" xfId="0" applyFont="1" applyFill="1" applyBorder="1" applyAlignment="1">
      <alignment/>
    </xf>
    <xf numFmtId="0" fontId="45" fillId="0" borderId="0" xfId="0" applyFont="1" applyFill="1" applyAlignment="1">
      <alignment/>
    </xf>
    <xf numFmtId="0" fontId="2" fillId="0" borderId="0" xfId="0" applyFont="1" applyFill="1" applyAlignment="1">
      <alignment/>
    </xf>
    <xf numFmtId="0" fontId="2" fillId="0" borderId="0" xfId="0" applyFont="1" applyAlignment="1">
      <alignment/>
    </xf>
    <xf numFmtId="0" fontId="46" fillId="0" borderId="0" xfId="0" applyFont="1" applyAlignment="1">
      <alignment/>
    </xf>
    <xf numFmtId="0" fontId="47" fillId="0" borderId="0" xfId="0" applyFont="1" applyBorder="1" applyAlignment="1">
      <alignment/>
    </xf>
    <xf numFmtId="0" fontId="47" fillId="0" borderId="0" xfId="0" applyFont="1" applyAlignment="1">
      <alignment/>
    </xf>
    <xf numFmtId="43" fontId="0" fillId="0" borderId="0" xfId="42" applyNumberFormat="1" applyBorder="1" applyAlignment="1">
      <alignment/>
    </xf>
    <xf numFmtId="1" fontId="0" fillId="0" borderId="0" xfId="0" applyNumberFormat="1" applyAlignment="1">
      <alignment/>
    </xf>
    <xf numFmtId="9" fontId="0" fillId="0" borderId="0" xfId="62" applyFont="1" applyBorder="1" applyAlignment="1">
      <alignment/>
    </xf>
    <xf numFmtId="9" fontId="0" fillId="0" borderId="0" xfId="62" applyFont="1" applyAlignment="1">
      <alignment/>
    </xf>
    <xf numFmtId="3" fontId="1" fillId="0" borderId="17" xfId="0" applyNumberFormat="1" applyFont="1" applyFill="1" applyBorder="1" applyAlignment="1">
      <alignment/>
    </xf>
    <xf numFmtId="0" fontId="7" fillId="0" borderId="0" xfId="0" applyFont="1" applyAlignment="1">
      <alignment/>
    </xf>
    <xf numFmtId="3" fontId="0" fillId="0" borderId="0" xfId="0" applyNumberFormat="1" applyAlignment="1">
      <alignment/>
    </xf>
    <xf numFmtId="3" fontId="0" fillId="0" borderId="0" xfId="0" applyNumberFormat="1" applyFill="1" applyBorder="1" applyAlignment="1">
      <alignment/>
    </xf>
    <xf numFmtId="0" fontId="7" fillId="0" borderId="0" xfId="0" applyFont="1" applyAlignment="1">
      <alignment/>
    </xf>
    <xf numFmtId="0" fontId="7" fillId="0" borderId="0" xfId="0" applyFont="1" applyFill="1" applyBorder="1" applyAlignment="1">
      <alignment horizontal="center" vertical="top" wrapText="1"/>
    </xf>
    <xf numFmtId="9" fontId="7" fillId="0" borderId="0" xfId="62" applyFont="1" applyAlignment="1">
      <alignment/>
    </xf>
    <xf numFmtId="0" fontId="49" fillId="0" borderId="0" xfId="0" applyFont="1" applyAlignment="1">
      <alignment/>
    </xf>
    <xf numFmtId="0" fontId="24" fillId="0" borderId="0" xfId="0" applyFont="1" applyAlignment="1">
      <alignment/>
    </xf>
    <xf numFmtId="0" fontId="24" fillId="0" borderId="0" xfId="0" applyFont="1" applyAlignment="1">
      <alignment/>
    </xf>
    <xf numFmtId="0" fontId="5" fillId="0" borderId="0" xfId="0" applyFont="1" applyFill="1" applyAlignment="1">
      <alignment/>
    </xf>
    <xf numFmtId="0" fontId="43" fillId="0" borderId="20" xfId="0" applyFont="1" applyBorder="1" applyAlignment="1">
      <alignment horizontal="center" vertical="center" wrapText="1"/>
    </xf>
    <xf numFmtId="0" fontId="2" fillId="0" borderId="20" xfId="0" applyFont="1" applyBorder="1" applyAlignment="1">
      <alignment vertical="top" wrapText="1"/>
    </xf>
    <xf numFmtId="17" fontId="2" fillId="0" borderId="20" xfId="0" applyNumberFormat="1" applyFont="1" applyBorder="1" applyAlignment="1">
      <alignment horizontal="right" vertical="top" wrapText="1"/>
    </xf>
    <xf numFmtId="164" fontId="0" fillId="0" borderId="0" xfId="42" applyNumberFormat="1" applyFont="1" applyAlignment="1">
      <alignment/>
    </xf>
    <xf numFmtId="1" fontId="0" fillId="0" borderId="0" xfId="0" applyNumberFormat="1" applyFill="1" applyAlignment="1">
      <alignment/>
    </xf>
    <xf numFmtId="0" fontId="0" fillId="0" borderId="16" xfId="0" applyFont="1" applyBorder="1" applyAlignment="1">
      <alignment/>
    </xf>
    <xf numFmtId="0" fontId="1" fillId="0" borderId="0" xfId="0" applyFont="1" applyBorder="1" applyAlignment="1">
      <alignment horizontal="center" wrapText="1"/>
    </xf>
    <xf numFmtId="0" fontId="1" fillId="0" borderId="0" xfId="0" applyFont="1" applyFill="1" applyBorder="1" applyAlignment="1">
      <alignment horizontal="center"/>
    </xf>
    <xf numFmtId="0" fontId="7" fillId="0" borderId="0" xfId="0" applyFont="1" applyFill="1" applyBorder="1" applyAlignment="1">
      <alignment horizontal="right" wrapText="1"/>
    </xf>
    <xf numFmtId="3" fontId="0" fillId="0" borderId="0" xfId="0" applyNumberFormat="1" applyFont="1" applyFill="1" applyBorder="1" applyAlignment="1">
      <alignment horizontal="right" vertical="top" wrapText="1"/>
    </xf>
    <xf numFmtId="177" fontId="9" fillId="0" borderId="0" xfId="0" applyNumberFormat="1" applyFont="1" applyFill="1" applyBorder="1" applyAlignment="1">
      <alignment horizontal="right" vertical="top" wrapText="1"/>
    </xf>
    <xf numFmtId="177" fontId="9" fillId="0" borderId="15" xfId="0" applyNumberFormat="1" applyFont="1" applyFill="1" applyBorder="1" applyAlignment="1">
      <alignment horizontal="right" vertical="top" wrapText="1"/>
    </xf>
    <xf numFmtId="3" fontId="1" fillId="0" borderId="0" xfId="0" applyNumberFormat="1" applyFont="1" applyFill="1" applyBorder="1" applyAlignment="1">
      <alignment horizontal="right" vertical="top" wrapText="1"/>
    </xf>
    <xf numFmtId="177" fontId="20" fillId="0" borderId="0" xfId="0" applyNumberFormat="1" applyFont="1" applyFill="1" applyBorder="1" applyAlignment="1">
      <alignment horizontal="right" vertical="top" wrapText="1"/>
    </xf>
    <xf numFmtId="177" fontId="20" fillId="0" borderId="15" xfId="0" applyNumberFormat="1" applyFont="1" applyFill="1" applyBorder="1" applyAlignment="1">
      <alignment horizontal="right" vertical="top" wrapText="1"/>
    </xf>
    <xf numFmtId="3" fontId="1" fillId="0" borderId="0" xfId="0" applyNumberFormat="1" applyFont="1" applyFill="1" applyBorder="1" applyAlignment="1">
      <alignment vertical="top" wrapText="1"/>
    </xf>
    <xf numFmtId="177" fontId="1" fillId="0" borderId="0" xfId="0" applyNumberFormat="1" applyFont="1" applyFill="1" applyBorder="1" applyAlignment="1">
      <alignment vertical="top" wrapText="1"/>
    </xf>
    <xf numFmtId="177" fontId="1" fillId="0" borderId="15" xfId="0" applyNumberFormat="1" applyFont="1" applyFill="1" applyBorder="1" applyAlignment="1">
      <alignment vertical="top" wrapText="1"/>
    </xf>
    <xf numFmtId="3" fontId="1" fillId="0" borderId="11" xfId="0" applyNumberFormat="1" applyFont="1" applyFill="1" applyBorder="1" applyAlignment="1">
      <alignment horizontal="right" wrapText="1"/>
    </xf>
    <xf numFmtId="0" fontId="20" fillId="0" borderId="11" xfId="0" applyFont="1" applyFill="1" applyBorder="1" applyAlignment="1">
      <alignment horizontal="right" wrapText="1"/>
    </xf>
    <xf numFmtId="0" fontId="20" fillId="0" borderId="14" xfId="0" applyFont="1" applyFill="1" applyBorder="1" applyAlignment="1">
      <alignment horizontal="right" wrapText="1"/>
    </xf>
    <xf numFmtId="0" fontId="0" fillId="0" borderId="15" xfId="0" applyFont="1" applyFill="1" applyBorder="1" applyAlignment="1">
      <alignment horizontal="right" vertical="top" wrapText="1"/>
    </xf>
    <xf numFmtId="3" fontId="0" fillId="0" borderId="15" xfId="0" applyNumberFormat="1" applyFont="1" applyFill="1" applyBorder="1" applyAlignment="1">
      <alignment horizontal="right" vertical="top" wrapText="1"/>
    </xf>
    <xf numFmtId="3" fontId="1" fillId="0" borderId="14" xfId="0" applyNumberFormat="1" applyFont="1" applyFill="1" applyBorder="1" applyAlignment="1">
      <alignment/>
    </xf>
    <xf numFmtId="0" fontId="1" fillId="0" borderId="0" xfId="0" applyFont="1" applyFill="1" applyBorder="1" applyAlignment="1">
      <alignment horizontal="center" wrapText="1"/>
    </xf>
    <xf numFmtId="0" fontId="1" fillId="0" borderId="12" xfId="0" applyFont="1" applyFill="1" applyBorder="1" applyAlignment="1">
      <alignment horizontal="right"/>
    </xf>
    <xf numFmtId="0" fontId="1" fillId="0" borderId="22" xfId="0" applyFont="1" applyFill="1" applyBorder="1" applyAlignment="1">
      <alignment horizontal="right"/>
    </xf>
    <xf numFmtId="0" fontId="5" fillId="0" borderId="0" xfId="58" applyFont="1" applyFill="1" applyBorder="1" applyAlignment="1">
      <alignment horizontal="right"/>
      <protection/>
    </xf>
    <xf numFmtId="0" fontId="0" fillId="0" borderId="0" xfId="0" applyFill="1" applyAlignment="1">
      <alignment vertical="top" wrapText="1"/>
    </xf>
    <xf numFmtId="177" fontId="1" fillId="0" borderId="11" xfId="58" applyNumberFormat="1" applyFont="1" applyFill="1" applyBorder="1" applyAlignment="1">
      <alignment horizontal="right"/>
      <protection/>
    </xf>
    <xf numFmtId="1" fontId="10" fillId="0" borderId="0" xfId="0" applyNumberFormat="1" applyFont="1" applyFill="1" applyBorder="1" applyAlignment="1">
      <alignment/>
    </xf>
    <xf numFmtId="0" fontId="1" fillId="0" borderId="0" xfId="0" applyFont="1" applyFill="1" applyAlignment="1">
      <alignment/>
    </xf>
    <xf numFmtId="3" fontId="9" fillId="0" borderId="13" xfId="0" applyNumberFormat="1" applyFont="1" applyFill="1" applyBorder="1" applyAlignment="1">
      <alignment horizontal="right"/>
    </xf>
    <xf numFmtId="1" fontId="9" fillId="0" borderId="15" xfId="62" applyNumberFormat="1" applyFont="1" applyFill="1" applyBorder="1" applyAlignment="1">
      <alignment horizontal="right"/>
    </xf>
    <xf numFmtId="3" fontId="20" fillId="0" borderId="16" xfId="0" applyNumberFormat="1" applyFont="1" applyFill="1" applyBorder="1" applyAlignment="1">
      <alignment horizontal="right"/>
    </xf>
    <xf numFmtId="1" fontId="20" fillId="0" borderId="14" xfId="62" applyNumberFormat="1" applyFont="1" applyFill="1" applyBorder="1" applyAlignment="1">
      <alignment horizontal="right"/>
    </xf>
    <xf numFmtId="0" fontId="0" fillId="0" borderId="0" xfId="0" applyFont="1" applyFill="1" applyBorder="1" applyAlignment="1">
      <alignment horizontal="center" vertical="top" textRotation="180"/>
    </xf>
    <xf numFmtId="3" fontId="40" fillId="0" borderId="0" xfId="0" applyNumberFormat="1" applyFont="1" applyFill="1" applyBorder="1" applyAlignment="1">
      <alignment/>
    </xf>
    <xf numFmtId="0" fontId="48" fillId="0" borderId="0" xfId="62" applyNumberFormat="1" applyFont="1" applyFill="1" applyBorder="1" applyAlignment="1">
      <alignment horizontal="right"/>
    </xf>
    <xf numFmtId="0" fontId="48" fillId="0" borderId="15" xfId="62" applyNumberFormat="1" applyFont="1" applyFill="1" applyBorder="1" applyAlignment="1">
      <alignment horizontal="right"/>
    </xf>
    <xf numFmtId="0" fontId="9" fillId="0" borderId="11" xfId="62" applyNumberFormat="1" applyFont="1" applyFill="1" applyBorder="1" applyAlignment="1">
      <alignment horizontal="right"/>
    </xf>
    <xf numFmtId="0" fontId="9" fillId="0" borderId="14" xfId="62" applyNumberFormat="1" applyFont="1" applyFill="1" applyBorder="1" applyAlignment="1">
      <alignment horizontal="right"/>
    </xf>
    <xf numFmtId="1" fontId="9" fillId="0" borderId="12" xfId="62" applyNumberFormat="1" applyFont="1" applyFill="1" applyBorder="1" applyAlignment="1">
      <alignment horizontal="right"/>
    </xf>
    <xf numFmtId="1" fontId="9" fillId="0" borderId="22" xfId="62" applyNumberFormat="1" applyFont="1" applyFill="1" applyBorder="1" applyAlignment="1">
      <alignment horizontal="right"/>
    </xf>
    <xf numFmtId="3" fontId="40" fillId="0" borderId="0" xfId="0" applyNumberFormat="1" applyFont="1" applyFill="1" applyBorder="1" applyAlignment="1">
      <alignment horizontal="right"/>
    </xf>
    <xf numFmtId="1" fontId="48" fillId="0" borderId="0" xfId="62" applyNumberFormat="1" applyFont="1" applyFill="1" applyBorder="1" applyAlignment="1">
      <alignment horizontal="right"/>
    </xf>
    <xf numFmtId="1" fontId="48" fillId="0" borderId="15" xfId="62" applyNumberFormat="1" applyFont="1" applyFill="1" applyBorder="1" applyAlignment="1">
      <alignment horizontal="right"/>
    </xf>
    <xf numFmtId="1" fontId="9" fillId="0" borderId="11" xfId="62" applyNumberFormat="1" applyFont="1" applyFill="1" applyBorder="1" applyAlignment="1">
      <alignment horizontal="right"/>
    </xf>
    <xf numFmtId="1" fontId="9" fillId="0" borderId="14" xfId="62" applyNumberFormat="1" applyFont="1" applyFill="1" applyBorder="1" applyAlignment="1">
      <alignment horizontal="right"/>
    </xf>
    <xf numFmtId="3" fontId="1" fillId="0" borderId="0" xfId="0" applyNumberFormat="1" applyFont="1" applyFill="1" applyAlignment="1">
      <alignment/>
    </xf>
    <xf numFmtId="1" fontId="0" fillId="0" borderId="0" xfId="0" applyNumberFormat="1" applyFont="1" applyFill="1" applyBorder="1" applyAlignment="1">
      <alignment horizontal="center" wrapText="1"/>
    </xf>
    <xf numFmtId="3" fontId="0" fillId="0" borderId="0" xfId="0" applyNumberFormat="1" applyFont="1" applyFill="1" applyBorder="1" applyAlignment="1">
      <alignment horizontal="center"/>
    </xf>
    <xf numFmtId="0" fontId="0" fillId="0" borderId="0" xfId="0" applyFont="1" applyFill="1" applyBorder="1" applyAlignment="1">
      <alignment horizontal="center"/>
    </xf>
    <xf numFmtId="3" fontId="0" fillId="0" borderId="0" xfId="0" applyNumberFormat="1" applyFont="1" applyFill="1" applyBorder="1" applyAlignment="1">
      <alignment horizontal="center" vertical="top" wrapText="1"/>
    </xf>
    <xf numFmtId="1" fontId="0" fillId="0" borderId="0" xfId="0" applyNumberFormat="1" applyFont="1" applyFill="1" applyBorder="1" applyAlignment="1">
      <alignment horizontal="center" vertical="top" wrapText="1"/>
    </xf>
    <xf numFmtId="3" fontId="0" fillId="0" borderId="11" xfId="0" applyNumberFormat="1" applyFont="1" applyFill="1" applyBorder="1" applyAlignment="1">
      <alignment horizontal="center" vertical="top" wrapText="1"/>
    </xf>
    <xf numFmtId="1" fontId="0" fillId="0" borderId="11" xfId="0" applyNumberFormat="1" applyFont="1" applyFill="1" applyBorder="1" applyAlignment="1">
      <alignment horizontal="center" vertical="top" wrapText="1"/>
    </xf>
    <xf numFmtId="164" fontId="0" fillId="0" borderId="15" xfId="42" applyNumberFormat="1" applyFont="1" applyFill="1" applyBorder="1" applyAlignment="1">
      <alignment/>
    </xf>
    <xf numFmtId="0" fontId="14" fillId="0" borderId="11" xfId="0" applyFont="1" applyFill="1" applyBorder="1" applyAlignment="1">
      <alignment horizontal="center" wrapText="1"/>
    </xf>
    <xf numFmtId="0" fontId="0" fillId="0" borderId="11" xfId="0" applyFont="1" applyFill="1" applyBorder="1" applyAlignment="1">
      <alignment horizontal="center" wrapText="1"/>
    </xf>
    <xf numFmtId="0" fontId="1" fillId="0" borderId="22" xfId="0" applyFont="1" applyFill="1" applyBorder="1" applyAlignment="1">
      <alignment horizontal="center" vertical="top" wrapText="1"/>
    </xf>
    <xf numFmtId="0" fontId="1" fillId="0" borderId="17" xfId="0" applyFont="1" applyFill="1" applyBorder="1" applyAlignment="1">
      <alignment horizontal="center" vertical="top" wrapText="1"/>
    </xf>
    <xf numFmtId="0" fontId="14" fillId="0" borderId="19" xfId="0" applyFont="1" applyFill="1" applyBorder="1" applyAlignment="1">
      <alignment horizontal="center" vertical="top" wrapText="1"/>
    </xf>
    <xf numFmtId="0" fontId="0" fillId="0" borderId="19" xfId="0" applyFont="1" applyFill="1" applyBorder="1" applyAlignment="1">
      <alignment horizontal="center" vertical="top" wrapText="1"/>
    </xf>
    <xf numFmtId="0" fontId="14" fillId="0" borderId="16" xfId="0" applyFont="1" applyFill="1" applyBorder="1" applyAlignment="1">
      <alignment horizontal="center" vertical="top" wrapText="1"/>
    </xf>
    <xf numFmtId="0" fontId="14" fillId="0" borderId="18" xfId="0" applyFont="1" applyFill="1" applyBorder="1" applyAlignment="1">
      <alignment horizontal="center" vertical="top" wrapText="1"/>
    </xf>
    <xf numFmtId="0" fontId="0" fillId="0" borderId="18" xfId="0" applyFont="1" applyFill="1" applyBorder="1" applyAlignment="1">
      <alignment horizontal="center" vertical="top" wrapText="1"/>
    </xf>
    <xf numFmtId="0" fontId="1" fillId="0" borderId="10" xfId="0" applyFont="1" applyFill="1" applyBorder="1" applyAlignment="1">
      <alignment horizontal="center" vertical="top" wrapText="1"/>
    </xf>
    <xf numFmtId="0" fontId="14" fillId="0" borderId="0" xfId="0" applyFont="1" applyFill="1" applyBorder="1" applyAlignment="1">
      <alignment horizontal="right" wrapText="1"/>
    </xf>
    <xf numFmtId="1" fontId="0" fillId="0" borderId="0" xfId="0" applyNumberFormat="1" applyFont="1" applyFill="1" applyBorder="1" applyAlignment="1">
      <alignment horizontal="right" wrapText="1"/>
    </xf>
    <xf numFmtId="0" fontId="14" fillId="0" borderId="11" xfId="0" applyFont="1" applyFill="1" applyBorder="1" applyAlignment="1">
      <alignment horizontal="right" wrapText="1"/>
    </xf>
    <xf numFmtId="1" fontId="0" fillId="0" borderId="11" xfId="0" applyNumberFormat="1" applyFont="1" applyFill="1" applyBorder="1" applyAlignment="1">
      <alignment horizontal="right" wrapText="1"/>
    </xf>
    <xf numFmtId="0" fontId="14" fillId="0" borderId="0" xfId="0" applyFont="1" applyFill="1" applyBorder="1" applyAlignment="1">
      <alignment horizontal="center" vertical="center" wrapText="1"/>
    </xf>
    <xf numFmtId="0" fontId="14" fillId="0" borderId="0" xfId="0" applyFont="1" applyFill="1" applyBorder="1" applyAlignment="1">
      <alignment/>
    </xf>
    <xf numFmtId="164" fontId="0" fillId="0" borderId="0" xfId="42" applyNumberFormat="1" applyFont="1" applyFill="1" applyBorder="1" applyAlignment="1">
      <alignment/>
    </xf>
    <xf numFmtId="164" fontId="0" fillId="0" borderId="0" xfId="42" applyNumberFormat="1" applyFont="1" applyFill="1" applyBorder="1" applyAlignment="1">
      <alignment horizontal="center" wrapText="1"/>
    </xf>
    <xf numFmtId="0" fontId="0" fillId="0" borderId="11" xfId="0" applyFont="1" applyFill="1" applyBorder="1" applyAlignment="1">
      <alignment horizontal="right" wrapText="1"/>
    </xf>
    <xf numFmtId="164" fontId="0" fillId="0" borderId="11" xfId="42" applyNumberFormat="1" applyFont="1" applyFill="1" applyBorder="1" applyAlignment="1">
      <alignment horizontal="center" wrapText="1"/>
    </xf>
    <xf numFmtId="164" fontId="14" fillId="0" borderId="0" xfId="42" applyNumberFormat="1" applyFont="1" applyFill="1" applyBorder="1" applyAlignment="1">
      <alignment horizontal="center" vertical="center" wrapText="1"/>
    </xf>
    <xf numFmtId="0" fontId="0" fillId="0" borderId="12" xfId="0" applyFont="1" applyFill="1" applyBorder="1" applyAlignment="1">
      <alignment horizontal="right"/>
    </xf>
    <xf numFmtId="0" fontId="0" fillId="0" borderId="22" xfId="0" applyFont="1" applyFill="1" applyBorder="1" applyAlignment="1">
      <alignment horizontal="right"/>
    </xf>
    <xf numFmtId="6" fontId="1" fillId="0" borderId="0" xfId="0" applyNumberFormat="1" applyFont="1" applyFill="1" applyBorder="1" applyAlignment="1">
      <alignment horizontal="right" wrapText="1"/>
    </xf>
    <xf numFmtId="0" fontId="0" fillId="0" borderId="0" xfId="0" applyFill="1" applyBorder="1" applyAlignment="1">
      <alignment wrapText="1"/>
    </xf>
    <xf numFmtId="0" fontId="0" fillId="0" borderId="15" xfId="0" applyFont="1" applyFill="1" applyBorder="1" applyAlignment="1">
      <alignment horizontal="center" vertical="top" wrapText="1"/>
    </xf>
    <xf numFmtId="0" fontId="0" fillId="0" borderId="0" xfId="0" applyNumberFormat="1" applyFont="1" applyFill="1" applyBorder="1" applyAlignment="1">
      <alignment horizontal="right" wrapText="1"/>
    </xf>
    <xf numFmtId="0" fontId="0" fillId="0" borderId="15" xfId="0" applyNumberFormat="1" applyFont="1" applyFill="1" applyBorder="1" applyAlignment="1">
      <alignment horizontal="right" wrapText="1"/>
    </xf>
    <xf numFmtId="0" fontId="1" fillId="0" borderId="11" xfId="0" applyNumberFormat="1" applyFont="1" applyFill="1" applyBorder="1" applyAlignment="1">
      <alignment horizontal="right" wrapText="1"/>
    </xf>
    <xf numFmtId="0" fontId="1" fillId="0" borderId="13" xfId="0" applyFont="1" applyFill="1" applyBorder="1" applyAlignment="1">
      <alignment vertical="top" wrapText="1"/>
    </xf>
    <xf numFmtId="164" fontId="1" fillId="0" borderId="0" xfId="42" applyNumberFormat="1" applyFont="1" applyFill="1" applyBorder="1" applyAlignment="1">
      <alignment vertical="top" wrapText="1"/>
    </xf>
    <xf numFmtId="164" fontId="1" fillId="0" borderId="15" xfId="42" applyNumberFormat="1" applyFont="1" applyFill="1" applyBorder="1" applyAlignment="1">
      <alignment/>
    </xf>
    <xf numFmtId="0" fontId="0" fillId="0" borderId="13" xfId="0" applyFont="1" applyFill="1" applyBorder="1" applyAlignment="1">
      <alignment vertical="top" wrapText="1"/>
    </xf>
    <xf numFmtId="3" fontId="0" fillId="0" borderId="15" xfId="0" applyNumberFormat="1" applyFont="1" applyFill="1" applyBorder="1" applyAlignment="1">
      <alignment/>
    </xf>
    <xf numFmtId="0" fontId="0" fillId="0" borderId="0" xfId="0" applyNumberFormat="1" applyFont="1" applyFill="1" applyBorder="1" applyAlignment="1">
      <alignment horizontal="right" vertical="top" wrapText="1"/>
    </xf>
    <xf numFmtId="0" fontId="0" fillId="0" borderId="13" xfId="0" applyFont="1" applyFill="1" applyBorder="1" applyAlignment="1">
      <alignment/>
    </xf>
    <xf numFmtId="0" fontId="1" fillId="0" borderId="16" xfId="0" applyFont="1" applyFill="1" applyBorder="1" applyAlignment="1">
      <alignment vertical="top" wrapText="1"/>
    </xf>
    <xf numFmtId="0" fontId="1" fillId="0" borderId="11" xfId="0" applyFont="1" applyFill="1" applyBorder="1" applyAlignment="1">
      <alignment vertical="top" wrapText="1"/>
    </xf>
    <xf numFmtId="164" fontId="1" fillId="0" borderId="11" xfId="42" applyNumberFormat="1" applyFont="1" applyFill="1" applyBorder="1" applyAlignment="1">
      <alignment horizontal="right" vertical="top" wrapText="1"/>
    </xf>
    <xf numFmtId="3" fontId="1" fillId="0" borderId="11" xfId="0" applyNumberFormat="1" applyFont="1" applyFill="1" applyBorder="1" applyAlignment="1">
      <alignment horizontal="right" vertical="top" wrapText="1"/>
    </xf>
    <xf numFmtId="0" fontId="1" fillId="0" borderId="15" xfId="0" applyNumberFormat="1" applyFont="1" applyFill="1" applyBorder="1" applyAlignment="1">
      <alignment horizontal="right" vertical="top"/>
    </xf>
    <xf numFmtId="0" fontId="1" fillId="0" borderId="11" xfId="0" applyNumberFormat="1" applyFont="1" applyFill="1" applyBorder="1" applyAlignment="1">
      <alignment horizontal="right" vertical="top" wrapText="1"/>
    </xf>
    <xf numFmtId="0" fontId="1" fillId="0" borderId="14" xfId="0" applyNumberFormat="1" applyFont="1" applyFill="1" applyBorder="1" applyAlignment="1">
      <alignment horizontal="right" vertical="top" wrapText="1"/>
    </xf>
    <xf numFmtId="0" fontId="1" fillId="0" borderId="14" xfId="0" applyNumberFormat="1" applyFont="1" applyFill="1" applyBorder="1" applyAlignment="1">
      <alignment horizontal="right" vertical="top"/>
    </xf>
    <xf numFmtId="0" fontId="7" fillId="0" borderId="0" xfId="0" applyFont="1" applyFill="1" applyAlignment="1">
      <alignment/>
    </xf>
    <xf numFmtId="0" fontId="0" fillId="0" borderId="0" xfId="0" applyNumberFormat="1" applyFont="1" applyFill="1" applyAlignment="1">
      <alignment/>
    </xf>
    <xf numFmtId="0" fontId="0" fillId="0" borderId="0" xfId="0" applyNumberFormat="1" applyFont="1" applyAlignment="1">
      <alignment/>
    </xf>
    <xf numFmtId="0" fontId="1" fillId="0" borderId="15" xfId="0" applyNumberFormat="1" applyFont="1" applyBorder="1" applyAlignment="1">
      <alignment/>
    </xf>
    <xf numFmtId="0" fontId="1" fillId="0" borderId="14" xfId="0" applyNumberFormat="1" applyFont="1" applyBorder="1" applyAlignment="1">
      <alignment/>
    </xf>
    <xf numFmtId="0" fontId="1" fillId="0" borderId="15" xfId="0" applyFont="1" applyBorder="1" applyAlignment="1">
      <alignment/>
    </xf>
    <xf numFmtId="0" fontId="1" fillId="0" borderId="14" xfId="0" applyFont="1" applyBorder="1" applyAlignment="1">
      <alignment/>
    </xf>
    <xf numFmtId="0" fontId="1" fillId="0" borderId="22" xfId="0" applyFont="1" applyFill="1" applyBorder="1" applyAlignment="1">
      <alignment horizontal="right" vertical="top" wrapText="1"/>
    </xf>
    <xf numFmtId="0" fontId="0" fillId="0" borderId="12" xfId="0" applyNumberFormat="1" applyFont="1" applyFill="1" applyBorder="1" applyAlignment="1">
      <alignment horizontal="right" vertical="top" wrapText="1"/>
    </xf>
    <xf numFmtId="0" fontId="1" fillId="0" borderId="22" xfId="0" applyNumberFormat="1" applyFont="1" applyFill="1" applyBorder="1" applyAlignment="1">
      <alignment horizontal="right" vertical="top" wrapText="1"/>
    </xf>
    <xf numFmtId="0" fontId="0" fillId="0" borderId="24" xfId="0" applyFont="1" applyFill="1" applyBorder="1" applyAlignment="1">
      <alignment horizontal="right" vertical="top" wrapText="1"/>
    </xf>
    <xf numFmtId="0" fontId="0" fillId="0" borderId="10" xfId="0" applyFont="1" applyFill="1" applyBorder="1" applyAlignment="1">
      <alignment horizontal="right" vertical="top" wrapText="1"/>
    </xf>
    <xf numFmtId="0" fontId="0" fillId="0" borderId="23" xfId="0" applyFont="1" applyFill="1" applyBorder="1" applyAlignment="1">
      <alignment horizontal="right" vertical="top"/>
    </xf>
    <xf numFmtId="0" fontId="0" fillId="0" borderId="23" xfId="0" applyFont="1" applyFill="1" applyBorder="1" applyAlignment="1">
      <alignment horizontal="right" vertical="top" wrapText="1"/>
    </xf>
    <xf numFmtId="0" fontId="1" fillId="0" borderId="11" xfId="0" applyFont="1" applyBorder="1" applyAlignment="1">
      <alignment/>
    </xf>
    <xf numFmtId="0" fontId="1" fillId="0" borderId="11" xfId="0" applyNumberFormat="1" applyFont="1" applyFill="1" applyBorder="1" applyAlignment="1">
      <alignment/>
    </xf>
    <xf numFmtId="0" fontId="1" fillId="0" borderId="11" xfId="0" applyNumberFormat="1" applyFont="1" applyBorder="1" applyAlignment="1">
      <alignment/>
    </xf>
    <xf numFmtId="0" fontId="0" fillId="0" borderId="0" xfId="0" applyNumberFormat="1" applyAlignment="1">
      <alignment/>
    </xf>
    <xf numFmtId="0" fontId="1" fillId="0" borderId="0" xfId="0" applyNumberFormat="1" applyFont="1" applyAlignment="1">
      <alignment/>
    </xf>
    <xf numFmtId="0" fontId="0" fillId="0" borderId="11" xfId="0" applyFont="1" applyFill="1" applyBorder="1" applyAlignment="1">
      <alignment vertical="top" wrapText="1"/>
    </xf>
    <xf numFmtId="164" fontId="0" fillId="0" borderId="11" xfId="42" applyNumberFormat="1" applyFont="1" applyBorder="1" applyAlignment="1">
      <alignment horizontal="right" vertical="top" wrapText="1"/>
    </xf>
    <xf numFmtId="3" fontId="0" fillId="0" borderId="14" xfId="0" applyNumberFormat="1" applyFont="1" applyFill="1" applyBorder="1" applyAlignment="1">
      <alignment horizontal="right" vertical="top" wrapText="1"/>
    </xf>
    <xf numFmtId="0" fontId="50" fillId="0" borderId="0" xfId="0" applyFont="1" applyAlignment="1">
      <alignment/>
    </xf>
    <xf numFmtId="0" fontId="3" fillId="0" borderId="0" xfId="53" applyFont="1" applyAlignment="1" applyProtection="1">
      <alignment/>
      <protection/>
    </xf>
    <xf numFmtId="0" fontId="1" fillId="0" borderId="12" xfId="0" applyFont="1" applyBorder="1" applyAlignment="1">
      <alignment horizontal="center" vertical="center" wrapText="1"/>
    </xf>
    <xf numFmtId="0" fontId="0" fillId="0" borderId="11" xfId="0" applyBorder="1" applyAlignment="1">
      <alignment wrapText="1"/>
    </xf>
    <xf numFmtId="0" fontId="1" fillId="0" borderId="21"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22" xfId="0" applyFont="1" applyFill="1" applyBorder="1" applyAlignment="1">
      <alignment horizontal="center" vertical="center" wrapText="1"/>
    </xf>
    <xf numFmtId="0" fontId="1" fillId="0" borderId="14" xfId="0" applyFont="1" applyBorder="1" applyAlignment="1">
      <alignment horizontal="center" vertical="center" wrapText="1"/>
    </xf>
    <xf numFmtId="0" fontId="5" fillId="0" borderId="0" xfId="0" applyFont="1" applyFill="1" applyAlignment="1">
      <alignment vertical="top" wrapText="1"/>
    </xf>
    <xf numFmtId="0" fontId="5" fillId="0" borderId="0" xfId="0" applyFont="1" applyAlignment="1">
      <alignment/>
    </xf>
    <xf numFmtId="0" fontId="0" fillId="0" borderId="0" xfId="0" applyAlignment="1">
      <alignment wrapText="1"/>
    </xf>
    <xf numFmtId="0" fontId="5" fillId="0" borderId="0" xfId="0" applyFont="1" applyAlignment="1">
      <alignment horizontal="left"/>
    </xf>
    <xf numFmtId="0" fontId="1" fillId="0" borderId="0" xfId="0" applyFont="1" applyFill="1" applyAlignment="1">
      <alignment horizontal="left"/>
    </xf>
    <xf numFmtId="0" fontId="0" fillId="0" borderId="0" xfId="0" applyFont="1" applyFill="1" applyAlignment="1">
      <alignment/>
    </xf>
    <xf numFmtId="0" fontId="1" fillId="0" borderId="24" xfId="0" applyFont="1" applyFill="1" applyBorder="1" applyAlignment="1">
      <alignment horizontal="center"/>
    </xf>
    <xf numFmtId="0" fontId="1" fillId="0" borderId="10" xfId="0" applyFont="1" applyFill="1" applyBorder="1" applyAlignment="1">
      <alignment horizontal="center"/>
    </xf>
    <xf numFmtId="0" fontId="1" fillId="0" borderId="23" xfId="0" applyFont="1" applyFill="1" applyBorder="1" applyAlignment="1">
      <alignment horizontal="center"/>
    </xf>
    <xf numFmtId="0" fontId="0" fillId="0" borderId="0" xfId="0" applyAlignment="1">
      <alignment vertical="top" wrapText="1"/>
    </xf>
    <xf numFmtId="0" fontId="0" fillId="0" borderId="12" xfId="0" applyFont="1" applyFill="1" applyBorder="1" applyAlignment="1">
      <alignment wrapText="1"/>
    </xf>
    <xf numFmtId="0" fontId="18" fillId="0" borderId="0" xfId="0" applyFont="1" applyFill="1" applyAlignment="1">
      <alignment vertical="top"/>
    </xf>
    <xf numFmtId="0" fontId="5" fillId="0" borderId="0" xfId="0" applyFont="1" applyFill="1" applyAlignment="1">
      <alignment vertical="top"/>
    </xf>
    <xf numFmtId="0" fontId="0" fillId="0" borderId="0" xfId="0" applyAlignment="1">
      <alignment vertical="top"/>
    </xf>
    <xf numFmtId="0" fontId="1" fillId="0" borderId="12" xfId="58" applyFont="1" applyFill="1" applyBorder="1" applyAlignment="1">
      <alignment vertical="center" wrapText="1"/>
      <protection/>
    </xf>
    <xf numFmtId="0" fontId="0" fillId="0" borderId="11" xfId="0" applyBorder="1" applyAlignment="1">
      <alignment vertical="center" wrapText="1"/>
    </xf>
    <xf numFmtId="0" fontId="5" fillId="0" borderId="0" xfId="0" applyFont="1" applyAlignment="1">
      <alignment/>
    </xf>
    <xf numFmtId="0" fontId="5" fillId="0" borderId="0" xfId="0" applyFont="1" applyFill="1" applyBorder="1" applyAlignment="1">
      <alignment wrapText="1"/>
    </xf>
    <xf numFmtId="0" fontId="0" fillId="0" borderId="0" xfId="0" applyFont="1" applyAlignment="1">
      <alignment wrapText="1"/>
    </xf>
    <xf numFmtId="0" fontId="5" fillId="0" borderId="0" xfId="0" applyFont="1" applyBorder="1" applyAlignment="1">
      <alignment horizontal="left"/>
    </xf>
    <xf numFmtId="0" fontId="5" fillId="0" borderId="0" xfId="0" applyFont="1" applyFill="1" applyBorder="1" applyAlignment="1">
      <alignment vertical="top" wrapText="1"/>
    </xf>
    <xf numFmtId="0" fontId="0" fillId="0" borderId="0" xfId="0" applyFont="1" applyAlignment="1">
      <alignment vertical="top" wrapText="1"/>
    </xf>
    <xf numFmtId="0" fontId="1" fillId="0" borderId="12" xfId="0" applyFont="1" applyFill="1" applyBorder="1" applyAlignment="1">
      <alignment vertical="center" wrapText="1"/>
    </xf>
    <xf numFmtId="0" fontId="1" fillId="0" borderId="0" xfId="0" applyFont="1" applyFill="1" applyBorder="1" applyAlignment="1">
      <alignment horizontal="left"/>
    </xf>
    <xf numFmtId="0" fontId="0" fillId="0" borderId="0" xfId="0" applyFont="1" applyFill="1" applyBorder="1" applyAlignment="1">
      <alignment/>
    </xf>
    <xf numFmtId="0" fontId="1" fillId="0" borderId="1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5" fillId="0" borderId="0" xfId="0" applyFont="1" applyBorder="1" applyAlignment="1">
      <alignment/>
    </xf>
    <xf numFmtId="0" fontId="1" fillId="0" borderId="12" xfId="59" applyFont="1" applyFill="1" applyBorder="1" applyAlignment="1">
      <alignment vertical="center" wrapText="1"/>
      <protection/>
    </xf>
    <xf numFmtId="0" fontId="1" fillId="0" borderId="16" xfId="59" applyFont="1" applyFill="1" applyBorder="1" applyAlignment="1">
      <alignment horizontal="center" wrapText="1"/>
      <protection/>
    </xf>
    <xf numFmtId="0" fontId="1" fillId="0" borderId="11" xfId="59" applyFont="1" applyFill="1" applyBorder="1" applyAlignment="1">
      <alignment horizontal="center" wrapText="1"/>
      <protection/>
    </xf>
    <xf numFmtId="0" fontId="1" fillId="0" borderId="14" xfId="59" applyFont="1" applyFill="1" applyBorder="1" applyAlignment="1">
      <alignment horizontal="center" wrapText="1"/>
      <protection/>
    </xf>
    <xf numFmtId="0" fontId="1" fillId="0" borderId="21" xfId="59" applyFont="1" applyFill="1" applyBorder="1" applyAlignment="1">
      <alignment horizontal="center" wrapText="1"/>
      <protection/>
    </xf>
    <xf numFmtId="0" fontId="0" fillId="0" borderId="12" xfId="0" applyBorder="1" applyAlignment="1">
      <alignment wrapText="1"/>
    </xf>
    <xf numFmtId="0" fontId="0" fillId="0" borderId="22" xfId="0" applyBorder="1" applyAlignment="1">
      <alignment wrapText="1"/>
    </xf>
    <xf numFmtId="0" fontId="1" fillId="0" borderId="12" xfId="59" applyFont="1" applyFill="1" applyBorder="1" applyAlignment="1">
      <alignment horizontal="center" wrapText="1"/>
      <protection/>
    </xf>
    <xf numFmtId="0" fontId="1" fillId="0" borderId="24" xfId="0" applyFont="1" applyFill="1" applyBorder="1" applyAlignment="1">
      <alignment horizontal="center" wrapText="1"/>
    </xf>
    <xf numFmtId="0" fontId="1" fillId="0" borderId="10" xfId="0" applyFont="1" applyFill="1" applyBorder="1" applyAlignment="1">
      <alignment horizontal="center" wrapText="1"/>
    </xf>
    <xf numFmtId="0" fontId="1" fillId="0" borderId="23" xfId="0" applyFont="1" applyFill="1" applyBorder="1" applyAlignment="1">
      <alignment horizontal="center" wrapText="1"/>
    </xf>
    <xf numFmtId="0" fontId="1" fillId="0" borderId="12" xfId="59" applyFont="1" applyFill="1" applyBorder="1" applyAlignment="1">
      <alignment vertical="center"/>
      <protection/>
    </xf>
    <xf numFmtId="0" fontId="0" fillId="0" borderId="0" xfId="0" applyBorder="1" applyAlignment="1">
      <alignment vertical="center"/>
    </xf>
    <xf numFmtId="0" fontId="0" fillId="0" borderId="11" xfId="0" applyBorder="1" applyAlignment="1">
      <alignment vertical="center"/>
    </xf>
    <xf numFmtId="0" fontId="1" fillId="0" borderId="24" xfId="59" applyFont="1" applyFill="1" applyBorder="1" applyAlignment="1">
      <alignment horizontal="center" wrapText="1"/>
      <protection/>
    </xf>
    <xf numFmtId="0" fontId="1" fillId="0" borderId="10" xfId="59" applyFont="1" applyFill="1" applyBorder="1" applyAlignment="1">
      <alignment horizontal="center" wrapText="1"/>
      <protection/>
    </xf>
    <xf numFmtId="0" fontId="1" fillId="0" borderId="23" xfId="59" applyFont="1" applyFill="1" applyBorder="1" applyAlignment="1">
      <alignment horizontal="center" wrapText="1"/>
      <protection/>
    </xf>
    <xf numFmtId="0" fontId="1" fillId="0" borderId="21" xfId="0" applyFont="1" applyBorder="1" applyAlignment="1">
      <alignment horizontal="center" wrapText="1"/>
    </xf>
    <xf numFmtId="0" fontId="1" fillId="0" borderId="12" xfId="0" applyFont="1" applyBorder="1" applyAlignment="1">
      <alignment horizontal="center" wrapText="1"/>
    </xf>
    <xf numFmtId="0" fontId="1" fillId="0" borderId="22" xfId="0" applyFont="1" applyBorder="1" applyAlignment="1">
      <alignment horizontal="center" wrapText="1"/>
    </xf>
    <xf numFmtId="0" fontId="1" fillId="0" borderId="21" xfId="0" applyFont="1" applyFill="1" applyBorder="1" applyAlignment="1">
      <alignment horizontal="center"/>
    </xf>
    <xf numFmtId="0" fontId="0" fillId="0" borderId="12" xfId="0" applyFont="1" applyFill="1" applyBorder="1" applyAlignment="1">
      <alignment horizontal="center"/>
    </xf>
    <xf numFmtId="0" fontId="0" fillId="0" borderId="22" xfId="0" applyFont="1" applyFill="1" applyBorder="1" applyAlignment="1">
      <alignment horizontal="center"/>
    </xf>
    <xf numFmtId="0" fontId="1" fillId="0" borderId="24" xfId="0" applyFont="1" applyFill="1" applyBorder="1" applyAlignment="1">
      <alignment horizontal="center"/>
    </xf>
    <xf numFmtId="0" fontId="1" fillId="0" borderId="10" xfId="0" applyFont="1" applyFill="1" applyBorder="1" applyAlignment="1">
      <alignment horizontal="center"/>
    </xf>
    <xf numFmtId="0" fontId="0" fillId="0" borderId="10" xfId="0" applyFont="1" applyBorder="1" applyAlignment="1">
      <alignment/>
    </xf>
    <xf numFmtId="0" fontId="0" fillId="0" borderId="23" xfId="0" applyFont="1" applyBorder="1" applyAlignment="1">
      <alignment/>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15" xfId="0" applyFont="1" applyFill="1" applyBorder="1" applyAlignment="1">
      <alignment/>
    </xf>
    <xf numFmtId="0" fontId="0" fillId="0" borderId="0" xfId="0" applyFont="1" applyFill="1" applyBorder="1" applyAlignment="1">
      <alignment/>
    </xf>
    <xf numFmtId="0" fontId="1" fillId="0" borderId="16" xfId="0" applyFont="1" applyFill="1" applyBorder="1" applyAlignment="1">
      <alignment horizontal="center"/>
    </xf>
    <xf numFmtId="0" fontId="1" fillId="0" borderId="11" xfId="0" applyFont="1" applyFill="1" applyBorder="1" applyAlignment="1">
      <alignment horizontal="center"/>
    </xf>
    <xf numFmtId="0" fontId="0" fillId="0" borderId="14" xfId="0" applyFont="1" applyFill="1" applyBorder="1" applyAlignment="1">
      <alignment/>
    </xf>
    <xf numFmtId="0" fontId="1" fillId="0" borderId="23" xfId="0" applyFont="1" applyFill="1" applyBorder="1" applyAlignment="1">
      <alignment horizontal="center"/>
    </xf>
    <xf numFmtId="0" fontId="1" fillId="0" borderId="12" xfId="0" applyFont="1" applyFill="1" applyBorder="1" applyAlignment="1">
      <alignment horizontal="center"/>
    </xf>
    <xf numFmtId="0" fontId="1" fillId="0" borderId="22" xfId="0" applyFont="1" applyFill="1" applyBorder="1" applyAlignment="1">
      <alignment horizontal="center"/>
    </xf>
    <xf numFmtId="0" fontId="1" fillId="0" borderId="24" xfId="0" applyFont="1" applyFill="1" applyBorder="1" applyAlignment="1">
      <alignment horizontal="center" wrapText="1"/>
    </xf>
    <xf numFmtId="0" fontId="0" fillId="0" borderId="10" xfId="0" applyFill="1" applyBorder="1" applyAlignment="1">
      <alignment horizontal="center" wrapText="1"/>
    </xf>
    <xf numFmtId="0" fontId="0" fillId="0" borderId="23" xfId="0" applyFill="1" applyBorder="1" applyAlignment="1">
      <alignment horizontal="center" wrapText="1"/>
    </xf>
    <xf numFmtId="0" fontId="0" fillId="0" borderId="11" xfId="0" applyBorder="1" applyAlignment="1">
      <alignment/>
    </xf>
    <xf numFmtId="0" fontId="0" fillId="0" borderId="14" xfId="0" applyBorder="1" applyAlignment="1">
      <alignment/>
    </xf>
    <xf numFmtId="0" fontId="0" fillId="0" borderId="10" xfId="0" applyBorder="1" applyAlignment="1">
      <alignment horizontal="center"/>
    </xf>
    <xf numFmtId="0" fontId="0" fillId="0" borderId="10" xfId="0" applyBorder="1" applyAlignment="1">
      <alignment/>
    </xf>
    <xf numFmtId="0" fontId="0" fillId="0" borderId="23" xfId="0" applyBorder="1" applyAlignment="1">
      <alignment/>
    </xf>
    <xf numFmtId="0" fontId="1" fillId="0" borderId="10" xfId="0" applyFont="1" applyBorder="1" applyAlignment="1">
      <alignment horizontal="center"/>
    </xf>
    <xf numFmtId="0" fontId="1" fillId="0" borderId="23" xfId="0" applyFont="1" applyBorder="1" applyAlignment="1">
      <alignment horizontal="center"/>
    </xf>
    <xf numFmtId="0" fontId="0" fillId="0" borderId="23" xfId="0" applyBorder="1" applyAlignment="1">
      <alignment horizontal="center"/>
    </xf>
    <xf numFmtId="0" fontId="0" fillId="0" borderId="12" xfId="0" applyFill="1" applyBorder="1" applyAlignment="1">
      <alignment vertical="center" wrapText="1"/>
    </xf>
    <xf numFmtId="0" fontId="0" fillId="0" borderId="21" xfId="0" applyFill="1" applyBorder="1" applyAlignment="1">
      <alignment vertical="center" wrapText="1"/>
    </xf>
    <xf numFmtId="0" fontId="0" fillId="0" borderId="16" xfId="0" applyBorder="1" applyAlignment="1">
      <alignment vertical="center" wrapText="1"/>
    </xf>
    <xf numFmtId="0" fontId="1" fillId="0" borderId="10" xfId="0" applyFont="1" applyFill="1" applyBorder="1" applyAlignment="1">
      <alignment horizontal="center" wrapText="1"/>
    </xf>
    <xf numFmtId="0" fontId="0" fillId="0" borderId="10" xfId="0" applyBorder="1" applyAlignment="1">
      <alignment horizontal="center" wrapText="1"/>
    </xf>
    <xf numFmtId="0" fontId="0" fillId="0" borderId="23" xfId="0" applyBorder="1" applyAlignment="1">
      <alignment horizontal="center" wrapText="1"/>
    </xf>
    <xf numFmtId="0" fontId="1" fillId="0" borderId="24"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3" xfId="0" applyFont="1" applyFill="1" applyBorder="1" applyAlignment="1">
      <alignment horizontal="center" vertical="center"/>
    </xf>
    <xf numFmtId="0" fontId="0" fillId="0" borderId="0" xfId="0" applyBorder="1" applyAlignment="1">
      <alignment vertical="center" wrapText="1"/>
    </xf>
    <xf numFmtId="0" fontId="1" fillId="0" borderId="16"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0" xfId="0" applyFont="1" applyBorder="1" applyAlignment="1">
      <alignment horizontal="center" vertical="center"/>
    </xf>
    <xf numFmtId="0" fontId="1" fillId="0" borderId="23" xfId="0" applyFont="1" applyBorder="1" applyAlignment="1">
      <alignment horizontal="center" vertical="center"/>
    </xf>
    <xf numFmtId="0" fontId="0" fillId="0" borderId="10" xfId="0" applyBorder="1" applyAlignment="1">
      <alignment vertical="center"/>
    </xf>
    <xf numFmtId="0" fontId="0" fillId="0" borderId="23" xfId="0" applyBorder="1" applyAlignment="1">
      <alignment vertical="center"/>
    </xf>
    <xf numFmtId="0" fontId="28" fillId="0" borderId="24" xfId="0" applyFont="1" applyFill="1" applyBorder="1" applyAlignment="1">
      <alignment horizontal="center" vertical="center"/>
    </xf>
    <xf numFmtId="0" fontId="28" fillId="0" borderId="10" xfId="0" applyFont="1" applyFill="1" applyBorder="1" applyAlignment="1">
      <alignment horizontal="center" vertical="center"/>
    </xf>
    <xf numFmtId="0" fontId="1" fillId="0" borderId="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0" xfId="0" applyFont="1" applyFill="1" applyBorder="1" applyAlignment="1">
      <alignment horizontal="center" vertical="center" wrapText="1"/>
    </xf>
    <xf numFmtId="0" fontId="28" fillId="0" borderId="24" xfId="0" applyFont="1" applyFill="1" applyBorder="1" applyAlignment="1">
      <alignment horizontal="center"/>
    </xf>
    <xf numFmtId="0" fontId="28" fillId="0" borderId="10" xfId="0" applyFont="1" applyFill="1" applyBorder="1" applyAlignment="1">
      <alignment horizontal="center"/>
    </xf>
    <xf numFmtId="0" fontId="1" fillId="0" borderId="15" xfId="0" applyFont="1" applyFill="1" applyBorder="1" applyAlignment="1">
      <alignment horizontal="center" vertical="center" wrapText="1"/>
    </xf>
    <xf numFmtId="0" fontId="0" fillId="0" borderId="14" xfId="0" applyBorder="1" applyAlignment="1">
      <alignment vertical="center" wrapText="1"/>
    </xf>
    <xf numFmtId="0" fontId="1" fillId="0" borderId="13"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21" xfId="0" applyFont="1" applyFill="1" applyBorder="1" applyAlignment="1">
      <alignment horizontal="center"/>
    </xf>
    <xf numFmtId="0" fontId="1" fillId="0" borderId="12" xfId="0" applyFont="1" applyFill="1" applyBorder="1" applyAlignment="1">
      <alignment horizontal="center"/>
    </xf>
    <xf numFmtId="0" fontId="1" fillId="0" borderId="22" xfId="0" applyFont="1" applyFill="1" applyBorder="1" applyAlignment="1">
      <alignment horizontal="center"/>
    </xf>
    <xf numFmtId="0" fontId="5" fillId="0" borderId="0" xfId="0" applyFont="1" applyBorder="1" applyAlignment="1">
      <alignment horizontal="left" wrapText="1"/>
    </xf>
    <xf numFmtId="0" fontId="0" fillId="0" borderId="0" xfId="0" applyFont="1" applyBorder="1" applyAlignment="1">
      <alignment wrapText="1"/>
    </xf>
    <xf numFmtId="0" fontId="1" fillId="0" borderId="12" xfId="0" applyFont="1" applyFill="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28" fillId="0" borderId="16" xfId="0" applyFont="1" applyFill="1" applyBorder="1" applyAlignment="1">
      <alignment horizontal="center"/>
    </xf>
    <xf numFmtId="0" fontId="28" fillId="0" borderId="11" xfId="0" applyFont="1" applyFill="1" applyBorder="1" applyAlignment="1">
      <alignment horizontal="center"/>
    </xf>
    <xf numFmtId="0" fontId="28" fillId="0" borderId="14" xfId="0" applyFont="1" applyFill="1" applyBorder="1" applyAlignment="1">
      <alignment horizontal="center"/>
    </xf>
    <xf numFmtId="0" fontId="1" fillId="0" borderId="22" xfId="0" applyFont="1" applyFill="1" applyBorder="1" applyAlignment="1">
      <alignment horizontal="right" vertical="center" wrapText="1"/>
    </xf>
    <xf numFmtId="0" fontId="1" fillId="0" borderId="14" xfId="0" applyFont="1" applyBorder="1" applyAlignment="1">
      <alignment horizontal="right" vertical="center" wrapText="1"/>
    </xf>
    <xf numFmtId="0" fontId="1" fillId="0" borderId="11" xfId="0" applyFont="1" applyBorder="1" applyAlignment="1">
      <alignment horizontal="center"/>
    </xf>
    <xf numFmtId="0" fontId="5" fillId="0" borderId="0" xfId="0" applyFont="1" applyBorder="1" applyAlignment="1">
      <alignment vertical="top" wrapText="1"/>
    </xf>
    <xf numFmtId="0" fontId="1" fillId="0" borderId="12" xfId="0" applyFont="1" applyBorder="1" applyAlignment="1">
      <alignment horizontal="center" vertical="top" wrapText="1"/>
    </xf>
    <xf numFmtId="0" fontId="0" fillId="0" borderId="12" xfId="0" applyBorder="1" applyAlignment="1">
      <alignment horizontal="center" vertical="top" wrapText="1"/>
    </xf>
    <xf numFmtId="0" fontId="0" fillId="0" borderId="22" xfId="0" applyBorder="1" applyAlignment="1">
      <alignment horizontal="center" vertical="top" wrapText="1"/>
    </xf>
    <xf numFmtId="0" fontId="1" fillId="0" borderId="0" xfId="0" applyFont="1" applyBorder="1" applyAlignment="1">
      <alignment vertical="top" wrapText="1"/>
    </xf>
    <xf numFmtId="0" fontId="1" fillId="0" borderId="0" xfId="0" applyFont="1" applyAlignment="1">
      <alignment/>
    </xf>
    <xf numFmtId="6" fontId="0" fillId="0" borderId="16" xfId="0" applyNumberFormat="1" applyFont="1" applyBorder="1" applyAlignment="1">
      <alignment horizontal="center" wrapText="1"/>
    </xf>
    <xf numFmtId="6" fontId="0" fillId="0" borderId="14" xfId="0" applyNumberFormat="1" applyFont="1" applyBorder="1" applyAlignment="1">
      <alignment horizontal="center" wrapText="1"/>
    </xf>
    <xf numFmtId="6" fontId="0" fillId="0" borderId="11" xfId="0" applyNumberFormat="1" applyFont="1" applyFill="1" applyBorder="1" applyAlignment="1">
      <alignment horizontal="center" wrapText="1"/>
    </xf>
    <xf numFmtId="0" fontId="0" fillId="0" borderId="14" xfId="0" applyFont="1" applyFill="1" applyBorder="1" applyAlignment="1">
      <alignment horizontal="center" wrapText="1"/>
    </xf>
    <xf numFmtId="6" fontId="0" fillId="0" borderId="0" xfId="0" applyNumberFormat="1" applyFont="1" applyBorder="1" applyAlignment="1">
      <alignment horizontal="center" wrapText="1"/>
    </xf>
    <xf numFmtId="0" fontId="0" fillId="0" borderId="15" xfId="0" applyFont="1" applyBorder="1" applyAlignment="1">
      <alignment horizontal="center" wrapText="1"/>
    </xf>
    <xf numFmtId="6" fontId="0" fillId="0" borderId="13" xfId="0" applyNumberFormat="1" applyFont="1" applyBorder="1" applyAlignment="1">
      <alignment horizontal="center" wrapText="1"/>
    </xf>
    <xf numFmtId="6" fontId="0" fillId="0" borderId="15" xfId="0" applyNumberFormat="1" applyFont="1" applyBorder="1" applyAlignment="1">
      <alignment horizontal="center" wrapText="1"/>
    </xf>
    <xf numFmtId="6" fontId="0" fillId="0" borderId="11" xfId="0" applyNumberFormat="1" applyFont="1" applyBorder="1" applyAlignment="1">
      <alignment horizontal="center" wrapText="1"/>
    </xf>
    <xf numFmtId="0" fontId="0" fillId="0" borderId="14" xfId="0" applyFont="1" applyBorder="1" applyAlignment="1">
      <alignment horizontal="center" wrapText="1"/>
    </xf>
    <xf numFmtId="6" fontId="0" fillId="0" borderId="0" xfId="0" applyNumberFormat="1" applyFont="1" applyFill="1" applyBorder="1" applyAlignment="1">
      <alignment horizontal="center" wrapText="1"/>
    </xf>
    <xf numFmtId="0" fontId="0" fillId="0" borderId="15" xfId="0" applyFont="1" applyFill="1" applyBorder="1" applyAlignment="1">
      <alignment horizontal="center" wrapText="1"/>
    </xf>
    <xf numFmtId="0" fontId="1" fillId="0" borderId="11" xfId="0" applyFont="1" applyBorder="1" applyAlignment="1">
      <alignment horizontal="center" wrapText="1"/>
    </xf>
    <xf numFmtId="6" fontId="0" fillId="0" borderId="13" xfId="42" applyNumberFormat="1" applyFont="1" applyBorder="1" applyAlignment="1">
      <alignment horizontal="center" wrapText="1"/>
    </xf>
    <xf numFmtId="164" fontId="0" fillId="0" borderId="15" xfId="42" applyNumberFormat="1" applyFont="1" applyBorder="1" applyAlignment="1">
      <alignment horizontal="center" wrapText="1"/>
    </xf>
    <xf numFmtId="6" fontId="0" fillId="0" borderId="16" xfId="42" applyNumberFormat="1" applyFont="1" applyBorder="1" applyAlignment="1">
      <alignment horizontal="center" wrapText="1"/>
    </xf>
    <xf numFmtId="164" fontId="0" fillId="0" borderId="14" xfId="42" applyNumberFormat="1" applyFont="1" applyBorder="1" applyAlignment="1">
      <alignment horizontal="center" wrapText="1"/>
    </xf>
    <xf numFmtId="6" fontId="0" fillId="0" borderId="15" xfId="42" applyNumberFormat="1" applyFont="1" applyBorder="1" applyAlignment="1">
      <alignment horizontal="center" wrapText="1"/>
    </xf>
    <xf numFmtId="6" fontId="0" fillId="0" borderId="14" xfId="42" applyNumberFormat="1" applyFont="1" applyBorder="1" applyAlignment="1">
      <alignment horizontal="center" wrapText="1"/>
    </xf>
    <xf numFmtId="6" fontId="1" fillId="0" borderId="0" xfId="0" applyNumberFormat="1" applyFont="1" applyFill="1" applyBorder="1" applyAlignment="1">
      <alignment horizontal="center" wrapText="1"/>
    </xf>
    <xf numFmtId="0" fontId="0" fillId="0" borderId="15" xfId="0" applyFill="1" applyBorder="1" applyAlignment="1">
      <alignment horizontal="center" wrapText="1"/>
    </xf>
    <xf numFmtId="6" fontId="1" fillId="0" borderId="11" xfId="0" applyNumberFormat="1" applyFont="1" applyFill="1" applyBorder="1" applyAlignment="1">
      <alignment horizontal="center" wrapText="1"/>
    </xf>
    <xf numFmtId="0" fontId="0" fillId="0" borderId="14" xfId="0" applyFill="1" applyBorder="1" applyAlignment="1">
      <alignment horizontal="center" wrapText="1"/>
    </xf>
    <xf numFmtId="6" fontId="1" fillId="0" borderId="13" xfId="0" applyNumberFormat="1" applyFont="1" applyBorder="1" applyAlignment="1">
      <alignment horizontal="center" wrapText="1"/>
    </xf>
    <xf numFmtId="6" fontId="1" fillId="0" borderId="15" xfId="0" applyNumberFormat="1" applyFont="1" applyBorder="1" applyAlignment="1">
      <alignment horizontal="center" wrapText="1"/>
    </xf>
    <xf numFmtId="6" fontId="1" fillId="0" borderId="16" xfId="0" applyNumberFormat="1" applyFont="1" applyBorder="1" applyAlignment="1">
      <alignment horizontal="center" wrapText="1"/>
    </xf>
    <xf numFmtId="6" fontId="1" fillId="0" borderId="14" xfId="0" applyNumberFormat="1" applyFont="1" applyBorder="1" applyAlignment="1">
      <alignment horizontal="center" wrapText="1"/>
    </xf>
    <xf numFmtId="6" fontId="1" fillId="0" borderId="0" xfId="0" applyNumberFormat="1" applyFont="1" applyBorder="1" applyAlignment="1">
      <alignment horizontal="center" wrapText="1"/>
    </xf>
    <xf numFmtId="0" fontId="0" fillId="0" borderId="15" xfId="0" applyBorder="1" applyAlignment="1">
      <alignment horizontal="center" wrapText="1"/>
    </xf>
    <xf numFmtId="6" fontId="1" fillId="0" borderId="11" xfId="0" applyNumberFormat="1" applyFont="1" applyBorder="1" applyAlignment="1">
      <alignment horizontal="center" wrapText="1"/>
    </xf>
    <xf numFmtId="0" fontId="0" fillId="0" borderId="14" xfId="0" applyBorder="1" applyAlignment="1">
      <alignment horizontal="center" wrapText="1"/>
    </xf>
    <xf numFmtId="6" fontId="1" fillId="0" borderId="13" xfId="42" applyNumberFormat="1" applyFont="1" applyBorder="1" applyAlignment="1">
      <alignment horizontal="center" wrapText="1"/>
    </xf>
    <xf numFmtId="164" fontId="1" fillId="0" borderId="15" xfId="42" applyNumberFormat="1" applyFont="1" applyBorder="1" applyAlignment="1">
      <alignment horizontal="center" wrapText="1"/>
    </xf>
    <xf numFmtId="6" fontId="1" fillId="0" borderId="15" xfId="42" applyNumberFormat="1" applyFont="1" applyBorder="1" applyAlignment="1">
      <alignment horizontal="center" wrapText="1"/>
    </xf>
    <xf numFmtId="6" fontId="1" fillId="0" borderId="16" xfId="42" applyNumberFormat="1" applyFont="1" applyBorder="1" applyAlignment="1">
      <alignment horizontal="center" wrapText="1"/>
    </xf>
    <xf numFmtId="164" fontId="1" fillId="0" borderId="14" xfId="42" applyNumberFormat="1" applyFont="1" applyBorder="1" applyAlignment="1">
      <alignment horizontal="center" wrapText="1"/>
    </xf>
    <xf numFmtId="6" fontId="1" fillId="0" borderId="14" xfId="42" applyNumberFormat="1" applyFont="1" applyBorder="1" applyAlignment="1">
      <alignment horizontal="center" wrapText="1"/>
    </xf>
    <xf numFmtId="0" fontId="1" fillId="0" borderId="11" xfId="0" applyFont="1" applyFill="1" applyBorder="1" applyAlignment="1">
      <alignment horizontal="center" wrapText="1"/>
    </xf>
    <xf numFmtId="6" fontId="1" fillId="0" borderId="16" xfId="0" applyNumberFormat="1" applyFont="1" applyBorder="1" applyAlignment="1">
      <alignment horizontal="center" vertical="top" wrapText="1"/>
    </xf>
    <xf numFmtId="6" fontId="1" fillId="0" borderId="14" xfId="0" applyNumberFormat="1" applyFont="1" applyBorder="1" applyAlignment="1">
      <alignment horizontal="center" vertical="top" wrapText="1"/>
    </xf>
    <xf numFmtId="6" fontId="1" fillId="0" borderId="21" xfId="0" applyNumberFormat="1" applyFont="1" applyBorder="1" applyAlignment="1">
      <alignment horizontal="center" vertical="top" wrapText="1"/>
    </xf>
    <xf numFmtId="6" fontId="1" fillId="0" borderId="22" xfId="0" applyNumberFormat="1" applyFont="1" applyBorder="1" applyAlignment="1">
      <alignment horizontal="center" vertical="top" wrapText="1"/>
    </xf>
    <xf numFmtId="6" fontId="1" fillId="0" borderId="13" xfId="0" applyNumberFormat="1" applyFont="1" applyBorder="1" applyAlignment="1">
      <alignment horizontal="center" vertical="top" wrapText="1"/>
    </xf>
    <xf numFmtId="6" fontId="1" fillId="0" borderId="15" xfId="0" applyNumberFormat="1" applyFont="1" applyBorder="1" applyAlignment="1">
      <alignment horizontal="center" vertical="top" wrapText="1"/>
    </xf>
    <xf numFmtId="6" fontId="1" fillId="0" borderId="11" xfId="0" applyNumberFormat="1" applyFont="1" applyBorder="1" applyAlignment="1">
      <alignment horizontal="center" vertical="top" wrapText="1"/>
    </xf>
    <xf numFmtId="0" fontId="1" fillId="0" borderId="14" xfId="0" applyFont="1" applyBorder="1" applyAlignment="1">
      <alignment horizontal="center" wrapText="1"/>
    </xf>
    <xf numFmtId="6" fontId="1" fillId="0" borderId="16" xfId="0" applyNumberFormat="1" applyFont="1" applyFill="1" applyBorder="1" applyAlignment="1">
      <alignment horizontal="center" vertical="top" wrapText="1"/>
    </xf>
    <xf numFmtId="6" fontId="1" fillId="0" borderId="14" xfId="0" applyNumberFormat="1" applyFont="1" applyFill="1" applyBorder="1" applyAlignment="1">
      <alignment horizontal="center" vertical="top" wrapText="1"/>
    </xf>
    <xf numFmtId="0" fontId="14" fillId="0" borderId="21" xfId="0" applyFont="1" applyBorder="1" applyAlignment="1">
      <alignment horizontal="center" vertical="top" wrapText="1"/>
    </xf>
    <xf numFmtId="0" fontId="14" fillId="0" borderId="22" xfId="0" applyFont="1" applyBorder="1" applyAlignment="1">
      <alignment horizontal="center" vertical="top" wrapText="1"/>
    </xf>
    <xf numFmtId="6" fontId="1" fillId="0" borderId="12" xfId="0" applyNumberFormat="1" applyFont="1" applyBorder="1" applyAlignment="1">
      <alignment horizontal="center" vertical="top" wrapText="1"/>
    </xf>
    <xf numFmtId="6" fontId="1" fillId="0" borderId="0" xfId="0" applyNumberFormat="1" applyFont="1" applyBorder="1" applyAlignment="1">
      <alignment horizontal="center" vertical="top" wrapText="1"/>
    </xf>
    <xf numFmtId="0" fontId="1" fillId="0" borderId="15" xfId="0" applyFont="1" applyBorder="1" applyAlignment="1">
      <alignment horizontal="center" wrapText="1"/>
    </xf>
    <xf numFmtId="6" fontId="1" fillId="0" borderId="13" xfId="0" applyNumberFormat="1" applyFont="1" applyFill="1" applyBorder="1" applyAlignment="1">
      <alignment horizontal="center" vertical="top" wrapText="1"/>
    </xf>
    <xf numFmtId="6" fontId="1" fillId="0" borderId="15" xfId="0" applyNumberFormat="1" applyFont="1" applyFill="1" applyBorder="1" applyAlignment="1">
      <alignment horizontal="center" vertical="top" wrapText="1"/>
    </xf>
    <xf numFmtId="6" fontId="1" fillId="0" borderId="21" xfId="0" applyNumberFormat="1" applyFont="1" applyFill="1" applyBorder="1" applyAlignment="1">
      <alignment horizontal="center" vertical="top" wrapText="1"/>
    </xf>
    <xf numFmtId="6" fontId="1" fillId="0" borderId="22" xfId="0" applyNumberFormat="1" applyFont="1" applyFill="1" applyBorder="1" applyAlignment="1">
      <alignment horizontal="center" vertical="top" wrapText="1"/>
    </xf>
    <xf numFmtId="0" fontId="1" fillId="0" borderId="24" xfId="0" applyFont="1" applyBorder="1" applyAlignment="1">
      <alignment horizontal="center" wrapText="1"/>
    </xf>
    <xf numFmtId="0" fontId="1" fillId="0" borderId="23" xfId="0" applyFont="1" applyBorder="1" applyAlignment="1">
      <alignment horizontal="center" wrapText="1"/>
    </xf>
    <xf numFmtId="0" fontId="1" fillId="0" borderId="10" xfId="0" applyFont="1" applyBorder="1" applyAlignment="1">
      <alignment horizontal="center" wrapText="1"/>
    </xf>
    <xf numFmtId="0" fontId="14" fillId="0" borderId="12" xfId="0" applyFont="1" applyBorder="1" applyAlignment="1">
      <alignment horizontal="center" vertical="top" wrapText="1"/>
    </xf>
    <xf numFmtId="0" fontId="44" fillId="0" borderId="13" xfId="0" applyFont="1" applyFill="1" applyBorder="1" applyAlignment="1">
      <alignment horizontal="center" vertical="top" wrapText="1"/>
    </xf>
    <xf numFmtId="0" fontId="44" fillId="0" borderId="0" xfId="0" applyFont="1" applyFill="1" applyBorder="1" applyAlignment="1">
      <alignment horizontal="center" vertical="top" wrapText="1"/>
    </xf>
    <xf numFmtId="0" fontId="0" fillId="0" borderId="15" xfId="0" applyFill="1" applyBorder="1" applyAlignment="1">
      <alignment wrapText="1"/>
    </xf>
    <xf numFmtId="0" fontId="0" fillId="0" borderId="20" xfId="0" applyBorder="1" applyAlignment="1">
      <alignment horizontal="center"/>
    </xf>
    <xf numFmtId="0" fontId="0" fillId="0" borderId="16" xfId="0" applyFont="1" applyFill="1" applyBorder="1" applyAlignment="1">
      <alignment horizontal="center" wrapText="1"/>
    </xf>
    <xf numFmtId="0" fontId="0" fillId="0" borderId="11" xfId="0" applyFont="1" applyFill="1" applyBorder="1" applyAlignment="1">
      <alignment horizontal="center" wrapText="1"/>
    </xf>
    <xf numFmtId="0" fontId="2" fillId="0" borderId="20" xfId="0" applyFont="1" applyBorder="1" applyAlignment="1">
      <alignment vertical="top" wrapText="1"/>
    </xf>
    <xf numFmtId="17" fontId="2" fillId="0" borderId="20" xfId="0" applyNumberFormat="1" applyFont="1" applyBorder="1" applyAlignment="1">
      <alignment horizontal="right" vertical="top" wrapText="1"/>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Q1-3 2009-10 Table 1 Claims Accepted" xfId="54"/>
    <cellStyle name="Input" xfId="55"/>
    <cellStyle name="Linked Cell" xfId="56"/>
    <cellStyle name="Neutral" xfId="57"/>
    <cellStyle name="Normal_Q1-3 2009-10 Table 1 Claims Accepted" xfId="58"/>
    <cellStyle name="Normal_Q1-3 2009-10 Table 2 Disposals"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externalLink" Target="externalLinks/externalLink3.xml" /><Relationship Id="rId40" Type="http://schemas.openxmlformats.org/officeDocument/2006/relationships/externalLink" Target="externalLinks/externalLink4.xml" /><Relationship Id="rId41" Type="http://schemas.openxmlformats.org/officeDocument/2006/relationships/externalLink" Target="externalLinks/externalLink5.xml" /><Relationship Id="rId42" Type="http://schemas.openxmlformats.org/officeDocument/2006/relationships/externalLink" Target="externalLinks/externalLink6.xml" /><Relationship Id="rId43" Type="http://schemas.openxmlformats.org/officeDocument/2006/relationships/externalLink" Target="externalLinks/externalLink7.xml" /><Relationship Id="rId44" Type="http://schemas.openxmlformats.org/officeDocument/2006/relationships/externalLink" Target="externalLinks/externalLink8.xml" /><Relationship Id="rId45" Type="http://schemas.openxmlformats.org/officeDocument/2006/relationships/externalLink" Target="externalLinks/externalLink9.xml" /><Relationship Id="rId46" Type="http://schemas.openxmlformats.org/officeDocument/2006/relationships/externalLink" Target="externalLinks/externalLink10.xml" /><Relationship Id="rId47" Type="http://schemas.openxmlformats.org/officeDocument/2006/relationships/externalLink" Target="externalLinks/externalLink11.xml" /><Relationship Id="rId48" Type="http://schemas.openxmlformats.org/officeDocument/2006/relationships/externalLink" Target="externalLinks/externalLink12.xml" /><Relationship Id="rId49" Type="http://schemas.openxmlformats.org/officeDocument/2006/relationships/externalLink" Target="externalLinks/externalLink13.xml" /><Relationship Id="rId50" Type="http://schemas.openxmlformats.org/officeDocument/2006/relationships/externalLink" Target="externalLinks/externalLink14.xml" /><Relationship Id="rId51" Type="http://schemas.openxmlformats.org/officeDocument/2006/relationships/externalLink" Target="externalLinks/externalLink15.xml" /><Relationship Id="rId52" Type="http://schemas.openxmlformats.org/officeDocument/2006/relationships/externalLink" Target="externalLinks/externalLink16.xml" /><Relationship Id="rId53" Type="http://schemas.openxmlformats.org/officeDocument/2006/relationships/externalLink" Target="externalLinks/externalLink17.xml" /><Relationship Id="rId54" Type="http://schemas.openxmlformats.org/officeDocument/2006/relationships/externalLink" Target="externalLinks/externalLink18.xml" /><Relationship Id="rId55" Type="http://schemas.openxmlformats.org/officeDocument/2006/relationships/externalLink" Target="externalLinks/externalLink19.xml" /><Relationship Id="rId56" Type="http://schemas.openxmlformats.org/officeDocument/2006/relationships/externalLink" Target="externalLinks/externalLink20.xml" /><Relationship Id="rId57" Type="http://schemas.openxmlformats.org/officeDocument/2006/relationships/externalLink" Target="externalLinks/externalLink21.xml" /><Relationship Id="rId58" Type="http://schemas.openxmlformats.org/officeDocument/2006/relationships/externalLink" Target="externalLinks/externalLink22.xml" /><Relationship Id="rId59" Type="http://schemas.openxmlformats.org/officeDocument/2006/relationships/externalLink" Target="externalLinks/externalLink23.xml" /><Relationship Id="rId60" Type="http://schemas.openxmlformats.org/officeDocument/2006/relationships/externalLink" Target="externalLinks/externalLink24.xml" /><Relationship Id="rId61" Type="http://schemas.openxmlformats.org/officeDocument/2006/relationships/externalLink" Target="externalLinks/externalLink25.xml" /><Relationship Id="rId62" Type="http://schemas.openxmlformats.org/officeDocument/2006/relationships/externalLink" Target="externalLinks/externalLink26.xml" /><Relationship Id="rId63" Type="http://schemas.openxmlformats.org/officeDocument/2006/relationships/externalLink" Target="externalLinks/externalLink27.xml" /><Relationship Id="rId6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18</xdr:row>
      <xdr:rowOff>104775</xdr:rowOff>
    </xdr:from>
    <xdr:ext cx="85725" cy="209550"/>
    <xdr:sp fLocksText="0">
      <xdr:nvSpPr>
        <xdr:cNvPr id="1" name="Text Box 4"/>
        <xdr:cNvSpPr txBox="1">
          <a:spLocks noChangeArrowheads="1"/>
        </xdr:cNvSpPr>
      </xdr:nvSpPr>
      <xdr:spPr>
        <a:xfrm>
          <a:off x="13487400" y="3600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19</xdr:row>
      <xdr:rowOff>104775</xdr:rowOff>
    </xdr:from>
    <xdr:ext cx="85725" cy="200025"/>
    <xdr:sp fLocksText="0">
      <xdr:nvSpPr>
        <xdr:cNvPr id="2" name="Text Box 5"/>
        <xdr:cNvSpPr txBox="1">
          <a:spLocks noChangeArrowheads="1"/>
        </xdr:cNvSpPr>
      </xdr:nvSpPr>
      <xdr:spPr>
        <a:xfrm>
          <a:off x="13487400" y="3762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21</xdr:row>
      <xdr:rowOff>104775</xdr:rowOff>
    </xdr:from>
    <xdr:ext cx="85725" cy="200025"/>
    <xdr:sp fLocksText="0">
      <xdr:nvSpPr>
        <xdr:cNvPr id="3" name="Text Box 6"/>
        <xdr:cNvSpPr txBox="1">
          <a:spLocks noChangeArrowheads="1"/>
        </xdr:cNvSpPr>
      </xdr:nvSpPr>
      <xdr:spPr>
        <a:xfrm>
          <a:off x="13487400" y="41052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23</xdr:row>
      <xdr:rowOff>104775</xdr:rowOff>
    </xdr:from>
    <xdr:ext cx="85725" cy="209550"/>
    <xdr:sp fLocksText="0">
      <xdr:nvSpPr>
        <xdr:cNvPr id="4" name="Text Box 7"/>
        <xdr:cNvSpPr txBox="1">
          <a:spLocks noChangeArrowheads="1"/>
        </xdr:cNvSpPr>
      </xdr:nvSpPr>
      <xdr:spPr>
        <a:xfrm>
          <a:off x="13487400" y="44481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25</xdr:row>
      <xdr:rowOff>104775</xdr:rowOff>
    </xdr:from>
    <xdr:ext cx="85725" cy="209550"/>
    <xdr:sp fLocksText="0">
      <xdr:nvSpPr>
        <xdr:cNvPr id="5" name="Text Box 8"/>
        <xdr:cNvSpPr txBox="1">
          <a:spLocks noChangeArrowheads="1"/>
        </xdr:cNvSpPr>
      </xdr:nvSpPr>
      <xdr:spPr>
        <a:xfrm>
          <a:off x="13487400" y="4791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27</xdr:row>
      <xdr:rowOff>104775</xdr:rowOff>
    </xdr:from>
    <xdr:ext cx="85725" cy="209550"/>
    <xdr:sp fLocksText="0">
      <xdr:nvSpPr>
        <xdr:cNvPr id="6" name="Text Box 9"/>
        <xdr:cNvSpPr txBox="1">
          <a:spLocks noChangeArrowheads="1"/>
        </xdr:cNvSpPr>
      </xdr:nvSpPr>
      <xdr:spPr>
        <a:xfrm>
          <a:off x="13487400" y="51530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29</xdr:row>
      <xdr:rowOff>104775</xdr:rowOff>
    </xdr:from>
    <xdr:ext cx="85725" cy="209550"/>
    <xdr:sp fLocksText="0">
      <xdr:nvSpPr>
        <xdr:cNvPr id="7" name="Text Box 10"/>
        <xdr:cNvSpPr txBox="1">
          <a:spLocks noChangeArrowheads="1"/>
        </xdr:cNvSpPr>
      </xdr:nvSpPr>
      <xdr:spPr>
        <a:xfrm>
          <a:off x="13487400" y="54959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31</xdr:row>
      <xdr:rowOff>104775</xdr:rowOff>
    </xdr:from>
    <xdr:ext cx="85725" cy="200025"/>
    <xdr:sp fLocksText="0">
      <xdr:nvSpPr>
        <xdr:cNvPr id="8" name="Text Box 11"/>
        <xdr:cNvSpPr txBox="1">
          <a:spLocks noChangeArrowheads="1"/>
        </xdr:cNvSpPr>
      </xdr:nvSpPr>
      <xdr:spPr>
        <a:xfrm>
          <a:off x="13487400" y="58388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33</xdr:row>
      <xdr:rowOff>104775</xdr:rowOff>
    </xdr:from>
    <xdr:ext cx="85725" cy="209550"/>
    <xdr:sp fLocksText="0">
      <xdr:nvSpPr>
        <xdr:cNvPr id="9" name="Text Box 12"/>
        <xdr:cNvSpPr txBox="1">
          <a:spLocks noChangeArrowheads="1"/>
        </xdr:cNvSpPr>
      </xdr:nvSpPr>
      <xdr:spPr>
        <a:xfrm>
          <a:off x="13487400" y="6181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35</xdr:row>
      <xdr:rowOff>104775</xdr:rowOff>
    </xdr:from>
    <xdr:ext cx="85725" cy="200025"/>
    <xdr:sp fLocksText="0">
      <xdr:nvSpPr>
        <xdr:cNvPr id="10" name="Text Box 13"/>
        <xdr:cNvSpPr txBox="1">
          <a:spLocks noChangeArrowheads="1"/>
        </xdr:cNvSpPr>
      </xdr:nvSpPr>
      <xdr:spPr>
        <a:xfrm>
          <a:off x="13487400" y="6505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37</xdr:row>
      <xdr:rowOff>104775</xdr:rowOff>
    </xdr:from>
    <xdr:ext cx="85725" cy="200025"/>
    <xdr:sp fLocksText="0">
      <xdr:nvSpPr>
        <xdr:cNvPr id="11" name="Text Box 14"/>
        <xdr:cNvSpPr txBox="1">
          <a:spLocks noChangeArrowheads="1"/>
        </xdr:cNvSpPr>
      </xdr:nvSpPr>
      <xdr:spPr>
        <a:xfrm>
          <a:off x="13487400" y="6848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39</xdr:row>
      <xdr:rowOff>104775</xdr:rowOff>
    </xdr:from>
    <xdr:ext cx="85725" cy="209550"/>
    <xdr:sp fLocksText="0">
      <xdr:nvSpPr>
        <xdr:cNvPr id="12" name="Text Box 15"/>
        <xdr:cNvSpPr txBox="1">
          <a:spLocks noChangeArrowheads="1"/>
        </xdr:cNvSpPr>
      </xdr:nvSpPr>
      <xdr:spPr>
        <a:xfrm>
          <a:off x="13487400" y="71913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41</xdr:row>
      <xdr:rowOff>104775</xdr:rowOff>
    </xdr:from>
    <xdr:ext cx="85725" cy="209550"/>
    <xdr:sp fLocksText="0">
      <xdr:nvSpPr>
        <xdr:cNvPr id="13" name="Text Box 16"/>
        <xdr:cNvSpPr txBox="1">
          <a:spLocks noChangeArrowheads="1"/>
        </xdr:cNvSpPr>
      </xdr:nvSpPr>
      <xdr:spPr>
        <a:xfrm>
          <a:off x="13487400" y="75533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43</xdr:row>
      <xdr:rowOff>104775</xdr:rowOff>
    </xdr:from>
    <xdr:ext cx="85725" cy="209550"/>
    <xdr:sp fLocksText="0">
      <xdr:nvSpPr>
        <xdr:cNvPr id="14" name="Text Box 17"/>
        <xdr:cNvSpPr txBox="1">
          <a:spLocks noChangeArrowheads="1"/>
        </xdr:cNvSpPr>
      </xdr:nvSpPr>
      <xdr:spPr>
        <a:xfrm>
          <a:off x="13487400" y="78771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45</xdr:row>
      <xdr:rowOff>104775</xdr:rowOff>
    </xdr:from>
    <xdr:ext cx="85725" cy="200025"/>
    <xdr:sp fLocksText="0">
      <xdr:nvSpPr>
        <xdr:cNvPr id="15" name="Text Box 18"/>
        <xdr:cNvSpPr txBox="1">
          <a:spLocks noChangeArrowheads="1"/>
        </xdr:cNvSpPr>
      </xdr:nvSpPr>
      <xdr:spPr>
        <a:xfrm>
          <a:off x="13487400" y="8239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47</xdr:row>
      <xdr:rowOff>104775</xdr:rowOff>
    </xdr:from>
    <xdr:ext cx="85725" cy="361950"/>
    <xdr:sp fLocksText="0">
      <xdr:nvSpPr>
        <xdr:cNvPr id="16" name="Text Box 19"/>
        <xdr:cNvSpPr txBox="1">
          <a:spLocks noChangeArrowheads="1"/>
        </xdr:cNvSpPr>
      </xdr:nvSpPr>
      <xdr:spPr>
        <a:xfrm>
          <a:off x="13487400" y="8582025"/>
          <a:ext cx="85725"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49</xdr:row>
      <xdr:rowOff>104775</xdr:rowOff>
    </xdr:from>
    <xdr:ext cx="85725" cy="209550"/>
    <xdr:sp fLocksText="0">
      <xdr:nvSpPr>
        <xdr:cNvPr id="17" name="Text Box 20"/>
        <xdr:cNvSpPr txBox="1">
          <a:spLocks noChangeArrowheads="1"/>
        </xdr:cNvSpPr>
      </xdr:nvSpPr>
      <xdr:spPr>
        <a:xfrm>
          <a:off x="13487400" y="9067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51</xdr:row>
      <xdr:rowOff>104775</xdr:rowOff>
    </xdr:from>
    <xdr:ext cx="85725" cy="209550"/>
    <xdr:sp fLocksText="0">
      <xdr:nvSpPr>
        <xdr:cNvPr id="18" name="Text Box 21"/>
        <xdr:cNvSpPr txBox="1">
          <a:spLocks noChangeArrowheads="1"/>
        </xdr:cNvSpPr>
      </xdr:nvSpPr>
      <xdr:spPr>
        <a:xfrm>
          <a:off x="13487400" y="93916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20</xdr:row>
      <xdr:rowOff>104775</xdr:rowOff>
    </xdr:from>
    <xdr:ext cx="85725" cy="209550"/>
    <xdr:sp fLocksText="0">
      <xdr:nvSpPr>
        <xdr:cNvPr id="19" name="Text Box 22"/>
        <xdr:cNvSpPr txBox="1">
          <a:spLocks noChangeArrowheads="1"/>
        </xdr:cNvSpPr>
      </xdr:nvSpPr>
      <xdr:spPr>
        <a:xfrm>
          <a:off x="13487400" y="39243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22</xdr:row>
      <xdr:rowOff>104775</xdr:rowOff>
    </xdr:from>
    <xdr:ext cx="85725" cy="209550"/>
    <xdr:sp fLocksText="0">
      <xdr:nvSpPr>
        <xdr:cNvPr id="20" name="Text Box 23"/>
        <xdr:cNvSpPr txBox="1">
          <a:spLocks noChangeArrowheads="1"/>
        </xdr:cNvSpPr>
      </xdr:nvSpPr>
      <xdr:spPr>
        <a:xfrm>
          <a:off x="13487400" y="4267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24</xdr:row>
      <xdr:rowOff>104775</xdr:rowOff>
    </xdr:from>
    <xdr:ext cx="85725" cy="200025"/>
    <xdr:sp fLocksText="0">
      <xdr:nvSpPr>
        <xdr:cNvPr id="21" name="Text Box 24"/>
        <xdr:cNvSpPr txBox="1">
          <a:spLocks noChangeArrowheads="1"/>
        </xdr:cNvSpPr>
      </xdr:nvSpPr>
      <xdr:spPr>
        <a:xfrm>
          <a:off x="13487400" y="46291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26</xdr:row>
      <xdr:rowOff>104775</xdr:rowOff>
    </xdr:from>
    <xdr:ext cx="85725" cy="209550"/>
    <xdr:sp fLocksText="0">
      <xdr:nvSpPr>
        <xdr:cNvPr id="22" name="Text Box 25"/>
        <xdr:cNvSpPr txBox="1">
          <a:spLocks noChangeArrowheads="1"/>
        </xdr:cNvSpPr>
      </xdr:nvSpPr>
      <xdr:spPr>
        <a:xfrm>
          <a:off x="13487400" y="4972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28</xdr:row>
      <xdr:rowOff>104775</xdr:rowOff>
    </xdr:from>
    <xdr:ext cx="85725" cy="200025"/>
    <xdr:sp fLocksText="0">
      <xdr:nvSpPr>
        <xdr:cNvPr id="23" name="Text Box 26"/>
        <xdr:cNvSpPr txBox="1">
          <a:spLocks noChangeArrowheads="1"/>
        </xdr:cNvSpPr>
      </xdr:nvSpPr>
      <xdr:spPr>
        <a:xfrm>
          <a:off x="13487400" y="5334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30</xdr:row>
      <xdr:rowOff>104775</xdr:rowOff>
    </xdr:from>
    <xdr:ext cx="85725" cy="209550"/>
    <xdr:sp fLocksText="0">
      <xdr:nvSpPr>
        <xdr:cNvPr id="24" name="Text Box 27"/>
        <xdr:cNvSpPr txBox="1">
          <a:spLocks noChangeArrowheads="1"/>
        </xdr:cNvSpPr>
      </xdr:nvSpPr>
      <xdr:spPr>
        <a:xfrm>
          <a:off x="13487400" y="5676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32</xdr:row>
      <xdr:rowOff>104775</xdr:rowOff>
    </xdr:from>
    <xdr:ext cx="85725" cy="209550"/>
    <xdr:sp fLocksText="0">
      <xdr:nvSpPr>
        <xdr:cNvPr id="25" name="Text Box 28"/>
        <xdr:cNvSpPr txBox="1">
          <a:spLocks noChangeArrowheads="1"/>
        </xdr:cNvSpPr>
      </xdr:nvSpPr>
      <xdr:spPr>
        <a:xfrm>
          <a:off x="13487400" y="60007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34</xdr:row>
      <xdr:rowOff>104775</xdr:rowOff>
    </xdr:from>
    <xdr:ext cx="85725" cy="209550"/>
    <xdr:sp fLocksText="0">
      <xdr:nvSpPr>
        <xdr:cNvPr id="26" name="Text Box 29"/>
        <xdr:cNvSpPr txBox="1">
          <a:spLocks noChangeArrowheads="1"/>
        </xdr:cNvSpPr>
      </xdr:nvSpPr>
      <xdr:spPr>
        <a:xfrm>
          <a:off x="13487400" y="63436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36</xdr:row>
      <xdr:rowOff>104775</xdr:rowOff>
    </xdr:from>
    <xdr:ext cx="85725" cy="209550"/>
    <xdr:sp fLocksText="0">
      <xdr:nvSpPr>
        <xdr:cNvPr id="27" name="Text Box 30"/>
        <xdr:cNvSpPr txBox="1">
          <a:spLocks noChangeArrowheads="1"/>
        </xdr:cNvSpPr>
      </xdr:nvSpPr>
      <xdr:spPr>
        <a:xfrm>
          <a:off x="13487400" y="6667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38</xdr:row>
      <xdr:rowOff>104775</xdr:rowOff>
    </xdr:from>
    <xdr:ext cx="85725" cy="209550"/>
    <xdr:sp fLocksText="0">
      <xdr:nvSpPr>
        <xdr:cNvPr id="28" name="Text Box 31"/>
        <xdr:cNvSpPr txBox="1">
          <a:spLocks noChangeArrowheads="1"/>
        </xdr:cNvSpPr>
      </xdr:nvSpPr>
      <xdr:spPr>
        <a:xfrm>
          <a:off x="13487400" y="70104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40</xdr:row>
      <xdr:rowOff>104775</xdr:rowOff>
    </xdr:from>
    <xdr:ext cx="85725" cy="209550"/>
    <xdr:sp fLocksText="0">
      <xdr:nvSpPr>
        <xdr:cNvPr id="29" name="Text Box 32"/>
        <xdr:cNvSpPr txBox="1">
          <a:spLocks noChangeArrowheads="1"/>
        </xdr:cNvSpPr>
      </xdr:nvSpPr>
      <xdr:spPr>
        <a:xfrm>
          <a:off x="13487400" y="7372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42</xdr:row>
      <xdr:rowOff>104775</xdr:rowOff>
    </xdr:from>
    <xdr:ext cx="85725" cy="200025"/>
    <xdr:sp fLocksText="0">
      <xdr:nvSpPr>
        <xdr:cNvPr id="30" name="Text Box 33"/>
        <xdr:cNvSpPr txBox="1">
          <a:spLocks noChangeArrowheads="1"/>
        </xdr:cNvSpPr>
      </xdr:nvSpPr>
      <xdr:spPr>
        <a:xfrm>
          <a:off x="13487400" y="7715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44</xdr:row>
      <xdr:rowOff>104775</xdr:rowOff>
    </xdr:from>
    <xdr:ext cx="85725" cy="209550"/>
    <xdr:sp fLocksText="0">
      <xdr:nvSpPr>
        <xdr:cNvPr id="31" name="Text Box 34"/>
        <xdr:cNvSpPr txBox="1">
          <a:spLocks noChangeArrowheads="1"/>
        </xdr:cNvSpPr>
      </xdr:nvSpPr>
      <xdr:spPr>
        <a:xfrm>
          <a:off x="13487400" y="80581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46</xdr:row>
      <xdr:rowOff>104775</xdr:rowOff>
    </xdr:from>
    <xdr:ext cx="85725" cy="209550"/>
    <xdr:sp fLocksText="0">
      <xdr:nvSpPr>
        <xdr:cNvPr id="32" name="Text Box 35"/>
        <xdr:cNvSpPr txBox="1">
          <a:spLocks noChangeArrowheads="1"/>
        </xdr:cNvSpPr>
      </xdr:nvSpPr>
      <xdr:spPr>
        <a:xfrm>
          <a:off x="13487400" y="8401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50</xdr:row>
      <xdr:rowOff>104775</xdr:rowOff>
    </xdr:from>
    <xdr:ext cx="85725" cy="209550"/>
    <xdr:sp fLocksText="0">
      <xdr:nvSpPr>
        <xdr:cNvPr id="33" name="Text Box 36"/>
        <xdr:cNvSpPr txBox="1">
          <a:spLocks noChangeArrowheads="1"/>
        </xdr:cNvSpPr>
      </xdr:nvSpPr>
      <xdr:spPr>
        <a:xfrm>
          <a:off x="13487400" y="9229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52</xdr:row>
      <xdr:rowOff>104775</xdr:rowOff>
    </xdr:from>
    <xdr:ext cx="85725" cy="209550"/>
    <xdr:sp fLocksText="0">
      <xdr:nvSpPr>
        <xdr:cNvPr id="34" name="Text Box 37"/>
        <xdr:cNvSpPr txBox="1">
          <a:spLocks noChangeArrowheads="1"/>
        </xdr:cNvSpPr>
      </xdr:nvSpPr>
      <xdr:spPr>
        <a:xfrm>
          <a:off x="13487400" y="95535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19</xdr:row>
      <xdr:rowOff>104775</xdr:rowOff>
    </xdr:from>
    <xdr:ext cx="85725" cy="200025"/>
    <xdr:sp fLocksText="0">
      <xdr:nvSpPr>
        <xdr:cNvPr id="35" name="Text Box 38"/>
        <xdr:cNvSpPr txBox="1">
          <a:spLocks noChangeArrowheads="1"/>
        </xdr:cNvSpPr>
      </xdr:nvSpPr>
      <xdr:spPr>
        <a:xfrm>
          <a:off x="13487400" y="3762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20</xdr:row>
      <xdr:rowOff>0</xdr:rowOff>
    </xdr:from>
    <xdr:ext cx="85725" cy="219075"/>
    <xdr:sp fLocksText="0">
      <xdr:nvSpPr>
        <xdr:cNvPr id="36" name="Text Box 39"/>
        <xdr:cNvSpPr txBox="1">
          <a:spLocks noChangeArrowheads="1"/>
        </xdr:cNvSpPr>
      </xdr:nvSpPr>
      <xdr:spPr>
        <a:xfrm>
          <a:off x="13487400" y="381952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20</xdr:row>
      <xdr:rowOff>0</xdr:rowOff>
    </xdr:from>
    <xdr:ext cx="85725" cy="219075"/>
    <xdr:sp fLocksText="0">
      <xdr:nvSpPr>
        <xdr:cNvPr id="37" name="Text Box 40"/>
        <xdr:cNvSpPr txBox="1">
          <a:spLocks noChangeArrowheads="1"/>
        </xdr:cNvSpPr>
      </xdr:nvSpPr>
      <xdr:spPr>
        <a:xfrm>
          <a:off x="13487400" y="381952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20</xdr:row>
      <xdr:rowOff>0</xdr:rowOff>
    </xdr:from>
    <xdr:ext cx="85725" cy="219075"/>
    <xdr:sp fLocksText="0">
      <xdr:nvSpPr>
        <xdr:cNvPr id="38" name="Text Box 41"/>
        <xdr:cNvSpPr txBox="1">
          <a:spLocks noChangeArrowheads="1"/>
        </xdr:cNvSpPr>
      </xdr:nvSpPr>
      <xdr:spPr>
        <a:xfrm>
          <a:off x="13487400" y="381952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20</xdr:row>
      <xdr:rowOff>0</xdr:rowOff>
    </xdr:from>
    <xdr:ext cx="85725" cy="219075"/>
    <xdr:sp fLocksText="0">
      <xdr:nvSpPr>
        <xdr:cNvPr id="39" name="Text Box 42"/>
        <xdr:cNvSpPr txBox="1">
          <a:spLocks noChangeArrowheads="1"/>
        </xdr:cNvSpPr>
      </xdr:nvSpPr>
      <xdr:spPr>
        <a:xfrm>
          <a:off x="13487400" y="381952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20</xdr:row>
      <xdr:rowOff>0</xdr:rowOff>
    </xdr:from>
    <xdr:ext cx="85725" cy="219075"/>
    <xdr:sp fLocksText="0">
      <xdr:nvSpPr>
        <xdr:cNvPr id="40" name="Text Box 43"/>
        <xdr:cNvSpPr txBox="1">
          <a:spLocks noChangeArrowheads="1"/>
        </xdr:cNvSpPr>
      </xdr:nvSpPr>
      <xdr:spPr>
        <a:xfrm>
          <a:off x="13487400" y="381952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24</xdr:row>
      <xdr:rowOff>104775</xdr:rowOff>
    </xdr:from>
    <xdr:ext cx="85725" cy="200025"/>
    <xdr:sp fLocksText="0">
      <xdr:nvSpPr>
        <xdr:cNvPr id="41" name="Text Box 44"/>
        <xdr:cNvSpPr txBox="1">
          <a:spLocks noChangeArrowheads="1"/>
        </xdr:cNvSpPr>
      </xdr:nvSpPr>
      <xdr:spPr>
        <a:xfrm>
          <a:off x="13487400" y="46291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25</xdr:row>
      <xdr:rowOff>104775</xdr:rowOff>
    </xdr:from>
    <xdr:ext cx="85725" cy="209550"/>
    <xdr:sp fLocksText="0">
      <xdr:nvSpPr>
        <xdr:cNvPr id="42" name="Text Box 45"/>
        <xdr:cNvSpPr txBox="1">
          <a:spLocks noChangeArrowheads="1"/>
        </xdr:cNvSpPr>
      </xdr:nvSpPr>
      <xdr:spPr>
        <a:xfrm>
          <a:off x="13487400" y="4791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26</xdr:row>
      <xdr:rowOff>104775</xdr:rowOff>
    </xdr:from>
    <xdr:ext cx="85725" cy="209550"/>
    <xdr:sp fLocksText="0">
      <xdr:nvSpPr>
        <xdr:cNvPr id="43" name="Text Box 46"/>
        <xdr:cNvSpPr txBox="1">
          <a:spLocks noChangeArrowheads="1"/>
        </xdr:cNvSpPr>
      </xdr:nvSpPr>
      <xdr:spPr>
        <a:xfrm>
          <a:off x="13487400" y="4972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27</xdr:row>
      <xdr:rowOff>104775</xdr:rowOff>
    </xdr:from>
    <xdr:ext cx="85725" cy="209550"/>
    <xdr:sp fLocksText="0">
      <xdr:nvSpPr>
        <xdr:cNvPr id="44" name="Text Box 47"/>
        <xdr:cNvSpPr txBox="1">
          <a:spLocks noChangeArrowheads="1"/>
        </xdr:cNvSpPr>
      </xdr:nvSpPr>
      <xdr:spPr>
        <a:xfrm>
          <a:off x="13487400" y="51530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28</xdr:row>
      <xdr:rowOff>104775</xdr:rowOff>
    </xdr:from>
    <xdr:ext cx="85725" cy="200025"/>
    <xdr:sp fLocksText="0">
      <xdr:nvSpPr>
        <xdr:cNvPr id="45" name="Text Box 48"/>
        <xdr:cNvSpPr txBox="1">
          <a:spLocks noChangeArrowheads="1"/>
        </xdr:cNvSpPr>
      </xdr:nvSpPr>
      <xdr:spPr>
        <a:xfrm>
          <a:off x="13487400" y="5334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29</xdr:row>
      <xdr:rowOff>104775</xdr:rowOff>
    </xdr:from>
    <xdr:ext cx="85725" cy="209550"/>
    <xdr:sp fLocksText="0">
      <xdr:nvSpPr>
        <xdr:cNvPr id="46" name="Text Box 49"/>
        <xdr:cNvSpPr txBox="1">
          <a:spLocks noChangeArrowheads="1"/>
        </xdr:cNvSpPr>
      </xdr:nvSpPr>
      <xdr:spPr>
        <a:xfrm>
          <a:off x="13487400" y="54959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30</xdr:row>
      <xdr:rowOff>104775</xdr:rowOff>
    </xdr:from>
    <xdr:ext cx="85725" cy="209550"/>
    <xdr:sp fLocksText="0">
      <xdr:nvSpPr>
        <xdr:cNvPr id="47" name="Text Box 50"/>
        <xdr:cNvSpPr txBox="1">
          <a:spLocks noChangeArrowheads="1"/>
        </xdr:cNvSpPr>
      </xdr:nvSpPr>
      <xdr:spPr>
        <a:xfrm>
          <a:off x="13487400" y="5676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31</xdr:row>
      <xdr:rowOff>104775</xdr:rowOff>
    </xdr:from>
    <xdr:ext cx="85725" cy="200025"/>
    <xdr:sp fLocksText="0">
      <xdr:nvSpPr>
        <xdr:cNvPr id="48" name="Text Box 51"/>
        <xdr:cNvSpPr txBox="1">
          <a:spLocks noChangeArrowheads="1"/>
        </xdr:cNvSpPr>
      </xdr:nvSpPr>
      <xdr:spPr>
        <a:xfrm>
          <a:off x="13487400" y="58388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32</xdr:row>
      <xdr:rowOff>104775</xdr:rowOff>
    </xdr:from>
    <xdr:ext cx="85725" cy="209550"/>
    <xdr:sp fLocksText="0">
      <xdr:nvSpPr>
        <xdr:cNvPr id="49" name="Text Box 52"/>
        <xdr:cNvSpPr txBox="1">
          <a:spLocks noChangeArrowheads="1"/>
        </xdr:cNvSpPr>
      </xdr:nvSpPr>
      <xdr:spPr>
        <a:xfrm>
          <a:off x="13487400" y="60007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33</xdr:row>
      <xdr:rowOff>104775</xdr:rowOff>
    </xdr:from>
    <xdr:ext cx="85725" cy="209550"/>
    <xdr:sp fLocksText="0">
      <xdr:nvSpPr>
        <xdr:cNvPr id="50" name="Text Box 53"/>
        <xdr:cNvSpPr txBox="1">
          <a:spLocks noChangeArrowheads="1"/>
        </xdr:cNvSpPr>
      </xdr:nvSpPr>
      <xdr:spPr>
        <a:xfrm>
          <a:off x="13487400" y="6181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34</xdr:row>
      <xdr:rowOff>104775</xdr:rowOff>
    </xdr:from>
    <xdr:ext cx="85725" cy="209550"/>
    <xdr:sp fLocksText="0">
      <xdr:nvSpPr>
        <xdr:cNvPr id="51" name="Text Box 54"/>
        <xdr:cNvSpPr txBox="1">
          <a:spLocks noChangeArrowheads="1"/>
        </xdr:cNvSpPr>
      </xdr:nvSpPr>
      <xdr:spPr>
        <a:xfrm>
          <a:off x="13487400" y="63436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35</xdr:row>
      <xdr:rowOff>104775</xdr:rowOff>
    </xdr:from>
    <xdr:ext cx="85725" cy="200025"/>
    <xdr:sp fLocksText="0">
      <xdr:nvSpPr>
        <xdr:cNvPr id="52" name="Text Box 55"/>
        <xdr:cNvSpPr txBox="1">
          <a:spLocks noChangeArrowheads="1"/>
        </xdr:cNvSpPr>
      </xdr:nvSpPr>
      <xdr:spPr>
        <a:xfrm>
          <a:off x="13487400" y="6505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36</xdr:row>
      <xdr:rowOff>104775</xdr:rowOff>
    </xdr:from>
    <xdr:ext cx="85725" cy="209550"/>
    <xdr:sp fLocksText="0">
      <xdr:nvSpPr>
        <xdr:cNvPr id="53" name="Text Box 56"/>
        <xdr:cNvSpPr txBox="1">
          <a:spLocks noChangeArrowheads="1"/>
        </xdr:cNvSpPr>
      </xdr:nvSpPr>
      <xdr:spPr>
        <a:xfrm>
          <a:off x="13487400" y="6667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37</xdr:row>
      <xdr:rowOff>104775</xdr:rowOff>
    </xdr:from>
    <xdr:ext cx="85725" cy="200025"/>
    <xdr:sp fLocksText="0">
      <xdr:nvSpPr>
        <xdr:cNvPr id="54" name="Text Box 57"/>
        <xdr:cNvSpPr txBox="1">
          <a:spLocks noChangeArrowheads="1"/>
        </xdr:cNvSpPr>
      </xdr:nvSpPr>
      <xdr:spPr>
        <a:xfrm>
          <a:off x="13487400" y="6848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38</xdr:row>
      <xdr:rowOff>104775</xdr:rowOff>
    </xdr:from>
    <xdr:ext cx="85725" cy="209550"/>
    <xdr:sp fLocksText="0">
      <xdr:nvSpPr>
        <xdr:cNvPr id="55" name="Text Box 58"/>
        <xdr:cNvSpPr txBox="1">
          <a:spLocks noChangeArrowheads="1"/>
        </xdr:cNvSpPr>
      </xdr:nvSpPr>
      <xdr:spPr>
        <a:xfrm>
          <a:off x="13487400" y="70104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39</xdr:row>
      <xdr:rowOff>104775</xdr:rowOff>
    </xdr:from>
    <xdr:ext cx="85725" cy="209550"/>
    <xdr:sp fLocksText="0">
      <xdr:nvSpPr>
        <xdr:cNvPr id="56" name="Text Box 59"/>
        <xdr:cNvSpPr txBox="1">
          <a:spLocks noChangeArrowheads="1"/>
        </xdr:cNvSpPr>
      </xdr:nvSpPr>
      <xdr:spPr>
        <a:xfrm>
          <a:off x="13487400" y="71913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40</xdr:row>
      <xdr:rowOff>104775</xdr:rowOff>
    </xdr:from>
    <xdr:ext cx="85725" cy="209550"/>
    <xdr:sp fLocksText="0">
      <xdr:nvSpPr>
        <xdr:cNvPr id="57" name="Text Box 60"/>
        <xdr:cNvSpPr txBox="1">
          <a:spLocks noChangeArrowheads="1"/>
        </xdr:cNvSpPr>
      </xdr:nvSpPr>
      <xdr:spPr>
        <a:xfrm>
          <a:off x="13487400" y="7372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41</xdr:row>
      <xdr:rowOff>104775</xdr:rowOff>
    </xdr:from>
    <xdr:ext cx="85725" cy="209550"/>
    <xdr:sp fLocksText="0">
      <xdr:nvSpPr>
        <xdr:cNvPr id="58" name="Text Box 61"/>
        <xdr:cNvSpPr txBox="1">
          <a:spLocks noChangeArrowheads="1"/>
        </xdr:cNvSpPr>
      </xdr:nvSpPr>
      <xdr:spPr>
        <a:xfrm>
          <a:off x="13487400" y="75533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42</xdr:row>
      <xdr:rowOff>104775</xdr:rowOff>
    </xdr:from>
    <xdr:ext cx="85725" cy="200025"/>
    <xdr:sp fLocksText="0">
      <xdr:nvSpPr>
        <xdr:cNvPr id="59" name="Text Box 62"/>
        <xdr:cNvSpPr txBox="1">
          <a:spLocks noChangeArrowheads="1"/>
        </xdr:cNvSpPr>
      </xdr:nvSpPr>
      <xdr:spPr>
        <a:xfrm>
          <a:off x="13487400" y="7715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43</xdr:row>
      <xdr:rowOff>104775</xdr:rowOff>
    </xdr:from>
    <xdr:ext cx="85725" cy="209550"/>
    <xdr:sp fLocksText="0">
      <xdr:nvSpPr>
        <xdr:cNvPr id="60" name="Text Box 63"/>
        <xdr:cNvSpPr txBox="1">
          <a:spLocks noChangeArrowheads="1"/>
        </xdr:cNvSpPr>
      </xdr:nvSpPr>
      <xdr:spPr>
        <a:xfrm>
          <a:off x="13487400" y="78771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44</xdr:row>
      <xdr:rowOff>104775</xdr:rowOff>
    </xdr:from>
    <xdr:ext cx="85725" cy="209550"/>
    <xdr:sp fLocksText="0">
      <xdr:nvSpPr>
        <xdr:cNvPr id="61" name="Text Box 64"/>
        <xdr:cNvSpPr txBox="1">
          <a:spLocks noChangeArrowheads="1"/>
        </xdr:cNvSpPr>
      </xdr:nvSpPr>
      <xdr:spPr>
        <a:xfrm>
          <a:off x="13487400" y="80581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45</xdr:row>
      <xdr:rowOff>104775</xdr:rowOff>
    </xdr:from>
    <xdr:ext cx="85725" cy="200025"/>
    <xdr:sp fLocksText="0">
      <xdr:nvSpPr>
        <xdr:cNvPr id="62" name="Text Box 65"/>
        <xdr:cNvSpPr txBox="1">
          <a:spLocks noChangeArrowheads="1"/>
        </xdr:cNvSpPr>
      </xdr:nvSpPr>
      <xdr:spPr>
        <a:xfrm>
          <a:off x="13487400" y="8239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46</xdr:row>
      <xdr:rowOff>104775</xdr:rowOff>
    </xdr:from>
    <xdr:ext cx="85725" cy="209550"/>
    <xdr:sp fLocksText="0">
      <xdr:nvSpPr>
        <xdr:cNvPr id="63" name="Text Box 66"/>
        <xdr:cNvSpPr txBox="1">
          <a:spLocks noChangeArrowheads="1"/>
        </xdr:cNvSpPr>
      </xdr:nvSpPr>
      <xdr:spPr>
        <a:xfrm>
          <a:off x="13487400" y="8401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47</xdr:row>
      <xdr:rowOff>104775</xdr:rowOff>
    </xdr:from>
    <xdr:ext cx="85725" cy="361950"/>
    <xdr:sp fLocksText="0">
      <xdr:nvSpPr>
        <xdr:cNvPr id="64" name="Text Box 67"/>
        <xdr:cNvSpPr txBox="1">
          <a:spLocks noChangeArrowheads="1"/>
        </xdr:cNvSpPr>
      </xdr:nvSpPr>
      <xdr:spPr>
        <a:xfrm>
          <a:off x="13487400" y="8582025"/>
          <a:ext cx="85725"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48</xdr:row>
      <xdr:rowOff>209550</xdr:rowOff>
    </xdr:from>
    <xdr:ext cx="85725" cy="266700"/>
    <xdr:sp fLocksText="0">
      <xdr:nvSpPr>
        <xdr:cNvPr id="65" name="Text Box 68"/>
        <xdr:cNvSpPr txBox="1">
          <a:spLocks noChangeArrowheads="1"/>
        </xdr:cNvSpPr>
      </xdr:nvSpPr>
      <xdr:spPr>
        <a:xfrm>
          <a:off x="13487400" y="8848725"/>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49</xdr:row>
      <xdr:rowOff>104775</xdr:rowOff>
    </xdr:from>
    <xdr:ext cx="85725" cy="209550"/>
    <xdr:sp fLocksText="0">
      <xdr:nvSpPr>
        <xdr:cNvPr id="66" name="Text Box 69"/>
        <xdr:cNvSpPr txBox="1">
          <a:spLocks noChangeArrowheads="1"/>
        </xdr:cNvSpPr>
      </xdr:nvSpPr>
      <xdr:spPr>
        <a:xfrm>
          <a:off x="13487400" y="9067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50</xdr:row>
      <xdr:rowOff>104775</xdr:rowOff>
    </xdr:from>
    <xdr:ext cx="85725" cy="209550"/>
    <xdr:sp fLocksText="0">
      <xdr:nvSpPr>
        <xdr:cNvPr id="67" name="Text Box 70"/>
        <xdr:cNvSpPr txBox="1">
          <a:spLocks noChangeArrowheads="1"/>
        </xdr:cNvSpPr>
      </xdr:nvSpPr>
      <xdr:spPr>
        <a:xfrm>
          <a:off x="13487400" y="9229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51</xdr:row>
      <xdr:rowOff>104775</xdr:rowOff>
    </xdr:from>
    <xdr:ext cx="85725" cy="209550"/>
    <xdr:sp fLocksText="0">
      <xdr:nvSpPr>
        <xdr:cNvPr id="68" name="Text Box 71"/>
        <xdr:cNvSpPr txBox="1">
          <a:spLocks noChangeArrowheads="1"/>
        </xdr:cNvSpPr>
      </xdr:nvSpPr>
      <xdr:spPr>
        <a:xfrm>
          <a:off x="13487400" y="93916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19</xdr:row>
      <xdr:rowOff>104775</xdr:rowOff>
    </xdr:from>
    <xdr:ext cx="85725" cy="200025"/>
    <xdr:sp fLocksText="0">
      <xdr:nvSpPr>
        <xdr:cNvPr id="69" name="Text Box 72"/>
        <xdr:cNvSpPr txBox="1">
          <a:spLocks noChangeArrowheads="1"/>
        </xdr:cNvSpPr>
      </xdr:nvSpPr>
      <xdr:spPr>
        <a:xfrm>
          <a:off x="13487400" y="3762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20</xdr:row>
      <xdr:rowOff>104775</xdr:rowOff>
    </xdr:from>
    <xdr:ext cx="85725" cy="209550"/>
    <xdr:sp fLocksText="0">
      <xdr:nvSpPr>
        <xdr:cNvPr id="70" name="Text Box 73"/>
        <xdr:cNvSpPr txBox="1">
          <a:spLocks noChangeArrowheads="1"/>
        </xdr:cNvSpPr>
      </xdr:nvSpPr>
      <xdr:spPr>
        <a:xfrm>
          <a:off x="13487400" y="39243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21</xdr:row>
      <xdr:rowOff>104775</xdr:rowOff>
    </xdr:from>
    <xdr:ext cx="85725" cy="200025"/>
    <xdr:sp fLocksText="0">
      <xdr:nvSpPr>
        <xdr:cNvPr id="71" name="Text Box 74"/>
        <xdr:cNvSpPr txBox="1">
          <a:spLocks noChangeArrowheads="1"/>
        </xdr:cNvSpPr>
      </xdr:nvSpPr>
      <xdr:spPr>
        <a:xfrm>
          <a:off x="13487400" y="41052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22</xdr:row>
      <xdr:rowOff>104775</xdr:rowOff>
    </xdr:from>
    <xdr:ext cx="85725" cy="209550"/>
    <xdr:sp fLocksText="0">
      <xdr:nvSpPr>
        <xdr:cNvPr id="72" name="Text Box 75"/>
        <xdr:cNvSpPr txBox="1">
          <a:spLocks noChangeArrowheads="1"/>
        </xdr:cNvSpPr>
      </xdr:nvSpPr>
      <xdr:spPr>
        <a:xfrm>
          <a:off x="13487400" y="4267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23</xdr:row>
      <xdr:rowOff>104775</xdr:rowOff>
    </xdr:from>
    <xdr:ext cx="85725" cy="209550"/>
    <xdr:sp fLocksText="0">
      <xdr:nvSpPr>
        <xdr:cNvPr id="73" name="Text Box 76"/>
        <xdr:cNvSpPr txBox="1">
          <a:spLocks noChangeArrowheads="1"/>
        </xdr:cNvSpPr>
      </xdr:nvSpPr>
      <xdr:spPr>
        <a:xfrm>
          <a:off x="13487400" y="44481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24</xdr:row>
      <xdr:rowOff>104775</xdr:rowOff>
    </xdr:from>
    <xdr:ext cx="85725" cy="200025"/>
    <xdr:sp fLocksText="0">
      <xdr:nvSpPr>
        <xdr:cNvPr id="74" name="Text Box 77"/>
        <xdr:cNvSpPr txBox="1">
          <a:spLocks noChangeArrowheads="1"/>
        </xdr:cNvSpPr>
      </xdr:nvSpPr>
      <xdr:spPr>
        <a:xfrm>
          <a:off x="13487400" y="46291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25</xdr:row>
      <xdr:rowOff>104775</xdr:rowOff>
    </xdr:from>
    <xdr:ext cx="85725" cy="209550"/>
    <xdr:sp fLocksText="0">
      <xdr:nvSpPr>
        <xdr:cNvPr id="75" name="Text Box 78"/>
        <xdr:cNvSpPr txBox="1">
          <a:spLocks noChangeArrowheads="1"/>
        </xdr:cNvSpPr>
      </xdr:nvSpPr>
      <xdr:spPr>
        <a:xfrm>
          <a:off x="13487400" y="4791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26</xdr:row>
      <xdr:rowOff>104775</xdr:rowOff>
    </xdr:from>
    <xdr:ext cx="85725" cy="209550"/>
    <xdr:sp fLocksText="0">
      <xdr:nvSpPr>
        <xdr:cNvPr id="76" name="Text Box 79"/>
        <xdr:cNvSpPr txBox="1">
          <a:spLocks noChangeArrowheads="1"/>
        </xdr:cNvSpPr>
      </xdr:nvSpPr>
      <xdr:spPr>
        <a:xfrm>
          <a:off x="13487400" y="4972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27</xdr:row>
      <xdr:rowOff>104775</xdr:rowOff>
    </xdr:from>
    <xdr:ext cx="85725" cy="209550"/>
    <xdr:sp fLocksText="0">
      <xdr:nvSpPr>
        <xdr:cNvPr id="77" name="Text Box 80"/>
        <xdr:cNvSpPr txBox="1">
          <a:spLocks noChangeArrowheads="1"/>
        </xdr:cNvSpPr>
      </xdr:nvSpPr>
      <xdr:spPr>
        <a:xfrm>
          <a:off x="13487400" y="51530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28</xdr:row>
      <xdr:rowOff>104775</xdr:rowOff>
    </xdr:from>
    <xdr:ext cx="85725" cy="200025"/>
    <xdr:sp fLocksText="0">
      <xdr:nvSpPr>
        <xdr:cNvPr id="78" name="Text Box 81"/>
        <xdr:cNvSpPr txBox="1">
          <a:spLocks noChangeArrowheads="1"/>
        </xdr:cNvSpPr>
      </xdr:nvSpPr>
      <xdr:spPr>
        <a:xfrm>
          <a:off x="13487400" y="5334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29</xdr:row>
      <xdr:rowOff>104775</xdr:rowOff>
    </xdr:from>
    <xdr:ext cx="85725" cy="209550"/>
    <xdr:sp fLocksText="0">
      <xdr:nvSpPr>
        <xdr:cNvPr id="79" name="Text Box 82"/>
        <xdr:cNvSpPr txBox="1">
          <a:spLocks noChangeArrowheads="1"/>
        </xdr:cNvSpPr>
      </xdr:nvSpPr>
      <xdr:spPr>
        <a:xfrm>
          <a:off x="13487400" y="54959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30</xdr:row>
      <xdr:rowOff>104775</xdr:rowOff>
    </xdr:from>
    <xdr:ext cx="85725" cy="209550"/>
    <xdr:sp fLocksText="0">
      <xdr:nvSpPr>
        <xdr:cNvPr id="80" name="Text Box 83"/>
        <xdr:cNvSpPr txBox="1">
          <a:spLocks noChangeArrowheads="1"/>
        </xdr:cNvSpPr>
      </xdr:nvSpPr>
      <xdr:spPr>
        <a:xfrm>
          <a:off x="13487400" y="5676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31</xdr:row>
      <xdr:rowOff>104775</xdr:rowOff>
    </xdr:from>
    <xdr:ext cx="85725" cy="200025"/>
    <xdr:sp fLocksText="0">
      <xdr:nvSpPr>
        <xdr:cNvPr id="81" name="Text Box 84"/>
        <xdr:cNvSpPr txBox="1">
          <a:spLocks noChangeArrowheads="1"/>
        </xdr:cNvSpPr>
      </xdr:nvSpPr>
      <xdr:spPr>
        <a:xfrm>
          <a:off x="13487400" y="58388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32</xdr:row>
      <xdr:rowOff>104775</xdr:rowOff>
    </xdr:from>
    <xdr:ext cx="85725" cy="209550"/>
    <xdr:sp fLocksText="0">
      <xdr:nvSpPr>
        <xdr:cNvPr id="82" name="Text Box 85"/>
        <xdr:cNvSpPr txBox="1">
          <a:spLocks noChangeArrowheads="1"/>
        </xdr:cNvSpPr>
      </xdr:nvSpPr>
      <xdr:spPr>
        <a:xfrm>
          <a:off x="13487400" y="60007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33</xdr:row>
      <xdr:rowOff>104775</xdr:rowOff>
    </xdr:from>
    <xdr:ext cx="85725" cy="209550"/>
    <xdr:sp fLocksText="0">
      <xdr:nvSpPr>
        <xdr:cNvPr id="83" name="Text Box 86"/>
        <xdr:cNvSpPr txBox="1">
          <a:spLocks noChangeArrowheads="1"/>
        </xdr:cNvSpPr>
      </xdr:nvSpPr>
      <xdr:spPr>
        <a:xfrm>
          <a:off x="13487400" y="6181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34</xdr:row>
      <xdr:rowOff>104775</xdr:rowOff>
    </xdr:from>
    <xdr:ext cx="85725" cy="209550"/>
    <xdr:sp fLocksText="0">
      <xdr:nvSpPr>
        <xdr:cNvPr id="84" name="Text Box 87"/>
        <xdr:cNvSpPr txBox="1">
          <a:spLocks noChangeArrowheads="1"/>
        </xdr:cNvSpPr>
      </xdr:nvSpPr>
      <xdr:spPr>
        <a:xfrm>
          <a:off x="13487400" y="63436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35</xdr:row>
      <xdr:rowOff>104775</xdr:rowOff>
    </xdr:from>
    <xdr:ext cx="85725" cy="200025"/>
    <xdr:sp fLocksText="0">
      <xdr:nvSpPr>
        <xdr:cNvPr id="85" name="Text Box 88"/>
        <xdr:cNvSpPr txBox="1">
          <a:spLocks noChangeArrowheads="1"/>
        </xdr:cNvSpPr>
      </xdr:nvSpPr>
      <xdr:spPr>
        <a:xfrm>
          <a:off x="13487400" y="6505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36</xdr:row>
      <xdr:rowOff>104775</xdr:rowOff>
    </xdr:from>
    <xdr:ext cx="85725" cy="209550"/>
    <xdr:sp fLocksText="0">
      <xdr:nvSpPr>
        <xdr:cNvPr id="86" name="Text Box 89"/>
        <xdr:cNvSpPr txBox="1">
          <a:spLocks noChangeArrowheads="1"/>
        </xdr:cNvSpPr>
      </xdr:nvSpPr>
      <xdr:spPr>
        <a:xfrm>
          <a:off x="13487400" y="6667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37</xdr:row>
      <xdr:rowOff>104775</xdr:rowOff>
    </xdr:from>
    <xdr:ext cx="85725" cy="200025"/>
    <xdr:sp fLocksText="0">
      <xdr:nvSpPr>
        <xdr:cNvPr id="87" name="Text Box 90"/>
        <xdr:cNvSpPr txBox="1">
          <a:spLocks noChangeArrowheads="1"/>
        </xdr:cNvSpPr>
      </xdr:nvSpPr>
      <xdr:spPr>
        <a:xfrm>
          <a:off x="13487400" y="6848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38</xdr:row>
      <xdr:rowOff>104775</xdr:rowOff>
    </xdr:from>
    <xdr:ext cx="85725" cy="209550"/>
    <xdr:sp fLocksText="0">
      <xdr:nvSpPr>
        <xdr:cNvPr id="88" name="Text Box 91"/>
        <xdr:cNvSpPr txBox="1">
          <a:spLocks noChangeArrowheads="1"/>
        </xdr:cNvSpPr>
      </xdr:nvSpPr>
      <xdr:spPr>
        <a:xfrm>
          <a:off x="13487400" y="70104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39</xdr:row>
      <xdr:rowOff>104775</xdr:rowOff>
    </xdr:from>
    <xdr:ext cx="85725" cy="209550"/>
    <xdr:sp fLocksText="0">
      <xdr:nvSpPr>
        <xdr:cNvPr id="89" name="Text Box 92"/>
        <xdr:cNvSpPr txBox="1">
          <a:spLocks noChangeArrowheads="1"/>
        </xdr:cNvSpPr>
      </xdr:nvSpPr>
      <xdr:spPr>
        <a:xfrm>
          <a:off x="13487400" y="71913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40</xdr:row>
      <xdr:rowOff>104775</xdr:rowOff>
    </xdr:from>
    <xdr:ext cx="85725" cy="209550"/>
    <xdr:sp fLocksText="0">
      <xdr:nvSpPr>
        <xdr:cNvPr id="90" name="Text Box 93"/>
        <xdr:cNvSpPr txBox="1">
          <a:spLocks noChangeArrowheads="1"/>
        </xdr:cNvSpPr>
      </xdr:nvSpPr>
      <xdr:spPr>
        <a:xfrm>
          <a:off x="13487400" y="7372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41</xdr:row>
      <xdr:rowOff>104775</xdr:rowOff>
    </xdr:from>
    <xdr:ext cx="85725" cy="209550"/>
    <xdr:sp fLocksText="0">
      <xdr:nvSpPr>
        <xdr:cNvPr id="91" name="Text Box 94"/>
        <xdr:cNvSpPr txBox="1">
          <a:spLocks noChangeArrowheads="1"/>
        </xdr:cNvSpPr>
      </xdr:nvSpPr>
      <xdr:spPr>
        <a:xfrm>
          <a:off x="13487400" y="75533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42</xdr:row>
      <xdr:rowOff>104775</xdr:rowOff>
    </xdr:from>
    <xdr:ext cx="85725" cy="200025"/>
    <xdr:sp fLocksText="0">
      <xdr:nvSpPr>
        <xdr:cNvPr id="92" name="Text Box 95"/>
        <xdr:cNvSpPr txBox="1">
          <a:spLocks noChangeArrowheads="1"/>
        </xdr:cNvSpPr>
      </xdr:nvSpPr>
      <xdr:spPr>
        <a:xfrm>
          <a:off x="13487400" y="7715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43</xdr:row>
      <xdr:rowOff>104775</xdr:rowOff>
    </xdr:from>
    <xdr:ext cx="85725" cy="209550"/>
    <xdr:sp fLocksText="0">
      <xdr:nvSpPr>
        <xdr:cNvPr id="93" name="Text Box 96"/>
        <xdr:cNvSpPr txBox="1">
          <a:spLocks noChangeArrowheads="1"/>
        </xdr:cNvSpPr>
      </xdr:nvSpPr>
      <xdr:spPr>
        <a:xfrm>
          <a:off x="13487400" y="78771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44</xdr:row>
      <xdr:rowOff>104775</xdr:rowOff>
    </xdr:from>
    <xdr:ext cx="85725" cy="209550"/>
    <xdr:sp fLocksText="0">
      <xdr:nvSpPr>
        <xdr:cNvPr id="94" name="Text Box 97"/>
        <xdr:cNvSpPr txBox="1">
          <a:spLocks noChangeArrowheads="1"/>
        </xdr:cNvSpPr>
      </xdr:nvSpPr>
      <xdr:spPr>
        <a:xfrm>
          <a:off x="13487400" y="80581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45</xdr:row>
      <xdr:rowOff>104775</xdr:rowOff>
    </xdr:from>
    <xdr:ext cx="85725" cy="200025"/>
    <xdr:sp fLocksText="0">
      <xdr:nvSpPr>
        <xdr:cNvPr id="95" name="Text Box 98"/>
        <xdr:cNvSpPr txBox="1">
          <a:spLocks noChangeArrowheads="1"/>
        </xdr:cNvSpPr>
      </xdr:nvSpPr>
      <xdr:spPr>
        <a:xfrm>
          <a:off x="13487400" y="8239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46</xdr:row>
      <xdr:rowOff>104775</xdr:rowOff>
    </xdr:from>
    <xdr:ext cx="85725" cy="209550"/>
    <xdr:sp fLocksText="0">
      <xdr:nvSpPr>
        <xdr:cNvPr id="96" name="Text Box 99"/>
        <xdr:cNvSpPr txBox="1">
          <a:spLocks noChangeArrowheads="1"/>
        </xdr:cNvSpPr>
      </xdr:nvSpPr>
      <xdr:spPr>
        <a:xfrm>
          <a:off x="13487400" y="8401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47</xdr:row>
      <xdr:rowOff>104775</xdr:rowOff>
    </xdr:from>
    <xdr:ext cx="85725" cy="361950"/>
    <xdr:sp fLocksText="0">
      <xdr:nvSpPr>
        <xdr:cNvPr id="97" name="Text Box 100"/>
        <xdr:cNvSpPr txBox="1">
          <a:spLocks noChangeArrowheads="1"/>
        </xdr:cNvSpPr>
      </xdr:nvSpPr>
      <xdr:spPr>
        <a:xfrm>
          <a:off x="13487400" y="8582025"/>
          <a:ext cx="85725"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48</xdr:row>
      <xdr:rowOff>209550</xdr:rowOff>
    </xdr:from>
    <xdr:ext cx="85725" cy="266700"/>
    <xdr:sp fLocksText="0">
      <xdr:nvSpPr>
        <xdr:cNvPr id="98" name="Text Box 101"/>
        <xdr:cNvSpPr txBox="1">
          <a:spLocks noChangeArrowheads="1"/>
        </xdr:cNvSpPr>
      </xdr:nvSpPr>
      <xdr:spPr>
        <a:xfrm>
          <a:off x="13487400" y="8848725"/>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49</xdr:row>
      <xdr:rowOff>104775</xdr:rowOff>
    </xdr:from>
    <xdr:ext cx="85725" cy="209550"/>
    <xdr:sp fLocksText="0">
      <xdr:nvSpPr>
        <xdr:cNvPr id="99" name="Text Box 102"/>
        <xdr:cNvSpPr txBox="1">
          <a:spLocks noChangeArrowheads="1"/>
        </xdr:cNvSpPr>
      </xdr:nvSpPr>
      <xdr:spPr>
        <a:xfrm>
          <a:off x="13487400" y="9067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50</xdr:row>
      <xdr:rowOff>104775</xdr:rowOff>
    </xdr:from>
    <xdr:ext cx="85725" cy="209550"/>
    <xdr:sp fLocksText="0">
      <xdr:nvSpPr>
        <xdr:cNvPr id="100" name="Text Box 103"/>
        <xdr:cNvSpPr txBox="1">
          <a:spLocks noChangeArrowheads="1"/>
        </xdr:cNvSpPr>
      </xdr:nvSpPr>
      <xdr:spPr>
        <a:xfrm>
          <a:off x="13487400" y="9229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51</xdr:row>
      <xdr:rowOff>104775</xdr:rowOff>
    </xdr:from>
    <xdr:ext cx="85725" cy="209550"/>
    <xdr:sp fLocksText="0">
      <xdr:nvSpPr>
        <xdr:cNvPr id="101" name="Text Box 104"/>
        <xdr:cNvSpPr txBox="1">
          <a:spLocks noChangeArrowheads="1"/>
        </xdr:cNvSpPr>
      </xdr:nvSpPr>
      <xdr:spPr>
        <a:xfrm>
          <a:off x="13487400" y="93916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52</xdr:row>
      <xdr:rowOff>104775</xdr:rowOff>
    </xdr:from>
    <xdr:ext cx="85725" cy="209550"/>
    <xdr:sp fLocksText="0">
      <xdr:nvSpPr>
        <xdr:cNvPr id="102" name="Text Box 105"/>
        <xdr:cNvSpPr txBox="1">
          <a:spLocks noChangeArrowheads="1"/>
        </xdr:cNvSpPr>
      </xdr:nvSpPr>
      <xdr:spPr>
        <a:xfrm>
          <a:off x="13487400" y="95535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xdr:row>
      <xdr:rowOff>104775</xdr:rowOff>
    </xdr:from>
    <xdr:ext cx="85725" cy="209550"/>
    <xdr:sp fLocksText="0">
      <xdr:nvSpPr>
        <xdr:cNvPr id="103" name="Text Box 106"/>
        <xdr:cNvSpPr txBox="1">
          <a:spLocks noChangeArrowheads="1"/>
        </xdr:cNvSpPr>
      </xdr:nvSpPr>
      <xdr:spPr>
        <a:xfrm>
          <a:off x="6686550" y="9144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xdr:row>
      <xdr:rowOff>104775</xdr:rowOff>
    </xdr:from>
    <xdr:ext cx="85725" cy="209550"/>
    <xdr:sp fLocksText="0">
      <xdr:nvSpPr>
        <xdr:cNvPr id="104" name="Text Box 107"/>
        <xdr:cNvSpPr txBox="1">
          <a:spLocks noChangeArrowheads="1"/>
        </xdr:cNvSpPr>
      </xdr:nvSpPr>
      <xdr:spPr>
        <a:xfrm>
          <a:off x="6686550" y="1238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6</xdr:row>
      <xdr:rowOff>104775</xdr:rowOff>
    </xdr:from>
    <xdr:ext cx="85725" cy="209550"/>
    <xdr:sp fLocksText="0">
      <xdr:nvSpPr>
        <xdr:cNvPr id="105" name="Text Box 108"/>
        <xdr:cNvSpPr txBox="1">
          <a:spLocks noChangeArrowheads="1"/>
        </xdr:cNvSpPr>
      </xdr:nvSpPr>
      <xdr:spPr>
        <a:xfrm>
          <a:off x="6686550" y="1238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0</xdr:rowOff>
    </xdr:from>
    <xdr:ext cx="85725" cy="209550"/>
    <xdr:sp fLocksText="0">
      <xdr:nvSpPr>
        <xdr:cNvPr id="106" name="Text Box 110"/>
        <xdr:cNvSpPr txBox="1">
          <a:spLocks noChangeArrowheads="1"/>
        </xdr:cNvSpPr>
      </xdr:nvSpPr>
      <xdr:spPr>
        <a:xfrm>
          <a:off x="6686550" y="14001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0</xdr:rowOff>
    </xdr:from>
    <xdr:ext cx="85725" cy="209550"/>
    <xdr:sp fLocksText="0">
      <xdr:nvSpPr>
        <xdr:cNvPr id="107" name="Text Box 111"/>
        <xdr:cNvSpPr txBox="1">
          <a:spLocks noChangeArrowheads="1"/>
        </xdr:cNvSpPr>
      </xdr:nvSpPr>
      <xdr:spPr>
        <a:xfrm>
          <a:off x="6686550" y="14001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0</xdr:rowOff>
    </xdr:from>
    <xdr:ext cx="85725" cy="209550"/>
    <xdr:sp fLocksText="0">
      <xdr:nvSpPr>
        <xdr:cNvPr id="108" name="Text Box 112"/>
        <xdr:cNvSpPr txBox="1">
          <a:spLocks noChangeArrowheads="1"/>
        </xdr:cNvSpPr>
      </xdr:nvSpPr>
      <xdr:spPr>
        <a:xfrm>
          <a:off x="6686550" y="14001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0</xdr:rowOff>
    </xdr:from>
    <xdr:ext cx="85725" cy="209550"/>
    <xdr:sp fLocksText="0">
      <xdr:nvSpPr>
        <xdr:cNvPr id="109" name="Text Box 113"/>
        <xdr:cNvSpPr txBox="1">
          <a:spLocks noChangeArrowheads="1"/>
        </xdr:cNvSpPr>
      </xdr:nvSpPr>
      <xdr:spPr>
        <a:xfrm>
          <a:off x="6686550" y="14001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0</xdr:rowOff>
    </xdr:from>
    <xdr:ext cx="85725" cy="209550"/>
    <xdr:sp fLocksText="0">
      <xdr:nvSpPr>
        <xdr:cNvPr id="110" name="Text Box 114"/>
        <xdr:cNvSpPr txBox="1">
          <a:spLocks noChangeArrowheads="1"/>
        </xdr:cNvSpPr>
      </xdr:nvSpPr>
      <xdr:spPr>
        <a:xfrm>
          <a:off x="6686550" y="14001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xdr:row>
      <xdr:rowOff>104775</xdr:rowOff>
    </xdr:from>
    <xdr:ext cx="85725" cy="209550"/>
    <xdr:sp fLocksText="0">
      <xdr:nvSpPr>
        <xdr:cNvPr id="111" name="Text Box 115"/>
        <xdr:cNvSpPr txBox="1">
          <a:spLocks noChangeArrowheads="1"/>
        </xdr:cNvSpPr>
      </xdr:nvSpPr>
      <xdr:spPr>
        <a:xfrm>
          <a:off x="6686550" y="20097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20</xdr:row>
      <xdr:rowOff>104775</xdr:rowOff>
    </xdr:from>
    <xdr:ext cx="85725" cy="209550"/>
    <xdr:sp fLocksText="0">
      <xdr:nvSpPr>
        <xdr:cNvPr id="112" name="Text Box 116"/>
        <xdr:cNvSpPr txBox="1">
          <a:spLocks noChangeArrowheads="1"/>
        </xdr:cNvSpPr>
      </xdr:nvSpPr>
      <xdr:spPr>
        <a:xfrm>
          <a:off x="13487400" y="39243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22</xdr:row>
      <xdr:rowOff>104775</xdr:rowOff>
    </xdr:from>
    <xdr:ext cx="85725" cy="209550"/>
    <xdr:sp fLocksText="0">
      <xdr:nvSpPr>
        <xdr:cNvPr id="113" name="Text Box 117"/>
        <xdr:cNvSpPr txBox="1">
          <a:spLocks noChangeArrowheads="1"/>
        </xdr:cNvSpPr>
      </xdr:nvSpPr>
      <xdr:spPr>
        <a:xfrm>
          <a:off x="13487400" y="4267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24</xdr:row>
      <xdr:rowOff>104775</xdr:rowOff>
    </xdr:from>
    <xdr:ext cx="85725" cy="200025"/>
    <xdr:sp fLocksText="0">
      <xdr:nvSpPr>
        <xdr:cNvPr id="114" name="Text Box 118"/>
        <xdr:cNvSpPr txBox="1">
          <a:spLocks noChangeArrowheads="1"/>
        </xdr:cNvSpPr>
      </xdr:nvSpPr>
      <xdr:spPr>
        <a:xfrm>
          <a:off x="13487400" y="46291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26</xdr:row>
      <xdr:rowOff>104775</xdr:rowOff>
    </xdr:from>
    <xdr:ext cx="85725" cy="209550"/>
    <xdr:sp fLocksText="0">
      <xdr:nvSpPr>
        <xdr:cNvPr id="115" name="Text Box 119"/>
        <xdr:cNvSpPr txBox="1">
          <a:spLocks noChangeArrowheads="1"/>
        </xdr:cNvSpPr>
      </xdr:nvSpPr>
      <xdr:spPr>
        <a:xfrm>
          <a:off x="13487400" y="4972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27</xdr:row>
      <xdr:rowOff>104775</xdr:rowOff>
    </xdr:from>
    <xdr:ext cx="85725" cy="209550"/>
    <xdr:sp fLocksText="0">
      <xdr:nvSpPr>
        <xdr:cNvPr id="116" name="Text Box 120"/>
        <xdr:cNvSpPr txBox="1">
          <a:spLocks noChangeArrowheads="1"/>
        </xdr:cNvSpPr>
      </xdr:nvSpPr>
      <xdr:spPr>
        <a:xfrm>
          <a:off x="13487400" y="51530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28</xdr:row>
      <xdr:rowOff>104775</xdr:rowOff>
    </xdr:from>
    <xdr:ext cx="85725" cy="200025"/>
    <xdr:sp fLocksText="0">
      <xdr:nvSpPr>
        <xdr:cNvPr id="117" name="Text Box 121"/>
        <xdr:cNvSpPr txBox="1">
          <a:spLocks noChangeArrowheads="1"/>
        </xdr:cNvSpPr>
      </xdr:nvSpPr>
      <xdr:spPr>
        <a:xfrm>
          <a:off x="13487400" y="5334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30</xdr:row>
      <xdr:rowOff>104775</xdr:rowOff>
    </xdr:from>
    <xdr:ext cx="85725" cy="209550"/>
    <xdr:sp fLocksText="0">
      <xdr:nvSpPr>
        <xdr:cNvPr id="118" name="Text Box 122"/>
        <xdr:cNvSpPr txBox="1">
          <a:spLocks noChangeArrowheads="1"/>
        </xdr:cNvSpPr>
      </xdr:nvSpPr>
      <xdr:spPr>
        <a:xfrm>
          <a:off x="13487400" y="5676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32</xdr:row>
      <xdr:rowOff>104775</xdr:rowOff>
    </xdr:from>
    <xdr:ext cx="85725" cy="209550"/>
    <xdr:sp fLocksText="0">
      <xdr:nvSpPr>
        <xdr:cNvPr id="119" name="Text Box 123"/>
        <xdr:cNvSpPr txBox="1">
          <a:spLocks noChangeArrowheads="1"/>
        </xdr:cNvSpPr>
      </xdr:nvSpPr>
      <xdr:spPr>
        <a:xfrm>
          <a:off x="13487400" y="60007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34</xdr:row>
      <xdr:rowOff>104775</xdr:rowOff>
    </xdr:from>
    <xdr:ext cx="85725" cy="209550"/>
    <xdr:sp fLocksText="0">
      <xdr:nvSpPr>
        <xdr:cNvPr id="120" name="Text Box 124"/>
        <xdr:cNvSpPr txBox="1">
          <a:spLocks noChangeArrowheads="1"/>
        </xdr:cNvSpPr>
      </xdr:nvSpPr>
      <xdr:spPr>
        <a:xfrm>
          <a:off x="13487400" y="63436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36</xdr:row>
      <xdr:rowOff>104775</xdr:rowOff>
    </xdr:from>
    <xdr:ext cx="85725" cy="209550"/>
    <xdr:sp fLocksText="0">
      <xdr:nvSpPr>
        <xdr:cNvPr id="121" name="Text Box 125"/>
        <xdr:cNvSpPr txBox="1">
          <a:spLocks noChangeArrowheads="1"/>
        </xdr:cNvSpPr>
      </xdr:nvSpPr>
      <xdr:spPr>
        <a:xfrm>
          <a:off x="13487400" y="6667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38</xdr:row>
      <xdr:rowOff>104775</xdr:rowOff>
    </xdr:from>
    <xdr:ext cx="85725" cy="209550"/>
    <xdr:sp fLocksText="0">
      <xdr:nvSpPr>
        <xdr:cNvPr id="122" name="Text Box 126"/>
        <xdr:cNvSpPr txBox="1">
          <a:spLocks noChangeArrowheads="1"/>
        </xdr:cNvSpPr>
      </xdr:nvSpPr>
      <xdr:spPr>
        <a:xfrm>
          <a:off x="13487400" y="70104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40</xdr:row>
      <xdr:rowOff>104775</xdr:rowOff>
    </xdr:from>
    <xdr:ext cx="85725" cy="209550"/>
    <xdr:sp fLocksText="0">
      <xdr:nvSpPr>
        <xdr:cNvPr id="123" name="Text Box 127"/>
        <xdr:cNvSpPr txBox="1">
          <a:spLocks noChangeArrowheads="1"/>
        </xdr:cNvSpPr>
      </xdr:nvSpPr>
      <xdr:spPr>
        <a:xfrm>
          <a:off x="13487400" y="7372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42</xdr:row>
      <xdr:rowOff>104775</xdr:rowOff>
    </xdr:from>
    <xdr:ext cx="85725" cy="200025"/>
    <xdr:sp fLocksText="0">
      <xdr:nvSpPr>
        <xdr:cNvPr id="124" name="Text Box 128"/>
        <xdr:cNvSpPr txBox="1">
          <a:spLocks noChangeArrowheads="1"/>
        </xdr:cNvSpPr>
      </xdr:nvSpPr>
      <xdr:spPr>
        <a:xfrm>
          <a:off x="13487400" y="7715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44</xdr:row>
      <xdr:rowOff>104775</xdr:rowOff>
    </xdr:from>
    <xdr:ext cx="85725" cy="209550"/>
    <xdr:sp fLocksText="0">
      <xdr:nvSpPr>
        <xdr:cNvPr id="125" name="Text Box 129"/>
        <xdr:cNvSpPr txBox="1">
          <a:spLocks noChangeArrowheads="1"/>
        </xdr:cNvSpPr>
      </xdr:nvSpPr>
      <xdr:spPr>
        <a:xfrm>
          <a:off x="13487400" y="80581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46</xdr:row>
      <xdr:rowOff>104775</xdr:rowOff>
    </xdr:from>
    <xdr:ext cx="85725" cy="209550"/>
    <xdr:sp fLocksText="0">
      <xdr:nvSpPr>
        <xdr:cNvPr id="126" name="Text Box 130"/>
        <xdr:cNvSpPr txBox="1">
          <a:spLocks noChangeArrowheads="1"/>
        </xdr:cNvSpPr>
      </xdr:nvSpPr>
      <xdr:spPr>
        <a:xfrm>
          <a:off x="13487400" y="8401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48</xdr:row>
      <xdr:rowOff>209550</xdr:rowOff>
    </xdr:from>
    <xdr:ext cx="85725" cy="266700"/>
    <xdr:sp fLocksText="0">
      <xdr:nvSpPr>
        <xdr:cNvPr id="127" name="Text Box 131"/>
        <xdr:cNvSpPr txBox="1">
          <a:spLocks noChangeArrowheads="1"/>
        </xdr:cNvSpPr>
      </xdr:nvSpPr>
      <xdr:spPr>
        <a:xfrm>
          <a:off x="13487400" y="8848725"/>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50</xdr:row>
      <xdr:rowOff>104775</xdr:rowOff>
    </xdr:from>
    <xdr:ext cx="85725" cy="209550"/>
    <xdr:sp fLocksText="0">
      <xdr:nvSpPr>
        <xdr:cNvPr id="128" name="Text Box 132"/>
        <xdr:cNvSpPr txBox="1">
          <a:spLocks noChangeArrowheads="1"/>
        </xdr:cNvSpPr>
      </xdr:nvSpPr>
      <xdr:spPr>
        <a:xfrm>
          <a:off x="13487400" y="9229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19</xdr:row>
      <xdr:rowOff>104775</xdr:rowOff>
    </xdr:from>
    <xdr:ext cx="85725" cy="200025"/>
    <xdr:sp fLocksText="0">
      <xdr:nvSpPr>
        <xdr:cNvPr id="129" name="Text Box 133"/>
        <xdr:cNvSpPr txBox="1">
          <a:spLocks noChangeArrowheads="1"/>
        </xdr:cNvSpPr>
      </xdr:nvSpPr>
      <xdr:spPr>
        <a:xfrm>
          <a:off x="13487400" y="3762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21</xdr:row>
      <xdr:rowOff>104775</xdr:rowOff>
    </xdr:from>
    <xdr:ext cx="85725" cy="200025"/>
    <xdr:sp fLocksText="0">
      <xdr:nvSpPr>
        <xdr:cNvPr id="130" name="Text Box 134"/>
        <xdr:cNvSpPr txBox="1">
          <a:spLocks noChangeArrowheads="1"/>
        </xdr:cNvSpPr>
      </xdr:nvSpPr>
      <xdr:spPr>
        <a:xfrm>
          <a:off x="13487400" y="41052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23</xdr:row>
      <xdr:rowOff>104775</xdr:rowOff>
    </xdr:from>
    <xdr:ext cx="85725" cy="209550"/>
    <xdr:sp fLocksText="0">
      <xdr:nvSpPr>
        <xdr:cNvPr id="131" name="Text Box 135"/>
        <xdr:cNvSpPr txBox="1">
          <a:spLocks noChangeArrowheads="1"/>
        </xdr:cNvSpPr>
      </xdr:nvSpPr>
      <xdr:spPr>
        <a:xfrm>
          <a:off x="13487400" y="44481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25</xdr:row>
      <xdr:rowOff>104775</xdr:rowOff>
    </xdr:from>
    <xdr:ext cx="85725" cy="209550"/>
    <xdr:sp fLocksText="0">
      <xdr:nvSpPr>
        <xdr:cNvPr id="132" name="Text Box 136"/>
        <xdr:cNvSpPr txBox="1">
          <a:spLocks noChangeArrowheads="1"/>
        </xdr:cNvSpPr>
      </xdr:nvSpPr>
      <xdr:spPr>
        <a:xfrm>
          <a:off x="13487400" y="4791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27</xdr:row>
      <xdr:rowOff>104775</xdr:rowOff>
    </xdr:from>
    <xdr:ext cx="85725" cy="209550"/>
    <xdr:sp fLocksText="0">
      <xdr:nvSpPr>
        <xdr:cNvPr id="133" name="Text Box 137"/>
        <xdr:cNvSpPr txBox="1">
          <a:spLocks noChangeArrowheads="1"/>
        </xdr:cNvSpPr>
      </xdr:nvSpPr>
      <xdr:spPr>
        <a:xfrm>
          <a:off x="13487400" y="51530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29</xdr:row>
      <xdr:rowOff>104775</xdr:rowOff>
    </xdr:from>
    <xdr:ext cx="85725" cy="209550"/>
    <xdr:sp fLocksText="0">
      <xdr:nvSpPr>
        <xdr:cNvPr id="134" name="Text Box 138"/>
        <xdr:cNvSpPr txBox="1">
          <a:spLocks noChangeArrowheads="1"/>
        </xdr:cNvSpPr>
      </xdr:nvSpPr>
      <xdr:spPr>
        <a:xfrm>
          <a:off x="13487400" y="54959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31</xdr:row>
      <xdr:rowOff>104775</xdr:rowOff>
    </xdr:from>
    <xdr:ext cx="85725" cy="200025"/>
    <xdr:sp fLocksText="0">
      <xdr:nvSpPr>
        <xdr:cNvPr id="135" name="Text Box 139"/>
        <xdr:cNvSpPr txBox="1">
          <a:spLocks noChangeArrowheads="1"/>
        </xdr:cNvSpPr>
      </xdr:nvSpPr>
      <xdr:spPr>
        <a:xfrm>
          <a:off x="13487400" y="58388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33</xdr:row>
      <xdr:rowOff>104775</xdr:rowOff>
    </xdr:from>
    <xdr:ext cx="85725" cy="209550"/>
    <xdr:sp fLocksText="0">
      <xdr:nvSpPr>
        <xdr:cNvPr id="136" name="Text Box 140"/>
        <xdr:cNvSpPr txBox="1">
          <a:spLocks noChangeArrowheads="1"/>
        </xdr:cNvSpPr>
      </xdr:nvSpPr>
      <xdr:spPr>
        <a:xfrm>
          <a:off x="13487400" y="6181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35</xdr:row>
      <xdr:rowOff>104775</xdr:rowOff>
    </xdr:from>
    <xdr:ext cx="85725" cy="200025"/>
    <xdr:sp fLocksText="0">
      <xdr:nvSpPr>
        <xdr:cNvPr id="137" name="Text Box 141"/>
        <xdr:cNvSpPr txBox="1">
          <a:spLocks noChangeArrowheads="1"/>
        </xdr:cNvSpPr>
      </xdr:nvSpPr>
      <xdr:spPr>
        <a:xfrm>
          <a:off x="13487400" y="6505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37</xdr:row>
      <xdr:rowOff>104775</xdr:rowOff>
    </xdr:from>
    <xdr:ext cx="85725" cy="200025"/>
    <xdr:sp fLocksText="0">
      <xdr:nvSpPr>
        <xdr:cNvPr id="138" name="Text Box 142"/>
        <xdr:cNvSpPr txBox="1">
          <a:spLocks noChangeArrowheads="1"/>
        </xdr:cNvSpPr>
      </xdr:nvSpPr>
      <xdr:spPr>
        <a:xfrm>
          <a:off x="13487400" y="6848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39</xdr:row>
      <xdr:rowOff>104775</xdr:rowOff>
    </xdr:from>
    <xdr:ext cx="85725" cy="209550"/>
    <xdr:sp fLocksText="0">
      <xdr:nvSpPr>
        <xdr:cNvPr id="139" name="Text Box 143"/>
        <xdr:cNvSpPr txBox="1">
          <a:spLocks noChangeArrowheads="1"/>
        </xdr:cNvSpPr>
      </xdr:nvSpPr>
      <xdr:spPr>
        <a:xfrm>
          <a:off x="13487400" y="71913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41</xdr:row>
      <xdr:rowOff>104775</xdr:rowOff>
    </xdr:from>
    <xdr:ext cx="85725" cy="209550"/>
    <xdr:sp fLocksText="0">
      <xdr:nvSpPr>
        <xdr:cNvPr id="140" name="Text Box 144"/>
        <xdr:cNvSpPr txBox="1">
          <a:spLocks noChangeArrowheads="1"/>
        </xdr:cNvSpPr>
      </xdr:nvSpPr>
      <xdr:spPr>
        <a:xfrm>
          <a:off x="13487400" y="75533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43</xdr:row>
      <xdr:rowOff>104775</xdr:rowOff>
    </xdr:from>
    <xdr:ext cx="85725" cy="209550"/>
    <xdr:sp fLocksText="0">
      <xdr:nvSpPr>
        <xdr:cNvPr id="141" name="Text Box 145"/>
        <xdr:cNvSpPr txBox="1">
          <a:spLocks noChangeArrowheads="1"/>
        </xdr:cNvSpPr>
      </xdr:nvSpPr>
      <xdr:spPr>
        <a:xfrm>
          <a:off x="13487400" y="78771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45</xdr:row>
      <xdr:rowOff>104775</xdr:rowOff>
    </xdr:from>
    <xdr:ext cx="85725" cy="200025"/>
    <xdr:sp fLocksText="0">
      <xdr:nvSpPr>
        <xdr:cNvPr id="142" name="Text Box 146"/>
        <xdr:cNvSpPr txBox="1">
          <a:spLocks noChangeArrowheads="1"/>
        </xdr:cNvSpPr>
      </xdr:nvSpPr>
      <xdr:spPr>
        <a:xfrm>
          <a:off x="13487400" y="8239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47</xdr:row>
      <xdr:rowOff>104775</xdr:rowOff>
    </xdr:from>
    <xdr:ext cx="85725" cy="361950"/>
    <xdr:sp fLocksText="0">
      <xdr:nvSpPr>
        <xdr:cNvPr id="143" name="Text Box 147"/>
        <xdr:cNvSpPr txBox="1">
          <a:spLocks noChangeArrowheads="1"/>
        </xdr:cNvSpPr>
      </xdr:nvSpPr>
      <xdr:spPr>
        <a:xfrm>
          <a:off x="13487400" y="8582025"/>
          <a:ext cx="85725"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49</xdr:row>
      <xdr:rowOff>104775</xdr:rowOff>
    </xdr:from>
    <xdr:ext cx="85725" cy="209550"/>
    <xdr:sp fLocksText="0">
      <xdr:nvSpPr>
        <xdr:cNvPr id="144" name="Text Box 148"/>
        <xdr:cNvSpPr txBox="1">
          <a:spLocks noChangeArrowheads="1"/>
        </xdr:cNvSpPr>
      </xdr:nvSpPr>
      <xdr:spPr>
        <a:xfrm>
          <a:off x="13487400" y="9067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51</xdr:row>
      <xdr:rowOff>104775</xdr:rowOff>
    </xdr:from>
    <xdr:ext cx="85725" cy="209550"/>
    <xdr:sp fLocksText="0">
      <xdr:nvSpPr>
        <xdr:cNvPr id="145" name="Text Box 149"/>
        <xdr:cNvSpPr txBox="1">
          <a:spLocks noChangeArrowheads="1"/>
        </xdr:cNvSpPr>
      </xdr:nvSpPr>
      <xdr:spPr>
        <a:xfrm>
          <a:off x="13487400" y="93916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53</xdr:row>
      <xdr:rowOff>104775</xdr:rowOff>
    </xdr:from>
    <xdr:ext cx="85725" cy="209550"/>
    <xdr:sp fLocksText="0">
      <xdr:nvSpPr>
        <xdr:cNvPr id="146" name="Text Box 150"/>
        <xdr:cNvSpPr txBox="1">
          <a:spLocks noChangeArrowheads="1"/>
        </xdr:cNvSpPr>
      </xdr:nvSpPr>
      <xdr:spPr>
        <a:xfrm>
          <a:off x="13487400" y="9715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55</xdr:row>
      <xdr:rowOff>104775</xdr:rowOff>
    </xdr:from>
    <xdr:ext cx="85725" cy="209550"/>
    <xdr:sp fLocksText="0">
      <xdr:nvSpPr>
        <xdr:cNvPr id="147" name="Text Box 151"/>
        <xdr:cNvSpPr txBox="1">
          <a:spLocks noChangeArrowheads="1"/>
        </xdr:cNvSpPr>
      </xdr:nvSpPr>
      <xdr:spPr>
        <a:xfrm>
          <a:off x="13487400" y="10039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59</xdr:row>
      <xdr:rowOff>104775</xdr:rowOff>
    </xdr:from>
    <xdr:ext cx="85725" cy="209550"/>
    <xdr:sp fLocksText="0">
      <xdr:nvSpPr>
        <xdr:cNvPr id="148" name="Text Box 152"/>
        <xdr:cNvSpPr txBox="1">
          <a:spLocks noChangeArrowheads="1"/>
        </xdr:cNvSpPr>
      </xdr:nvSpPr>
      <xdr:spPr>
        <a:xfrm>
          <a:off x="13487400" y="10687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104775</xdr:rowOff>
    </xdr:from>
    <xdr:ext cx="85725" cy="209550"/>
    <xdr:sp fLocksText="0">
      <xdr:nvSpPr>
        <xdr:cNvPr id="149" name="Text Box 153"/>
        <xdr:cNvSpPr txBox="1">
          <a:spLocks noChangeArrowheads="1"/>
        </xdr:cNvSpPr>
      </xdr:nvSpPr>
      <xdr:spPr>
        <a:xfrm>
          <a:off x="13487400" y="11010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28</xdr:row>
      <xdr:rowOff>104775</xdr:rowOff>
    </xdr:from>
    <xdr:ext cx="85725" cy="200025"/>
    <xdr:sp fLocksText="0">
      <xdr:nvSpPr>
        <xdr:cNvPr id="150" name="Text Box 154"/>
        <xdr:cNvSpPr txBox="1">
          <a:spLocks noChangeArrowheads="1"/>
        </xdr:cNvSpPr>
      </xdr:nvSpPr>
      <xdr:spPr>
        <a:xfrm>
          <a:off x="13487400" y="5334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29</xdr:row>
      <xdr:rowOff>0</xdr:rowOff>
    </xdr:from>
    <xdr:ext cx="85725" cy="219075"/>
    <xdr:sp fLocksText="0">
      <xdr:nvSpPr>
        <xdr:cNvPr id="151" name="Text Box 155"/>
        <xdr:cNvSpPr txBox="1">
          <a:spLocks noChangeArrowheads="1"/>
        </xdr:cNvSpPr>
      </xdr:nvSpPr>
      <xdr:spPr>
        <a:xfrm>
          <a:off x="13487400" y="539115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29</xdr:row>
      <xdr:rowOff>0</xdr:rowOff>
    </xdr:from>
    <xdr:ext cx="85725" cy="219075"/>
    <xdr:sp fLocksText="0">
      <xdr:nvSpPr>
        <xdr:cNvPr id="152" name="Text Box 156"/>
        <xdr:cNvSpPr txBox="1">
          <a:spLocks noChangeArrowheads="1"/>
        </xdr:cNvSpPr>
      </xdr:nvSpPr>
      <xdr:spPr>
        <a:xfrm>
          <a:off x="13487400" y="539115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29</xdr:row>
      <xdr:rowOff>0</xdr:rowOff>
    </xdr:from>
    <xdr:ext cx="85725" cy="219075"/>
    <xdr:sp fLocksText="0">
      <xdr:nvSpPr>
        <xdr:cNvPr id="153" name="Text Box 157"/>
        <xdr:cNvSpPr txBox="1">
          <a:spLocks noChangeArrowheads="1"/>
        </xdr:cNvSpPr>
      </xdr:nvSpPr>
      <xdr:spPr>
        <a:xfrm>
          <a:off x="13487400" y="539115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29</xdr:row>
      <xdr:rowOff>0</xdr:rowOff>
    </xdr:from>
    <xdr:ext cx="85725" cy="219075"/>
    <xdr:sp fLocksText="0">
      <xdr:nvSpPr>
        <xdr:cNvPr id="154" name="Text Box 158"/>
        <xdr:cNvSpPr txBox="1">
          <a:spLocks noChangeArrowheads="1"/>
        </xdr:cNvSpPr>
      </xdr:nvSpPr>
      <xdr:spPr>
        <a:xfrm>
          <a:off x="13487400" y="539115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29</xdr:row>
      <xdr:rowOff>0</xdr:rowOff>
    </xdr:from>
    <xdr:ext cx="85725" cy="219075"/>
    <xdr:sp fLocksText="0">
      <xdr:nvSpPr>
        <xdr:cNvPr id="155" name="Text Box 159"/>
        <xdr:cNvSpPr txBox="1">
          <a:spLocks noChangeArrowheads="1"/>
        </xdr:cNvSpPr>
      </xdr:nvSpPr>
      <xdr:spPr>
        <a:xfrm>
          <a:off x="13487400" y="539115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33</xdr:row>
      <xdr:rowOff>104775</xdr:rowOff>
    </xdr:from>
    <xdr:ext cx="85725" cy="209550"/>
    <xdr:sp fLocksText="0">
      <xdr:nvSpPr>
        <xdr:cNvPr id="156" name="Text Box 160"/>
        <xdr:cNvSpPr txBox="1">
          <a:spLocks noChangeArrowheads="1"/>
        </xdr:cNvSpPr>
      </xdr:nvSpPr>
      <xdr:spPr>
        <a:xfrm>
          <a:off x="13487400" y="6181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34</xdr:row>
      <xdr:rowOff>104775</xdr:rowOff>
    </xdr:from>
    <xdr:ext cx="85725" cy="209550"/>
    <xdr:sp fLocksText="0">
      <xdr:nvSpPr>
        <xdr:cNvPr id="157" name="Text Box 161"/>
        <xdr:cNvSpPr txBox="1">
          <a:spLocks noChangeArrowheads="1"/>
        </xdr:cNvSpPr>
      </xdr:nvSpPr>
      <xdr:spPr>
        <a:xfrm>
          <a:off x="13487400" y="63436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35</xdr:row>
      <xdr:rowOff>104775</xdr:rowOff>
    </xdr:from>
    <xdr:ext cx="85725" cy="200025"/>
    <xdr:sp fLocksText="0">
      <xdr:nvSpPr>
        <xdr:cNvPr id="158" name="Text Box 162"/>
        <xdr:cNvSpPr txBox="1">
          <a:spLocks noChangeArrowheads="1"/>
        </xdr:cNvSpPr>
      </xdr:nvSpPr>
      <xdr:spPr>
        <a:xfrm>
          <a:off x="13487400" y="6505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36</xdr:row>
      <xdr:rowOff>104775</xdr:rowOff>
    </xdr:from>
    <xdr:ext cx="85725" cy="209550"/>
    <xdr:sp fLocksText="0">
      <xdr:nvSpPr>
        <xdr:cNvPr id="159" name="Text Box 163"/>
        <xdr:cNvSpPr txBox="1">
          <a:spLocks noChangeArrowheads="1"/>
        </xdr:cNvSpPr>
      </xdr:nvSpPr>
      <xdr:spPr>
        <a:xfrm>
          <a:off x="13487400" y="6667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37</xdr:row>
      <xdr:rowOff>104775</xdr:rowOff>
    </xdr:from>
    <xdr:ext cx="85725" cy="200025"/>
    <xdr:sp fLocksText="0">
      <xdr:nvSpPr>
        <xdr:cNvPr id="160" name="Text Box 164"/>
        <xdr:cNvSpPr txBox="1">
          <a:spLocks noChangeArrowheads="1"/>
        </xdr:cNvSpPr>
      </xdr:nvSpPr>
      <xdr:spPr>
        <a:xfrm>
          <a:off x="13487400" y="6848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38</xdr:row>
      <xdr:rowOff>104775</xdr:rowOff>
    </xdr:from>
    <xdr:ext cx="85725" cy="209550"/>
    <xdr:sp fLocksText="0">
      <xdr:nvSpPr>
        <xdr:cNvPr id="161" name="Text Box 165"/>
        <xdr:cNvSpPr txBox="1">
          <a:spLocks noChangeArrowheads="1"/>
        </xdr:cNvSpPr>
      </xdr:nvSpPr>
      <xdr:spPr>
        <a:xfrm>
          <a:off x="13487400" y="70104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39</xdr:row>
      <xdr:rowOff>104775</xdr:rowOff>
    </xdr:from>
    <xdr:ext cx="85725" cy="209550"/>
    <xdr:sp fLocksText="0">
      <xdr:nvSpPr>
        <xdr:cNvPr id="162" name="Text Box 166"/>
        <xdr:cNvSpPr txBox="1">
          <a:spLocks noChangeArrowheads="1"/>
        </xdr:cNvSpPr>
      </xdr:nvSpPr>
      <xdr:spPr>
        <a:xfrm>
          <a:off x="13487400" y="71913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40</xdr:row>
      <xdr:rowOff>104775</xdr:rowOff>
    </xdr:from>
    <xdr:ext cx="85725" cy="209550"/>
    <xdr:sp fLocksText="0">
      <xdr:nvSpPr>
        <xdr:cNvPr id="163" name="Text Box 167"/>
        <xdr:cNvSpPr txBox="1">
          <a:spLocks noChangeArrowheads="1"/>
        </xdr:cNvSpPr>
      </xdr:nvSpPr>
      <xdr:spPr>
        <a:xfrm>
          <a:off x="13487400" y="7372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41</xdr:row>
      <xdr:rowOff>104775</xdr:rowOff>
    </xdr:from>
    <xdr:ext cx="85725" cy="209550"/>
    <xdr:sp fLocksText="0">
      <xdr:nvSpPr>
        <xdr:cNvPr id="164" name="Text Box 168"/>
        <xdr:cNvSpPr txBox="1">
          <a:spLocks noChangeArrowheads="1"/>
        </xdr:cNvSpPr>
      </xdr:nvSpPr>
      <xdr:spPr>
        <a:xfrm>
          <a:off x="13487400" y="75533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42</xdr:row>
      <xdr:rowOff>104775</xdr:rowOff>
    </xdr:from>
    <xdr:ext cx="85725" cy="200025"/>
    <xdr:sp fLocksText="0">
      <xdr:nvSpPr>
        <xdr:cNvPr id="165" name="Text Box 169"/>
        <xdr:cNvSpPr txBox="1">
          <a:spLocks noChangeArrowheads="1"/>
        </xdr:cNvSpPr>
      </xdr:nvSpPr>
      <xdr:spPr>
        <a:xfrm>
          <a:off x="13487400" y="7715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43</xdr:row>
      <xdr:rowOff>104775</xdr:rowOff>
    </xdr:from>
    <xdr:ext cx="85725" cy="209550"/>
    <xdr:sp fLocksText="0">
      <xdr:nvSpPr>
        <xdr:cNvPr id="166" name="Text Box 170"/>
        <xdr:cNvSpPr txBox="1">
          <a:spLocks noChangeArrowheads="1"/>
        </xdr:cNvSpPr>
      </xdr:nvSpPr>
      <xdr:spPr>
        <a:xfrm>
          <a:off x="13487400" y="78771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44</xdr:row>
      <xdr:rowOff>104775</xdr:rowOff>
    </xdr:from>
    <xdr:ext cx="85725" cy="209550"/>
    <xdr:sp fLocksText="0">
      <xdr:nvSpPr>
        <xdr:cNvPr id="167" name="Text Box 171"/>
        <xdr:cNvSpPr txBox="1">
          <a:spLocks noChangeArrowheads="1"/>
        </xdr:cNvSpPr>
      </xdr:nvSpPr>
      <xdr:spPr>
        <a:xfrm>
          <a:off x="13487400" y="80581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45</xdr:row>
      <xdr:rowOff>104775</xdr:rowOff>
    </xdr:from>
    <xdr:ext cx="85725" cy="200025"/>
    <xdr:sp fLocksText="0">
      <xdr:nvSpPr>
        <xdr:cNvPr id="168" name="Text Box 172"/>
        <xdr:cNvSpPr txBox="1">
          <a:spLocks noChangeArrowheads="1"/>
        </xdr:cNvSpPr>
      </xdr:nvSpPr>
      <xdr:spPr>
        <a:xfrm>
          <a:off x="13487400" y="8239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46</xdr:row>
      <xdr:rowOff>104775</xdr:rowOff>
    </xdr:from>
    <xdr:ext cx="85725" cy="209550"/>
    <xdr:sp fLocksText="0">
      <xdr:nvSpPr>
        <xdr:cNvPr id="169" name="Text Box 173"/>
        <xdr:cNvSpPr txBox="1">
          <a:spLocks noChangeArrowheads="1"/>
        </xdr:cNvSpPr>
      </xdr:nvSpPr>
      <xdr:spPr>
        <a:xfrm>
          <a:off x="13487400" y="8401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47</xdr:row>
      <xdr:rowOff>104775</xdr:rowOff>
    </xdr:from>
    <xdr:ext cx="85725" cy="361950"/>
    <xdr:sp fLocksText="0">
      <xdr:nvSpPr>
        <xdr:cNvPr id="170" name="Text Box 174"/>
        <xdr:cNvSpPr txBox="1">
          <a:spLocks noChangeArrowheads="1"/>
        </xdr:cNvSpPr>
      </xdr:nvSpPr>
      <xdr:spPr>
        <a:xfrm>
          <a:off x="13487400" y="8582025"/>
          <a:ext cx="85725"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48</xdr:row>
      <xdr:rowOff>209550</xdr:rowOff>
    </xdr:from>
    <xdr:ext cx="85725" cy="266700"/>
    <xdr:sp fLocksText="0">
      <xdr:nvSpPr>
        <xdr:cNvPr id="171" name="Text Box 175"/>
        <xdr:cNvSpPr txBox="1">
          <a:spLocks noChangeArrowheads="1"/>
        </xdr:cNvSpPr>
      </xdr:nvSpPr>
      <xdr:spPr>
        <a:xfrm>
          <a:off x="13487400" y="8848725"/>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49</xdr:row>
      <xdr:rowOff>104775</xdr:rowOff>
    </xdr:from>
    <xdr:ext cx="85725" cy="209550"/>
    <xdr:sp fLocksText="0">
      <xdr:nvSpPr>
        <xdr:cNvPr id="172" name="Text Box 176"/>
        <xdr:cNvSpPr txBox="1">
          <a:spLocks noChangeArrowheads="1"/>
        </xdr:cNvSpPr>
      </xdr:nvSpPr>
      <xdr:spPr>
        <a:xfrm>
          <a:off x="13487400" y="9067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50</xdr:row>
      <xdr:rowOff>104775</xdr:rowOff>
    </xdr:from>
    <xdr:ext cx="85725" cy="209550"/>
    <xdr:sp fLocksText="0">
      <xdr:nvSpPr>
        <xdr:cNvPr id="173" name="Text Box 177"/>
        <xdr:cNvSpPr txBox="1">
          <a:spLocks noChangeArrowheads="1"/>
        </xdr:cNvSpPr>
      </xdr:nvSpPr>
      <xdr:spPr>
        <a:xfrm>
          <a:off x="13487400" y="9229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51</xdr:row>
      <xdr:rowOff>104775</xdr:rowOff>
    </xdr:from>
    <xdr:ext cx="85725" cy="209550"/>
    <xdr:sp fLocksText="0">
      <xdr:nvSpPr>
        <xdr:cNvPr id="174" name="Text Box 178"/>
        <xdr:cNvSpPr txBox="1">
          <a:spLocks noChangeArrowheads="1"/>
        </xdr:cNvSpPr>
      </xdr:nvSpPr>
      <xdr:spPr>
        <a:xfrm>
          <a:off x="13487400" y="93916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19</xdr:row>
      <xdr:rowOff>104775</xdr:rowOff>
    </xdr:from>
    <xdr:ext cx="85725" cy="200025"/>
    <xdr:sp fLocksText="0">
      <xdr:nvSpPr>
        <xdr:cNvPr id="175" name="Text Box 179"/>
        <xdr:cNvSpPr txBox="1">
          <a:spLocks noChangeArrowheads="1"/>
        </xdr:cNvSpPr>
      </xdr:nvSpPr>
      <xdr:spPr>
        <a:xfrm>
          <a:off x="13487400" y="3762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20</xdr:row>
      <xdr:rowOff>104775</xdr:rowOff>
    </xdr:from>
    <xdr:ext cx="85725" cy="209550"/>
    <xdr:sp fLocksText="0">
      <xdr:nvSpPr>
        <xdr:cNvPr id="176" name="Text Box 180"/>
        <xdr:cNvSpPr txBox="1">
          <a:spLocks noChangeArrowheads="1"/>
        </xdr:cNvSpPr>
      </xdr:nvSpPr>
      <xdr:spPr>
        <a:xfrm>
          <a:off x="13487400" y="39243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21</xdr:row>
      <xdr:rowOff>104775</xdr:rowOff>
    </xdr:from>
    <xdr:ext cx="85725" cy="200025"/>
    <xdr:sp fLocksText="0">
      <xdr:nvSpPr>
        <xdr:cNvPr id="177" name="Text Box 181"/>
        <xdr:cNvSpPr txBox="1">
          <a:spLocks noChangeArrowheads="1"/>
        </xdr:cNvSpPr>
      </xdr:nvSpPr>
      <xdr:spPr>
        <a:xfrm>
          <a:off x="13487400" y="41052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22</xdr:row>
      <xdr:rowOff>104775</xdr:rowOff>
    </xdr:from>
    <xdr:ext cx="85725" cy="209550"/>
    <xdr:sp fLocksText="0">
      <xdr:nvSpPr>
        <xdr:cNvPr id="178" name="Text Box 182"/>
        <xdr:cNvSpPr txBox="1">
          <a:spLocks noChangeArrowheads="1"/>
        </xdr:cNvSpPr>
      </xdr:nvSpPr>
      <xdr:spPr>
        <a:xfrm>
          <a:off x="13487400" y="4267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23</xdr:row>
      <xdr:rowOff>104775</xdr:rowOff>
    </xdr:from>
    <xdr:ext cx="85725" cy="209550"/>
    <xdr:sp fLocksText="0">
      <xdr:nvSpPr>
        <xdr:cNvPr id="179" name="Text Box 183"/>
        <xdr:cNvSpPr txBox="1">
          <a:spLocks noChangeArrowheads="1"/>
        </xdr:cNvSpPr>
      </xdr:nvSpPr>
      <xdr:spPr>
        <a:xfrm>
          <a:off x="13487400" y="44481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24</xdr:row>
      <xdr:rowOff>104775</xdr:rowOff>
    </xdr:from>
    <xdr:ext cx="85725" cy="200025"/>
    <xdr:sp fLocksText="0">
      <xdr:nvSpPr>
        <xdr:cNvPr id="180" name="Text Box 184"/>
        <xdr:cNvSpPr txBox="1">
          <a:spLocks noChangeArrowheads="1"/>
        </xdr:cNvSpPr>
      </xdr:nvSpPr>
      <xdr:spPr>
        <a:xfrm>
          <a:off x="13487400" y="46291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25</xdr:row>
      <xdr:rowOff>104775</xdr:rowOff>
    </xdr:from>
    <xdr:ext cx="85725" cy="209550"/>
    <xdr:sp fLocksText="0">
      <xdr:nvSpPr>
        <xdr:cNvPr id="181" name="Text Box 185"/>
        <xdr:cNvSpPr txBox="1">
          <a:spLocks noChangeArrowheads="1"/>
        </xdr:cNvSpPr>
      </xdr:nvSpPr>
      <xdr:spPr>
        <a:xfrm>
          <a:off x="13487400" y="4791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26</xdr:row>
      <xdr:rowOff>104775</xdr:rowOff>
    </xdr:from>
    <xdr:ext cx="85725" cy="209550"/>
    <xdr:sp fLocksText="0">
      <xdr:nvSpPr>
        <xdr:cNvPr id="182" name="Text Box 186"/>
        <xdr:cNvSpPr txBox="1">
          <a:spLocks noChangeArrowheads="1"/>
        </xdr:cNvSpPr>
      </xdr:nvSpPr>
      <xdr:spPr>
        <a:xfrm>
          <a:off x="13487400" y="4972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27</xdr:row>
      <xdr:rowOff>104775</xdr:rowOff>
    </xdr:from>
    <xdr:ext cx="85725" cy="209550"/>
    <xdr:sp fLocksText="0">
      <xdr:nvSpPr>
        <xdr:cNvPr id="183" name="Text Box 187"/>
        <xdr:cNvSpPr txBox="1">
          <a:spLocks noChangeArrowheads="1"/>
        </xdr:cNvSpPr>
      </xdr:nvSpPr>
      <xdr:spPr>
        <a:xfrm>
          <a:off x="13487400" y="51530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28</xdr:row>
      <xdr:rowOff>104775</xdr:rowOff>
    </xdr:from>
    <xdr:ext cx="85725" cy="200025"/>
    <xdr:sp fLocksText="0">
      <xdr:nvSpPr>
        <xdr:cNvPr id="184" name="Text Box 188"/>
        <xdr:cNvSpPr txBox="1">
          <a:spLocks noChangeArrowheads="1"/>
        </xdr:cNvSpPr>
      </xdr:nvSpPr>
      <xdr:spPr>
        <a:xfrm>
          <a:off x="13487400" y="5334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29</xdr:row>
      <xdr:rowOff>104775</xdr:rowOff>
    </xdr:from>
    <xdr:ext cx="85725" cy="209550"/>
    <xdr:sp fLocksText="0">
      <xdr:nvSpPr>
        <xdr:cNvPr id="185" name="Text Box 189"/>
        <xdr:cNvSpPr txBox="1">
          <a:spLocks noChangeArrowheads="1"/>
        </xdr:cNvSpPr>
      </xdr:nvSpPr>
      <xdr:spPr>
        <a:xfrm>
          <a:off x="13487400" y="54959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30</xdr:row>
      <xdr:rowOff>104775</xdr:rowOff>
    </xdr:from>
    <xdr:ext cx="85725" cy="209550"/>
    <xdr:sp fLocksText="0">
      <xdr:nvSpPr>
        <xdr:cNvPr id="186" name="Text Box 190"/>
        <xdr:cNvSpPr txBox="1">
          <a:spLocks noChangeArrowheads="1"/>
        </xdr:cNvSpPr>
      </xdr:nvSpPr>
      <xdr:spPr>
        <a:xfrm>
          <a:off x="13487400" y="5676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31</xdr:row>
      <xdr:rowOff>104775</xdr:rowOff>
    </xdr:from>
    <xdr:ext cx="85725" cy="200025"/>
    <xdr:sp fLocksText="0">
      <xdr:nvSpPr>
        <xdr:cNvPr id="187" name="Text Box 191"/>
        <xdr:cNvSpPr txBox="1">
          <a:spLocks noChangeArrowheads="1"/>
        </xdr:cNvSpPr>
      </xdr:nvSpPr>
      <xdr:spPr>
        <a:xfrm>
          <a:off x="13487400" y="58388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32</xdr:row>
      <xdr:rowOff>104775</xdr:rowOff>
    </xdr:from>
    <xdr:ext cx="85725" cy="209550"/>
    <xdr:sp fLocksText="0">
      <xdr:nvSpPr>
        <xdr:cNvPr id="188" name="Text Box 192"/>
        <xdr:cNvSpPr txBox="1">
          <a:spLocks noChangeArrowheads="1"/>
        </xdr:cNvSpPr>
      </xdr:nvSpPr>
      <xdr:spPr>
        <a:xfrm>
          <a:off x="13487400" y="60007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33</xdr:row>
      <xdr:rowOff>104775</xdr:rowOff>
    </xdr:from>
    <xdr:ext cx="85725" cy="209550"/>
    <xdr:sp fLocksText="0">
      <xdr:nvSpPr>
        <xdr:cNvPr id="189" name="Text Box 193"/>
        <xdr:cNvSpPr txBox="1">
          <a:spLocks noChangeArrowheads="1"/>
        </xdr:cNvSpPr>
      </xdr:nvSpPr>
      <xdr:spPr>
        <a:xfrm>
          <a:off x="13487400" y="6181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34</xdr:row>
      <xdr:rowOff>104775</xdr:rowOff>
    </xdr:from>
    <xdr:ext cx="85725" cy="209550"/>
    <xdr:sp fLocksText="0">
      <xdr:nvSpPr>
        <xdr:cNvPr id="190" name="Text Box 194"/>
        <xdr:cNvSpPr txBox="1">
          <a:spLocks noChangeArrowheads="1"/>
        </xdr:cNvSpPr>
      </xdr:nvSpPr>
      <xdr:spPr>
        <a:xfrm>
          <a:off x="13487400" y="63436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35</xdr:row>
      <xdr:rowOff>104775</xdr:rowOff>
    </xdr:from>
    <xdr:ext cx="85725" cy="200025"/>
    <xdr:sp fLocksText="0">
      <xdr:nvSpPr>
        <xdr:cNvPr id="191" name="Text Box 195"/>
        <xdr:cNvSpPr txBox="1">
          <a:spLocks noChangeArrowheads="1"/>
        </xdr:cNvSpPr>
      </xdr:nvSpPr>
      <xdr:spPr>
        <a:xfrm>
          <a:off x="13487400" y="6505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36</xdr:row>
      <xdr:rowOff>104775</xdr:rowOff>
    </xdr:from>
    <xdr:ext cx="85725" cy="209550"/>
    <xdr:sp fLocksText="0">
      <xdr:nvSpPr>
        <xdr:cNvPr id="192" name="Text Box 196"/>
        <xdr:cNvSpPr txBox="1">
          <a:spLocks noChangeArrowheads="1"/>
        </xdr:cNvSpPr>
      </xdr:nvSpPr>
      <xdr:spPr>
        <a:xfrm>
          <a:off x="13487400" y="6667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37</xdr:row>
      <xdr:rowOff>104775</xdr:rowOff>
    </xdr:from>
    <xdr:ext cx="85725" cy="200025"/>
    <xdr:sp fLocksText="0">
      <xdr:nvSpPr>
        <xdr:cNvPr id="193" name="Text Box 197"/>
        <xdr:cNvSpPr txBox="1">
          <a:spLocks noChangeArrowheads="1"/>
        </xdr:cNvSpPr>
      </xdr:nvSpPr>
      <xdr:spPr>
        <a:xfrm>
          <a:off x="13487400" y="6848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38</xdr:row>
      <xdr:rowOff>104775</xdr:rowOff>
    </xdr:from>
    <xdr:ext cx="85725" cy="209550"/>
    <xdr:sp fLocksText="0">
      <xdr:nvSpPr>
        <xdr:cNvPr id="194" name="Text Box 198"/>
        <xdr:cNvSpPr txBox="1">
          <a:spLocks noChangeArrowheads="1"/>
        </xdr:cNvSpPr>
      </xdr:nvSpPr>
      <xdr:spPr>
        <a:xfrm>
          <a:off x="13487400" y="70104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39</xdr:row>
      <xdr:rowOff>104775</xdr:rowOff>
    </xdr:from>
    <xdr:ext cx="85725" cy="209550"/>
    <xdr:sp fLocksText="0">
      <xdr:nvSpPr>
        <xdr:cNvPr id="195" name="Text Box 199"/>
        <xdr:cNvSpPr txBox="1">
          <a:spLocks noChangeArrowheads="1"/>
        </xdr:cNvSpPr>
      </xdr:nvSpPr>
      <xdr:spPr>
        <a:xfrm>
          <a:off x="13487400" y="71913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40</xdr:row>
      <xdr:rowOff>104775</xdr:rowOff>
    </xdr:from>
    <xdr:ext cx="85725" cy="209550"/>
    <xdr:sp fLocksText="0">
      <xdr:nvSpPr>
        <xdr:cNvPr id="196" name="Text Box 200"/>
        <xdr:cNvSpPr txBox="1">
          <a:spLocks noChangeArrowheads="1"/>
        </xdr:cNvSpPr>
      </xdr:nvSpPr>
      <xdr:spPr>
        <a:xfrm>
          <a:off x="13487400" y="7372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41</xdr:row>
      <xdr:rowOff>104775</xdr:rowOff>
    </xdr:from>
    <xdr:ext cx="85725" cy="209550"/>
    <xdr:sp fLocksText="0">
      <xdr:nvSpPr>
        <xdr:cNvPr id="197" name="Text Box 201"/>
        <xdr:cNvSpPr txBox="1">
          <a:spLocks noChangeArrowheads="1"/>
        </xdr:cNvSpPr>
      </xdr:nvSpPr>
      <xdr:spPr>
        <a:xfrm>
          <a:off x="13487400" y="75533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42</xdr:row>
      <xdr:rowOff>104775</xdr:rowOff>
    </xdr:from>
    <xdr:ext cx="85725" cy="200025"/>
    <xdr:sp fLocksText="0">
      <xdr:nvSpPr>
        <xdr:cNvPr id="198" name="Text Box 202"/>
        <xdr:cNvSpPr txBox="1">
          <a:spLocks noChangeArrowheads="1"/>
        </xdr:cNvSpPr>
      </xdr:nvSpPr>
      <xdr:spPr>
        <a:xfrm>
          <a:off x="13487400" y="7715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43</xdr:row>
      <xdr:rowOff>104775</xdr:rowOff>
    </xdr:from>
    <xdr:ext cx="85725" cy="209550"/>
    <xdr:sp fLocksText="0">
      <xdr:nvSpPr>
        <xdr:cNvPr id="199" name="Text Box 203"/>
        <xdr:cNvSpPr txBox="1">
          <a:spLocks noChangeArrowheads="1"/>
        </xdr:cNvSpPr>
      </xdr:nvSpPr>
      <xdr:spPr>
        <a:xfrm>
          <a:off x="13487400" y="78771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44</xdr:row>
      <xdr:rowOff>104775</xdr:rowOff>
    </xdr:from>
    <xdr:ext cx="85725" cy="209550"/>
    <xdr:sp fLocksText="0">
      <xdr:nvSpPr>
        <xdr:cNvPr id="200" name="Text Box 204"/>
        <xdr:cNvSpPr txBox="1">
          <a:spLocks noChangeArrowheads="1"/>
        </xdr:cNvSpPr>
      </xdr:nvSpPr>
      <xdr:spPr>
        <a:xfrm>
          <a:off x="13487400" y="80581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45</xdr:row>
      <xdr:rowOff>104775</xdr:rowOff>
    </xdr:from>
    <xdr:ext cx="85725" cy="200025"/>
    <xdr:sp fLocksText="0">
      <xdr:nvSpPr>
        <xdr:cNvPr id="201" name="Text Box 205"/>
        <xdr:cNvSpPr txBox="1">
          <a:spLocks noChangeArrowheads="1"/>
        </xdr:cNvSpPr>
      </xdr:nvSpPr>
      <xdr:spPr>
        <a:xfrm>
          <a:off x="13487400" y="8239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46</xdr:row>
      <xdr:rowOff>104775</xdr:rowOff>
    </xdr:from>
    <xdr:ext cx="85725" cy="209550"/>
    <xdr:sp fLocksText="0">
      <xdr:nvSpPr>
        <xdr:cNvPr id="202" name="Text Box 206"/>
        <xdr:cNvSpPr txBox="1">
          <a:spLocks noChangeArrowheads="1"/>
        </xdr:cNvSpPr>
      </xdr:nvSpPr>
      <xdr:spPr>
        <a:xfrm>
          <a:off x="13487400" y="8401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47</xdr:row>
      <xdr:rowOff>104775</xdr:rowOff>
    </xdr:from>
    <xdr:ext cx="85725" cy="361950"/>
    <xdr:sp fLocksText="0">
      <xdr:nvSpPr>
        <xdr:cNvPr id="203" name="Text Box 207"/>
        <xdr:cNvSpPr txBox="1">
          <a:spLocks noChangeArrowheads="1"/>
        </xdr:cNvSpPr>
      </xdr:nvSpPr>
      <xdr:spPr>
        <a:xfrm>
          <a:off x="13487400" y="8582025"/>
          <a:ext cx="85725"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48</xdr:row>
      <xdr:rowOff>209550</xdr:rowOff>
    </xdr:from>
    <xdr:ext cx="85725" cy="266700"/>
    <xdr:sp fLocksText="0">
      <xdr:nvSpPr>
        <xdr:cNvPr id="204" name="Text Box 208"/>
        <xdr:cNvSpPr txBox="1">
          <a:spLocks noChangeArrowheads="1"/>
        </xdr:cNvSpPr>
      </xdr:nvSpPr>
      <xdr:spPr>
        <a:xfrm>
          <a:off x="13487400" y="8848725"/>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49</xdr:row>
      <xdr:rowOff>104775</xdr:rowOff>
    </xdr:from>
    <xdr:ext cx="85725" cy="209550"/>
    <xdr:sp fLocksText="0">
      <xdr:nvSpPr>
        <xdr:cNvPr id="205" name="Text Box 209"/>
        <xdr:cNvSpPr txBox="1">
          <a:spLocks noChangeArrowheads="1"/>
        </xdr:cNvSpPr>
      </xdr:nvSpPr>
      <xdr:spPr>
        <a:xfrm>
          <a:off x="13487400" y="90678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50</xdr:row>
      <xdr:rowOff>104775</xdr:rowOff>
    </xdr:from>
    <xdr:ext cx="85725" cy="209550"/>
    <xdr:sp fLocksText="0">
      <xdr:nvSpPr>
        <xdr:cNvPr id="206" name="Text Box 210"/>
        <xdr:cNvSpPr txBox="1">
          <a:spLocks noChangeArrowheads="1"/>
        </xdr:cNvSpPr>
      </xdr:nvSpPr>
      <xdr:spPr>
        <a:xfrm>
          <a:off x="13487400" y="92297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51</xdr:row>
      <xdr:rowOff>104775</xdr:rowOff>
    </xdr:from>
    <xdr:ext cx="85725" cy="209550"/>
    <xdr:sp fLocksText="0">
      <xdr:nvSpPr>
        <xdr:cNvPr id="207" name="Text Box 211"/>
        <xdr:cNvSpPr txBox="1">
          <a:spLocks noChangeArrowheads="1"/>
        </xdr:cNvSpPr>
      </xdr:nvSpPr>
      <xdr:spPr>
        <a:xfrm>
          <a:off x="13487400" y="93916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52</xdr:row>
      <xdr:rowOff>104775</xdr:rowOff>
    </xdr:from>
    <xdr:ext cx="85725" cy="209550"/>
    <xdr:sp fLocksText="0">
      <xdr:nvSpPr>
        <xdr:cNvPr id="208" name="Text Box 212"/>
        <xdr:cNvSpPr txBox="1">
          <a:spLocks noChangeArrowheads="1"/>
        </xdr:cNvSpPr>
      </xdr:nvSpPr>
      <xdr:spPr>
        <a:xfrm>
          <a:off x="13487400" y="95535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53</xdr:row>
      <xdr:rowOff>104775</xdr:rowOff>
    </xdr:from>
    <xdr:ext cx="85725" cy="209550"/>
    <xdr:sp fLocksText="0">
      <xdr:nvSpPr>
        <xdr:cNvPr id="209" name="Text Box 213"/>
        <xdr:cNvSpPr txBox="1">
          <a:spLocks noChangeArrowheads="1"/>
        </xdr:cNvSpPr>
      </xdr:nvSpPr>
      <xdr:spPr>
        <a:xfrm>
          <a:off x="13487400" y="9715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54</xdr:row>
      <xdr:rowOff>104775</xdr:rowOff>
    </xdr:from>
    <xdr:ext cx="85725" cy="209550"/>
    <xdr:sp fLocksText="0">
      <xdr:nvSpPr>
        <xdr:cNvPr id="210" name="Text Box 214"/>
        <xdr:cNvSpPr txBox="1">
          <a:spLocks noChangeArrowheads="1"/>
        </xdr:cNvSpPr>
      </xdr:nvSpPr>
      <xdr:spPr>
        <a:xfrm>
          <a:off x="13487400" y="98774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55</xdr:row>
      <xdr:rowOff>104775</xdr:rowOff>
    </xdr:from>
    <xdr:ext cx="85725" cy="209550"/>
    <xdr:sp fLocksText="0">
      <xdr:nvSpPr>
        <xdr:cNvPr id="211" name="Text Box 215"/>
        <xdr:cNvSpPr txBox="1">
          <a:spLocks noChangeArrowheads="1"/>
        </xdr:cNvSpPr>
      </xdr:nvSpPr>
      <xdr:spPr>
        <a:xfrm>
          <a:off x="13487400" y="10039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56</xdr:row>
      <xdr:rowOff>104775</xdr:rowOff>
    </xdr:from>
    <xdr:ext cx="85725" cy="209550"/>
    <xdr:sp fLocksText="0">
      <xdr:nvSpPr>
        <xdr:cNvPr id="212" name="Text Box 216"/>
        <xdr:cNvSpPr txBox="1">
          <a:spLocks noChangeArrowheads="1"/>
        </xdr:cNvSpPr>
      </xdr:nvSpPr>
      <xdr:spPr>
        <a:xfrm>
          <a:off x="13487400" y="102012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57</xdr:row>
      <xdr:rowOff>104775</xdr:rowOff>
    </xdr:from>
    <xdr:ext cx="85725" cy="209550"/>
    <xdr:sp fLocksText="0">
      <xdr:nvSpPr>
        <xdr:cNvPr id="213" name="Text Box 217"/>
        <xdr:cNvSpPr txBox="1">
          <a:spLocks noChangeArrowheads="1"/>
        </xdr:cNvSpPr>
      </xdr:nvSpPr>
      <xdr:spPr>
        <a:xfrm>
          <a:off x="13487400" y="103632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58</xdr:row>
      <xdr:rowOff>104775</xdr:rowOff>
    </xdr:from>
    <xdr:ext cx="85725" cy="209550"/>
    <xdr:sp fLocksText="0">
      <xdr:nvSpPr>
        <xdr:cNvPr id="214" name="Text Box 218"/>
        <xdr:cNvSpPr txBox="1">
          <a:spLocks noChangeArrowheads="1"/>
        </xdr:cNvSpPr>
      </xdr:nvSpPr>
      <xdr:spPr>
        <a:xfrm>
          <a:off x="13487400" y="10525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59</xdr:row>
      <xdr:rowOff>104775</xdr:rowOff>
    </xdr:from>
    <xdr:ext cx="85725" cy="209550"/>
    <xdr:sp fLocksText="0">
      <xdr:nvSpPr>
        <xdr:cNvPr id="215" name="Text Box 219"/>
        <xdr:cNvSpPr txBox="1">
          <a:spLocks noChangeArrowheads="1"/>
        </xdr:cNvSpPr>
      </xdr:nvSpPr>
      <xdr:spPr>
        <a:xfrm>
          <a:off x="13487400" y="10687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60</xdr:row>
      <xdr:rowOff>104775</xdr:rowOff>
    </xdr:from>
    <xdr:ext cx="85725" cy="209550"/>
    <xdr:sp fLocksText="0">
      <xdr:nvSpPr>
        <xdr:cNvPr id="216" name="Text Box 220"/>
        <xdr:cNvSpPr txBox="1">
          <a:spLocks noChangeArrowheads="1"/>
        </xdr:cNvSpPr>
      </xdr:nvSpPr>
      <xdr:spPr>
        <a:xfrm>
          <a:off x="13487400" y="10848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104775</xdr:rowOff>
    </xdr:from>
    <xdr:ext cx="85725" cy="209550"/>
    <xdr:sp fLocksText="0">
      <xdr:nvSpPr>
        <xdr:cNvPr id="217" name="Text Box 221"/>
        <xdr:cNvSpPr txBox="1">
          <a:spLocks noChangeArrowheads="1"/>
        </xdr:cNvSpPr>
      </xdr:nvSpPr>
      <xdr:spPr>
        <a:xfrm>
          <a:off x="13487400" y="11010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Rpd\Rpb\Forward%20Planning%20Packs\2000-2001\Senior%20Managers%20Pack.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Statistics%20and%20Reports\Annual%20and%20Quarterly%20Reports\2011-12%20Q3\MH%20and%20Specials\Specials%20tables-q3%20report-2011-12%20MS%20v.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June%202011-12\June%20MH%20Summary.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Reports\Specials%20reports\Specials%20Report%20Temp%20v.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June%202011-12\Specials%20Report%20June.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Oct%202011-12\MH%20Performance%20Report%20Oct.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Rpd\Rpb\Forward%20Planning%20Packs\2000-2001\Senior%20Managers%20Pac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TEMP\LCD05%20return%20v4%2030-11-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Documents%20and%20Settings\ashh\Local%20Settings\Temporary%20Internet%20Files\OLK4D\PIs%20-%20not%20required.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Rpd\Rpb\Forward%20Planning%20Packs\2000-2001\May%2000%202nd%20Board%20Pack.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Documents%20and%20Settings\buttona\My%20Documents%20(IAAXPWS0206%20LOCAL%20DISK)\Feedback%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TEMP\LCD05%20return%20v4%2030-11-0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Documents%20and%20Settings\razvin\Local%20Settings\Temporary%20Internet%20Files\OLK2F\Reports\2004-5\Feedback%20Data.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Profiles\cce21d\Local%20Settings\Temporary%20Internet%20Files\OLK3F5\AIT%20MA%20for%20AIMB.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Documents%20and%20Settings\TKILBEY\Local%20Settings\Temporary%20Internet%20Files\OLK123\Scorecard%20&amp;%20Objectives.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Statistics%20and%20Reports\Annual%20and%20Quarterly%20Reports\2011-12%20Q3\MH%20and%20Specials\Specials%20tables-q3%20report-2011-12%20MS%20v.2.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MBPs\2011-12\2011-12\June%202011-12\June%20MH%20Summary.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Reports\Specials%20reports\Specials%20Report%20Temp%20v.2.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MBPs\2011-12\2011-12\June%202011-12\Specials%20Report%20June.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MBPs\2011-12\2011-12\Oct%202011-12\MH%20Performance%20Report%20O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ashh\Local%20Settings\Temporary%20Internet%20Files\OLK4D\PIs%20-%20not%20require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Rpd\Rpb\Forward%20Planning%20Packs\2000-2001\May%2000%202nd%20Board%20Pac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buttona\My%20Documents%20(IAAXPWS0206%20LOCAL%20DISK)\Feedback%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razvin\Local%20Settings\Temporary%20Internet%20Files\OLK2F\Reports\2004-5\Feedback%20Dat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Profiles\cce21d\Local%20Settings\Temporary%20Internet%20Files\OLK3F5\AIT%20MA%20for%20AIM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TKILBEY\Local%20Settings\Temporary%20Internet%20Files\OLK123\Scorecard%20&amp;%20Objectiv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Money "/>
      <sheetName val="Staff"/>
      <sheetName val="KPI (1) PSA SIs"/>
      <sheetName val="KPI(2)"/>
      <sheetName val="KPI(3)"/>
      <sheetName val="KPI(4)"/>
      <sheetName val="NTT Performance"/>
      <sheetName val="NTT Performance (2)"/>
      <sheetName val="KPI(5&amp;6) "/>
      <sheetName val="KPI(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H data"/>
      <sheetName val="Quarterly data"/>
      <sheetName val="YTD"/>
      <sheetName val="TIMES"/>
      <sheetName val="CONTENT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12">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4">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v>
          </cell>
        </row>
        <row r="256">
          <cell r="N256" t="str">
            <v>Administrative Appeals Chamber of the Upper Tribunal</v>
          </cell>
          <cell r="O256">
            <v>0.5297580117724002</v>
          </cell>
        </row>
        <row r="257">
          <cell r="N257" t="str">
            <v>Administrative Appeals Chamber of the Upper Tribunal(2)</v>
          </cell>
          <cell r="O257">
            <v>0.5670430486944248</v>
          </cell>
        </row>
        <row r="258">
          <cell r="N258" t="str">
            <v>Asylum Support</v>
          </cell>
          <cell r="O258">
            <v>0.2551935788479698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0.6086956521739131</v>
          </cell>
        </row>
        <row r="267">
          <cell r="N267" t="str">
            <v>Gambling</v>
          </cell>
          <cell r="O267">
            <v>0.6666666666666665</v>
          </cell>
        </row>
        <row r="268">
          <cell r="N268" t="str">
            <v>Gender Recognition</v>
          </cell>
          <cell r="O268">
            <v>0.7563291139240507</v>
          </cell>
        </row>
        <row r="269">
          <cell r="N269" t="str">
            <v>First Tier Immigration</v>
          </cell>
          <cell r="O269">
            <v>1</v>
          </cell>
        </row>
        <row r="270">
          <cell r="N270" t="str">
            <v>Information Rights</v>
          </cell>
          <cell r="O270">
            <v>0.7384615384615385</v>
          </cell>
        </row>
        <row r="271">
          <cell r="N271" t="str">
            <v>Lands</v>
          </cell>
          <cell r="O271">
            <v>0.9045454545454545</v>
          </cell>
        </row>
        <row r="272">
          <cell r="N272" t="str">
            <v>Lands(2)</v>
          </cell>
          <cell r="O272">
            <v>0.4087069525666017</v>
          </cell>
        </row>
        <row r="273">
          <cell r="N273" t="str">
            <v>Local Government Standards in England</v>
          </cell>
          <cell r="O273">
            <v>0.7714285714285716</v>
          </cell>
        </row>
        <row r="274">
          <cell r="N274" t="str">
            <v>Pensions Regulator</v>
          </cell>
          <cell r="O274">
            <v>1</v>
          </cell>
        </row>
        <row r="275">
          <cell r="N275" t="str">
            <v>Primary Health Lists</v>
          </cell>
          <cell r="O275">
            <v>0.7431192660550459</v>
          </cell>
        </row>
        <row r="276">
          <cell r="N276" t="str">
            <v>Reserve Forces</v>
          </cell>
          <cell r="O276">
            <v>1</v>
          </cell>
        </row>
        <row r="277">
          <cell r="N277" t="str">
            <v>Reserve Forces(2)</v>
          </cell>
          <cell r="O277">
            <v>1</v>
          </cell>
        </row>
        <row r="278">
          <cell r="N278" t="str">
            <v>Special Educational Needs</v>
          </cell>
          <cell r="O278">
            <v>0.8351424694708277</v>
          </cell>
        </row>
        <row r="279">
          <cell r="N279" t="str">
            <v>Tax (First Tier)</v>
          </cell>
          <cell r="O279">
            <v>0.58</v>
          </cell>
        </row>
        <row r="280">
          <cell r="N280" t="str">
            <v>Tax (First Tier)(2)</v>
          </cell>
          <cell r="O280">
            <v>0.7251908396946564</v>
          </cell>
        </row>
        <row r="281">
          <cell r="N281" t="str">
            <v>Tax (First Tier)(3)</v>
          </cell>
          <cell r="O281">
            <v>0.7412790697674418</v>
          </cell>
        </row>
        <row r="282">
          <cell r="N282" t="str">
            <v>Tax and Chancery (Upper Tribunal)</v>
          </cell>
          <cell r="O282">
            <v>0.7678571428571429</v>
          </cell>
        </row>
        <row r="283">
          <cell r="N283" t="str">
            <v>Transport</v>
          </cell>
          <cell r="O283">
            <v>0.8802946593001841</v>
          </cell>
        </row>
        <row r="284">
          <cell r="N284" t="str">
            <v>War Pensions and Armed Forces Compensation</v>
          </cell>
          <cell r="O284">
            <v>0.5318761384335154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0.7491576819407008</v>
          </cell>
        </row>
        <row r="123">
          <cell r="AJ123" t="str">
            <v>Administrative Appeals Chamber of the Upper Tribunal</v>
          </cell>
          <cell r="AK123">
            <v>0.6934270765206016</v>
          </cell>
        </row>
        <row r="124">
          <cell r="AJ124" t="str">
            <v>Administrative Appeals Chamber of the Upper Tribunal(2)</v>
          </cell>
          <cell r="AK124">
            <v>0.6755952380952381</v>
          </cell>
        </row>
        <row r="125">
          <cell r="AJ125" t="str">
            <v>Asylum Support</v>
          </cell>
          <cell r="AK125">
            <v>0.9368533713877988</v>
          </cell>
        </row>
        <row r="126">
          <cell r="AJ126" t="str">
            <v>Care Standards</v>
          </cell>
          <cell r="AK126">
            <v>0.7315436241610739</v>
          </cell>
        </row>
        <row r="127">
          <cell r="AJ127" t="str">
            <v>Charities</v>
          </cell>
          <cell r="AK127">
            <v>1</v>
          </cell>
        </row>
        <row r="128">
          <cell r="AJ128" t="str">
            <v>Claims Management</v>
          </cell>
          <cell r="AK128">
            <v>0.875</v>
          </cell>
        </row>
        <row r="129">
          <cell r="AJ129" t="str">
            <v>Consumer Credit</v>
          </cell>
          <cell r="AK129">
            <v>0.7205882352941176</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0.7493638676844784</v>
          </cell>
        </row>
        <row r="134">
          <cell r="AJ134" t="str">
            <v>Gambling</v>
          </cell>
          <cell r="AK134">
            <v>1</v>
          </cell>
        </row>
        <row r="135">
          <cell r="AJ135" t="str">
            <v>Gender Recognition</v>
          </cell>
          <cell r="AK135">
            <v>0.9433333333333334</v>
          </cell>
        </row>
        <row r="136">
          <cell r="AJ136" t="str">
            <v>First Tier Immigration</v>
          </cell>
          <cell r="AK136">
            <v>0.8125</v>
          </cell>
        </row>
        <row r="137">
          <cell r="AJ137" t="str">
            <v>Information Rights</v>
          </cell>
          <cell r="AK137">
            <v>0.9558823529411765</v>
          </cell>
        </row>
        <row r="138">
          <cell r="AJ138" t="str">
            <v>Lands (CAT 1)</v>
          </cell>
          <cell r="AK138">
            <v>0.7871621621621622</v>
          </cell>
        </row>
        <row r="139">
          <cell r="AJ139" t="str">
            <v>Lands(CAT 2)</v>
          </cell>
          <cell r="AK139">
            <v>0.7300332778702163</v>
          </cell>
        </row>
        <row r="140">
          <cell r="AJ140" t="str">
            <v>Local Government Standards in England</v>
          </cell>
          <cell r="AK140">
            <v>0.9583333333333331</v>
          </cell>
        </row>
        <row r="141">
          <cell r="AJ141" t="str">
            <v>Primary Health Lists</v>
          </cell>
          <cell r="AK141">
            <v>0.662962962962963</v>
          </cell>
        </row>
        <row r="142">
          <cell r="AJ142" t="str">
            <v>Reserve Forces</v>
          </cell>
          <cell r="AK142">
            <v>0.8888888888888888</v>
          </cell>
        </row>
        <row r="143">
          <cell r="AJ143" t="str">
            <v>Reserve Forces(2)</v>
          </cell>
          <cell r="AK143">
            <v>0.7954545454545454</v>
          </cell>
        </row>
        <row r="144">
          <cell r="AJ144" t="str">
            <v>Special Educational Needs</v>
          </cell>
          <cell r="AK144">
            <v>0.7492919852732937</v>
          </cell>
        </row>
        <row r="145">
          <cell r="AJ145" t="str">
            <v>Tax (First Tier)</v>
          </cell>
          <cell r="AK145">
            <v>0.7105542459417487</v>
          </cell>
        </row>
        <row r="146">
          <cell r="AJ146" t="str">
            <v>Tax (First Tier)(2)</v>
          </cell>
          <cell r="AK146">
            <v>0.7769316493313522</v>
          </cell>
        </row>
        <row r="147">
          <cell r="AJ147" t="str">
            <v>Tax (First Tier)(3)</v>
          </cell>
          <cell r="AK147">
            <v>0.7490116825933448</v>
          </cell>
        </row>
        <row r="148">
          <cell r="AJ148" t="str">
            <v>Tax and Chancery (Upper Tribunal)</v>
          </cell>
          <cell r="AK148">
            <v>0.8</v>
          </cell>
        </row>
        <row r="149">
          <cell r="AJ149" t="str">
            <v>Transport</v>
          </cell>
          <cell r="AK149">
            <v>0.8299418604651163</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MH PERFORMANCE REPORT CHARTS"/>
      <sheetName val="TIMES CHARTS"/>
    </sheetNames>
    <sheetDataSet>
      <sheetData sheetId="0">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rontPage"/>
      <sheetName val="Money "/>
      <sheetName val="Staff"/>
      <sheetName val="KPI (1) PSA SIs"/>
      <sheetName val="KPI(2)"/>
      <sheetName val="KPI(3)"/>
      <sheetName val="KPI(4)"/>
      <sheetName val="NTT Performance"/>
      <sheetName val="NTT Performance (2)"/>
      <sheetName val="KPI(5&amp;6) "/>
      <sheetName val="KPI(7)"/>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23">
          <cell r="B23" t="str">
            <v>HIGH</v>
          </cell>
        </row>
        <row r="24">
          <cell r="B24" t="str">
            <v>LOW</v>
          </cell>
        </row>
        <row r="25">
          <cell r="B25" t="str">
            <v>MEDIUM</v>
          </cell>
        </row>
        <row r="26">
          <cell r="B26" t="str">
            <v>NOT KNOWN</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I Comments - IAA"/>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AA database"/>
      <sheetName val="tribunal logs"/>
      <sheetName val="IAA Summary"/>
      <sheetName val="Non IAA Summary"/>
      <sheetName val="Group Summary"/>
      <sheetName val="lookup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23">
          <cell r="B23" t="str">
            <v>HIGH</v>
          </cell>
        </row>
        <row r="24">
          <cell r="B24" t="str">
            <v>LOW</v>
          </cell>
        </row>
        <row r="25">
          <cell r="B25" t="str">
            <v>MEDIUM</v>
          </cell>
        </row>
        <row r="26">
          <cell r="B26" t="str">
            <v>NOT KNOWN</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tbl_Details"/>
      <sheetName val="IAA database"/>
      <sheetName val="IAA Summary"/>
      <sheetName val="tribunal logs"/>
      <sheetName val="Non IAA Summary"/>
      <sheetName val="Group Summary"/>
      <sheetName val="2003-4 Summary"/>
      <sheetName val="lookups"/>
      <sheetName val="#REF"/>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corecard"/>
      <sheetName val="Objective 1"/>
      <sheetName val="Objective 2"/>
      <sheetName val="Objective 3"/>
      <sheetName val="Objective 4"/>
      <sheetName val="Objective 5"/>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MH data"/>
      <sheetName val="Quarterly data"/>
      <sheetName val="YTD"/>
      <sheetName val="TIMES"/>
      <sheetName val="CONTENTS"/>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12">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4">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v>
          </cell>
        </row>
        <row r="256">
          <cell r="N256" t="str">
            <v>Administrative Appeals Chamber of the Upper Tribunal</v>
          </cell>
          <cell r="O256">
            <v>0.5297580117724002</v>
          </cell>
        </row>
        <row r="257">
          <cell r="N257" t="str">
            <v>Administrative Appeals Chamber of the Upper Tribunal(2)</v>
          </cell>
          <cell r="O257">
            <v>0.5670430486944248</v>
          </cell>
        </row>
        <row r="258">
          <cell r="N258" t="str">
            <v>Asylum Support</v>
          </cell>
          <cell r="O258">
            <v>0.2551935788479698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0.6086956521739131</v>
          </cell>
        </row>
        <row r="267">
          <cell r="N267" t="str">
            <v>Gambling</v>
          </cell>
          <cell r="O267">
            <v>0.6666666666666665</v>
          </cell>
        </row>
        <row r="268">
          <cell r="N268" t="str">
            <v>Gender Recognition</v>
          </cell>
          <cell r="O268">
            <v>0.7563291139240507</v>
          </cell>
        </row>
        <row r="269">
          <cell r="N269" t="str">
            <v>First Tier Immigration</v>
          </cell>
          <cell r="O269">
            <v>1</v>
          </cell>
        </row>
        <row r="270">
          <cell r="N270" t="str">
            <v>Information Rights</v>
          </cell>
          <cell r="O270">
            <v>0.7384615384615385</v>
          </cell>
        </row>
        <row r="271">
          <cell r="N271" t="str">
            <v>Lands</v>
          </cell>
          <cell r="O271">
            <v>0.9045454545454545</v>
          </cell>
        </row>
        <row r="272">
          <cell r="N272" t="str">
            <v>Lands(2)</v>
          </cell>
          <cell r="O272">
            <v>0.4087069525666017</v>
          </cell>
        </row>
        <row r="273">
          <cell r="N273" t="str">
            <v>Local Government Standards in England</v>
          </cell>
          <cell r="O273">
            <v>0.7714285714285716</v>
          </cell>
        </row>
        <row r="274">
          <cell r="N274" t="str">
            <v>Pensions Regulator</v>
          </cell>
          <cell r="O274">
            <v>1</v>
          </cell>
        </row>
        <row r="275">
          <cell r="N275" t="str">
            <v>Primary Health Lists</v>
          </cell>
          <cell r="O275">
            <v>0.7431192660550459</v>
          </cell>
        </row>
        <row r="276">
          <cell r="N276" t="str">
            <v>Reserve Forces</v>
          </cell>
          <cell r="O276">
            <v>1</v>
          </cell>
        </row>
        <row r="277">
          <cell r="N277" t="str">
            <v>Reserve Forces(2)</v>
          </cell>
          <cell r="O277">
            <v>1</v>
          </cell>
        </row>
        <row r="278">
          <cell r="N278" t="str">
            <v>Special Educational Needs</v>
          </cell>
          <cell r="O278">
            <v>0.8351424694708277</v>
          </cell>
        </row>
        <row r="279">
          <cell r="N279" t="str">
            <v>Tax (First Tier)</v>
          </cell>
          <cell r="O279">
            <v>0.58</v>
          </cell>
        </row>
        <row r="280">
          <cell r="N280" t="str">
            <v>Tax (First Tier)(2)</v>
          </cell>
          <cell r="O280">
            <v>0.7251908396946564</v>
          </cell>
        </row>
        <row r="281">
          <cell r="N281" t="str">
            <v>Tax (First Tier)(3)</v>
          </cell>
          <cell r="O281">
            <v>0.7412790697674418</v>
          </cell>
        </row>
        <row r="282">
          <cell r="N282" t="str">
            <v>Tax and Chancery (Upper Tribunal)</v>
          </cell>
          <cell r="O282">
            <v>0.7678571428571429</v>
          </cell>
        </row>
        <row r="283">
          <cell r="N283" t="str">
            <v>Transport</v>
          </cell>
          <cell r="O283">
            <v>0.8802946593001841</v>
          </cell>
        </row>
        <row r="284">
          <cell r="N284" t="str">
            <v>War Pensions and Armed Forces Compensation</v>
          </cell>
          <cell r="O284">
            <v>0.5318761384335154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0.7491576819407008</v>
          </cell>
        </row>
        <row r="123">
          <cell r="AJ123" t="str">
            <v>Administrative Appeals Chamber of the Upper Tribunal</v>
          </cell>
          <cell r="AK123">
            <v>0.6934270765206016</v>
          </cell>
        </row>
        <row r="124">
          <cell r="AJ124" t="str">
            <v>Administrative Appeals Chamber of the Upper Tribunal(2)</v>
          </cell>
          <cell r="AK124">
            <v>0.6755952380952381</v>
          </cell>
        </row>
        <row r="125">
          <cell r="AJ125" t="str">
            <v>Asylum Support</v>
          </cell>
          <cell r="AK125">
            <v>0.9368533713877988</v>
          </cell>
        </row>
        <row r="126">
          <cell r="AJ126" t="str">
            <v>Care Standards</v>
          </cell>
          <cell r="AK126">
            <v>0.7315436241610739</v>
          </cell>
        </row>
        <row r="127">
          <cell r="AJ127" t="str">
            <v>Charities</v>
          </cell>
          <cell r="AK127">
            <v>1</v>
          </cell>
        </row>
        <row r="128">
          <cell r="AJ128" t="str">
            <v>Claims Management</v>
          </cell>
          <cell r="AK128">
            <v>0.875</v>
          </cell>
        </row>
        <row r="129">
          <cell r="AJ129" t="str">
            <v>Consumer Credit</v>
          </cell>
          <cell r="AK129">
            <v>0.7205882352941176</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0.7493638676844784</v>
          </cell>
        </row>
        <row r="134">
          <cell r="AJ134" t="str">
            <v>Gambling</v>
          </cell>
          <cell r="AK134">
            <v>1</v>
          </cell>
        </row>
        <row r="135">
          <cell r="AJ135" t="str">
            <v>Gender Recognition</v>
          </cell>
          <cell r="AK135">
            <v>0.9433333333333334</v>
          </cell>
        </row>
        <row r="136">
          <cell r="AJ136" t="str">
            <v>First Tier Immigration</v>
          </cell>
          <cell r="AK136">
            <v>0.8125</v>
          </cell>
        </row>
        <row r="137">
          <cell r="AJ137" t="str">
            <v>Information Rights</v>
          </cell>
          <cell r="AK137">
            <v>0.9558823529411765</v>
          </cell>
        </row>
        <row r="138">
          <cell r="AJ138" t="str">
            <v>Lands (CAT 1)</v>
          </cell>
          <cell r="AK138">
            <v>0.7871621621621622</v>
          </cell>
        </row>
        <row r="139">
          <cell r="AJ139" t="str">
            <v>Lands(CAT 2)</v>
          </cell>
          <cell r="AK139">
            <v>0.7300332778702163</v>
          </cell>
        </row>
        <row r="140">
          <cell r="AJ140" t="str">
            <v>Local Government Standards in England</v>
          </cell>
          <cell r="AK140">
            <v>0.9583333333333331</v>
          </cell>
        </row>
        <row r="141">
          <cell r="AJ141" t="str">
            <v>Primary Health Lists</v>
          </cell>
          <cell r="AK141">
            <v>0.662962962962963</v>
          </cell>
        </row>
        <row r="142">
          <cell r="AJ142" t="str">
            <v>Reserve Forces</v>
          </cell>
          <cell r="AK142">
            <v>0.8888888888888888</v>
          </cell>
        </row>
        <row r="143">
          <cell r="AJ143" t="str">
            <v>Reserve Forces(2)</v>
          </cell>
          <cell r="AK143">
            <v>0.7954545454545454</v>
          </cell>
        </row>
        <row r="144">
          <cell r="AJ144" t="str">
            <v>Special Educational Needs</v>
          </cell>
          <cell r="AK144">
            <v>0.7492919852732937</v>
          </cell>
        </row>
        <row r="145">
          <cell r="AJ145" t="str">
            <v>Tax (First Tier)</v>
          </cell>
          <cell r="AK145">
            <v>0.7105542459417487</v>
          </cell>
        </row>
        <row r="146">
          <cell r="AJ146" t="str">
            <v>Tax (First Tier)(2)</v>
          </cell>
          <cell r="AK146">
            <v>0.7769316493313522</v>
          </cell>
        </row>
        <row r="147">
          <cell r="AJ147" t="str">
            <v>Tax (First Tier)(3)</v>
          </cell>
          <cell r="AK147">
            <v>0.7490116825933448</v>
          </cell>
        </row>
        <row r="148">
          <cell r="AJ148" t="str">
            <v>Tax and Chancery (Upper Tribunal)</v>
          </cell>
          <cell r="AK148">
            <v>0.8</v>
          </cell>
        </row>
        <row r="149">
          <cell r="AJ149" t="str">
            <v>Transport</v>
          </cell>
          <cell r="AK149">
            <v>0.8299418604651163</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MH PERFORMANCE REPORT CHARTS"/>
      <sheetName val="TIMES CHARTS"/>
    </sheetNames>
    <sheetDataSet>
      <sheetData sheetId="0">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I Comments - IAA"/>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AA database"/>
      <sheetName val="tribunal logs"/>
      <sheetName val="IAA Summary"/>
      <sheetName val="Non IAA Summary"/>
      <sheetName val="Group Summary"/>
      <sheetName val="lookup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l_Details"/>
      <sheetName val="IAA database"/>
      <sheetName val="IAA Summary"/>
      <sheetName val="tribunal logs"/>
      <sheetName val="Non IAA Summary"/>
      <sheetName val="Group Summary"/>
      <sheetName val="2003-4 Summary"/>
      <sheetName val="lookups"/>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34">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corecard"/>
      <sheetName val="Objective 1"/>
      <sheetName val="Objective 2"/>
      <sheetName val="Objective 3"/>
      <sheetName val="Objective 4"/>
      <sheetName val="Objective 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A1">
      <selection activeCell="A1" sqref="A1"/>
    </sheetView>
  </sheetViews>
  <sheetFormatPr defaultColWidth="9.140625" defaultRowHeight="12.75"/>
  <cols>
    <col min="1" max="1" width="9.140625" style="3" customWidth="1"/>
    <col min="2" max="2" width="10.140625" style="3" bestFit="1" customWidth="1"/>
    <col min="3" max="16384" width="9.140625" style="3" customWidth="1"/>
  </cols>
  <sheetData>
    <row r="1" spans="1:17" ht="15">
      <c r="A1" s="1" t="s">
        <v>285</v>
      </c>
      <c r="B1" s="2"/>
      <c r="C1" s="2"/>
      <c r="D1" s="2"/>
      <c r="E1" s="2"/>
      <c r="F1" s="2"/>
      <c r="G1" s="2"/>
      <c r="H1" s="2"/>
      <c r="I1" s="2"/>
      <c r="J1" s="2"/>
      <c r="K1" s="2"/>
      <c r="L1" s="683"/>
      <c r="M1" s="2"/>
      <c r="N1" s="2"/>
      <c r="O1" s="2"/>
      <c r="P1" s="2"/>
      <c r="Q1" s="2"/>
    </row>
    <row r="2" spans="1:17" ht="15">
      <c r="A2" s="2"/>
      <c r="B2" s="2"/>
      <c r="C2" s="2"/>
      <c r="D2" s="2"/>
      <c r="E2" s="2"/>
      <c r="F2" s="2"/>
      <c r="G2" s="2"/>
      <c r="H2" s="2"/>
      <c r="I2" s="2"/>
      <c r="J2" s="2"/>
      <c r="K2" s="2"/>
      <c r="L2" s="691"/>
      <c r="M2" s="2"/>
      <c r="N2" s="2"/>
      <c r="O2" s="2"/>
      <c r="P2" s="2"/>
      <c r="Q2" s="2"/>
    </row>
    <row r="3" spans="1:17" ht="15">
      <c r="A3" s="4" t="s">
        <v>0</v>
      </c>
      <c r="B3" s="4" t="s">
        <v>1</v>
      </c>
      <c r="C3" s="2"/>
      <c r="D3" s="2"/>
      <c r="E3" s="2"/>
      <c r="F3" s="2"/>
      <c r="G3" s="2"/>
      <c r="H3" s="2"/>
      <c r="I3" s="2"/>
      <c r="J3" s="2"/>
      <c r="K3" s="2"/>
      <c r="L3" s="691"/>
      <c r="M3" s="2"/>
      <c r="N3" s="2"/>
      <c r="O3" s="2"/>
      <c r="P3" s="2"/>
      <c r="Q3" s="2"/>
    </row>
    <row r="4" spans="1:17" ht="15">
      <c r="A4" s="4" t="s">
        <v>2</v>
      </c>
      <c r="B4" s="4"/>
      <c r="C4" s="2"/>
      <c r="D4" s="2"/>
      <c r="E4" s="2"/>
      <c r="F4" s="2"/>
      <c r="G4" s="2"/>
      <c r="H4" s="2"/>
      <c r="I4" s="2"/>
      <c r="J4" s="2"/>
      <c r="K4" s="2"/>
      <c r="L4" s="2"/>
      <c r="M4" s="2"/>
      <c r="N4" s="2"/>
      <c r="O4" s="2"/>
      <c r="P4" s="2"/>
      <c r="Q4" s="2"/>
    </row>
    <row r="5" spans="1:17" ht="15">
      <c r="A5" s="5" t="s">
        <v>3</v>
      </c>
      <c r="B5" s="826" t="s">
        <v>287</v>
      </c>
      <c r="C5" s="826"/>
      <c r="D5" s="826"/>
      <c r="E5" s="826"/>
      <c r="F5" s="826"/>
      <c r="G5" s="826"/>
      <c r="H5" s="826"/>
      <c r="I5" s="826"/>
      <c r="J5" s="826"/>
      <c r="K5" s="826"/>
      <c r="L5" s="826"/>
      <c r="M5" s="826"/>
      <c r="N5" s="826"/>
      <c r="O5" s="826"/>
      <c r="P5" s="826"/>
      <c r="Q5" s="2"/>
    </row>
    <row r="6" spans="1:17" ht="15">
      <c r="A6" s="4" t="s">
        <v>4</v>
      </c>
      <c r="B6" s="2"/>
      <c r="C6" s="2"/>
      <c r="D6" s="2"/>
      <c r="E6" s="2"/>
      <c r="F6" s="2"/>
      <c r="G6" s="2"/>
      <c r="H6" s="2"/>
      <c r="I6" s="2"/>
      <c r="J6" s="2"/>
      <c r="K6" s="2"/>
      <c r="L6" s="691"/>
      <c r="M6" s="2"/>
      <c r="N6" s="2"/>
      <c r="O6" s="2"/>
      <c r="P6" s="2"/>
      <c r="Q6" s="2"/>
    </row>
    <row r="7" spans="1:17" ht="15">
      <c r="A7" s="2">
        <v>1.1</v>
      </c>
      <c r="B7" s="6" t="s">
        <v>288</v>
      </c>
      <c r="C7" s="6"/>
      <c r="D7" s="6"/>
      <c r="E7" s="6"/>
      <c r="F7" s="6"/>
      <c r="G7" s="6"/>
      <c r="H7" s="6"/>
      <c r="I7" s="6"/>
      <c r="J7" s="6"/>
      <c r="K7" s="6"/>
      <c r="L7" s="6"/>
      <c r="M7" s="6"/>
      <c r="N7" s="6"/>
      <c r="O7" s="6"/>
      <c r="P7" s="6"/>
      <c r="Q7" s="2"/>
    </row>
    <row r="8" spans="1:17" ht="15">
      <c r="A8" s="2">
        <v>1.2</v>
      </c>
      <c r="B8" s="6" t="s">
        <v>289</v>
      </c>
      <c r="C8" s="6"/>
      <c r="D8" s="6"/>
      <c r="E8" s="6"/>
      <c r="F8" s="6"/>
      <c r="G8" s="6"/>
      <c r="H8" s="6"/>
      <c r="I8" s="6"/>
      <c r="J8" s="6"/>
      <c r="K8" s="6"/>
      <c r="L8" s="6"/>
      <c r="M8" s="6"/>
      <c r="N8" s="6"/>
      <c r="O8" s="6"/>
      <c r="P8" s="6"/>
      <c r="Q8" s="2"/>
    </row>
    <row r="9" spans="1:17" ht="15">
      <c r="A9" s="2">
        <v>1.3</v>
      </c>
      <c r="B9" s="6" t="s">
        <v>290</v>
      </c>
      <c r="C9" s="6"/>
      <c r="D9" s="6"/>
      <c r="E9" s="6"/>
      <c r="F9" s="6"/>
      <c r="G9" s="6"/>
      <c r="H9" s="6"/>
      <c r="I9" s="6"/>
      <c r="J9" s="6"/>
      <c r="K9" s="6"/>
      <c r="L9" s="6"/>
      <c r="M9" s="6"/>
      <c r="N9" s="6"/>
      <c r="O9" s="6"/>
      <c r="P9" s="6"/>
      <c r="Q9" s="2"/>
    </row>
    <row r="10" spans="1:17" ht="15">
      <c r="A10" s="2">
        <v>1.4</v>
      </c>
      <c r="B10" s="6" t="s">
        <v>291</v>
      </c>
      <c r="C10" s="6"/>
      <c r="D10" s="6"/>
      <c r="E10" s="6"/>
      <c r="F10" s="6"/>
      <c r="G10" s="6"/>
      <c r="H10" s="6"/>
      <c r="I10" s="6"/>
      <c r="J10" s="6"/>
      <c r="K10" s="6"/>
      <c r="L10" s="6"/>
      <c r="M10" s="6"/>
      <c r="N10" s="6"/>
      <c r="O10" s="6"/>
      <c r="P10" s="6"/>
      <c r="Q10" s="2"/>
    </row>
    <row r="11" spans="1:17" ht="15">
      <c r="A11" s="4" t="s">
        <v>5</v>
      </c>
      <c r="B11" s="6"/>
      <c r="C11" s="6"/>
      <c r="D11" s="6"/>
      <c r="E11" s="6"/>
      <c r="F11" s="6"/>
      <c r="G11" s="6"/>
      <c r="H11" s="6"/>
      <c r="I11" s="6"/>
      <c r="J11" s="6"/>
      <c r="K11" s="6"/>
      <c r="L11" s="6"/>
      <c r="M11" s="6"/>
      <c r="N11" s="6"/>
      <c r="O11" s="6"/>
      <c r="P11" s="6"/>
      <c r="Q11" s="2"/>
    </row>
    <row r="12" spans="1:17" ht="15">
      <c r="A12" s="2">
        <v>2.1</v>
      </c>
      <c r="B12" s="6" t="s">
        <v>292</v>
      </c>
      <c r="C12" s="6"/>
      <c r="D12" s="6"/>
      <c r="E12" s="6"/>
      <c r="F12" s="6"/>
      <c r="G12" s="6"/>
      <c r="H12" s="6"/>
      <c r="I12" s="6"/>
      <c r="J12" s="6"/>
      <c r="K12" s="6"/>
      <c r="L12" s="6"/>
      <c r="M12" s="6"/>
      <c r="N12" s="6"/>
      <c r="O12" s="6"/>
      <c r="P12" s="6"/>
      <c r="Q12" s="2"/>
    </row>
    <row r="13" spans="1:17" ht="15">
      <c r="A13" s="2">
        <v>2.2</v>
      </c>
      <c r="B13" s="6" t="s">
        <v>293</v>
      </c>
      <c r="C13" s="6"/>
      <c r="D13" s="6"/>
      <c r="E13" s="6"/>
      <c r="F13" s="6"/>
      <c r="G13" s="6"/>
      <c r="H13" s="6"/>
      <c r="I13" s="6"/>
      <c r="J13" s="6"/>
      <c r="K13" s="6"/>
      <c r="L13" s="6"/>
      <c r="M13" s="6"/>
      <c r="N13" s="6"/>
      <c r="O13" s="6"/>
      <c r="P13" s="6"/>
      <c r="Q13" s="2"/>
    </row>
    <row r="14" spans="1:17" ht="15">
      <c r="A14" s="2">
        <v>2.3</v>
      </c>
      <c r="B14" s="6" t="s">
        <v>294</v>
      </c>
      <c r="C14" s="6"/>
      <c r="D14" s="6"/>
      <c r="E14" s="6"/>
      <c r="F14" s="6"/>
      <c r="G14" s="6"/>
      <c r="H14" s="6"/>
      <c r="I14" s="6"/>
      <c r="J14" s="6"/>
      <c r="K14" s="6"/>
      <c r="L14" s="6"/>
      <c r="M14" s="6"/>
      <c r="N14" s="6"/>
      <c r="O14" s="6"/>
      <c r="P14" s="6"/>
      <c r="Q14" s="2"/>
    </row>
    <row r="15" spans="1:17" ht="15">
      <c r="A15" s="2">
        <v>2.4</v>
      </c>
      <c r="B15" s="6" t="s">
        <v>295</v>
      </c>
      <c r="C15" s="6"/>
      <c r="D15" s="6"/>
      <c r="E15" s="6"/>
      <c r="F15" s="6"/>
      <c r="G15" s="6"/>
      <c r="H15" s="6"/>
      <c r="I15" s="6"/>
      <c r="J15" s="6"/>
      <c r="K15" s="6"/>
      <c r="L15" s="6"/>
      <c r="M15" s="6"/>
      <c r="N15" s="6"/>
      <c r="O15" s="6"/>
      <c r="P15" s="6"/>
      <c r="Q15" s="2"/>
    </row>
    <row r="16" spans="1:17" ht="15">
      <c r="A16" s="2">
        <v>2.5</v>
      </c>
      <c r="B16" s="6" t="s">
        <v>296</v>
      </c>
      <c r="C16" s="6"/>
      <c r="D16" s="6"/>
      <c r="E16" s="6"/>
      <c r="F16" s="6"/>
      <c r="G16" s="6"/>
      <c r="H16" s="6"/>
      <c r="I16" s="6"/>
      <c r="J16" s="6"/>
      <c r="K16" s="6"/>
      <c r="L16" s="6"/>
      <c r="M16" s="6"/>
      <c r="N16" s="6"/>
      <c r="O16" s="6"/>
      <c r="P16" s="6"/>
      <c r="Q16" s="2"/>
    </row>
    <row r="17" spans="1:17" ht="15">
      <c r="A17" s="2">
        <v>2.6</v>
      </c>
      <c r="B17" s="6" t="s">
        <v>297</v>
      </c>
      <c r="C17" s="6"/>
      <c r="D17" s="6"/>
      <c r="E17" s="6"/>
      <c r="F17" s="6"/>
      <c r="G17" s="6"/>
      <c r="H17" s="6"/>
      <c r="I17" s="6"/>
      <c r="J17" s="6"/>
      <c r="K17" s="6"/>
      <c r="L17" s="6"/>
      <c r="M17" s="6"/>
      <c r="N17" s="6"/>
      <c r="O17" s="6"/>
      <c r="P17" s="6"/>
      <c r="Q17" s="2"/>
    </row>
    <row r="18" spans="1:17" ht="15">
      <c r="A18" s="2">
        <v>2.7</v>
      </c>
      <c r="B18" s="6" t="s">
        <v>298</v>
      </c>
      <c r="C18" s="6"/>
      <c r="D18" s="6"/>
      <c r="E18" s="6"/>
      <c r="F18" s="6"/>
      <c r="G18" s="6"/>
      <c r="H18" s="6"/>
      <c r="I18" s="6"/>
      <c r="J18" s="6"/>
      <c r="K18" s="6"/>
      <c r="L18" s="6"/>
      <c r="M18" s="6"/>
      <c r="N18" s="6"/>
      <c r="O18" s="6"/>
      <c r="P18" s="6"/>
      <c r="Q18" s="2"/>
    </row>
    <row r="19" spans="1:17" ht="15">
      <c r="A19" s="4" t="s">
        <v>6</v>
      </c>
      <c r="B19" s="6"/>
      <c r="C19" s="6"/>
      <c r="D19" s="6"/>
      <c r="E19" s="6"/>
      <c r="F19" s="6"/>
      <c r="G19" s="6"/>
      <c r="H19" s="6"/>
      <c r="I19" s="6"/>
      <c r="J19" s="6"/>
      <c r="K19" s="6"/>
      <c r="L19" s="6"/>
      <c r="M19" s="6"/>
      <c r="N19" s="6"/>
      <c r="O19" s="6"/>
      <c r="P19" s="6"/>
      <c r="Q19" s="2"/>
    </row>
    <row r="20" spans="1:17" ht="15">
      <c r="A20" s="2">
        <v>3.1</v>
      </c>
      <c r="B20" s="6" t="s">
        <v>299</v>
      </c>
      <c r="C20" s="6"/>
      <c r="D20" s="6"/>
      <c r="E20" s="6"/>
      <c r="F20" s="6"/>
      <c r="G20" s="6"/>
      <c r="H20" s="6"/>
      <c r="I20" s="6"/>
      <c r="J20" s="6"/>
      <c r="K20" s="6"/>
      <c r="L20" s="6"/>
      <c r="M20" s="6"/>
      <c r="N20" s="6"/>
      <c r="O20" s="6"/>
      <c r="P20" s="6"/>
      <c r="Q20" s="2"/>
    </row>
    <row r="21" spans="1:17" ht="15">
      <c r="A21" s="4" t="s">
        <v>7</v>
      </c>
      <c r="B21" s="6"/>
      <c r="C21" s="6"/>
      <c r="D21" s="6"/>
      <c r="E21" s="6"/>
      <c r="F21" s="6"/>
      <c r="G21" s="6"/>
      <c r="H21" s="6"/>
      <c r="I21" s="6"/>
      <c r="J21" s="6"/>
      <c r="K21" s="6"/>
      <c r="L21" s="6"/>
      <c r="M21" s="6"/>
      <c r="N21" s="6"/>
      <c r="O21" s="6"/>
      <c r="P21" s="6"/>
      <c r="Q21" s="2"/>
    </row>
    <row r="22" spans="1:17" ht="15">
      <c r="A22" s="57">
        <v>4.1</v>
      </c>
      <c r="B22" s="6" t="s">
        <v>443</v>
      </c>
      <c r="C22" s="6"/>
      <c r="D22" s="6"/>
      <c r="E22" s="6"/>
      <c r="F22" s="6"/>
      <c r="G22" s="6"/>
      <c r="H22" s="6"/>
      <c r="I22" s="6"/>
      <c r="J22" s="6"/>
      <c r="K22" s="682"/>
      <c r="L22" s="6"/>
      <c r="M22" s="6"/>
      <c r="N22" s="6"/>
      <c r="O22" s="6"/>
      <c r="P22" s="6"/>
      <c r="Q22" s="2"/>
    </row>
    <row r="23" spans="1:17" ht="15">
      <c r="A23" s="2">
        <v>4.2</v>
      </c>
      <c r="B23" s="6" t="s">
        <v>300</v>
      </c>
      <c r="C23" s="6"/>
      <c r="D23" s="6"/>
      <c r="E23" s="6"/>
      <c r="F23" s="6"/>
      <c r="G23" s="6"/>
      <c r="H23" s="6"/>
      <c r="I23" s="6"/>
      <c r="J23" s="6"/>
      <c r="K23" s="6"/>
      <c r="L23" s="6"/>
      <c r="M23" s="6"/>
      <c r="N23" s="6"/>
      <c r="O23" s="6"/>
      <c r="P23" s="6"/>
      <c r="Q23" s="2"/>
    </row>
    <row r="24" spans="1:17" ht="15">
      <c r="A24" s="2">
        <v>4.3</v>
      </c>
      <c r="B24" s="6" t="s">
        <v>302</v>
      </c>
      <c r="C24" s="6"/>
      <c r="D24" s="6"/>
      <c r="E24" s="6"/>
      <c r="F24" s="6"/>
      <c r="G24" s="6"/>
      <c r="H24" s="6"/>
      <c r="I24" s="6"/>
      <c r="J24" s="6"/>
      <c r="K24" s="6"/>
      <c r="L24" s="6"/>
      <c r="M24" s="6"/>
      <c r="N24" s="6"/>
      <c r="O24" s="6"/>
      <c r="P24" s="6"/>
      <c r="Q24" s="2"/>
    </row>
    <row r="25" spans="1:17" s="681" customFormat="1" ht="15">
      <c r="A25" s="680"/>
      <c r="B25" s="12"/>
      <c r="C25" s="12"/>
      <c r="D25" s="12"/>
      <c r="E25" s="12"/>
      <c r="F25" s="12"/>
      <c r="G25" s="12"/>
      <c r="H25" s="12"/>
      <c r="I25" s="12"/>
      <c r="J25" s="12"/>
      <c r="K25" s="12"/>
      <c r="L25" s="12"/>
      <c r="M25" s="12"/>
      <c r="N25" s="12"/>
      <c r="O25" s="12"/>
      <c r="P25" s="12"/>
      <c r="Q25" s="57"/>
    </row>
    <row r="26" spans="1:16" ht="15">
      <c r="A26" s="4" t="s">
        <v>439</v>
      </c>
      <c r="B26" s="2"/>
      <c r="C26" s="2"/>
      <c r="D26" s="2"/>
      <c r="E26" s="2"/>
      <c r="F26" s="682"/>
      <c r="G26" s="682"/>
      <c r="H26" s="682"/>
      <c r="I26" s="682"/>
      <c r="J26" s="682"/>
      <c r="K26" s="682"/>
      <c r="L26" s="682"/>
      <c r="M26" s="682"/>
      <c r="N26" s="682"/>
      <c r="O26" s="682"/>
      <c r="P26" s="682"/>
    </row>
    <row r="27" spans="1:16" ht="15">
      <c r="A27" s="5" t="s">
        <v>307</v>
      </c>
      <c r="B27" s="6" t="s">
        <v>321</v>
      </c>
      <c r="C27" s="2"/>
      <c r="D27" s="2"/>
      <c r="E27" s="2"/>
      <c r="F27" s="682"/>
      <c r="G27" s="682"/>
      <c r="H27" s="682"/>
      <c r="I27" s="682"/>
      <c r="J27" s="682"/>
      <c r="K27" s="682"/>
      <c r="L27" s="682"/>
      <c r="M27" s="682"/>
      <c r="N27" s="682"/>
      <c r="O27" s="682"/>
      <c r="P27" s="682"/>
    </row>
    <row r="28" spans="1:16" ht="15">
      <c r="A28" s="5" t="s">
        <v>514</v>
      </c>
      <c r="B28" s="6" t="s">
        <v>322</v>
      </c>
      <c r="C28" s="2"/>
      <c r="D28" s="2"/>
      <c r="E28" s="2"/>
      <c r="F28" s="682"/>
      <c r="G28" s="682"/>
      <c r="H28" s="682"/>
      <c r="I28" s="682"/>
      <c r="J28" s="682"/>
      <c r="K28" s="682"/>
      <c r="L28" s="682"/>
      <c r="M28" s="682"/>
      <c r="N28" s="682"/>
      <c r="O28" s="682"/>
      <c r="P28" s="682"/>
    </row>
    <row r="29" spans="1:16" ht="15">
      <c r="A29" s="5" t="s">
        <v>515</v>
      </c>
      <c r="B29" s="6" t="s">
        <v>323</v>
      </c>
      <c r="C29" s="2"/>
      <c r="D29" s="2"/>
      <c r="E29" s="2"/>
      <c r="F29" s="682"/>
      <c r="G29" s="682"/>
      <c r="H29" s="682"/>
      <c r="I29" s="682"/>
      <c r="J29" s="682"/>
      <c r="K29" s="682"/>
      <c r="L29" s="682"/>
      <c r="M29" s="682"/>
      <c r="N29" s="682"/>
      <c r="O29" s="682"/>
      <c r="P29" s="682"/>
    </row>
    <row r="30" spans="1:16" ht="15">
      <c r="A30" s="5"/>
      <c r="B30" s="6"/>
      <c r="C30" s="2"/>
      <c r="D30" s="2"/>
      <c r="E30" s="2"/>
      <c r="F30" s="682"/>
      <c r="G30" s="682"/>
      <c r="H30" s="682"/>
      <c r="I30" s="682"/>
      <c r="J30" s="682"/>
      <c r="K30" s="682"/>
      <c r="L30" s="682"/>
      <c r="M30" s="682"/>
      <c r="N30" s="682"/>
      <c r="O30" s="682"/>
      <c r="P30" s="682"/>
    </row>
    <row r="31" spans="1:16" ht="15">
      <c r="A31" s="572" t="s">
        <v>438</v>
      </c>
      <c r="B31" s="6"/>
      <c r="C31" s="2"/>
      <c r="D31" s="2"/>
      <c r="E31" s="2"/>
      <c r="F31" s="682"/>
      <c r="G31" s="682"/>
      <c r="H31" s="682"/>
      <c r="I31" s="682"/>
      <c r="J31" s="682"/>
      <c r="K31" s="682"/>
      <c r="L31" s="682"/>
      <c r="M31" s="682"/>
      <c r="N31" s="682"/>
      <c r="O31" s="682"/>
      <c r="P31" s="682"/>
    </row>
    <row r="32" spans="1:16" ht="15">
      <c r="A32" s="5" t="s">
        <v>308</v>
      </c>
      <c r="B32" s="6" t="s">
        <v>517</v>
      </c>
      <c r="C32" s="2"/>
      <c r="D32" s="2"/>
      <c r="E32" s="2"/>
      <c r="F32" s="682"/>
      <c r="G32" s="682"/>
      <c r="H32" s="682"/>
      <c r="I32" s="682"/>
      <c r="J32" s="682"/>
      <c r="K32" s="682"/>
      <c r="L32" s="682"/>
      <c r="M32" s="682"/>
      <c r="N32" s="682"/>
      <c r="O32" s="682"/>
      <c r="P32" s="682"/>
    </row>
    <row r="33" spans="1:16" ht="15">
      <c r="A33" s="5" t="s">
        <v>309</v>
      </c>
      <c r="B33" s="6" t="s">
        <v>324</v>
      </c>
      <c r="C33" s="2"/>
      <c r="D33" s="2"/>
      <c r="E33" s="2"/>
      <c r="F33" s="682"/>
      <c r="G33" s="682"/>
      <c r="H33" s="682"/>
      <c r="I33" s="682"/>
      <c r="J33" s="682"/>
      <c r="K33" s="682"/>
      <c r="L33" s="682"/>
      <c r="M33" s="682"/>
      <c r="N33" s="682"/>
      <c r="O33" s="682"/>
      <c r="P33" s="682"/>
    </row>
    <row r="34" spans="1:16" ht="15">
      <c r="A34" s="5" t="s">
        <v>310</v>
      </c>
      <c r="B34" s="6" t="s">
        <v>325</v>
      </c>
      <c r="C34" s="2"/>
      <c r="D34" s="2"/>
      <c r="E34" s="2"/>
      <c r="F34" s="682"/>
      <c r="G34" s="682"/>
      <c r="H34" s="682"/>
      <c r="I34" s="682"/>
      <c r="J34" s="682"/>
      <c r="K34" s="682"/>
      <c r="L34" s="682"/>
      <c r="M34" s="682"/>
      <c r="N34" s="682"/>
      <c r="O34" s="682"/>
      <c r="P34" s="682"/>
    </row>
    <row r="35" spans="1:16" ht="15">
      <c r="A35" s="5" t="s">
        <v>311</v>
      </c>
      <c r="B35" s="6" t="s">
        <v>326</v>
      </c>
      <c r="C35" s="2"/>
      <c r="D35" s="2"/>
      <c r="E35" s="2"/>
      <c r="F35" s="682"/>
      <c r="G35" s="682"/>
      <c r="H35" s="682"/>
      <c r="I35" s="682"/>
      <c r="J35" s="682"/>
      <c r="K35" s="682"/>
      <c r="L35" s="682"/>
      <c r="M35" s="682"/>
      <c r="N35" s="682"/>
      <c r="O35" s="682"/>
      <c r="P35" s="682"/>
    </row>
    <row r="36" spans="1:16" ht="15">
      <c r="A36" s="5" t="s">
        <v>312</v>
      </c>
      <c r="B36" s="6" t="s">
        <v>327</v>
      </c>
      <c r="C36" s="2"/>
      <c r="D36" s="2"/>
      <c r="E36" s="2"/>
      <c r="F36" s="682"/>
      <c r="G36" s="682"/>
      <c r="H36" s="682"/>
      <c r="I36" s="682"/>
      <c r="J36" s="682"/>
      <c r="K36" s="682"/>
      <c r="L36" s="682"/>
      <c r="M36" s="682"/>
      <c r="N36" s="682"/>
      <c r="O36" s="682"/>
      <c r="P36" s="682"/>
    </row>
    <row r="37" spans="1:16" ht="15">
      <c r="A37" s="5" t="s">
        <v>313</v>
      </c>
      <c r="B37" s="6" t="s">
        <v>328</v>
      </c>
      <c r="C37" s="2"/>
      <c r="D37" s="2"/>
      <c r="E37" s="2"/>
      <c r="F37" s="682"/>
      <c r="G37" s="682"/>
      <c r="H37" s="682"/>
      <c r="I37" s="682"/>
      <c r="J37" s="682"/>
      <c r="K37" s="682"/>
      <c r="L37" s="682"/>
      <c r="M37" s="682"/>
      <c r="N37" s="682"/>
      <c r="O37" s="682"/>
      <c r="P37" s="682"/>
    </row>
    <row r="38" spans="1:16" ht="15">
      <c r="A38" s="5" t="s">
        <v>314</v>
      </c>
      <c r="B38" s="6" t="s">
        <v>329</v>
      </c>
      <c r="C38" s="2"/>
      <c r="D38" s="2"/>
      <c r="E38" s="2"/>
      <c r="F38" s="682"/>
      <c r="G38" s="682"/>
      <c r="H38" s="682"/>
      <c r="I38" s="682"/>
      <c r="J38" s="682"/>
      <c r="K38" s="682"/>
      <c r="L38" s="682"/>
      <c r="M38" s="682"/>
      <c r="N38" s="682"/>
      <c r="O38" s="682"/>
      <c r="P38" s="682"/>
    </row>
    <row r="39" spans="1:16" ht="15">
      <c r="A39" s="5" t="s">
        <v>315</v>
      </c>
      <c r="B39" s="6" t="s">
        <v>330</v>
      </c>
      <c r="C39" s="2"/>
      <c r="D39" s="2"/>
      <c r="E39" s="2"/>
      <c r="F39" s="682"/>
      <c r="G39" s="682"/>
      <c r="H39" s="682"/>
      <c r="I39" s="682"/>
      <c r="J39" s="682"/>
      <c r="K39" s="682"/>
      <c r="L39" s="682"/>
      <c r="M39" s="682"/>
      <c r="N39" s="682"/>
      <c r="O39" s="682"/>
      <c r="P39" s="682"/>
    </row>
    <row r="40" spans="1:16" ht="15">
      <c r="A40" s="5" t="s">
        <v>316</v>
      </c>
      <c r="B40" s="6" t="s">
        <v>331</v>
      </c>
      <c r="C40" s="2"/>
      <c r="D40" s="2"/>
      <c r="E40" s="2"/>
      <c r="F40" s="682"/>
      <c r="G40" s="682"/>
      <c r="H40" s="682"/>
      <c r="I40" s="682"/>
      <c r="J40" s="682"/>
      <c r="K40" s="682"/>
      <c r="L40" s="682"/>
      <c r="M40" s="682"/>
      <c r="N40" s="682"/>
      <c r="O40" s="682"/>
      <c r="P40" s="682"/>
    </row>
    <row r="41" spans="1:16" ht="15">
      <c r="A41" s="2"/>
      <c r="B41" s="6"/>
      <c r="C41" s="2"/>
      <c r="D41" s="2"/>
      <c r="E41" s="2"/>
      <c r="F41" s="682"/>
      <c r="G41" s="682"/>
      <c r="H41" s="682"/>
      <c r="I41" s="682"/>
      <c r="J41" s="682"/>
      <c r="K41" s="682"/>
      <c r="L41" s="682"/>
      <c r="M41" s="682"/>
      <c r="N41" s="682"/>
      <c r="O41" s="682"/>
      <c r="P41" s="682"/>
    </row>
    <row r="42" spans="1:16" ht="15">
      <c r="A42" s="4" t="s">
        <v>318</v>
      </c>
      <c r="B42" s="6"/>
      <c r="C42" s="2"/>
      <c r="D42" s="2"/>
      <c r="E42" s="2"/>
      <c r="F42" s="682"/>
      <c r="G42" s="682"/>
      <c r="H42" s="682"/>
      <c r="I42" s="682"/>
      <c r="J42" s="682"/>
      <c r="K42" s="682"/>
      <c r="L42" s="682"/>
      <c r="M42" s="682"/>
      <c r="N42" s="682"/>
      <c r="O42" s="682"/>
      <c r="P42" s="682"/>
    </row>
    <row r="43" spans="1:16" ht="15">
      <c r="A43" s="5" t="s">
        <v>317</v>
      </c>
      <c r="B43" s="6" t="s">
        <v>332</v>
      </c>
      <c r="C43" s="2"/>
      <c r="D43" s="2"/>
      <c r="E43" s="2"/>
      <c r="F43" s="682"/>
      <c r="G43" s="682"/>
      <c r="H43" s="682"/>
      <c r="I43" s="682"/>
      <c r="J43" s="682"/>
      <c r="K43" s="682"/>
      <c r="L43" s="682"/>
      <c r="M43" s="682"/>
      <c r="N43" s="682"/>
      <c r="O43" s="682"/>
      <c r="P43" s="682"/>
    </row>
    <row r="44" spans="1:16" ht="15">
      <c r="A44" s="5" t="s">
        <v>319</v>
      </c>
      <c r="B44" s="6" t="s">
        <v>569</v>
      </c>
      <c r="C44" s="2"/>
      <c r="D44" s="2"/>
      <c r="E44" s="2"/>
      <c r="F44" s="682"/>
      <c r="G44" s="682"/>
      <c r="H44" s="682"/>
      <c r="I44" s="682"/>
      <c r="J44" s="682"/>
      <c r="K44" s="682"/>
      <c r="L44" s="682"/>
      <c r="M44" s="682"/>
      <c r="N44" s="682"/>
      <c r="O44" s="682"/>
      <c r="P44" s="682"/>
    </row>
    <row r="45" spans="1:16" ht="15">
      <c r="A45" s="5" t="s">
        <v>320</v>
      </c>
      <c r="B45" s="6" t="s">
        <v>570</v>
      </c>
      <c r="C45" s="2"/>
      <c r="D45" s="2"/>
      <c r="E45" s="2"/>
      <c r="F45" s="682"/>
      <c r="G45" s="682"/>
      <c r="H45" s="682"/>
      <c r="I45" s="682"/>
      <c r="J45" s="682"/>
      <c r="K45" s="682"/>
      <c r="L45" s="682"/>
      <c r="M45" s="682"/>
      <c r="N45" s="682"/>
      <c r="O45" s="682"/>
      <c r="P45" s="682"/>
    </row>
    <row r="46" spans="1:16" ht="15">
      <c r="A46" s="5" t="s">
        <v>518</v>
      </c>
      <c r="B46" s="6" t="s">
        <v>571</v>
      </c>
      <c r="C46" s="2"/>
      <c r="D46" s="2"/>
      <c r="E46" s="2"/>
      <c r="F46" s="682"/>
      <c r="G46" s="682"/>
      <c r="H46" s="682"/>
      <c r="I46" s="682"/>
      <c r="J46" s="682"/>
      <c r="K46" s="682"/>
      <c r="L46" s="682"/>
      <c r="M46" s="682"/>
      <c r="N46" s="682"/>
      <c r="O46" s="682"/>
      <c r="P46" s="682"/>
    </row>
    <row r="47" spans="1:16" ht="15">
      <c r="A47" s="5"/>
      <c r="B47" s="6"/>
      <c r="C47" s="2"/>
      <c r="D47" s="2"/>
      <c r="E47" s="2"/>
      <c r="F47" s="682"/>
      <c r="G47" s="682"/>
      <c r="H47" s="682"/>
      <c r="I47" s="682"/>
      <c r="J47" s="682"/>
      <c r="K47" s="682"/>
      <c r="L47" s="682"/>
      <c r="M47" s="682"/>
      <c r="N47" s="682"/>
      <c r="O47" s="682"/>
      <c r="P47" s="682"/>
    </row>
    <row r="48" spans="1:16" ht="15">
      <c r="A48" s="4" t="s">
        <v>8</v>
      </c>
      <c r="B48" s="6"/>
      <c r="C48" s="6"/>
      <c r="D48" s="6"/>
      <c r="E48" s="6"/>
      <c r="F48" s="6"/>
      <c r="G48" s="6"/>
      <c r="H48" s="6"/>
      <c r="I48" s="6"/>
      <c r="J48" s="6"/>
      <c r="K48" s="6"/>
      <c r="L48" s="6"/>
      <c r="M48" s="6"/>
      <c r="N48" s="6"/>
      <c r="O48" s="6"/>
      <c r="P48" s="6"/>
    </row>
    <row r="49" spans="1:16" ht="15">
      <c r="A49" s="5" t="s">
        <v>9</v>
      </c>
      <c r="B49" s="6" t="s">
        <v>10</v>
      </c>
      <c r="C49" s="6"/>
      <c r="D49" s="6"/>
      <c r="E49" s="6"/>
      <c r="F49" s="6"/>
      <c r="G49" s="6"/>
      <c r="H49" s="6"/>
      <c r="I49" s="6"/>
      <c r="J49" s="6"/>
      <c r="K49" s="6"/>
      <c r="L49" s="6"/>
      <c r="M49" s="6"/>
      <c r="N49" s="6"/>
      <c r="O49" s="6"/>
      <c r="P49" s="6"/>
    </row>
    <row r="50" spans="1:16" ht="15">
      <c r="A50" s="2"/>
      <c r="B50" s="2"/>
      <c r="C50" s="2"/>
      <c r="D50" s="2"/>
      <c r="E50" s="2"/>
      <c r="F50" s="2"/>
      <c r="G50" s="2"/>
      <c r="H50" s="2"/>
      <c r="I50" s="2"/>
      <c r="J50" s="2"/>
      <c r="K50" s="2"/>
      <c r="L50" s="2"/>
      <c r="M50" s="2"/>
      <c r="N50" s="2"/>
      <c r="O50" s="2"/>
      <c r="P50" s="2"/>
    </row>
    <row r="51" spans="1:16" ht="15">
      <c r="A51" s="4"/>
      <c r="B51" s="4"/>
      <c r="C51" s="2"/>
      <c r="D51" s="2"/>
      <c r="E51" s="2"/>
      <c r="F51" s="2"/>
      <c r="G51" s="2"/>
      <c r="H51" s="2"/>
      <c r="I51" s="2"/>
      <c r="J51" s="2"/>
      <c r="K51" s="2"/>
      <c r="L51" s="2"/>
      <c r="M51" s="2"/>
      <c r="N51" s="2"/>
      <c r="O51" s="2"/>
      <c r="P51" s="519"/>
    </row>
  </sheetData>
  <sheetProtection/>
  <mergeCells count="1">
    <mergeCell ref="B5:P5"/>
  </mergeCells>
  <hyperlinks>
    <hyperlink ref="B5" location="S.1!A1" display="S.1!A1"/>
    <hyperlink ref="B7" location="'1.1'!A1" display="'1.1'!A1"/>
    <hyperlink ref="B8" location="'1.2'!A1" display="'1.2'!A1"/>
    <hyperlink ref="B9" location="'1.3'!A1" display="'1.3'!A1"/>
    <hyperlink ref="B10" location="'1.4'!A1" display="'1.4'!A1"/>
    <hyperlink ref="B12" location="'2.1'!A1" display="'2.1'!A1"/>
    <hyperlink ref="B13" location="'2.2'!A1" display="'2.2'!A1"/>
    <hyperlink ref="B14" location="'2.3'!A1" display="'2.3'!A1"/>
    <hyperlink ref="B15" location="'2.4'!A1" display="'2.4'!A1"/>
    <hyperlink ref="B16" location="'2.5'!A1" display="'2.5'!A1"/>
    <hyperlink ref="B17" location="'2.6'!A1" display="'2.6'!A1"/>
    <hyperlink ref="B18" location="'2.7'!A1" display="'2.7'!A1"/>
    <hyperlink ref="B20" location="'3.1'!A1" display="'3.1'!A1"/>
    <hyperlink ref="B22" location="'4.1'!A1" display="'4.1'!A1"/>
    <hyperlink ref="B23" location="'4.2'!A1" display="'4.2'!A1"/>
    <hyperlink ref="B24" location="'4.3'!A1" display="'4.3'!A1"/>
    <hyperlink ref="B49" location="B.1!A1" display="Change of Names of Tribunals"/>
    <hyperlink ref="B5:P5" location="S.1!A1" display="Total Number of Receipts, Disposals and Caseload Outstanding by Jurisdiction, 2007/08 to 2012/13"/>
    <hyperlink ref="B27" location="E.1!A1" display="E.1!A1"/>
    <hyperlink ref="B43" location="E.14!Print_Area" display="Summary of Receipts and Disposals at EAT, 2007/08 to 2012/13"/>
  </hyperlinks>
  <printOptions/>
  <pageMargins left="0.7480314960629921" right="0.7480314960629921" top="0.984251968503937" bottom="0.984251968503937" header="0.5118110236220472" footer="0.5118110236220472"/>
  <pageSetup fitToHeight="1" fitToWidth="1" horizontalDpi="600" verticalDpi="600" orientation="landscape" paperSize="9" scale="62" r:id="rId1"/>
  <headerFooter alignWithMargins="0">
    <oddHeader>&amp;CTribunal Statistics Quarterly
April to June 2013</oddHeader>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O28"/>
  <sheetViews>
    <sheetView zoomScale="115" zoomScaleNormal="115" zoomScalePageLayoutView="0" workbookViewId="0" topLeftCell="A1">
      <selection activeCell="A1" sqref="A1"/>
    </sheetView>
  </sheetViews>
  <sheetFormatPr defaultColWidth="9.140625" defaultRowHeight="12.75"/>
  <cols>
    <col min="1" max="1" width="22.7109375" style="0" customWidth="1"/>
    <col min="2" max="2" width="8.7109375" style="0" bestFit="1" customWidth="1"/>
    <col min="3" max="3" width="5.8515625" style="0" customWidth="1"/>
    <col min="4" max="4" width="6.57421875" style="0" bestFit="1" customWidth="1"/>
    <col min="5" max="5" width="6.28125" style="0" bestFit="1" customWidth="1"/>
    <col min="6" max="6" width="8.7109375" style="0" bestFit="1" customWidth="1"/>
    <col min="7" max="7" width="5.421875" style="0" bestFit="1" customWidth="1"/>
    <col min="8" max="8" width="4.28125" style="0" bestFit="1" customWidth="1"/>
    <col min="9" max="9" width="4.7109375" style="0" customWidth="1"/>
    <col min="11" max="11" width="7.421875" style="0" bestFit="1" customWidth="1"/>
    <col min="12" max="13" width="6.28125" style="0" bestFit="1" customWidth="1"/>
    <col min="14" max="14" width="8.7109375" style="0" bestFit="1" customWidth="1"/>
    <col min="15" max="16" width="7.00390625" style="0" bestFit="1" customWidth="1"/>
    <col min="17" max="17" width="6.28125" style="0" bestFit="1" customWidth="1"/>
    <col min="18" max="18" width="8.7109375" style="0" bestFit="1" customWidth="1"/>
    <col min="19" max="20" width="5.8515625" style="0" bestFit="1" customWidth="1"/>
    <col min="21" max="21" width="4.7109375" style="0" bestFit="1" customWidth="1"/>
    <col min="22" max="22" width="9.8515625" style="0" bestFit="1" customWidth="1"/>
    <col min="23" max="23" width="6.28125" style="0" bestFit="1" customWidth="1"/>
    <col min="24" max="24" width="6.140625" style="0" bestFit="1" customWidth="1"/>
    <col min="25" max="25" width="5.140625" style="0" bestFit="1" customWidth="1"/>
    <col min="26" max="26" width="5.57421875" style="0" bestFit="1" customWidth="1"/>
    <col min="27" max="27" width="9.8515625" style="0" bestFit="1" customWidth="1"/>
    <col min="28" max="28" width="5.8515625" style="135" bestFit="1" customWidth="1"/>
    <col min="29" max="29" width="5.421875" style="135" bestFit="1" customWidth="1"/>
    <col min="30" max="31" width="4.7109375" style="135" bestFit="1" customWidth="1"/>
    <col min="33" max="33" width="4.421875" style="0" customWidth="1"/>
    <col min="34" max="34" width="5.421875" style="0" customWidth="1"/>
    <col min="35" max="35" width="5.57421875" style="0" customWidth="1"/>
    <col min="36" max="36" width="5.00390625" style="0" customWidth="1"/>
    <col min="38" max="38" width="11.57421875" style="0" customWidth="1"/>
    <col min="39" max="39" width="6.57421875" style="0" customWidth="1"/>
    <col min="40" max="40" width="7.00390625" style="0" customWidth="1"/>
    <col min="41" max="41" width="6.7109375" style="0" customWidth="1"/>
  </cols>
  <sheetData>
    <row r="1" spans="1:31" ht="15">
      <c r="A1" s="172" t="s">
        <v>148</v>
      </c>
      <c r="B1" s="215"/>
      <c r="C1" s="215"/>
      <c r="D1" s="215"/>
      <c r="E1" s="215"/>
      <c r="F1" s="215"/>
      <c r="G1" s="215"/>
      <c r="H1" s="215"/>
      <c r="I1" s="215"/>
      <c r="J1" s="140"/>
      <c r="K1" s="140"/>
      <c r="L1" s="140"/>
      <c r="M1" s="140"/>
      <c r="N1" s="140"/>
      <c r="O1" s="140"/>
      <c r="P1" s="140"/>
      <c r="Q1" s="140"/>
      <c r="R1" s="140"/>
      <c r="S1" s="140"/>
      <c r="T1" s="140"/>
      <c r="U1" s="140"/>
      <c r="V1" s="140"/>
      <c r="W1" s="140"/>
      <c r="X1" s="140"/>
      <c r="Y1" s="140"/>
      <c r="Z1" s="140"/>
      <c r="AA1" s="140"/>
      <c r="AB1" s="140"/>
      <c r="AC1" s="140"/>
      <c r="AD1" s="140"/>
      <c r="AE1" s="140"/>
    </row>
    <row r="2" spans="1:31" ht="15">
      <c r="A2" s="172" t="s">
        <v>295</v>
      </c>
      <c r="B2" s="215"/>
      <c r="C2" s="215"/>
      <c r="D2" s="215"/>
      <c r="E2" s="215"/>
      <c r="F2" s="215"/>
      <c r="G2" s="215"/>
      <c r="H2" s="215"/>
      <c r="I2" s="215"/>
      <c r="J2" s="140"/>
      <c r="K2" s="140"/>
      <c r="L2" s="140"/>
      <c r="M2" s="140"/>
      <c r="N2" s="140"/>
      <c r="O2" s="140"/>
      <c r="P2" s="140"/>
      <c r="Q2" s="141"/>
      <c r="R2" s="140"/>
      <c r="S2" s="140"/>
      <c r="T2" s="140"/>
      <c r="U2" s="140"/>
      <c r="V2" s="140"/>
      <c r="W2" s="140"/>
      <c r="X2" s="140"/>
      <c r="Y2" s="140"/>
      <c r="Z2" s="140"/>
      <c r="AA2" s="140"/>
      <c r="AB2" s="140"/>
      <c r="AC2" s="140"/>
      <c r="AD2" s="140"/>
      <c r="AE2" s="140"/>
    </row>
    <row r="3" spans="1:31" ht="15">
      <c r="A3" s="7" t="s">
        <v>12</v>
      </c>
      <c r="B3" s="215"/>
      <c r="C3" s="215"/>
      <c r="D3" s="215"/>
      <c r="E3" s="215"/>
      <c r="F3" s="215"/>
      <c r="G3" s="215"/>
      <c r="H3" s="215"/>
      <c r="I3" s="215"/>
      <c r="J3" s="140"/>
      <c r="K3" s="140"/>
      <c r="L3" s="140"/>
      <c r="M3" s="140"/>
      <c r="N3" s="140"/>
      <c r="O3" s="140"/>
      <c r="P3" s="140"/>
      <c r="Q3" s="141"/>
      <c r="R3" s="140"/>
      <c r="S3" s="140"/>
      <c r="T3" s="140"/>
      <c r="U3" s="140"/>
      <c r="V3" s="140"/>
      <c r="W3" s="140"/>
      <c r="X3" s="140"/>
      <c r="Y3" s="140"/>
      <c r="Z3" s="140"/>
      <c r="AA3" s="140"/>
      <c r="AB3" s="140"/>
      <c r="AC3" s="140"/>
      <c r="AD3" s="140"/>
      <c r="AE3" s="140"/>
    </row>
    <row r="4" spans="1:31" ht="12.75">
      <c r="A4" s="138"/>
      <c r="B4" s="138"/>
      <c r="C4" s="138"/>
      <c r="D4" s="138"/>
      <c r="E4" s="138"/>
      <c r="F4" s="138"/>
      <c r="G4" s="138"/>
      <c r="H4" s="138"/>
      <c r="I4" s="138"/>
      <c r="J4" s="140"/>
      <c r="K4" s="140"/>
      <c r="L4" s="140"/>
      <c r="M4" s="140"/>
      <c r="N4" s="140"/>
      <c r="O4" s="140"/>
      <c r="P4" s="140"/>
      <c r="Q4" s="140"/>
      <c r="R4" s="141"/>
      <c r="S4" s="141"/>
      <c r="T4" s="141"/>
      <c r="U4" s="140"/>
      <c r="V4" s="141"/>
      <c r="W4" s="141"/>
      <c r="X4" s="140"/>
      <c r="Y4" s="140"/>
      <c r="Z4" s="140"/>
      <c r="AA4" s="141"/>
      <c r="AB4" s="140"/>
      <c r="AC4" s="140"/>
      <c r="AD4" s="140"/>
      <c r="AE4" s="141"/>
    </row>
    <row r="5" spans="1:36" ht="12.75">
      <c r="A5" s="216"/>
      <c r="B5" s="887" t="s">
        <v>13</v>
      </c>
      <c r="C5" s="888"/>
      <c r="D5" s="888"/>
      <c r="E5" s="889"/>
      <c r="F5" s="902" t="s">
        <v>14</v>
      </c>
      <c r="G5" s="888"/>
      <c r="H5" s="888"/>
      <c r="I5" s="888"/>
      <c r="J5" s="887" t="s">
        <v>15</v>
      </c>
      <c r="K5" s="888"/>
      <c r="L5" s="888"/>
      <c r="M5" s="889"/>
      <c r="N5" s="887" t="s">
        <v>84</v>
      </c>
      <c r="O5" s="888"/>
      <c r="P5" s="888"/>
      <c r="Q5" s="889"/>
      <c r="R5" s="887" t="s">
        <v>17</v>
      </c>
      <c r="S5" s="902"/>
      <c r="T5" s="902"/>
      <c r="U5" s="903"/>
      <c r="V5" s="890" t="s">
        <v>18</v>
      </c>
      <c r="W5" s="891"/>
      <c r="X5" s="891"/>
      <c r="Y5" s="891"/>
      <c r="Z5" s="891"/>
      <c r="AA5" s="892"/>
      <c r="AB5" s="892"/>
      <c r="AC5" s="892"/>
      <c r="AD5" s="892"/>
      <c r="AE5" s="893"/>
      <c r="AF5" s="887" t="s">
        <v>286</v>
      </c>
      <c r="AG5" s="902"/>
      <c r="AH5" s="902"/>
      <c r="AI5" s="902"/>
      <c r="AJ5" s="903"/>
    </row>
    <row r="6" spans="1:36" ht="12.75">
      <c r="A6" s="436"/>
      <c r="B6" s="894" t="s">
        <v>23</v>
      </c>
      <c r="C6" s="895"/>
      <c r="D6" s="895"/>
      <c r="E6" s="896"/>
      <c r="F6" s="895" t="s">
        <v>23</v>
      </c>
      <c r="G6" s="895"/>
      <c r="H6" s="895"/>
      <c r="I6" s="897"/>
      <c r="J6" s="894" t="s">
        <v>23</v>
      </c>
      <c r="K6" s="895"/>
      <c r="L6" s="895"/>
      <c r="M6" s="896"/>
      <c r="N6" s="898" t="s">
        <v>23</v>
      </c>
      <c r="O6" s="899"/>
      <c r="P6" s="899"/>
      <c r="Q6" s="900"/>
      <c r="R6" s="899" t="s">
        <v>23</v>
      </c>
      <c r="S6" s="899"/>
      <c r="T6" s="899"/>
      <c r="U6" s="900"/>
      <c r="V6" s="890" t="s">
        <v>573</v>
      </c>
      <c r="W6" s="891"/>
      <c r="X6" s="891"/>
      <c r="Y6" s="891"/>
      <c r="Z6" s="891"/>
      <c r="AA6" s="891" t="s">
        <v>23</v>
      </c>
      <c r="AB6" s="891"/>
      <c r="AC6" s="891"/>
      <c r="AD6" s="891"/>
      <c r="AE6" s="901"/>
      <c r="AF6" s="899" t="s">
        <v>573</v>
      </c>
      <c r="AG6" s="899"/>
      <c r="AH6" s="899"/>
      <c r="AI6" s="899"/>
      <c r="AJ6" s="900"/>
    </row>
    <row r="7" spans="1:41" s="219" customFormat="1" ht="85.5">
      <c r="A7" s="437"/>
      <c r="B7" s="438" t="s">
        <v>5</v>
      </c>
      <c r="C7" s="439" t="s">
        <v>149</v>
      </c>
      <c r="D7" s="439" t="s">
        <v>144</v>
      </c>
      <c r="E7" s="440" t="s">
        <v>150</v>
      </c>
      <c r="F7" s="439" t="s">
        <v>5</v>
      </c>
      <c r="G7" s="439" t="s">
        <v>149</v>
      </c>
      <c r="H7" s="439" t="s">
        <v>144</v>
      </c>
      <c r="I7" s="441" t="s">
        <v>150</v>
      </c>
      <c r="J7" s="438" t="s">
        <v>5</v>
      </c>
      <c r="K7" s="439" t="s">
        <v>149</v>
      </c>
      <c r="L7" s="439" t="s">
        <v>144</v>
      </c>
      <c r="M7" s="440" t="s">
        <v>150</v>
      </c>
      <c r="N7" s="439" t="s">
        <v>5</v>
      </c>
      <c r="O7" s="439" t="s">
        <v>149</v>
      </c>
      <c r="P7" s="439" t="s">
        <v>144</v>
      </c>
      <c r="Q7" s="440" t="s">
        <v>150</v>
      </c>
      <c r="R7" s="443" t="s">
        <v>5</v>
      </c>
      <c r="S7" s="443" t="s">
        <v>149</v>
      </c>
      <c r="T7" s="443" t="s">
        <v>144</v>
      </c>
      <c r="U7" s="440" t="s">
        <v>150</v>
      </c>
      <c r="V7" s="442" t="s">
        <v>5</v>
      </c>
      <c r="W7" s="443" t="s">
        <v>149</v>
      </c>
      <c r="X7" s="443" t="s">
        <v>144</v>
      </c>
      <c r="Y7" s="443" t="s">
        <v>151</v>
      </c>
      <c r="Z7" s="441" t="s">
        <v>150</v>
      </c>
      <c r="AA7" s="443" t="s">
        <v>5</v>
      </c>
      <c r="AB7" s="443" t="s">
        <v>149</v>
      </c>
      <c r="AC7" s="443" t="s">
        <v>144</v>
      </c>
      <c r="AD7" s="443" t="s">
        <v>151</v>
      </c>
      <c r="AE7" s="440" t="s">
        <v>150</v>
      </c>
      <c r="AF7" s="443" t="s">
        <v>5</v>
      </c>
      <c r="AG7" s="443" t="s">
        <v>149</v>
      </c>
      <c r="AH7" s="443" t="s">
        <v>144</v>
      </c>
      <c r="AI7" s="443" t="s">
        <v>151</v>
      </c>
      <c r="AJ7" s="440" t="s">
        <v>150</v>
      </c>
      <c r="AL7" s="443"/>
      <c r="AM7" s="443"/>
      <c r="AN7" s="443"/>
      <c r="AO7" s="737"/>
    </row>
    <row r="8" spans="1:36" ht="12.75">
      <c r="A8" s="444"/>
      <c r="B8" s="445" t="s">
        <v>152</v>
      </c>
      <c r="C8" s="446" t="s">
        <v>153</v>
      </c>
      <c r="D8" s="446" t="s">
        <v>153</v>
      </c>
      <c r="E8" s="447" t="s">
        <v>153</v>
      </c>
      <c r="F8" s="446" t="s">
        <v>152</v>
      </c>
      <c r="G8" s="446" t="s">
        <v>153</v>
      </c>
      <c r="H8" s="446" t="s">
        <v>153</v>
      </c>
      <c r="I8" s="446" t="s">
        <v>153</v>
      </c>
      <c r="J8" s="445" t="s">
        <v>152</v>
      </c>
      <c r="K8" s="446" t="s">
        <v>153</v>
      </c>
      <c r="L8" s="446" t="s">
        <v>153</v>
      </c>
      <c r="M8" s="447" t="s">
        <v>153</v>
      </c>
      <c r="N8" s="446" t="s">
        <v>152</v>
      </c>
      <c r="O8" s="446" t="s">
        <v>153</v>
      </c>
      <c r="P8" s="446" t="s">
        <v>153</v>
      </c>
      <c r="Q8" s="447" t="s">
        <v>153</v>
      </c>
      <c r="R8" s="446"/>
      <c r="S8" s="446" t="s">
        <v>153</v>
      </c>
      <c r="T8" s="446" t="s">
        <v>153</v>
      </c>
      <c r="U8" s="447" t="s">
        <v>153</v>
      </c>
      <c r="V8" s="445"/>
      <c r="W8" s="446" t="s">
        <v>153</v>
      </c>
      <c r="X8" s="446" t="s">
        <v>153</v>
      </c>
      <c r="Y8" s="446" t="s">
        <v>153</v>
      </c>
      <c r="Z8" s="446" t="s">
        <v>153</v>
      </c>
      <c r="AA8" s="446"/>
      <c r="AB8" s="446" t="s">
        <v>153</v>
      </c>
      <c r="AC8" s="446" t="s">
        <v>153</v>
      </c>
      <c r="AD8" s="446" t="s">
        <v>153</v>
      </c>
      <c r="AE8" s="447" t="s">
        <v>153</v>
      </c>
      <c r="AF8" s="446"/>
      <c r="AG8" s="446" t="s">
        <v>153</v>
      </c>
      <c r="AH8" s="446" t="s">
        <v>153</v>
      </c>
      <c r="AI8" s="446" t="s">
        <v>153</v>
      </c>
      <c r="AJ8" s="447" t="s">
        <v>153</v>
      </c>
    </row>
    <row r="9" spans="1:41" ht="45.75" customHeight="1">
      <c r="A9" s="145" t="s">
        <v>282</v>
      </c>
      <c r="B9" s="411">
        <f>SUM(B10:B14)</f>
        <v>172093</v>
      </c>
      <c r="C9" s="448">
        <v>85</v>
      </c>
      <c r="D9" s="448">
        <v>9</v>
      </c>
      <c r="E9" s="449">
        <v>6</v>
      </c>
      <c r="F9" s="266">
        <f>SUM(F10:F14)</f>
        <v>183307</v>
      </c>
      <c r="G9" s="450">
        <v>87</v>
      </c>
      <c r="H9" s="450">
        <v>7</v>
      </c>
      <c r="I9" s="451">
        <v>6</v>
      </c>
      <c r="J9" s="484">
        <f>SUM(J10:J14)</f>
        <v>207354</v>
      </c>
      <c r="K9" s="452">
        <v>87</v>
      </c>
      <c r="L9" s="452">
        <v>8</v>
      </c>
      <c r="M9" s="485">
        <v>5</v>
      </c>
      <c r="N9" s="393">
        <f>SUM(N10:N14)</f>
        <v>162204</v>
      </c>
      <c r="O9" s="448">
        <v>81</v>
      </c>
      <c r="P9" s="448">
        <v>15</v>
      </c>
      <c r="Q9" s="449">
        <v>4</v>
      </c>
      <c r="R9" s="393">
        <f>SUM(R10:R14)</f>
        <v>132649</v>
      </c>
      <c r="S9" s="453">
        <v>76</v>
      </c>
      <c r="T9" s="454">
        <v>19</v>
      </c>
      <c r="U9" s="455">
        <v>5</v>
      </c>
      <c r="V9" s="456">
        <v>24156</v>
      </c>
      <c r="W9" s="453">
        <v>77.70326212949163</v>
      </c>
      <c r="X9" s="453">
        <v>15.333664513992382</v>
      </c>
      <c r="Y9" s="453">
        <v>3.0303030303030303</v>
      </c>
      <c r="Z9" s="569">
        <v>3.932770326212949</v>
      </c>
      <c r="AA9" s="457">
        <v>98733</v>
      </c>
      <c r="AB9" s="453">
        <v>69</v>
      </c>
      <c r="AC9" s="453">
        <v>19</v>
      </c>
      <c r="AD9" s="453">
        <v>6</v>
      </c>
      <c r="AE9" s="458">
        <v>6</v>
      </c>
      <c r="AF9" s="393">
        <v>22363</v>
      </c>
      <c r="AG9" s="453">
        <v>67</v>
      </c>
      <c r="AH9" s="454">
        <v>21</v>
      </c>
      <c r="AI9" s="454">
        <v>5</v>
      </c>
      <c r="AJ9" s="455">
        <v>6</v>
      </c>
      <c r="AK9" s="135"/>
      <c r="AL9" s="704"/>
      <c r="AM9" s="704"/>
      <c r="AN9" s="704"/>
      <c r="AO9" s="704"/>
    </row>
    <row r="10" spans="1:41" s="2" customFormat="1" ht="22.5" customHeight="1">
      <c r="A10" s="459" t="s">
        <v>85</v>
      </c>
      <c r="B10" s="460">
        <v>13877</v>
      </c>
      <c r="C10" s="273">
        <v>93</v>
      </c>
      <c r="D10" s="273">
        <v>5</v>
      </c>
      <c r="E10" s="461">
        <v>1</v>
      </c>
      <c r="F10" s="462">
        <v>11150</v>
      </c>
      <c r="G10" s="463">
        <v>93</v>
      </c>
      <c r="H10" s="463">
        <v>6</v>
      </c>
      <c r="I10" s="464">
        <v>1</v>
      </c>
      <c r="J10" s="486">
        <v>17146</v>
      </c>
      <c r="K10" s="465">
        <v>93</v>
      </c>
      <c r="L10" s="465">
        <v>5</v>
      </c>
      <c r="M10" s="487">
        <v>2</v>
      </c>
      <c r="N10" s="391">
        <v>17471</v>
      </c>
      <c r="O10" s="273">
        <v>92</v>
      </c>
      <c r="P10" s="273">
        <v>6</v>
      </c>
      <c r="Q10" s="461">
        <v>2</v>
      </c>
      <c r="R10" s="391">
        <v>13784</v>
      </c>
      <c r="S10" s="466">
        <v>89</v>
      </c>
      <c r="T10" s="467">
        <v>9</v>
      </c>
      <c r="U10" s="468">
        <v>2</v>
      </c>
      <c r="V10" s="409">
        <v>3162</v>
      </c>
      <c r="W10" s="567">
        <v>92.12523719165085</v>
      </c>
      <c r="X10" s="567">
        <v>6.325110689437065</v>
      </c>
      <c r="Y10" s="567">
        <v>0</v>
      </c>
      <c r="Z10" s="570">
        <v>1.549652118912081</v>
      </c>
      <c r="AA10" s="391">
        <v>11331</v>
      </c>
      <c r="AB10" s="466">
        <v>89</v>
      </c>
      <c r="AC10" s="466">
        <v>9</v>
      </c>
      <c r="AD10" s="466">
        <v>0</v>
      </c>
      <c r="AE10" s="469">
        <v>2</v>
      </c>
      <c r="AF10" s="391">
        <v>3148</v>
      </c>
      <c r="AG10" s="466">
        <v>89</v>
      </c>
      <c r="AH10" s="467">
        <v>8</v>
      </c>
      <c r="AI10" s="467">
        <v>0</v>
      </c>
      <c r="AJ10" s="468">
        <v>2</v>
      </c>
      <c r="AK10" s="57"/>
      <c r="AL10" s="704"/>
      <c r="AM10" s="704"/>
      <c r="AN10" s="704"/>
      <c r="AO10" s="704"/>
    </row>
    <row r="11" spans="1:41" s="2" customFormat="1" ht="20.25" customHeight="1">
      <c r="A11" s="470" t="s">
        <v>86</v>
      </c>
      <c r="B11" s="409">
        <v>22523</v>
      </c>
      <c r="C11" s="273">
        <v>86</v>
      </c>
      <c r="D11" s="273">
        <v>9</v>
      </c>
      <c r="E11" s="461">
        <v>4</v>
      </c>
      <c r="F11" s="462">
        <v>21695</v>
      </c>
      <c r="G11" s="463">
        <v>87</v>
      </c>
      <c r="H11" s="463">
        <v>9</v>
      </c>
      <c r="I11" s="464">
        <v>4</v>
      </c>
      <c r="J11" s="486">
        <v>37204</v>
      </c>
      <c r="K11" s="465">
        <v>86</v>
      </c>
      <c r="L11" s="465">
        <v>8</v>
      </c>
      <c r="M11" s="487">
        <v>5</v>
      </c>
      <c r="N11" s="391">
        <v>47699</v>
      </c>
      <c r="O11" s="273">
        <v>85</v>
      </c>
      <c r="P11" s="273">
        <v>10</v>
      </c>
      <c r="Q11" s="461">
        <v>5</v>
      </c>
      <c r="R11" s="391">
        <v>34148</v>
      </c>
      <c r="S11" s="466">
        <v>84</v>
      </c>
      <c r="T11" s="467">
        <v>11</v>
      </c>
      <c r="U11" s="468">
        <v>5</v>
      </c>
      <c r="V11" s="409">
        <v>6984</v>
      </c>
      <c r="W11" s="567">
        <v>81.45761741122566</v>
      </c>
      <c r="X11" s="567">
        <v>11.053837342497136</v>
      </c>
      <c r="Y11" s="567">
        <v>3.221649484536082</v>
      </c>
      <c r="Z11" s="570">
        <v>4.2668957617411225</v>
      </c>
      <c r="AA11" s="391">
        <v>28144</v>
      </c>
      <c r="AB11" s="466">
        <v>77</v>
      </c>
      <c r="AC11" s="466">
        <v>14</v>
      </c>
      <c r="AD11" s="466">
        <v>4</v>
      </c>
      <c r="AE11" s="469">
        <v>5</v>
      </c>
      <c r="AF11" s="391">
        <v>6563</v>
      </c>
      <c r="AG11" s="466">
        <v>72</v>
      </c>
      <c r="AH11" s="467">
        <v>17</v>
      </c>
      <c r="AI11" s="467">
        <v>4</v>
      </c>
      <c r="AJ11" s="468">
        <v>6</v>
      </c>
      <c r="AK11" s="57"/>
      <c r="AL11" s="704"/>
      <c r="AM11" s="704"/>
      <c r="AN11" s="704"/>
      <c r="AO11" s="704"/>
    </row>
    <row r="12" spans="1:41" s="2" customFormat="1" ht="22.5" customHeight="1">
      <c r="A12" s="470" t="s">
        <v>87</v>
      </c>
      <c r="B12" s="409">
        <v>67814</v>
      </c>
      <c r="C12" s="273">
        <v>84</v>
      </c>
      <c r="D12" s="273">
        <v>11</v>
      </c>
      <c r="E12" s="461">
        <v>5</v>
      </c>
      <c r="F12" s="462">
        <v>83019</v>
      </c>
      <c r="G12" s="463">
        <v>88</v>
      </c>
      <c r="H12" s="463">
        <v>8</v>
      </c>
      <c r="I12" s="464">
        <v>4</v>
      </c>
      <c r="J12" s="486">
        <v>81067</v>
      </c>
      <c r="K12" s="465">
        <v>89</v>
      </c>
      <c r="L12" s="465">
        <v>9</v>
      </c>
      <c r="M12" s="487">
        <v>3</v>
      </c>
      <c r="N12" s="391">
        <v>33716</v>
      </c>
      <c r="O12" s="273">
        <v>74</v>
      </c>
      <c r="P12" s="273">
        <v>23</v>
      </c>
      <c r="Q12" s="461">
        <v>3</v>
      </c>
      <c r="R12" s="391">
        <v>32645</v>
      </c>
      <c r="S12" s="466">
        <v>71</v>
      </c>
      <c r="T12" s="467">
        <v>25</v>
      </c>
      <c r="U12" s="468">
        <v>4</v>
      </c>
      <c r="V12" s="409">
        <v>5448</v>
      </c>
      <c r="W12" s="567">
        <v>71.27386196769456</v>
      </c>
      <c r="X12" s="567">
        <v>24.779735682819386</v>
      </c>
      <c r="Y12" s="567">
        <v>1.4133627019089574</v>
      </c>
      <c r="Z12" s="570">
        <v>2.5330396475770924</v>
      </c>
      <c r="AA12" s="391">
        <v>20475</v>
      </c>
      <c r="AB12" s="466">
        <v>63</v>
      </c>
      <c r="AC12" s="466">
        <v>30</v>
      </c>
      <c r="AD12" s="466">
        <v>5</v>
      </c>
      <c r="AE12" s="469">
        <v>3</v>
      </c>
      <c r="AF12" s="391">
        <v>5714</v>
      </c>
      <c r="AG12" s="466">
        <v>58</v>
      </c>
      <c r="AH12" s="467">
        <v>34</v>
      </c>
      <c r="AI12" s="467">
        <v>5</v>
      </c>
      <c r="AJ12" s="468">
        <v>3</v>
      </c>
      <c r="AK12" s="57"/>
      <c r="AL12" s="704"/>
      <c r="AM12" s="704"/>
      <c r="AN12" s="704"/>
      <c r="AO12" s="704"/>
    </row>
    <row r="13" spans="1:41" s="2" customFormat="1" ht="22.5" customHeight="1">
      <c r="A13" s="470" t="s">
        <v>88</v>
      </c>
      <c r="B13" s="409">
        <v>67417</v>
      </c>
      <c r="C13" s="273">
        <v>83</v>
      </c>
      <c r="D13" s="273">
        <v>9</v>
      </c>
      <c r="E13" s="461">
        <v>9</v>
      </c>
      <c r="F13" s="462">
        <v>67092</v>
      </c>
      <c r="G13" s="463">
        <v>83</v>
      </c>
      <c r="H13" s="463">
        <v>6</v>
      </c>
      <c r="I13" s="464">
        <v>10</v>
      </c>
      <c r="J13" s="486">
        <v>70957</v>
      </c>
      <c r="K13" s="465">
        <v>85</v>
      </c>
      <c r="L13" s="465">
        <v>8</v>
      </c>
      <c r="M13" s="487">
        <v>7</v>
      </c>
      <c r="N13" s="391">
        <v>62227</v>
      </c>
      <c r="O13" s="273">
        <v>78</v>
      </c>
      <c r="P13" s="273">
        <v>17</v>
      </c>
      <c r="Q13" s="461">
        <v>6</v>
      </c>
      <c r="R13" s="391">
        <v>51152</v>
      </c>
      <c r="S13" s="466">
        <v>70</v>
      </c>
      <c r="T13" s="467">
        <v>22</v>
      </c>
      <c r="U13" s="468">
        <v>8</v>
      </c>
      <c r="V13" s="409">
        <v>8395</v>
      </c>
      <c r="W13" s="567">
        <v>73.07921381774865</v>
      </c>
      <c r="X13" s="567">
        <v>16.27159023228112</v>
      </c>
      <c r="Y13" s="567">
        <v>5.122096486003573</v>
      </c>
      <c r="Z13" s="570">
        <v>5.527099463966647</v>
      </c>
      <c r="AA13" s="391">
        <v>37558</v>
      </c>
      <c r="AB13" s="466">
        <v>60</v>
      </c>
      <c r="AC13" s="466">
        <v>20</v>
      </c>
      <c r="AD13" s="466">
        <v>11</v>
      </c>
      <c r="AE13" s="469">
        <v>9</v>
      </c>
      <c r="AF13" s="391">
        <v>6435</v>
      </c>
      <c r="AG13" s="466">
        <v>58</v>
      </c>
      <c r="AH13" s="467">
        <v>22</v>
      </c>
      <c r="AI13" s="467">
        <v>9</v>
      </c>
      <c r="AJ13" s="468">
        <v>11</v>
      </c>
      <c r="AK13" s="57"/>
      <c r="AL13" s="704"/>
      <c r="AM13" s="704"/>
      <c r="AN13" s="704"/>
      <c r="AO13" s="704"/>
    </row>
    <row r="14" spans="1:41" s="2" customFormat="1" ht="22.5" customHeight="1">
      <c r="A14" s="471" t="s">
        <v>89</v>
      </c>
      <c r="B14" s="472">
        <v>462</v>
      </c>
      <c r="C14" s="473">
        <v>87</v>
      </c>
      <c r="D14" s="473">
        <v>10</v>
      </c>
      <c r="E14" s="474">
        <v>3</v>
      </c>
      <c r="F14" s="475">
        <v>351</v>
      </c>
      <c r="G14" s="476">
        <v>88</v>
      </c>
      <c r="H14" s="476">
        <v>7</v>
      </c>
      <c r="I14" s="477">
        <v>5</v>
      </c>
      <c r="J14" s="488">
        <v>980</v>
      </c>
      <c r="K14" s="478">
        <v>86</v>
      </c>
      <c r="L14" s="478">
        <v>9</v>
      </c>
      <c r="M14" s="489">
        <v>5</v>
      </c>
      <c r="N14" s="479">
        <v>1091</v>
      </c>
      <c r="O14" s="473">
        <v>88</v>
      </c>
      <c r="P14" s="473">
        <v>9</v>
      </c>
      <c r="Q14" s="474">
        <v>3</v>
      </c>
      <c r="R14" s="479">
        <v>920</v>
      </c>
      <c r="S14" s="480">
        <v>89</v>
      </c>
      <c r="T14" s="481">
        <v>9</v>
      </c>
      <c r="U14" s="482">
        <v>2</v>
      </c>
      <c r="V14" s="472">
        <v>167</v>
      </c>
      <c r="W14" s="568">
        <v>89.82035928143712</v>
      </c>
      <c r="X14" s="568">
        <v>9.580838323353294</v>
      </c>
      <c r="Y14" s="568">
        <v>0</v>
      </c>
      <c r="Z14" s="571">
        <v>0.5988023952095809</v>
      </c>
      <c r="AA14" s="479">
        <v>1225</v>
      </c>
      <c r="AB14" s="480">
        <v>88</v>
      </c>
      <c r="AC14" s="480">
        <v>10</v>
      </c>
      <c r="AD14" s="480">
        <v>0</v>
      </c>
      <c r="AE14" s="483">
        <v>2</v>
      </c>
      <c r="AF14" s="479">
        <v>503</v>
      </c>
      <c r="AG14" s="480">
        <v>90</v>
      </c>
      <c r="AH14" s="481">
        <v>9</v>
      </c>
      <c r="AI14" s="481">
        <v>0</v>
      </c>
      <c r="AJ14" s="482">
        <v>2</v>
      </c>
      <c r="AK14" s="57"/>
      <c r="AL14" s="704"/>
      <c r="AM14" s="704"/>
      <c r="AN14" s="704"/>
      <c r="AO14" s="704"/>
    </row>
    <row r="15" spans="1:31" ht="12.75">
      <c r="A15" s="149" t="s">
        <v>34</v>
      </c>
      <c r="B15" s="150"/>
      <c r="C15" s="235"/>
      <c r="D15" s="236"/>
      <c r="E15" s="150"/>
      <c r="F15" s="237"/>
      <c r="G15" s="235"/>
      <c r="H15" s="237"/>
      <c r="I15" s="237"/>
      <c r="J15" s="237"/>
      <c r="K15" s="235"/>
      <c r="L15" s="237"/>
      <c r="M15" s="237"/>
      <c r="N15" s="237"/>
      <c r="O15" s="235"/>
      <c r="P15" s="237"/>
      <c r="Q15" s="237"/>
      <c r="R15" s="238"/>
      <c r="S15" s="235"/>
      <c r="T15" s="238"/>
      <c r="U15" s="237"/>
      <c r="V15" s="239"/>
      <c r="W15" s="235"/>
      <c r="X15" s="237"/>
      <c r="Y15" s="237"/>
      <c r="Z15" s="237"/>
      <c r="AA15" s="239"/>
      <c r="AB15" s="235"/>
      <c r="AC15" s="240"/>
      <c r="AD15" s="240"/>
      <c r="AE15" s="240"/>
    </row>
    <row r="16" spans="1:32" ht="12.75">
      <c r="A16" s="241" t="s">
        <v>35</v>
      </c>
      <c r="B16" s="241"/>
      <c r="C16" s="235"/>
      <c r="D16" s="242"/>
      <c r="E16" s="242"/>
      <c r="F16" s="237"/>
      <c r="G16" s="235"/>
      <c r="H16" s="237"/>
      <c r="I16" s="237"/>
      <c r="J16" s="237"/>
      <c r="K16" s="235"/>
      <c r="L16" s="237"/>
      <c r="M16" s="237"/>
      <c r="N16" s="237"/>
      <c r="O16" s="235"/>
      <c r="P16" s="237"/>
      <c r="Q16" s="237"/>
      <c r="R16" s="238"/>
      <c r="S16" s="235"/>
      <c r="T16" s="238"/>
      <c r="U16" s="237"/>
      <c r="V16" s="239"/>
      <c r="W16" s="235"/>
      <c r="X16" s="237"/>
      <c r="Y16" s="237"/>
      <c r="Z16" s="237"/>
      <c r="AA16" s="243"/>
      <c r="AB16" s="235"/>
      <c r="AC16" s="240"/>
      <c r="AD16" s="240"/>
      <c r="AE16" s="240"/>
      <c r="AF16" s="674"/>
    </row>
    <row r="17" spans="1:32" ht="12.75">
      <c r="A17" s="140"/>
      <c r="B17" s="140"/>
      <c r="C17" s="235"/>
      <c r="D17" s="237"/>
      <c r="E17" s="237"/>
      <c r="F17" s="237"/>
      <c r="G17" s="235"/>
      <c r="H17" s="237"/>
      <c r="I17" s="237"/>
      <c r="J17" s="237"/>
      <c r="K17" s="235"/>
      <c r="L17" s="237"/>
      <c r="M17" s="237"/>
      <c r="N17" s="237"/>
      <c r="O17" s="235"/>
      <c r="P17" s="237"/>
      <c r="Q17" s="237"/>
      <c r="R17" s="238"/>
      <c r="S17" s="235"/>
      <c r="T17" s="238"/>
      <c r="U17" s="237"/>
      <c r="V17" s="239"/>
      <c r="W17" s="235"/>
      <c r="X17" s="237"/>
      <c r="Y17" s="237"/>
      <c r="Z17" s="237"/>
      <c r="AA17" s="243"/>
      <c r="AB17" s="235"/>
      <c r="AC17" s="240"/>
      <c r="AD17" s="240"/>
      <c r="AE17" s="240"/>
      <c r="AF17" s="674"/>
    </row>
    <row r="18" spans="1:32" ht="12.75">
      <c r="A18" s="154" t="s">
        <v>36</v>
      </c>
      <c r="B18" s="140"/>
      <c r="C18" s="235"/>
      <c r="D18" s="237"/>
      <c r="E18" s="237"/>
      <c r="F18" s="237"/>
      <c r="G18" s="235"/>
      <c r="H18" s="237"/>
      <c r="I18" s="237"/>
      <c r="J18" s="237"/>
      <c r="K18" s="235"/>
      <c r="L18" s="237"/>
      <c r="M18" s="237"/>
      <c r="N18" s="237"/>
      <c r="O18" s="235"/>
      <c r="P18" s="237"/>
      <c r="Q18" s="237"/>
      <c r="R18" s="238"/>
      <c r="S18" s="235"/>
      <c r="T18" s="238"/>
      <c r="U18" s="237"/>
      <c r="V18" s="239"/>
      <c r="W18" s="235"/>
      <c r="X18" s="237"/>
      <c r="Y18" s="237"/>
      <c r="Z18" s="237"/>
      <c r="AA18" s="243"/>
      <c r="AB18" s="235"/>
      <c r="AC18" s="240"/>
      <c r="AD18" s="240"/>
      <c r="AE18" s="240"/>
      <c r="AF18" s="674"/>
    </row>
    <row r="19" spans="1:32" ht="12.75">
      <c r="A19" s="155" t="s">
        <v>178</v>
      </c>
      <c r="B19" s="155"/>
      <c r="C19" s="155"/>
      <c r="D19" s="155"/>
      <c r="E19" s="155"/>
      <c r="F19" s="140"/>
      <c r="G19" s="140"/>
      <c r="H19" s="140"/>
      <c r="I19" s="140"/>
      <c r="J19" s="140"/>
      <c r="K19" s="140"/>
      <c r="L19" s="140"/>
      <c r="M19" s="140"/>
      <c r="N19" s="17"/>
      <c r="O19" s="17"/>
      <c r="P19" s="17"/>
      <c r="AB19"/>
      <c r="AC19"/>
      <c r="AD19"/>
      <c r="AE19"/>
      <c r="AF19" s="674"/>
    </row>
    <row r="20" spans="1:32" ht="12.75">
      <c r="A20" s="155" t="s">
        <v>179</v>
      </c>
      <c r="B20" s="155"/>
      <c r="C20" s="155"/>
      <c r="D20" s="155"/>
      <c r="E20" s="155"/>
      <c r="F20" s="140"/>
      <c r="G20" s="140"/>
      <c r="H20" s="140"/>
      <c r="I20" s="140"/>
      <c r="J20" s="140"/>
      <c r="K20" s="140"/>
      <c r="L20" s="140"/>
      <c r="M20" s="140"/>
      <c r="N20" s="17"/>
      <c r="O20" s="17"/>
      <c r="P20" s="17"/>
      <c r="AB20"/>
      <c r="AC20"/>
      <c r="AD20"/>
      <c r="AE20"/>
      <c r="AF20" s="674"/>
    </row>
    <row r="21" spans="1:31" ht="12.75">
      <c r="A21" s="29" t="s">
        <v>154</v>
      </c>
      <c r="B21" s="157"/>
      <c r="C21" s="157"/>
      <c r="D21" s="157"/>
      <c r="E21" s="157"/>
      <c r="F21" s="244"/>
      <c r="G21" s="157"/>
      <c r="H21" s="157"/>
      <c r="I21" s="157"/>
      <c r="J21" s="244"/>
      <c r="K21" s="140"/>
      <c r="L21" s="140"/>
      <c r="M21" s="140"/>
      <c r="N21" s="244"/>
      <c r="O21" s="140"/>
      <c r="P21" s="140"/>
      <c r="Q21" s="140"/>
      <c r="R21" s="244"/>
      <c r="S21" s="141"/>
      <c r="T21" s="141"/>
      <c r="U21" s="141"/>
      <c r="V21" s="141"/>
      <c r="W21" s="141"/>
      <c r="X21" s="141"/>
      <c r="Y21" s="141"/>
      <c r="Z21" s="141"/>
      <c r="AA21" s="245"/>
      <c r="AB21" s="225"/>
      <c r="AC21" s="225"/>
      <c r="AD21" s="225"/>
      <c r="AE21" s="225"/>
    </row>
    <row r="22" spans="1:31" ht="12.75">
      <c r="A22" s="29" t="s">
        <v>155</v>
      </c>
      <c r="B22" s="157"/>
      <c r="C22" s="157"/>
      <c r="D22" s="157"/>
      <c r="E22" s="157"/>
      <c r="F22" s="157"/>
      <c r="G22" s="157"/>
      <c r="H22" s="157"/>
      <c r="I22" s="157"/>
      <c r="J22" s="140"/>
      <c r="K22" s="140"/>
      <c r="L22" s="140"/>
      <c r="M22" s="140"/>
      <c r="N22" s="140"/>
      <c r="O22" s="140"/>
      <c r="P22" s="140"/>
      <c r="Q22" s="140"/>
      <c r="R22" s="140"/>
      <c r="S22" s="140"/>
      <c r="T22" s="140"/>
      <c r="U22" s="140"/>
      <c r="V22" s="140"/>
      <c r="W22" s="140"/>
      <c r="X22" s="140"/>
      <c r="Y22" s="140"/>
      <c r="Z22" s="140"/>
      <c r="AA22" s="245"/>
      <c r="AB22" s="225"/>
      <c r="AC22" s="225"/>
      <c r="AD22" s="225"/>
      <c r="AE22" s="225"/>
    </row>
    <row r="23" spans="1:31" ht="12.75">
      <c r="A23" s="29" t="s">
        <v>156</v>
      </c>
      <c r="B23" s="157"/>
      <c r="C23" s="157"/>
      <c r="D23" s="157"/>
      <c r="E23" s="157"/>
      <c r="F23" s="157"/>
      <c r="G23" s="157"/>
      <c r="H23" s="157"/>
      <c r="I23" s="157"/>
      <c r="J23" s="140"/>
      <c r="K23" s="140"/>
      <c r="L23" s="140"/>
      <c r="M23" s="140"/>
      <c r="N23" s="140"/>
      <c r="O23" s="140"/>
      <c r="P23" s="140"/>
      <c r="Q23" s="140"/>
      <c r="R23" s="140"/>
      <c r="S23" s="140"/>
      <c r="T23" s="140"/>
      <c r="U23" s="140"/>
      <c r="V23" s="140"/>
      <c r="W23" s="140"/>
      <c r="X23" s="140"/>
      <c r="Y23" s="140"/>
      <c r="Z23" s="140"/>
      <c r="AA23" s="245"/>
      <c r="AB23" s="225"/>
      <c r="AC23" s="225"/>
      <c r="AD23" s="225"/>
      <c r="AE23" s="225"/>
    </row>
    <row r="24" spans="1:31" ht="12.75">
      <c r="A24" s="157"/>
      <c r="B24" s="157"/>
      <c r="C24" s="157"/>
      <c r="D24" s="157"/>
      <c r="E24" s="157"/>
      <c r="F24" s="157"/>
      <c r="G24" s="157"/>
      <c r="H24" s="157"/>
      <c r="I24" s="157"/>
      <c r="J24" s="140"/>
      <c r="K24" s="140"/>
      <c r="L24" s="140"/>
      <c r="M24" s="140"/>
      <c r="N24" s="140"/>
      <c r="O24" s="140"/>
      <c r="P24" s="140"/>
      <c r="Q24" s="140"/>
      <c r="R24" s="140"/>
      <c r="S24" s="140"/>
      <c r="T24" s="140"/>
      <c r="U24" s="140"/>
      <c r="V24" s="140"/>
      <c r="W24" s="140"/>
      <c r="X24" s="140"/>
      <c r="Y24" s="140"/>
      <c r="Z24" s="140"/>
      <c r="AA24" s="245"/>
      <c r="AB24" s="140"/>
      <c r="AC24" s="140"/>
      <c r="AD24" s="140"/>
      <c r="AE24" s="140"/>
    </row>
    <row r="25" spans="1:31" ht="12.75">
      <c r="A25" s="156" t="s">
        <v>90</v>
      </c>
      <c r="B25" s="157"/>
      <c r="C25" s="157"/>
      <c r="D25" s="157"/>
      <c r="E25" s="157"/>
      <c r="F25" s="66"/>
      <c r="G25" s="66"/>
      <c r="H25" s="66"/>
      <c r="I25" s="66"/>
      <c r="J25" s="66"/>
      <c r="K25" s="66"/>
      <c r="L25" s="66"/>
      <c r="M25" s="140"/>
      <c r="N25" s="140"/>
      <c r="O25" s="140"/>
      <c r="P25" s="140"/>
      <c r="Q25" s="140"/>
      <c r="R25" s="140"/>
      <c r="S25" s="140"/>
      <c r="T25" s="140"/>
      <c r="U25" s="140"/>
      <c r="V25" s="140"/>
      <c r="W25" s="140"/>
      <c r="X25" s="140"/>
      <c r="Y25" s="140"/>
      <c r="Z25" s="140"/>
      <c r="AA25" s="140"/>
      <c r="AB25" s="140"/>
      <c r="AC25" s="140"/>
      <c r="AD25" s="140"/>
      <c r="AE25" s="140"/>
    </row>
    <row r="26" spans="1:31" ht="12.75">
      <c r="A26" s="178" t="s">
        <v>91</v>
      </c>
      <c r="B26" s="76"/>
      <c r="C26" s="76"/>
      <c r="D26" s="76"/>
      <c r="E26" s="76"/>
      <c r="F26" s="76"/>
      <c r="G26" s="76"/>
      <c r="H26" s="76"/>
      <c r="I26" s="76"/>
      <c r="J26" s="76"/>
      <c r="K26" s="76"/>
      <c r="L26" s="158"/>
      <c r="M26" s="140"/>
      <c r="N26" s="140"/>
      <c r="O26" s="140"/>
      <c r="P26" s="140"/>
      <c r="Q26" s="140"/>
      <c r="R26" s="140"/>
      <c r="S26" s="140"/>
      <c r="T26" s="140"/>
      <c r="U26" s="140"/>
      <c r="V26" s="140"/>
      <c r="W26" s="140"/>
      <c r="X26" s="140"/>
      <c r="Y26" s="140"/>
      <c r="Z26" s="140"/>
      <c r="AA26" s="140"/>
      <c r="AB26" s="140"/>
      <c r="AC26" s="140"/>
      <c r="AD26" s="140"/>
      <c r="AE26" s="140"/>
    </row>
    <row r="27" spans="1:31" ht="12.75">
      <c r="A27" s="246"/>
      <c r="B27" s="246"/>
      <c r="C27" s="246"/>
      <c r="D27" s="246"/>
      <c r="E27" s="246"/>
      <c r="F27" s="246"/>
      <c r="G27" s="246"/>
      <c r="H27" s="246"/>
      <c r="I27" s="246"/>
      <c r="J27" s="140"/>
      <c r="K27" s="140"/>
      <c r="L27" s="140"/>
      <c r="M27" s="140"/>
      <c r="N27" s="140"/>
      <c r="O27" s="140"/>
      <c r="P27" s="140"/>
      <c r="Q27" s="140"/>
      <c r="R27" s="140"/>
      <c r="S27" s="140"/>
      <c r="T27" s="140"/>
      <c r="U27" s="140"/>
      <c r="V27" s="140"/>
      <c r="W27" s="140"/>
      <c r="X27" s="140"/>
      <c r="Y27" s="140"/>
      <c r="Z27" s="140"/>
      <c r="AA27" s="140"/>
      <c r="AB27" s="140"/>
      <c r="AC27" s="140"/>
      <c r="AD27" s="140"/>
      <c r="AE27" s="140"/>
    </row>
    <row r="28" spans="1:31" ht="12.75">
      <c r="A28" s="140"/>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row>
  </sheetData>
  <sheetProtection/>
  <protectedRanges>
    <protectedRange sqref="AA15:AA18 AA21:AA24 V15:V18" name="Range1_1"/>
  </protectedRanges>
  <mergeCells count="15">
    <mergeCell ref="AF5:AJ5"/>
    <mergeCell ref="AF6:AJ6"/>
    <mergeCell ref="R5:U5"/>
    <mergeCell ref="F5:I5"/>
    <mergeCell ref="J5:M5"/>
    <mergeCell ref="N5:Q5"/>
    <mergeCell ref="B5:E5"/>
    <mergeCell ref="V5:AE5"/>
    <mergeCell ref="B6:E6"/>
    <mergeCell ref="F6:I6"/>
    <mergeCell ref="J6:M6"/>
    <mergeCell ref="N6:Q6"/>
    <mergeCell ref="R6:U6"/>
    <mergeCell ref="V6:Z6"/>
    <mergeCell ref="AA6:AE6"/>
  </mergeCells>
  <printOptions/>
  <pageMargins left="0.5905511811023623" right="0.5905511811023623" top="0.7874015748031497" bottom="0.7874015748031497" header="0.3937007874015748" footer="0.3937007874015748"/>
  <pageSetup fitToHeight="1" fitToWidth="1" horizontalDpi="600" verticalDpi="600" orientation="landscape" paperSize="9" scale="62" r:id="rId1"/>
  <headerFooter alignWithMargins="0">
    <oddHeader>&amp;CTribunal Statistics Quarterly
April to June 2013</oddHeader>
    <oddFooter>&amp;C&amp;P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B20"/>
  <sheetViews>
    <sheetView zoomScale="115" zoomScaleNormal="115" zoomScalePageLayoutView="0" workbookViewId="0" topLeftCell="A1">
      <selection activeCell="A1" sqref="A1"/>
    </sheetView>
  </sheetViews>
  <sheetFormatPr defaultColWidth="9.140625" defaultRowHeight="12.75"/>
  <cols>
    <col min="1" max="1" width="22.140625" style="135" customWidth="1"/>
    <col min="2" max="2" width="10.421875" style="135" bestFit="1" customWidth="1"/>
    <col min="3" max="3" width="7.421875" style="135" customWidth="1"/>
    <col min="4" max="4" width="6.00390625" style="135" customWidth="1"/>
    <col min="5" max="5" width="10.421875" style="135" bestFit="1" customWidth="1"/>
    <col min="6" max="7" width="6.8515625" style="135" customWidth="1"/>
    <col min="8" max="8" width="10.8515625" style="135" customWidth="1"/>
    <col min="9" max="10" width="7.140625" style="135" customWidth="1"/>
    <col min="11" max="11" width="10.421875" style="135" bestFit="1" customWidth="1"/>
    <col min="12" max="13" width="6.7109375" style="135" customWidth="1"/>
    <col min="14" max="14" width="10.421875" style="135" bestFit="1" customWidth="1"/>
    <col min="15" max="16" width="7.00390625" style="135" customWidth="1"/>
    <col min="17" max="17" width="10.421875" style="135" bestFit="1" customWidth="1"/>
    <col min="18" max="19" width="6.7109375" style="135" customWidth="1"/>
    <col min="20" max="20" width="10.28125" style="135" customWidth="1"/>
    <col min="21" max="22" width="6.00390625" style="135" customWidth="1"/>
    <col min="23" max="16384" width="9.140625" style="135" customWidth="1"/>
  </cols>
  <sheetData>
    <row r="1" spans="1:22" ht="15">
      <c r="A1" s="172" t="s">
        <v>157</v>
      </c>
      <c r="B1" s="215"/>
      <c r="C1" s="215"/>
      <c r="D1" s="215"/>
      <c r="E1" s="215"/>
      <c r="F1" s="215"/>
      <c r="G1" s="215"/>
      <c r="H1" s="140"/>
      <c r="I1" s="140"/>
      <c r="J1" s="140"/>
      <c r="K1" s="140"/>
      <c r="L1" s="140"/>
      <c r="M1" s="140"/>
      <c r="N1" s="140"/>
      <c r="O1" s="140"/>
      <c r="P1" s="140"/>
      <c r="Q1" s="140"/>
      <c r="R1" s="140"/>
      <c r="S1" s="140"/>
      <c r="T1" s="140"/>
      <c r="U1" s="140"/>
      <c r="V1" s="140"/>
    </row>
    <row r="2" spans="1:22" ht="15">
      <c r="A2" s="172" t="s">
        <v>296</v>
      </c>
      <c r="B2" s="215"/>
      <c r="C2" s="215"/>
      <c r="D2" s="215"/>
      <c r="E2" s="215"/>
      <c r="F2" s="215"/>
      <c r="G2" s="215"/>
      <c r="H2" s="140"/>
      <c r="I2" s="140"/>
      <c r="J2" s="140"/>
      <c r="K2" s="140"/>
      <c r="L2" s="140"/>
      <c r="M2" s="141"/>
      <c r="N2" s="140"/>
      <c r="O2" s="140"/>
      <c r="P2" s="140"/>
      <c r="Q2" s="140"/>
      <c r="R2" s="140"/>
      <c r="S2" s="140"/>
      <c r="T2" s="140"/>
      <c r="U2" s="140"/>
      <c r="V2" s="140"/>
    </row>
    <row r="3" spans="1:22" ht="15">
      <c r="A3" s="7" t="s">
        <v>12</v>
      </c>
      <c r="B3" s="215"/>
      <c r="C3" s="215"/>
      <c r="D3" s="215"/>
      <c r="E3" s="215"/>
      <c r="F3" s="215"/>
      <c r="G3" s="215"/>
      <c r="H3" s="140"/>
      <c r="I3" s="140"/>
      <c r="J3" s="140"/>
      <c r="K3" s="140"/>
      <c r="L3" s="140"/>
      <c r="M3" s="141"/>
      <c r="N3" s="140"/>
      <c r="O3" s="140"/>
      <c r="P3" s="140"/>
      <c r="Q3" s="140"/>
      <c r="R3" s="140"/>
      <c r="S3" s="140"/>
      <c r="T3" s="140"/>
      <c r="U3" s="140"/>
      <c r="V3" s="140"/>
    </row>
    <row r="4" spans="1:22" ht="12.75">
      <c r="A4" s="138"/>
      <c r="B4" s="138"/>
      <c r="C4" s="138"/>
      <c r="D4" s="138"/>
      <c r="E4" s="138"/>
      <c r="F4" s="138"/>
      <c r="G4" s="138"/>
      <c r="H4" s="140"/>
      <c r="I4" s="140"/>
      <c r="J4" s="140"/>
      <c r="K4" s="140"/>
      <c r="L4" s="140"/>
      <c r="M4" s="140"/>
      <c r="N4" s="141"/>
      <c r="O4" s="141"/>
      <c r="P4" s="140"/>
      <c r="Q4" s="141"/>
      <c r="R4" s="141"/>
      <c r="S4" s="140"/>
      <c r="T4" s="141"/>
      <c r="U4" s="140"/>
      <c r="V4" s="141"/>
    </row>
    <row r="5" spans="1:25" ht="12.75">
      <c r="A5" s="216"/>
      <c r="B5" s="904" t="s">
        <v>13</v>
      </c>
      <c r="C5" s="905"/>
      <c r="D5" s="906"/>
      <c r="E5" s="891" t="s">
        <v>14</v>
      </c>
      <c r="F5" s="909"/>
      <c r="G5" s="909"/>
      <c r="H5" s="890" t="s">
        <v>15</v>
      </c>
      <c r="I5" s="909"/>
      <c r="J5" s="914"/>
      <c r="K5" s="890" t="s">
        <v>84</v>
      </c>
      <c r="L5" s="909"/>
      <c r="M5" s="914"/>
      <c r="N5" s="912" t="s">
        <v>17</v>
      </c>
      <c r="O5" s="912"/>
      <c r="P5" s="913"/>
      <c r="Q5" s="904" t="s">
        <v>18</v>
      </c>
      <c r="R5" s="918"/>
      <c r="S5" s="918"/>
      <c r="T5" s="919"/>
      <c r="U5" s="919"/>
      <c r="V5" s="920"/>
      <c r="W5" s="912" t="s">
        <v>286</v>
      </c>
      <c r="X5" s="912"/>
      <c r="Y5" s="913"/>
    </row>
    <row r="6" spans="1:25" ht="12.75">
      <c r="A6" s="217"/>
      <c r="B6" s="898" t="s">
        <v>23</v>
      </c>
      <c r="C6" s="907"/>
      <c r="D6" s="908"/>
      <c r="E6" s="899" t="s">
        <v>23</v>
      </c>
      <c r="F6" s="907"/>
      <c r="G6" s="907"/>
      <c r="H6" s="898" t="s">
        <v>23</v>
      </c>
      <c r="I6" s="907"/>
      <c r="J6" s="908"/>
      <c r="K6" s="898" t="s">
        <v>23</v>
      </c>
      <c r="L6" s="907"/>
      <c r="M6" s="908"/>
      <c r="N6" s="891" t="s">
        <v>23</v>
      </c>
      <c r="O6" s="910"/>
      <c r="P6" s="911"/>
      <c r="Q6" s="890" t="s">
        <v>573</v>
      </c>
      <c r="R6" s="891"/>
      <c r="S6" s="891"/>
      <c r="T6" s="891" t="s">
        <v>23</v>
      </c>
      <c r="U6" s="910"/>
      <c r="V6" s="911"/>
      <c r="W6" s="891" t="s">
        <v>573</v>
      </c>
      <c r="X6" s="910"/>
      <c r="Y6" s="911"/>
    </row>
    <row r="7" spans="1:25" ht="51">
      <c r="A7" s="217"/>
      <c r="B7" s="916" t="s">
        <v>158</v>
      </c>
      <c r="C7" s="218" t="s">
        <v>159</v>
      </c>
      <c r="D7" s="490" t="s">
        <v>160</v>
      </c>
      <c r="E7" s="915" t="s">
        <v>158</v>
      </c>
      <c r="F7" s="218" t="s">
        <v>159</v>
      </c>
      <c r="G7" s="218" t="s">
        <v>160</v>
      </c>
      <c r="H7" s="916" t="s">
        <v>158</v>
      </c>
      <c r="I7" s="218" t="s">
        <v>159</v>
      </c>
      <c r="J7" s="490" t="s">
        <v>160</v>
      </c>
      <c r="K7" s="915" t="s">
        <v>158</v>
      </c>
      <c r="L7" s="218" t="s">
        <v>159</v>
      </c>
      <c r="M7" s="552" t="s">
        <v>160</v>
      </c>
      <c r="N7" s="915" t="s">
        <v>158</v>
      </c>
      <c r="O7" s="218" t="s">
        <v>159</v>
      </c>
      <c r="P7" s="490" t="s">
        <v>160</v>
      </c>
      <c r="Q7" s="916" t="s">
        <v>158</v>
      </c>
      <c r="R7" s="218" t="s">
        <v>159</v>
      </c>
      <c r="S7" s="218" t="s">
        <v>160</v>
      </c>
      <c r="T7" s="915" t="s">
        <v>158</v>
      </c>
      <c r="U7" s="218" t="s">
        <v>159</v>
      </c>
      <c r="V7" s="490" t="s">
        <v>160</v>
      </c>
      <c r="W7" s="915" t="s">
        <v>158</v>
      </c>
      <c r="X7" s="218" t="s">
        <v>159</v>
      </c>
      <c r="Y7" s="490" t="s">
        <v>160</v>
      </c>
    </row>
    <row r="8" spans="1:25" ht="12.75">
      <c r="A8" s="220"/>
      <c r="B8" s="917"/>
      <c r="C8" s="221" t="s">
        <v>153</v>
      </c>
      <c r="D8" s="431" t="s">
        <v>153</v>
      </c>
      <c r="E8" s="850"/>
      <c r="F8" s="221" t="s">
        <v>153</v>
      </c>
      <c r="G8" s="221" t="s">
        <v>153</v>
      </c>
      <c r="H8" s="917"/>
      <c r="I8" s="221" t="s">
        <v>153</v>
      </c>
      <c r="J8" s="431" t="s">
        <v>153</v>
      </c>
      <c r="K8" s="850"/>
      <c r="L8" s="221" t="s">
        <v>153</v>
      </c>
      <c r="M8" s="431" t="s">
        <v>153</v>
      </c>
      <c r="N8" s="850"/>
      <c r="O8" s="221" t="s">
        <v>153</v>
      </c>
      <c r="P8" s="431" t="s">
        <v>153</v>
      </c>
      <c r="Q8" s="917"/>
      <c r="R8" s="221" t="s">
        <v>153</v>
      </c>
      <c r="S8" s="221" t="s">
        <v>153</v>
      </c>
      <c r="T8" s="850"/>
      <c r="U8" s="221" t="s">
        <v>153</v>
      </c>
      <c r="V8" s="431" t="s">
        <v>153</v>
      </c>
      <c r="W8" s="850"/>
      <c r="X8" s="221" t="s">
        <v>153</v>
      </c>
      <c r="Y8" s="431" t="s">
        <v>153</v>
      </c>
    </row>
    <row r="9" spans="1:28" ht="45.75" customHeight="1">
      <c r="A9" s="145" t="s">
        <v>177</v>
      </c>
      <c r="B9" s="491">
        <v>145702</v>
      </c>
      <c r="C9" s="248">
        <v>34</v>
      </c>
      <c r="D9" s="492">
        <v>66</v>
      </c>
      <c r="E9" s="247">
        <v>158573</v>
      </c>
      <c r="F9" s="248">
        <v>39</v>
      </c>
      <c r="G9" s="248">
        <v>61</v>
      </c>
      <c r="H9" s="491">
        <v>180936</v>
      </c>
      <c r="I9" s="224">
        <v>41</v>
      </c>
      <c r="J9" s="497">
        <v>59</v>
      </c>
      <c r="K9" s="223">
        <v>130880</v>
      </c>
      <c r="L9" s="222">
        <v>48.495268035497915</v>
      </c>
      <c r="M9" s="433">
        <v>51.504731964502085</v>
      </c>
      <c r="N9" s="223">
        <v>100720</v>
      </c>
      <c r="O9" s="222">
        <v>45.069499602859416</v>
      </c>
      <c r="P9" s="433">
        <v>54.93050039714059</v>
      </c>
      <c r="Q9" s="500">
        <v>18770</v>
      </c>
      <c r="R9" s="222">
        <v>42</v>
      </c>
      <c r="S9" s="222">
        <v>58</v>
      </c>
      <c r="T9" s="223">
        <v>68187</v>
      </c>
      <c r="U9" s="222">
        <v>44</v>
      </c>
      <c r="V9" s="433">
        <v>56</v>
      </c>
      <c r="W9" s="223">
        <f>SUM(W10:W14)</f>
        <v>15039</v>
      </c>
      <c r="X9" s="222">
        <v>45</v>
      </c>
      <c r="Y9" s="433">
        <v>55</v>
      </c>
      <c r="AA9" s="705"/>
      <c r="AB9" s="705"/>
    </row>
    <row r="10" spans="1:28" s="57" customFormat="1" ht="15" customHeight="1">
      <c r="A10" s="227" t="s">
        <v>85</v>
      </c>
      <c r="B10" s="493">
        <v>12943</v>
      </c>
      <c r="C10" s="250">
        <v>24</v>
      </c>
      <c r="D10" s="494">
        <v>76</v>
      </c>
      <c r="E10" s="249">
        <v>10358</v>
      </c>
      <c r="F10" s="250">
        <v>26</v>
      </c>
      <c r="G10" s="250">
        <v>74</v>
      </c>
      <c r="H10" s="493">
        <v>15873</v>
      </c>
      <c r="I10" s="230">
        <v>29.804019785861875</v>
      </c>
      <c r="J10" s="498">
        <v>70.19598021413812</v>
      </c>
      <c r="K10" s="229">
        <v>16056</v>
      </c>
      <c r="L10" s="228">
        <v>29</v>
      </c>
      <c r="M10" s="434">
        <v>71</v>
      </c>
      <c r="N10" s="229">
        <v>12329</v>
      </c>
      <c r="O10" s="228">
        <v>28.88312109660151</v>
      </c>
      <c r="P10" s="434">
        <v>71.1168789033985</v>
      </c>
      <c r="Q10" s="501">
        <v>2913</v>
      </c>
      <c r="R10" s="228">
        <v>32</v>
      </c>
      <c r="S10" s="228">
        <v>68</v>
      </c>
      <c r="T10" s="229">
        <v>10106</v>
      </c>
      <c r="U10" s="228">
        <v>30</v>
      </c>
      <c r="V10" s="434">
        <v>70</v>
      </c>
      <c r="W10" s="229">
        <v>2806</v>
      </c>
      <c r="X10" s="228">
        <v>30</v>
      </c>
      <c r="Y10" s="434">
        <v>70</v>
      </c>
      <c r="AA10" s="705"/>
      <c r="AB10" s="705"/>
    </row>
    <row r="11" spans="1:28" s="57" customFormat="1" ht="15" customHeight="1">
      <c r="A11" s="227" t="s">
        <v>86</v>
      </c>
      <c r="B11" s="493">
        <v>19470</v>
      </c>
      <c r="C11" s="250">
        <v>34</v>
      </c>
      <c r="D11" s="494">
        <v>66</v>
      </c>
      <c r="E11" s="249">
        <v>18805</v>
      </c>
      <c r="F11" s="250">
        <v>43</v>
      </c>
      <c r="G11" s="250">
        <v>57</v>
      </c>
      <c r="H11" s="493">
        <v>32158</v>
      </c>
      <c r="I11" s="230">
        <v>52</v>
      </c>
      <c r="J11" s="498">
        <v>48</v>
      </c>
      <c r="K11" s="229">
        <v>40609</v>
      </c>
      <c r="L11" s="228">
        <v>56</v>
      </c>
      <c r="M11" s="434">
        <v>44</v>
      </c>
      <c r="N11" s="229">
        <v>28626</v>
      </c>
      <c r="O11" s="228">
        <v>51.42527771955565</v>
      </c>
      <c r="P11" s="434">
        <v>48.57472228044435</v>
      </c>
      <c r="Q11" s="501">
        <v>5689</v>
      </c>
      <c r="R11" s="228">
        <v>48</v>
      </c>
      <c r="S11" s="228">
        <v>52</v>
      </c>
      <c r="T11" s="229">
        <v>21669</v>
      </c>
      <c r="U11" s="228">
        <v>49</v>
      </c>
      <c r="V11" s="434">
        <v>51</v>
      </c>
      <c r="W11" s="229">
        <v>4745</v>
      </c>
      <c r="X11" s="228">
        <v>52</v>
      </c>
      <c r="Y11" s="434">
        <v>48</v>
      </c>
      <c r="AA11" s="705"/>
      <c r="AB11" s="705"/>
    </row>
    <row r="12" spans="1:28" s="57" customFormat="1" ht="15" customHeight="1">
      <c r="A12" s="227" t="s">
        <v>87</v>
      </c>
      <c r="B12" s="493">
        <v>57056</v>
      </c>
      <c r="C12" s="250">
        <v>32</v>
      </c>
      <c r="D12" s="494">
        <v>68</v>
      </c>
      <c r="E12" s="249">
        <v>73256</v>
      </c>
      <c r="F12" s="250">
        <v>36</v>
      </c>
      <c r="G12" s="250">
        <v>64</v>
      </c>
      <c r="H12" s="493">
        <v>71779</v>
      </c>
      <c r="I12" s="230">
        <v>36</v>
      </c>
      <c r="J12" s="498">
        <v>64</v>
      </c>
      <c r="K12" s="229">
        <v>25009</v>
      </c>
      <c r="L12" s="228">
        <v>51</v>
      </c>
      <c r="M12" s="434">
        <v>49</v>
      </c>
      <c r="N12" s="229">
        <v>23090</v>
      </c>
      <c r="O12" s="228">
        <v>50.935469900389776</v>
      </c>
      <c r="P12" s="434">
        <v>49.064530099610224</v>
      </c>
      <c r="Q12" s="501">
        <v>3883</v>
      </c>
      <c r="R12" s="228">
        <v>48</v>
      </c>
      <c r="S12" s="228">
        <v>52</v>
      </c>
      <c r="T12" s="229">
        <v>12815</v>
      </c>
      <c r="U12" s="228">
        <v>50</v>
      </c>
      <c r="V12" s="434">
        <v>50</v>
      </c>
      <c r="W12" s="229">
        <v>3322</v>
      </c>
      <c r="X12" s="228">
        <v>52</v>
      </c>
      <c r="Y12" s="434">
        <v>48</v>
      </c>
      <c r="AA12" s="705"/>
      <c r="AB12" s="705"/>
    </row>
    <row r="13" spans="1:28" s="57" customFormat="1" ht="15" customHeight="1">
      <c r="A13" s="227" t="s">
        <v>88</v>
      </c>
      <c r="B13" s="493">
        <v>55831</v>
      </c>
      <c r="C13" s="250">
        <v>39</v>
      </c>
      <c r="D13" s="494">
        <v>61</v>
      </c>
      <c r="E13" s="249">
        <v>55844</v>
      </c>
      <c r="F13" s="250">
        <v>44</v>
      </c>
      <c r="G13" s="250">
        <v>56</v>
      </c>
      <c r="H13" s="493">
        <v>60287</v>
      </c>
      <c r="I13" s="230">
        <v>43.58915853121893</v>
      </c>
      <c r="J13" s="498">
        <v>56.41084146878107</v>
      </c>
      <c r="K13" s="229">
        <v>48247</v>
      </c>
      <c r="L13" s="228">
        <v>46</v>
      </c>
      <c r="M13" s="434">
        <v>54</v>
      </c>
      <c r="N13" s="229">
        <v>35856</v>
      </c>
      <c r="O13" s="228">
        <v>42.05153949129853</v>
      </c>
      <c r="P13" s="434">
        <v>57.94846050870147</v>
      </c>
      <c r="Q13" s="501">
        <v>6135</v>
      </c>
      <c r="R13" s="228">
        <v>37</v>
      </c>
      <c r="S13" s="228">
        <v>63</v>
      </c>
      <c r="T13" s="229">
        <v>22525</v>
      </c>
      <c r="U13" s="228">
        <v>43</v>
      </c>
      <c r="V13" s="434">
        <v>57</v>
      </c>
      <c r="W13" s="229">
        <v>3714</v>
      </c>
      <c r="X13" s="228">
        <v>43</v>
      </c>
      <c r="Y13" s="434">
        <v>57</v>
      </c>
      <c r="AA13" s="705"/>
      <c r="AB13" s="705"/>
    </row>
    <row r="14" spans="1:28" s="57" customFormat="1" ht="15" customHeight="1">
      <c r="A14" s="231" t="s">
        <v>89</v>
      </c>
      <c r="B14" s="495">
        <v>402</v>
      </c>
      <c r="C14" s="252">
        <v>24</v>
      </c>
      <c r="D14" s="496">
        <v>76</v>
      </c>
      <c r="E14" s="251">
        <v>310</v>
      </c>
      <c r="F14" s="252">
        <v>30</v>
      </c>
      <c r="G14" s="252">
        <v>70</v>
      </c>
      <c r="H14" s="495">
        <v>839</v>
      </c>
      <c r="I14" s="234">
        <v>22.632794457274827</v>
      </c>
      <c r="J14" s="499">
        <v>77.36720554272517</v>
      </c>
      <c r="K14" s="233">
        <v>959</v>
      </c>
      <c r="L14" s="232">
        <v>30</v>
      </c>
      <c r="M14" s="435">
        <v>70</v>
      </c>
      <c r="N14" s="233">
        <v>819</v>
      </c>
      <c r="O14" s="232">
        <v>33.33333333333333</v>
      </c>
      <c r="P14" s="435">
        <v>66.66666666666666</v>
      </c>
      <c r="Q14" s="502">
        <v>150</v>
      </c>
      <c r="R14" s="232">
        <v>33</v>
      </c>
      <c r="S14" s="232">
        <v>67</v>
      </c>
      <c r="T14" s="233">
        <v>1072</v>
      </c>
      <c r="U14" s="232">
        <v>32</v>
      </c>
      <c r="V14" s="435">
        <v>68</v>
      </c>
      <c r="W14" s="233">
        <v>452</v>
      </c>
      <c r="X14" s="232">
        <v>40</v>
      </c>
      <c r="Y14" s="435">
        <v>60</v>
      </c>
      <c r="AA14" s="705"/>
      <c r="AB14" s="705"/>
    </row>
    <row r="15" spans="1:22" ht="12.75">
      <c r="A15" s="211" t="s">
        <v>34</v>
      </c>
      <c r="B15" s="253"/>
      <c r="C15" s="254"/>
      <c r="D15" s="255"/>
      <c r="E15" s="249"/>
      <c r="F15" s="256"/>
      <c r="G15" s="256"/>
      <c r="H15" s="249"/>
      <c r="I15" s="256"/>
      <c r="J15" s="256"/>
      <c r="K15" s="249"/>
      <c r="L15" s="256"/>
      <c r="M15" s="256"/>
      <c r="N15" s="247"/>
      <c r="O15" s="256"/>
      <c r="P15" s="256"/>
      <c r="Q15" s="249"/>
      <c r="R15" s="256"/>
      <c r="S15" s="256"/>
      <c r="T15" s="249"/>
      <c r="U15" s="256"/>
      <c r="V15" s="256"/>
    </row>
    <row r="16" spans="1:22" ht="12.75">
      <c r="A16" s="155" t="s">
        <v>35</v>
      </c>
      <c r="B16" s="155"/>
      <c r="C16" s="155"/>
      <c r="D16" s="155"/>
      <c r="E16" s="249"/>
      <c r="F16" s="256"/>
      <c r="G16" s="256"/>
      <c r="H16" s="249"/>
      <c r="I16" s="256"/>
      <c r="J16" s="256"/>
      <c r="K16" s="249"/>
      <c r="L16" s="256"/>
      <c r="M16" s="256"/>
      <c r="N16" s="247"/>
      <c r="O16" s="256"/>
      <c r="P16" s="256"/>
      <c r="Q16" s="249"/>
      <c r="R16" s="256"/>
      <c r="S16" s="256"/>
      <c r="T16" s="249"/>
      <c r="U16" s="256"/>
      <c r="V16" s="256"/>
    </row>
    <row r="17" spans="1:22" ht="12.75">
      <c r="A17" s="140"/>
      <c r="B17" s="140"/>
      <c r="C17" s="140"/>
      <c r="D17" s="140"/>
      <c r="E17" s="140"/>
      <c r="F17" s="256"/>
      <c r="G17" s="256"/>
      <c r="H17" s="140"/>
      <c r="I17" s="256"/>
      <c r="J17" s="256"/>
      <c r="K17" s="140"/>
      <c r="L17" s="256"/>
      <c r="M17" s="256"/>
      <c r="N17" s="141"/>
      <c r="O17" s="256"/>
      <c r="P17" s="256"/>
      <c r="Q17" s="170"/>
      <c r="R17" s="256"/>
      <c r="S17" s="256"/>
      <c r="T17" s="170"/>
      <c r="U17" s="256"/>
      <c r="V17" s="256"/>
    </row>
    <row r="18" spans="1:22" ht="12.75">
      <c r="A18" s="154" t="s">
        <v>36</v>
      </c>
      <c r="B18" s="140"/>
      <c r="C18" s="140"/>
      <c r="D18" s="140"/>
      <c r="E18" s="155"/>
      <c r="F18" s="256"/>
      <c r="G18" s="256"/>
      <c r="H18" s="140"/>
      <c r="I18" s="256"/>
      <c r="J18" s="256"/>
      <c r="K18" s="140"/>
      <c r="L18" s="256"/>
      <c r="M18" s="256"/>
      <c r="N18" s="141"/>
      <c r="O18" s="256"/>
      <c r="P18" s="256"/>
      <c r="Q18" s="141"/>
      <c r="R18" s="256"/>
      <c r="S18" s="256"/>
      <c r="T18" s="141"/>
      <c r="U18" s="256"/>
      <c r="V18" s="256"/>
    </row>
    <row r="19" spans="1:13" ht="12.75">
      <c r="A19" s="155" t="s">
        <v>178</v>
      </c>
      <c r="B19" s="155"/>
      <c r="C19" s="155"/>
      <c r="D19" s="155"/>
      <c r="E19" s="140"/>
      <c r="F19" s="140"/>
      <c r="G19" s="140"/>
      <c r="H19" s="140"/>
      <c r="I19" s="140"/>
      <c r="J19" s="140"/>
      <c r="K19" s="140"/>
      <c r="L19" s="140"/>
      <c r="M19" s="17"/>
    </row>
    <row r="20" spans="1:13" ht="12.75">
      <c r="A20" s="155" t="s">
        <v>179</v>
      </c>
      <c r="B20" s="155"/>
      <c r="C20" s="155"/>
      <c r="D20" s="155"/>
      <c r="E20" s="140"/>
      <c r="F20" s="140"/>
      <c r="G20" s="140"/>
      <c r="H20" s="140"/>
      <c r="I20" s="140"/>
      <c r="J20" s="140"/>
      <c r="K20" s="140"/>
      <c r="L20" s="140"/>
      <c r="M20" s="17"/>
    </row>
  </sheetData>
  <sheetProtection/>
  <mergeCells count="23">
    <mergeCell ref="W5:Y5"/>
    <mergeCell ref="W6:Y6"/>
    <mergeCell ref="W7:W8"/>
    <mergeCell ref="T7:T8"/>
    <mergeCell ref="T6:V6"/>
    <mergeCell ref="Q5:V5"/>
    <mergeCell ref="K5:M5"/>
    <mergeCell ref="N7:N8"/>
    <mergeCell ref="Q7:Q8"/>
    <mergeCell ref="B7:B8"/>
    <mergeCell ref="E7:E8"/>
    <mergeCell ref="H7:H8"/>
    <mergeCell ref="K7:K8"/>
    <mergeCell ref="B5:D5"/>
    <mergeCell ref="B6:D6"/>
    <mergeCell ref="E5:G5"/>
    <mergeCell ref="E6:G6"/>
    <mergeCell ref="N6:P6"/>
    <mergeCell ref="Q6:S6"/>
    <mergeCell ref="N5:P5"/>
    <mergeCell ref="H5:J5"/>
    <mergeCell ref="H6:J6"/>
    <mergeCell ref="K6:M6"/>
  </mergeCells>
  <printOptions/>
  <pageMargins left="0.5905511811023623" right="0.5905511811023623" top="0.7874015748031497" bottom="0.7874015748031497" header="0.3937007874015748" footer="0.3937007874015748"/>
  <pageSetup fitToHeight="1" fitToWidth="1" horizontalDpi="600" verticalDpi="600" orientation="landscape" paperSize="9" scale="63" r:id="rId1"/>
  <headerFooter alignWithMargins="0">
    <oddHeader>&amp;CTribunal Statistics Quarterly
April to June 2013</oddHead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V47"/>
  <sheetViews>
    <sheetView zoomScale="85" zoomScaleNormal="85" zoomScalePageLayoutView="0" workbookViewId="0" topLeftCell="A1">
      <selection activeCell="A1" sqref="A1"/>
    </sheetView>
  </sheetViews>
  <sheetFormatPr defaultColWidth="9.140625" defaultRowHeight="12.75"/>
  <cols>
    <col min="1" max="1" width="33.421875" style="0" customWidth="1"/>
    <col min="2" max="2" width="11.421875" style="0" bestFit="1" customWidth="1"/>
    <col min="3" max="3" width="10.7109375" style="0" bestFit="1" customWidth="1"/>
    <col min="4" max="4" width="9.8515625" style="0" bestFit="1" customWidth="1"/>
    <col min="5" max="6" width="10.57421875" style="0" bestFit="1" customWidth="1"/>
    <col min="7" max="7" width="9.421875" style="0" bestFit="1" customWidth="1"/>
    <col min="8" max="8" width="11.421875" style="0" bestFit="1" customWidth="1"/>
    <col min="9" max="9" width="10.57421875" style="0" bestFit="1" customWidth="1"/>
    <col min="10" max="10" width="9.421875" style="0" customWidth="1"/>
    <col min="11" max="11" width="11.421875" style="0" bestFit="1" customWidth="1"/>
    <col min="12" max="12" width="10.57421875" style="0" bestFit="1" customWidth="1"/>
    <col min="13" max="13" width="9.7109375" style="0" bestFit="1" customWidth="1"/>
    <col min="14" max="14" width="11.421875" style="135" bestFit="1" customWidth="1"/>
    <col min="15" max="15" width="10.57421875" style="135" bestFit="1" customWidth="1"/>
    <col min="16" max="16" width="9.7109375" style="135" bestFit="1" customWidth="1"/>
  </cols>
  <sheetData>
    <row r="1" spans="1:16" ht="15">
      <c r="A1" s="159" t="s">
        <v>161</v>
      </c>
      <c r="B1" s="160"/>
      <c r="C1" s="160"/>
      <c r="D1" s="160"/>
      <c r="E1" s="140"/>
      <c r="F1" s="140"/>
      <c r="G1" s="140"/>
      <c r="H1" s="140"/>
      <c r="I1" s="140"/>
      <c r="J1" s="140"/>
      <c r="K1" s="140"/>
      <c r="L1" s="140"/>
      <c r="M1" s="140"/>
      <c r="N1" s="140"/>
      <c r="O1" s="140"/>
      <c r="P1" s="140"/>
    </row>
    <row r="2" spans="1:16" ht="15">
      <c r="A2" s="159" t="s">
        <v>297</v>
      </c>
      <c r="B2" s="160"/>
      <c r="C2" s="160"/>
      <c r="D2" s="160"/>
      <c r="E2" s="140"/>
      <c r="F2" s="140"/>
      <c r="G2" s="140"/>
      <c r="H2" s="140"/>
      <c r="I2" s="140"/>
      <c r="J2" s="140"/>
      <c r="K2" s="140"/>
      <c r="L2" s="140"/>
      <c r="M2" s="140"/>
      <c r="N2" s="140"/>
      <c r="O2" s="140"/>
      <c r="P2" s="140"/>
    </row>
    <row r="3" spans="1:16" ht="15">
      <c r="A3" s="7" t="s">
        <v>12</v>
      </c>
      <c r="B3" s="160"/>
      <c r="C3" s="160"/>
      <c r="D3" s="160"/>
      <c r="E3" s="140"/>
      <c r="F3" s="140"/>
      <c r="G3" s="140"/>
      <c r="H3" s="140"/>
      <c r="I3" s="140"/>
      <c r="J3" s="140"/>
      <c r="K3" s="140"/>
      <c r="L3" s="140"/>
      <c r="M3" s="140"/>
      <c r="N3" s="140"/>
      <c r="O3" s="140"/>
      <c r="P3" s="140"/>
    </row>
    <row r="4" spans="1:16" ht="12.75">
      <c r="A4" s="197"/>
      <c r="B4" s="197"/>
      <c r="C4" s="197"/>
      <c r="D4" s="139"/>
      <c r="E4" s="140"/>
      <c r="F4" s="140"/>
      <c r="G4" s="139"/>
      <c r="H4" s="140"/>
      <c r="I4" s="140"/>
      <c r="J4" s="140"/>
      <c r="K4" s="140"/>
      <c r="L4" s="140"/>
      <c r="M4" s="140"/>
      <c r="N4" s="140"/>
      <c r="O4" s="140"/>
      <c r="P4" s="257"/>
    </row>
    <row r="5" spans="1:19" ht="12.75">
      <c r="A5" s="857" t="s">
        <v>93</v>
      </c>
      <c r="B5" s="921" t="s">
        <v>15</v>
      </c>
      <c r="C5" s="922"/>
      <c r="D5" s="923"/>
      <c r="E5" s="921" t="s">
        <v>84</v>
      </c>
      <c r="F5" s="922"/>
      <c r="G5" s="922"/>
      <c r="H5" s="928" t="s">
        <v>17</v>
      </c>
      <c r="I5" s="928"/>
      <c r="J5" s="929"/>
      <c r="K5" s="921" t="s">
        <v>18</v>
      </c>
      <c r="L5" s="922"/>
      <c r="M5" s="922"/>
      <c r="N5" s="930"/>
      <c r="O5" s="930"/>
      <c r="P5" s="931"/>
      <c r="Q5" s="928" t="s">
        <v>286</v>
      </c>
      <c r="R5" s="928"/>
      <c r="S5" s="929"/>
    </row>
    <row r="6" spans="1:19" ht="12.75">
      <c r="A6" s="924"/>
      <c r="B6" s="925" t="s">
        <v>23</v>
      </c>
      <c r="C6" s="926"/>
      <c r="D6" s="927"/>
      <c r="E6" s="926" t="s">
        <v>23</v>
      </c>
      <c r="F6" s="926"/>
      <c r="G6" s="926"/>
      <c r="H6" s="922" t="s">
        <v>23</v>
      </c>
      <c r="I6" s="922"/>
      <c r="J6" s="923"/>
      <c r="K6" s="932" t="s">
        <v>573</v>
      </c>
      <c r="L6" s="933"/>
      <c r="M6" s="933"/>
      <c r="N6" s="922" t="s">
        <v>23</v>
      </c>
      <c r="O6" s="922"/>
      <c r="P6" s="923"/>
      <c r="Q6" s="922" t="s">
        <v>573</v>
      </c>
      <c r="R6" s="922"/>
      <c r="S6" s="923"/>
    </row>
    <row r="7" spans="1:19" ht="61.5" customHeight="1">
      <c r="A7" s="850"/>
      <c r="B7" s="503" t="s">
        <v>5</v>
      </c>
      <c r="C7" s="43" t="s">
        <v>172</v>
      </c>
      <c r="D7" s="312" t="s">
        <v>173</v>
      </c>
      <c r="E7" s="258" t="s">
        <v>5</v>
      </c>
      <c r="F7" s="43" t="s">
        <v>172</v>
      </c>
      <c r="G7" s="43" t="s">
        <v>173</v>
      </c>
      <c r="H7" s="258" t="s">
        <v>5</v>
      </c>
      <c r="I7" s="43" t="s">
        <v>172</v>
      </c>
      <c r="J7" s="312" t="s">
        <v>173</v>
      </c>
      <c r="K7" s="503" t="s">
        <v>5</v>
      </c>
      <c r="L7" s="43" t="s">
        <v>172</v>
      </c>
      <c r="M7" s="43" t="s">
        <v>173</v>
      </c>
      <c r="N7" s="258" t="s">
        <v>5</v>
      </c>
      <c r="O7" s="43" t="s">
        <v>172</v>
      </c>
      <c r="P7" s="312" t="s">
        <v>173</v>
      </c>
      <c r="Q7" s="258" t="s">
        <v>5</v>
      </c>
      <c r="R7" s="43" t="s">
        <v>172</v>
      </c>
      <c r="S7" s="312" t="s">
        <v>173</v>
      </c>
    </row>
    <row r="8" spans="1:21" ht="21" customHeight="1">
      <c r="A8" s="259" t="s">
        <v>94</v>
      </c>
      <c r="B8" s="500">
        <v>3543</v>
      </c>
      <c r="C8" s="228">
        <v>70</v>
      </c>
      <c r="D8" s="434">
        <v>30</v>
      </c>
      <c r="E8" s="223">
        <v>3573</v>
      </c>
      <c r="F8" s="250">
        <v>67.31092436974791</v>
      </c>
      <c r="G8" s="250">
        <v>32.6890756302521</v>
      </c>
      <c r="H8" s="223">
        <v>4915</v>
      </c>
      <c r="I8" s="228">
        <v>73.06205493387588</v>
      </c>
      <c r="J8" s="434">
        <v>26.937945066124108</v>
      </c>
      <c r="K8" s="500">
        <v>1237</v>
      </c>
      <c r="L8" s="204">
        <v>72.99919159256265</v>
      </c>
      <c r="M8" s="204">
        <v>27.000808407437347</v>
      </c>
      <c r="N8" s="223">
        <v>5231</v>
      </c>
      <c r="O8" s="204">
        <v>73</v>
      </c>
      <c r="P8" s="429">
        <v>27</v>
      </c>
      <c r="Q8" s="223">
        <v>1345</v>
      </c>
      <c r="R8" s="202">
        <v>72</v>
      </c>
      <c r="S8" s="421">
        <v>28</v>
      </c>
      <c r="T8" s="674"/>
      <c r="U8" s="674"/>
    </row>
    <row r="9" spans="1:21" ht="12.75">
      <c r="A9" s="197" t="s">
        <v>95</v>
      </c>
      <c r="B9" s="500">
        <v>65437</v>
      </c>
      <c r="C9" s="228">
        <v>80.18474055269235</v>
      </c>
      <c r="D9" s="434">
        <v>19.81525944730765</v>
      </c>
      <c r="E9" s="223">
        <v>65138</v>
      </c>
      <c r="F9" s="250">
        <v>78.13320235153263</v>
      </c>
      <c r="G9" s="250">
        <v>21.866797648467358</v>
      </c>
      <c r="H9" s="223">
        <v>92231</v>
      </c>
      <c r="I9" s="228">
        <v>81.81847751840488</v>
      </c>
      <c r="J9" s="434">
        <v>18.181522481595124</v>
      </c>
      <c r="K9" s="500">
        <v>23484</v>
      </c>
      <c r="L9" s="204">
        <v>84.21904275251235</v>
      </c>
      <c r="M9" s="204">
        <v>15.78095724748765</v>
      </c>
      <c r="N9" s="223">
        <v>86906</v>
      </c>
      <c r="O9" s="204">
        <v>84</v>
      </c>
      <c r="P9" s="429">
        <v>16</v>
      </c>
      <c r="Q9" s="223">
        <v>19155</v>
      </c>
      <c r="R9" s="202">
        <v>85</v>
      </c>
      <c r="S9" s="421">
        <v>15</v>
      </c>
      <c r="T9" s="674"/>
      <c r="U9" s="674"/>
    </row>
    <row r="10" spans="1:21" ht="12.75">
      <c r="A10" s="197" t="s">
        <v>96</v>
      </c>
      <c r="B10" s="500">
        <v>523</v>
      </c>
      <c r="C10" s="228">
        <v>72.11538461538461</v>
      </c>
      <c r="D10" s="434">
        <v>27.884615384615387</v>
      </c>
      <c r="E10" s="223">
        <v>478</v>
      </c>
      <c r="F10" s="250">
        <v>71</v>
      </c>
      <c r="G10" s="250">
        <v>29</v>
      </c>
      <c r="H10" s="223">
        <v>503</v>
      </c>
      <c r="I10" s="228">
        <v>73.1610337972167</v>
      </c>
      <c r="J10" s="434">
        <v>26.838966202783297</v>
      </c>
      <c r="K10" s="500">
        <v>114</v>
      </c>
      <c r="L10" s="204">
        <v>70.17543859649122</v>
      </c>
      <c r="M10" s="204">
        <v>29.82456140350877</v>
      </c>
      <c r="N10" s="223">
        <v>492</v>
      </c>
      <c r="O10" s="204">
        <v>70</v>
      </c>
      <c r="P10" s="429">
        <v>30</v>
      </c>
      <c r="Q10" s="223">
        <v>135</v>
      </c>
      <c r="R10" s="202">
        <v>67</v>
      </c>
      <c r="S10" s="421">
        <v>33</v>
      </c>
      <c r="T10" s="674"/>
      <c r="U10" s="674"/>
    </row>
    <row r="11" spans="1:21" ht="12.75">
      <c r="A11" s="197" t="s">
        <v>97</v>
      </c>
      <c r="B11" s="500">
        <v>1195</v>
      </c>
      <c r="C11" s="228">
        <v>63.63636363636363</v>
      </c>
      <c r="D11" s="434">
        <v>36.36363636363637</v>
      </c>
      <c r="E11" s="223">
        <v>1334</v>
      </c>
      <c r="F11" s="250">
        <v>63.465866466616646</v>
      </c>
      <c r="G11" s="250">
        <v>36.53413353338335</v>
      </c>
      <c r="H11" s="223">
        <v>2167</v>
      </c>
      <c r="I11" s="228">
        <v>64.9746192893401</v>
      </c>
      <c r="J11" s="434">
        <v>35.025380710659896</v>
      </c>
      <c r="K11" s="500">
        <v>583</v>
      </c>
      <c r="L11" s="204">
        <v>72.38421955403086</v>
      </c>
      <c r="M11" s="204">
        <v>27.615780445969122</v>
      </c>
      <c r="N11" s="223">
        <v>2071</v>
      </c>
      <c r="O11" s="204">
        <v>72</v>
      </c>
      <c r="P11" s="429">
        <v>28</v>
      </c>
      <c r="Q11" s="223">
        <v>534</v>
      </c>
      <c r="R11" s="202">
        <v>66</v>
      </c>
      <c r="S11" s="421">
        <v>34</v>
      </c>
      <c r="T11" s="674"/>
      <c r="U11" s="674"/>
    </row>
    <row r="12" spans="1:21" ht="12.75">
      <c r="A12" s="197" t="s">
        <v>98</v>
      </c>
      <c r="B12" s="500">
        <v>1650</v>
      </c>
      <c r="C12" s="228">
        <v>64.50635978195032</v>
      </c>
      <c r="D12" s="434">
        <v>35.49364021804966</v>
      </c>
      <c r="E12" s="223">
        <v>1790</v>
      </c>
      <c r="F12" s="250">
        <v>61.98993851313583</v>
      </c>
      <c r="G12" s="250">
        <v>38.010061486864174</v>
      </c>
      <c r="H12" s="223">
        <v>1529</v>
      </c>
      <c r="I12" s="228">
        <v>70.69980379332897</v>
      </c>
      <c r="J12" s="434">
        <v>29.300196206671025</v>
      </c>
      <c r="K12" s="500">
        <v>275</v>
      </c>
      <c r="L12" s="204">
        <v>74.90909090909092</v>
      </c>
      <c r="M12" s="204">
        <v>25.09090909090909</v>
      </c>
      <c r="N12" s="223">
        <v>1404</v>
      </c>
      <c r="O12" s="204">
        <v>71</v>
      </c>
      <c r="P12" s="429">
        <v>29</v>
      </c>
      <c r="Q12" s="223">
        <v>399</v>
      </c>
      <c r="R12" s="202">
        <v>62</v>
      </c>
      <c r="S12" s="421">
        <v>38</v>
      </c>
      <c r="T12" s="674"/>
      <c r="U12" s="674"/>
    </row>
    <row r="13" spans="1:21" ht="12.75">
      <c r="A13" s="197" t="s">
        <v>99</v>
      </c>
      <c r="B13" s="500">
        <v>4263</v>
      </c>
      <c r="C13" s="228">
        <v>74</v>
      </c>
      <c r="D13" s="434">
        <v>26</v>
      </c>
      <c r="E13" s="223">
        <v>3582</v>
      </c>
      <c r="F13" s="250">
        <v>71.1377579475739</v>
      </c>
      <c r="G13" s="250">
        <v>28.8622420524261</v>
      </c>
      <c r="H13" s="223">
        <v>4527</v>
      </c>
      <c r="I13" s="228">
        <v>70.09056770488182</v>
      </c>
      <c r="J13" s="434">
        <v>29.909432295118183</v>
      </c>
      <c r="K13" s="500">
        <v>1055</v>
      </c>
      <c r="L13" s="204">
        <v>69.47867298578198</v>
      </c>
      <c r="M13" s="204">
        <v>30.52132701421801</v>
      </c>
      <c r="N13" s="223">
        <v>4219</v>
      </c>
      <c r="O13" s="204">
        <v>70</v>
      </c>
      <c r="P13" s="429">
        <v>30</v>
      </c>
      <c r="Q13" s="223">
        <v>906</v>
      </c>
      <c r="R13" s="202">
        <v>69</v>
      </c>
      <c r="S13" s="421">
        <v>31</v>
      </c>
      <c r="T13" s="674"/>
      <c r="U13" s="674"/>
    </row>
    <row r="14" spans="1:21" ht="12.75">
      <c r="A14" s="197" t="s">
        <v>162</v>
      </c>
      <c r="B14" s="500">
        <v>1429</v>
      </c>
      <c r="C14" s="228">
        <v>60.924369747899156</v>
      </c>
      <c r="D14" s="434">
        <v>39.075630252100844</v>
      </c>
      <c r="E14" s="223">
        <v>2795</v>
      </c>
      <c r="F14" s="250">
        <v>58.03220035778175</v>
      </c>
      <c r="G14" s="250">
        <v>41.967799642218246</v>
      </c>
      <c r="H14" s="223">
        <v>4389</v>
      </c>
      <c r="I14" s="228">
        <v>60.67441330599226</v>
      </c>
      <c r="J14" s="434">
        <v>39.32558669400775</v>
      </c>
      <c r="K14" s="500">
        <v>883</v>
      </c>
      <c r="L14" s="204">
        <v>71.00792751981881</v>
      </c>
      <c r="M14" s="204">
        <v>28.992072480181204</v>
      </c>
      <c r="N14" s="223">
        <v>3446</v>
      </c>
      <c r="O14" s="204">
        <v>69</v>
      </c>
      <c r="P14" s="429">
        <v>31</v>
      </c>
      <c r="Q14" s="223">
        <v>897</v>
      </c>
      <c r="R14" s="202">
        <v>63</v>
      </c>
      <c r="S14" s="421">
        <v>37</v>
      </c>
      <c r="T14" s="674"/>
      <c r="U14" s="674"/>
    </row>
    <row r="15" spans="1:21" ht="12.75">
      <c r="A15" s="197" t="s">
        <v>101</v>
      </c>
      <c r="B15" s="432">
        <v>0</v>
      </c>
      <c r="C15" s="228" t="s">
        <v>41</v>
      </c>
      <c r="D15" s="434" t="s">
        <v>41</v>
      </c>
      <c r="E15" s="223">
        <v>3</v>
      </c>
      <c r="F15" s="250">
        <v>33.33333333333333</v>
      </c>
      <c r="G15" s="250">
        <v>66.66666666666666</v>
      </c>
      <c r="H15" s="223">
        <v>4</v>
      </c>
      <c r="I15" s="228">
        <v>25</v>
      </c>
      <c r="J15" s="434">
        <v>75</v>
      </c>
      <c r="K15" s="500">
        <v>2</v>
      </c>
      <c r="L15" s="204">
        <v>50</v>
      </c>
      <c r="M15" s="204">
        <v>50</v>
      </c>
      <c r="N15" s="223">
        <v>8</v>
      </c>
      <c r="O15" s="204">
        <v>63</v>
      </c>
      <c r="P15" s="429">
        <v>38</v>
      </c>
      <c r="Q15" s="223">
        <v>1</v>
      </c>
      <c r="R15" s="202">
        <v>0</v>
      </c>
      <c r="S15" s="421">
        <v>100</v>
      </c>
      <c r="T15" s="674"/>
      <c r="U15" s="674"/>
    </row>
    <row r="16" spans="1:21" ht="12.75">
      <c r="A16" s="197" t="s">
        <v>102</v>
      </c>
      <c r="B16" s="500">
        <v>3</v>
      </c>
      <c r="C16" s="228">
        <v>33.33333333333333</v>
      </c>
      <c r="D16" s="434">
        <v>66.66666666666666</v>
      </c>
      <c r="E16" s="223">
        <v>1</v>
      </c>
      <c r="F16" s="250">
        <v>100</v>
      </c>
      <c r="G16" s="260">
        <v>0</v>
      </c>
      <c r="H16" s="223">
        <v>5</v>
      </c>
      <c r="I16" s="228">
        <v>100</v>
      </c>
      <c r="J16" s="504">
        <v>0</v>
      </c>
      <c r="K16" s="500">
        <v>1</v>
      </c>
      <c r="L16" s="204">
        <v>100</v>
      </c>
      <c r="M16" s="204">
        <v>0</v>
      </c>
      <c r="N16" s="223">
        <v>4</v>
      </c>
      <c r="O16" s="204">
        <v>75</v>
      </c>
      <c r="P16" s="429">
        <v>25</v>
      </c>
      <c r="Q16" s="223">
        <v>2</v>
      </c>
      <c r="R16" s="202">
        <v>100</v>
      </c>
      <c r="S16" s="421">
        <v>0</v>
      </c>
      <c r="T16" s="674"/>
      <c r="U16" s="674"/>
    </row>
    <row r="17" spans="1:21" ht="12.75">
      <c r="A17" s="197" t="s">
        <v>103</v>
      </c>
      <c r="B17" s="500">
        <v>359</v>
      </c>
      <c r="C17" s="228">
        <v>62.67409470752089</v>
      </c>
      <c r="D17" s="434">
        <v>37.32590529247911</v>
      </c>
      <c r="E17" s="223">
        <v>339</v>
      </c>
      <c r="F17" s="250">
        <v>56.04719764011799</v>
      </c>
      <c r="G17" s="250">
        <v>43.95280235988201</v>
      </c>
      <c r="H17" s="223">
        <v>480</v>
      </c>
      <c r="I17" s="228">
        <v>51.45833333333333</v>
      </c>
      <c r="J17" s="434">
        <v>48.541666666666664</v>
      </c>
      <c r="K17" s="500">
        <v>85</v>
      </c>
      <c r="L17" s="204">
        <v>51.76470588235295</v>
      </c>
      <c r="M17" s="204">
        <v>48.23529411764706</v>
      </c>
      <c r="N17" s="223">
        <v>316</v>
      </c>
      <c r="O17" s="204">
        <v>47</v>
      </c>
      <c r="P17" s="429">
        <v>53</v>
      </c>
      <c r="Q17" s="223">
        <v>47</v>
      </c>
      <c r="R17" s="202">
        <v>51</v>
      </c>
      <c r="S17" s="421">
        <v>49</v>
      </c>
      <c r="T17" s="674"/>
      <c r="U17" s="674"/>
    </row>
    <row r="18" spans="1:21" ht="12.75">
      <c r="A18" s="197" t="s">
        <v>163</v>
      </c>
      <c r="B18" s="500">
        <v>12879</v>
      </c>
      <c r="C18" s="228">
        <v>67</v>
      </c>
      <c r="D18" s="434">
        <v>33</v>
      </c>
      <c r="E18" s="223">
        <v>12307</v>
      </c>
      <c r="F18" s="250">
        <v>67.58340113913751</v>
      </c>
      <c r="G18" s="250">
        <v>32.416598860862486</v>
      </c>
      <c r="H18" s="223">
        <v>12821</v>
      </c>
      <c r="I18" s="228">
        <v>67.19444661102878</v>
      </c>
      <c r="J18" s="434">
        <v>32.80555338897122</v>
      </c>
      <c r="K18" s="500">
        <v>3091</v>
      </c>
      <c r="L18" s="204">
        <v>71.98317696538336</v>
      </c>
      <c r="M18" s="204">
        <v>28.01682303461663</v>
      </c>
      <c r="N18" s="223">
        <v>12502</v>
      </c>
      <c r="O18" s="204">
        <v>72</v>
      </c>
      <c r="P18" s="429">
        <v>28</v>
      </c>
      <c r="Q18" s="223">
        <v>2532</v>
      </c>
      <c r="R18" s="202">
        <v>70</v>
      </c>
      <c r="S18" s="421">
        <v>30</v>
      </c>
      <c r="T18" s="674"/>
      <c r="U18" s="674"/>
    </row>
    <row r="19" spans="1:21" ht="12.75">
      <c r="A19" s="197" t="s">
        <v>105</v>
      </c>
      <c r="B19" s="500">
        <v>1</v>
      </c>
      <c r="C19" s="228">
        <v>100</v>
      </c>
      <c r="D19" s="504">
        <v>0</v>
      </c>
      <c r="E19" s="223">
        <v>2</v>
      </c>
      <c r="F19" s="250">
        <v>100</v>
      </c>
      <c r="G19" s="260">
        <v>0</v>
      </c>
      <c r="H19" s="223">
        <v>2</v>
      </c>
      <c r="I19" s="228">
        <v>50</v>
      </c>
      <c r="J19" s="434">
        <v>50</v>
      </c>
      <c r="K19" s="500">
        <v>0</v>
      </c>
      <c r="L19" s="204" t="s">
        <v>41</v>
      </c>
      <c r="M19" s="204" t="s">
        <v>41</v>
      </c>
      <c r="N19" s="223">
        <v>1</v>
      </c>
      <c r="O19" s="204">
        <v>0</v>
      </c>
      <c r="P19" s="429">
        <v>100</v>
      </c>
      <c r="Q19" s="223">
        <v>0</v>
      </c>
      <c r="R19" s="202">
        <v>0</v>
      </c>
      <c r="S19" s="421">
        <v>0</v>
      </c>
      <c r="T19" s="674"/>
      <c r="U19" s="674"/>
    </row>
    <row r="20" spans="1:21" ht="12.75">
      <c r="A20" s="197" t="s">
        <v>164</v>
      </c>
      <c r="B20" s="500">
        <v>70535</v>
      </c>
      <c r="C20" s="228">
        <v>72.00918940382324</v>
      </c>
      <c r="D20" s="434">
        <v>27.99081059617675</v>
      </c>
      <c r="E20" s="223">
        <v>176567</v>
      </c>
      <c r="F20" s="250">
        <v>72.03528092179056</v>
      </c>
      <c r="G20" s="250">
        <v>27.964719078209445</v>
      </c>
      <c r="H20" s="223">
        <v>204321</v>
      </c>
      <c r="I20" s="228">
        <v>82.23334850553785</v>
      </c>
      <c r="J20" s="434">
        <v>17.766651494462145</v>
      </c>
      <c r="K20" s="500">
        <v>52484</v>
      </c>
      <c r="L20" s="204">
        <v>84.6905723649112</v>
      </c>
      <c r="M20" s="204">
        <v>15.30942763508879</v>
      </c>
      <c r="N20" s="223">
        <v>268137</v>
      </c>
      <c r="O20" s="204">
        <v>84</v>
      </c>
      <c r="P20" s="429">
        <v>16</v>
      </c>
      <c r="Q20" s="223">
        <v>92810</v>
      </c>
      <c r="R20" s="202">
        <v>83</v>
      </c>
      <c r="S20" s="421">
        <v>17</v>
      </c>
      <c r="T20" s="674"/>
      <c r="U20" s="674"/>
    </row>
    <row r="21" spans="1:21" ht="12.75">
      <c r="A21" s="197" t="s">
        <v>106</v>
      </c>
      <c r="B21" s="500">
        <v>418</v>
      </c>
      <c r="C21" s="228">
        <v>55.50239234449761</v>
      </c>
      <c r="D21" s="434">
        <v>44.49760765550239</v>
      </c>
      <c r="E21" s="223">
        <v>483</v>
      </c>
      <c r="F21" s="250">
        <v>59.175257731958766</v>
      </c>
      <c r="G21" s="250">
        <v>40.824742268041234</v>
      </c>
      <c r="H21" s="223">
        <v>209</v>
      </c>
      <c r="I21" s="228">
        <v>69.85645933014354</v>
      </c>
      <c r="J21" s="434">
        <v>30.14354066985646</v>
      </c>
      <c r="K21" s="500">
        <v>2</v>
      </c>
      <c r="L21" s="204">
        <v>100</v>
      </c>
      <c r="M21" s="204">
        <v>0</v>
      </c>
      <c r="N21" s="223">
        <v>2</v>
      </c>
      <c r="O21" s="204">
        <v>100</v>
      </c>
      <c r="P21" s="429">
        <v>0</v>
      </c>
      <c r="Q21" s="223">
        <v>0</v>
      </c>
      <c r="R21" s="202">
        <v>0</v>
      </c>
      <c r="S21" s="421">
        <v>0</v>
      </c>
      <c r="T21" s="674"/>
      <c r="U21" s="674"/>
    </row>
    <row r="22" spans="1:21" ht="12.75">
      <c r="A22" s="197" t="s">
        <v>107</v>
      </c>
      <c r="B22" s="500">
        <v>16</v>
      </c>
      <c r="C22" s="228">
        <v>88</v>
      </c>
      <c r="D22" s="434">
        <v>13</v>
      </c>
      <c r="E22" s="223">
        <v>30</v>
      </c>
      <c r="F22" s="250">
        <v>70</v>
      </c>
      <c r="G22" s="250">
        <v>30</v>
      </c>
      <c r="H22" s="223">
        <v>15</v>
      </c>
      <c r="I22" s="228">
        <v>93.33333333333333</v>
      </c>
      <c r="J22" s="434">
        <v>6.666666666666667</v>
      </c>
      <c r="K22" s="500">
        <v>3</v>
      </c>
      <c r="L22" s="204">
        <v>100</v>
      </c>
      <c r="M22" s="204">
        <v>0</v>
      </c>
      <c r="N22" s="223">
        <v>12</v>
      </c>
      <c r="O22" s="204">
        <v>67</v>
      </c>
      <c r="P22" s="429">
        <v>33</v>
      </c>
      <c r="Q22" s="223">
        <v>14</v>
      </c>
      <c r="R22" s="202">
        <v>79</v>
      </c>
      <c r="S22" s="421">
        <v>21</v>
      </c>
      <c r="T22" s="674"/>
      <c r="U22" s="674"/>
    </row>
    <row r="23" spans="1:21" ht="12.75">
      <c r="A23" s="197" t="s">
        <v>108</v>
      </c>
      <c r="B23" s="500">
        <v>56816</v>
      </c>
      <c r="C23" s="228">
        <v>83.03341902313625</v>
      </c>
      <c r="D23" s="434">
        <v>16.966580976863753</v>
      </c>
      <c r="E23" s="223">
        <v>37382</v>
      </c>
      <c r="F23" s="250">
        <v>83.46926224028665</v>
      </c>
      <c r="G23" s="250">
        <v>16.530737759713347</v>
      </c>
      <c r="H23" s="223">
        <v>20431</v>
      </c>
      <c r="I23" s="228">
        <v>88.7670696490627</v>
      </c>
      <c r="J23" s="434">
        <v>11.2329303509373</v>
      </c>
      <c r="K23" s="500">
        <v>629</v>
      </c>
      <c r="L23" s="204">
        <v>85.05564387917329</v>
      </c>
      <c r="M23" s="204">
        <v>14.94435612082671</v>
      </c>
      <c r="N23" s="223">
        <v>1573</v>
      </c>
      <c r="O23" s="204">
        <v>80</v>
      </c>
      <c r="P23" s="429">
        <v>20</v>
      </c>
      <c r="Q23" s="223">
        <v>240</v>
      </c>
      <c r="R23" s="202">
        <v>66</v>
      </c>
      <c r="S23" s="421">
        <v>34</v>
      </c>
      <c r="T23" s="674"/>
      <c r="U23" s="674"/>
    </row>
    <row r="24" spans="1:21" ht="12.75">
      <c r="A24" s="197" t="s">
        <v>109</v>
      </c>
      <c r="B24" s="500">
        <v>17721</v>
      </c>
      <c r="C24" s="228">
        <v>66.60658969304421</v>
      </c>
      <c r="D24" s="434">
        <v>33.393410306955786</v>
      </c>
      <c r="E24" s="223">
        <v>15749</v>
      </c>
      <c r="F24" s="250">
        <v>66.85471602434076</v>
      </c>
      <c r="G24" s="250">
        <v>33.145283975659225</v>
      </c>
      <c r="H24" s="223">
        <v>14192</v>
      </c>
      <c r="I24" s="228">
        <v>67.67192784667418</v>
      </c>
      <c r="J24" s="434">
        <v>32.32807215332581</v>
      </c>
      <c r="K24" s="500">
        <v>3139</v>
      </c>
      <c r="L24" s="204">
        <v>67.44186046511628</v>
      </c>
      <c r="M24" s="204">
        <v>32.55813953488372</v>
      </c>
      <c r="N24" s="223">
        <v>13528</v>
      </c>
      <c r="O24" s="204">
        <v>70</v>
      </c>
      <c r="P24" s="429">
        <v>30</v>
      </c>
      <c r="Q24" s="223">
        <v>3605</v>
      </c>
      <c r="R24" s="202">
        <v>69</v>
      </c>
      <c r="S24" s="421">
        <v>31</v>
      </c>
      <c r="T24" s="674"/>
      <c r="U24" s="674"/>
    </row>
    <row r="25" spans="1:21" ht="12.75">
      <c r="A25" s="197" t="s">
        <v>110</v>
      </c>
      <c r="B25" s="500">
        <v>0</v>
      </c>
      <c r="C25" s="228" t="s">
        <v>41</v>
      </c>
      <c r="D25" s="434" t="s">
        <v>41</v>
      </c>
      <c r="E25" s="223">
        <v>3</v>
      </c>
      <c r="F25" s="250">
        <v>100</v>
      </c>
      <c r="G25" s="260">
        <v>0</v>
      </c>
      <c r="H25" s="223">
        <v>0</v>
      </c>
      <c r="I25" s="228" t="s">
        <v>41</v>
      </c>
      <c r="J25" s="434" t="s">
        <v>41</v>
      </c>
      <c r="K25" s="500">
        <v>1</v>
      </c>
      <c r="L25" s="204">
        <v>100</v>
      </c>
      <c r="M25" s="204">
        <v>0</v>
      </c>
      <c r="N25" s="223">
        <v>2</v>
      </c>
      <c r="O25" s="204">
        <v>100</v>
      </c>
      <c r="P25" s="429">
        <v>0</v>
      </c>
      <c r="Q25" s="223">
        <v>0</v>
      </c>
      <c r="R25" s="202">
        <v>0</v>
      </c>
      <c r="S25" s="421">
        <v>0</v>
      </c>
      <c r="T25" s="674"/>
      <c r="U25" s="674"/>
    </row>
    <row r="26" spans="1:21" ht="12.75">
      <c r="A26" s="197" t="s">
        <v>111</v>
      </c>
      <c r="B26" s="500">
        <v>6032</v>
      </c>
      <c r="C26" s="228">
        <v>81</v>
      </c>
      <c r="D26" s="434">
        <v>19</v>
      </c>
      <c r="E26" s="223">
        <v>8101</v>
      </c>
      <c r="F26" s="250">
        <v>77.2417214436314</v>
      </c>
      <c r="G26" s="250">
        <v>22.758278556368598</v>
      </c>
      <c r="H26" s="223">
        <v>7743</v>
      </c>
      <c r="I26" s="228">
        <v>83.946790649619</v>
      </c>
      <c r="J26" s="434">
        <v>16.05320935038099</v>
      </c>
      <c r="K26" s="500">
        <v>1106</v>
      </c>
      <c r="L26" s="204">
        <v>82.64014466546112</v>
      </c>
      <c r="M26" s="204">
        <v>17.359855334538878</v>
      </c>
      <c r="N26" s="223">
        <v>4150</v>
      </c>
      <c r="O26" s="204">
        <v>83</v>
      </c>
      <c r="P26" s="429">
        <v>17</v>
      </c>
      <c r="Q26" s="223">
        <v>907</v>
      </c>
      <c r="R26" s="202">
        <v>80</v>
      </c>
      <c r="S26" s="421">
        <v>20</v>
      </c>
      <c r="T26" s="674"/>
      <c r="U26" s="674"/>
    </row>
    <row r="27" spans="1:21" ht="12.75">
      <c r="A27" s="197" t="s">
        <v>112</v>
      </c>
      <c r="B27" s="500">
        <v>28786</v>
      </c>
      <c r="C27" s="228">
        <v>60.88313850636512</v>
      </c>
      <c r="D27" s="434">
        <v>39.11686149363488</v>
      </c>
      <c r="E27" s="223">
        <v>43081</v>
      </c>
      <c r="F27" s="250">
        <v>63.717122048522526</v>
      </c>
      <c r="G27" s="250">
        <v>36.282877951477474</v>
      </c>
      <c r="H27" s="223">
        <v>51868</v>
      </c>
      <c r="I27" s="228">
        <v>65.1634919410812</v>
      </c>
      <c r="J27" s="434">
        <v>34.83650805891879</v>
      </c>
      <c r="K27" s="500">
        <v>11340</v>
      </c>
      <c r="L27" s="204">
        <v>66.12874779541447</v>
      </c>
      <c r="M27" s="204">
        <v>33.87125220458554</v>
      </c>
      <c r="N27" s="223">
        <v>50271</v>
      </c>
      <c r="O27" s="204">
        <v>68</v>
      </c>
      <c r="P27" s="429">
        <v>32</v>
      </c>
      <c r="Q27" s="223">
        <v>13015</v>
      </c>
      <c r="R27" s="202">
        <v>66</v>
      </c>
      <c r="S27" s="421">
        <v>34</v>
      </c>
      <c r="T27" s="674"/>
      <c r="U27" s="674"/>
    </row>
    <row r="28" spans="1:21" ht="12.75">
      <c r="A28" s="197" t="s">
        <v>113</v>
      </c>
      <c r="B28" s="500">
        <v>2</v>
      </c>
      <c r="C28" s="228">
        <v>50</v>
      </c>
      <c r="D28" s="434">
        <v>50</v>
      </c>
      <c r="E28" s="223">
        <v>6</v>
      </c>
      <c r="F28" s="250">
        <v>83</v>
      </c>
      <c r="G28" s="250">
        <v>17</v>
      </c>
      <c r="H28" s="223">
        <v>2</v>
      </c>
      <c r="I28" s="228">
        <v>100</v>
      </c>
      <c r="J28" s="504">
        <v>0</v>
      </c>
      <c r="K28" s="500">
        <v>0</v>
      </c>
      <c r="L28" s="204" t="s">
        <v>41</v>
      </c>
      <c r="M28" s="204" t="s">
        <v>41</v>
      </c>
      <c r="N28" s="223">
        <v>6</v>
      </c>
      <c r="O28" s="204">
        <v>83</v>
      </c>
      <c r="P28" s="429">
        <v>17</v>
      </c>
      <c r="Q28" s="223">
        <v>1</v>
      </c>
      <c r="R28" s="202">
        <v>0</v>
      </c>
      <c r="S28" s="421">
        <v>1</v>
      </c>
      <c r="T28" s="674"/>
      <c r="U28" s="674"/>
    </row>
    <row r="29" spans="1:21" ht="12.75">
      <c r="A29" s="197" t="s">
        <v>114</v>
      </c>
      <c r="B29" s="500">
        <v>241</v>
      </c>
      <c r="C29" s="228">
        <v>61.82572614107884</v>
      </c>
      <c r="D29" s="434">
        <v>38.17427385892116</v>
      </c>
      <c r="E29" s="223">
        <v>234</v>
      </c>
      <c r="F29" s="250">
        <v>63.67521367521367</v>
      </c>
      <c r="G29" s="250">
        <v>36.324786324786324</v>
      </c>
      <c r="H29" s="223">
        <v>243</v>
      </c>
      <c r="I29" s="228">
        <v>63.37448559670782</v>
      </c>
      <c r="J29" s="434">
        <v>36.62551440329218</v>
      </c>
      <c r="K29" s="500">
        <v>51</v>
      </c>
      <c r="L29" s="204">
        <v>66.66666666666666</v>
      </c>
      <c r="M29" s="204">
        <v>33.33333333333333</v>
      </c>
      <c r="N29" s="223">
        <v>205</v>
      </c>
      <c r="O29" s="204">
        <v>64</v>
      </c>
      <c r="P29" s="429">
        <v>36</v>
      </c>
      <c r="Q29" s="223">
        <v>57</v>
      </c>
      <c r="R29" s="202">
        <v>54</v>
      </c>
      <c r="S29" s="421">
        <v>46</v>
      </c>
      <c r="T29" s="674"/>
      <c r="U29" s="674"/>
    </row>
    <row r="30" spans="1:21" ht="12.75">
      <c r="A30" s="197" t="s">
        <v>115</v>
      </c>
      <c r="B30" s="500">
        <v>78</v>
      </c>
      <c r="C30" s="228">
        <v>55.12820512820513</v>
      </c>
      <c r="D30" s="434">
        <v>44.871794871794876</v>
      </c>
      <c r="E30" s="223">
        <v>79</v>
      </c>
      <c r="F30" s="250">
        <v>67.90123456790124</v>
      </c>
      <c r="G30" s="250">
        <v>32.098765432098766</v>
      </c>
      <c r="H30" s="223">
        <v>110</v>
      </c>
      <c r="I30" s="228">
        <v>43.63636363636363</v>
      </c>
      <c r="J30" s="434">
        <v>56.36363636363636</v>
      </c>
      <c r="K30" s="500">
        <v>22</v>
      </c>
      <c r="L30" s="204">
        <v>45.45454545454545</v>
      </c>
      <c r="M30" s="204">
        <v>54.54545454545454</v>
      </c>
      <c r="N30" s="223">
        <v>120</v>
      </c>
      <c r="O30" s="204">
        <v>45</v>
      </c>
      <c r="P30" s="429">
        <v>55</v>
      </c>
      <c r="Q30" s="223">
        <v>28</v>
      </c>
      <c r="R30" s="202">
        <v>21</v>
      </c>
      <c r="S30" s="421">
        <v>79</v>
      </c>
      <c r="T30" s="674"/>
      <c r="U30" s="674"/>
    </row>
    <row r="31" spans="1:22" ht="12.75">
      <c r="A31" s="197" t="s">
        <v>116</v>
      </c>
      <c r="B31" s="500">
        <v>0</v>
      </c>
      <c r="C31" s="228" t="s">
        <v>41</v>
      </c>
      <c r="D31" s="434" t="s">
        <v>41</v>
      </c>
      <c r="E31" s="223">
        <v>1</v>
      </c>
      <c r="F31" s="250">
        <v>100</v>
      </c>
      <c r="G31" s="260">
        <v>0</v>
      </c>
      <c r="H31" s="223">
        <v>1</v>
      </c>
      <c r="I31" s="228">
        <v>100</v>
      </c>
      <c r="J31" s="504">
        <v>0</v>
      </c>
      <c r="K31" s="500">
        <v>0</v>
      </c>
      <c r="L31" s="204" t="s">
        <v>41</v>
      </c>
      <c r="M31" s="204" t="s">
        <v>41</v>
      </c>
      <c r="N31" s="223">
        <v>17</v>
      </c>
      <c r="O31" s="204">
        <v>53</v>
      </c>
      <c r="P31" s="429">
        <v>47</v>
      </c>
      <c r="Q31" s="223">
        <v>9</v>
      </c>
      <c r="R31" s="202">
        <v>56</v>
      </c>
      <c r="S31" s="421">
        <v>44</v>
      </c>
      <c r="T31" s="674"/>
      <c r="U31" s="674"/>
      <c r="V31" s="17"/>
    </row>
    <row r="32" spans="1:22" ht="12.75">
      <c r="A32" s="197" t="s">
        <v>165</v>
      </c>
      <c r="B32" s="500">
        <v>1645</v>
      </c>
      <c r="C32" s="228">
        <v>59.7323600973236</v>
      </c>
      <c r="D32" s="434">
        <v>40.2676399026764</v>
      </c>
      <c r="E32" s="223">
        <v>1658</v>
      </c>
      <c r="F32" s="250">
        <v>62.839879154078545</v>
      </c>
      <c r="G32" s="250">
        <v>37.160120845921455</v>
      </c>
      <c r="H32" s="223">
        <v>2302</v>
      </c>
      <c r="I32" s="228">
        <v>56.68983492615117</v>
      </c>
      <c r="J32" s="434">
        <v>43.31016507384883</v>
      </c>
      <c r="K32" s="500">
        <v>738</v>
      </c>
      <c r="L32" s="204">
        <v>53.929539295392956</v>
      </c>
      <c r="M32" s="204">
        <v>46.070460704607044</v>
      </c>
      <c r="N32" s="223">
        <v>2966</v>
      </c>
      <c r="O32" s="204">
        <v>61</v>
      </c>
      <c r="P32" s="429">
        <v>39</v>
      </c>
      <c r="Q32" s="223">
        <v>791</v>
      </c>
      <c r="R32" s="202">
        <v>65</v>
      </c>
      <c r="S32" s="421">
        <v>35</v>
      </c>
      <c r="T32" s="674"/>
      <c r="U32" s="674"/>
      <c r="V32" s="17"/>
    </row>
    <row r="33" spans="1:22" ht="14.25">
      <c r="A33" s="197" t="s">
        <v>583</v>
      </c>
      <c r="B33" s="500" t="s">
        <v>41</v>
      </c>
      <c r="C33" s="228" t="s">
        <v>41</v>
      </c>
      <c r="D33" s="434" t="s">
        <v>41</v>
      </c>
      <c r="E33" s="223" t="s">
        <v>41</v>
      </c>
      <c r="F33" s="250" t="s">
        <v>41</v>
      </c>
      <c r="G33" s="250" t="s">
        <v>41</v>
      </c>
      <c r="H33" s="223" t="s">
        <v>41</v>
      </c>
      <c r="I33" s="228" t="s">
        <v>41</v>
      </c>
      <c r="J33" s="434" t="s">
        <v>41</v>
      </c>
      <c r="K33" s="500" t="s">
        <v>41</v>
      </c>
      <c r="L33" s="204" t="s">
        <v>41</v>
      </c>
      <c r="M33" s="204" t="s">
        <v>41</v>
      </c>
      <c r="N33" s="223" t="s">
        <v>41</v>
      </c>
      <c r="O33" s="204" t="s">
        <v>41</v>
      </c>
      <c r="P33" s="429" t="s">
        <v>41</v>
      </c>
      <c r="Q33" s="738">
        <v>0</v>
      </c>
      <c r="R33" s="739">
        <v>0</v>
      </c>
      <c r="S33" s="740">
        <v>0</v>
      </c>
      <c r="T33" s="674"/>
      <c r="U33" s="674"/>
      <c r="V33" s="17"/>
    </row>
    <row r="34" spans="1:22" ht="12.75">
      <c r="A34" s="197" t="s">
        <v>118</v>
      </c>
      <c r="B34" s="500">
        <v>845</v>
      </c>
      <c r="C34" s="228">
        <v>71.76749703440095</v>
      </c>
      <c r="D34" s="434">
        <v>28.23250296559905</v>
      </c>
      <c r="E34" s="223">
        <v>869</v>
      </c>
      <c r="F34" s="250">
        <v>68.58457997698504</v>
      </c>
      <c r="G34" s="250">
        <v>31.41542002301496</v>
      </c>
      <c r="H34" s="223">
        <v>1073</v>
      </c>
      <c r="I34" s="228">
        <v>64.77166821994408</v>
      </c>
      <c r="J34" s="434">
        <v>35.22833178005592</v>
      </c>
      <c r="K34" s="500">
        <v>267</v>
      </c>
      <c r="L34" s="204">
        <v>58.42696629213483</v>
      </c>
      <c r="M34" s="204">
        <v>41.57303370786517</v>
      </c>
      <c r="N34" s="223">
        <v>981</v>
      </c>
      <c r="O34" s="204">
        <v>62</v>
      </c>
      <c r="P34" s="429">
        <v>38</v>
      </c>
      <c r="Q34" s="223">
        <v>163</v>
      </c>
      <c r="R34" s="202">
        <v>64</v>
      </c>
      <c r="S34" s="421">
        <v>36</v>
      </c>
      <c r="T34" s="674"/>
      <c r="U34" s="674"/>
      <c r="V34" s="17"/>
    </row>
    <row r="35" spans="1:22" ht="12.75">
      <c r="A35" s="197" t="s">
        <v>119</v>
      </c>
      <c r="B35" s="500">
        <v>119</v>
      </c>
      <c r="C35" s="228">
        <v>83.19327731092437</v>
      </c>
      <c r="D35" s="434">
        <v>16.80672268907563</v>
      </c>
      <c r="E35" s="223">
        <v>118</v>
      </c>
      <c r="F35" s="250">
        <v>74.57627118644068</v>
      </c>
      <c r="G35" s="250">
        <v>25.423728813559322</v>
      </c>
      <c r="H35" s="223">
        <v>136</v>
      </c>
      <c r="I35" s="228">
        <v>71.32352941176471</v>
      </c>
      <c r="J35" s="434">
        <v>28.676470588235293</v>
      </c>
      <c r="K35" s="500">
        <v>16</v>
      </c>
      <c r="L35" s="204">
        <v>81.25</v>
      </c>
      <c r="M35" s="204">
        <v>18.75</v>
      </c>
      <c r="N35" s="223">
        <v>56</v>
      </c>
      <c r="O35" s="204">
        <v>63</v>
      </c>
      <c r="P35" s="429">
        <v>38</v>
      </c>
      <c r="Q35" s="223">
        <v>13</v>
      </c>
      <c r="R35" s="202">
        <v>92</v>
      </c>
      <c r="S35" s="421">
        <v>8</v>
      </c>
      <c r="T35" s="674"/>
      <c r="U35" s="674"/>
      <c r="V35" s="17"/>
    </row>
    <row r="36" spans="1:22" ht="12.75">
      <c r="A36" s="197" t="s">
        <v>120</v>
      </c>
      <c r="B36" s="500">
        <v>4725</v>
      </c>
      <c r="C36" s="228">
        <v>71.36170212765958</v>
      </c>
      <c r="D36" s="434">
        <v>28.638297872340424</v>
      </c>
      <c r="E36" s="223">
        <v>4509</v>
      </c>
      <c r="F36" s="250">
        <v>73</v>
      </c>
      <c r="G36" s="250">
        <v>27</v>
      </c>
      <c r="H36" s="223">
        <v>7408</v>
      </c>
      <c r="I36" s="228">
        <v>71.4767818574514</v>
      </c>
      <c r="J36" s="434">
        <v>28.523218142548597</v>
      </c>
      <c r="K36" s="500">
        <v>1647</v>
      </c>
      <c r="L36" s="204">
        <v>73.58834244080145</v>
      </c>
      <c r="M36" s="204">
        <v>26.41165755919854</v>
      </c>
      <c r="N36" s="223">
        <v>6859</v>
      </c>
      <c r="O36" s="204">
        <v>74</v>
      </c>
      <c r="P36" s="429">
        <v>26</v>
      </c>
      <c r="Q36" s="223">
        <v>1636</v>
      </c>
      <c r="R36" s="202">
        <v>74</v>
      </c>
      <c r="S36" s="421">
        <v>26</v>
      </c>
      <c r="T36" s="674"/>
      <c r="U36" s="674"/>
      <c r="V36" s="17"/>
    </row>
    <row r="37" spans="1:22" ht="14.25">
      <c r="A37" s="197" t="s">
        <v>584</v>
      </c>
      <c r="B37" s="500" t="s">
        <v>41</v>
      </c>
      <c r="C37" s="228" t="s">
        <v>41</v>
      </c>
      <c r="D37" s="434" t="s">
        <v>41</v>
      </c>
      <c r="E37" s="223" t="s">
        <v>41</v>
      </c>
      <c r="F37" s="250" t="s">
        <v>41</v>
      </c>
      <c r="G37" s="250" t="s">
        <v>41</v>
      </c>
      <c r="H37" s="223" t="s">
        <v>41</v>
      </c>
      <c r="I37" s="228" t="s">
        <v>41</v>
      </c>
      <c r="J37" s="434" t="s">
        <v>41</v>
      </c>
      <c r="K37" s="500" t="s">
        <v>41</v>
      </c>
      <c r="L37" s="204" t="s">
        <v>41</v>
      </c>
      <c r="M37" s="204" t="s">
        <v>41</v>
      </c>
      <c r="N37" s="223" t="s">
        <v>41</v>
      </c>
      <c r="O37" s="204" t="s">
        <v>41</v>
      </c>
      <c r="P37" s="429" t="s">
        <v>41</v>
      </c>
      <c r="Q37" s="738">
        <v>0</v>
      </c>
      <c r="R37" s="739">
        <v>0</v>
      </c>
      <c r="S37" s="740">
        <v>0</v>
      </c>
      <c r="T37" s="674"/>
      <c r="U37" s="674"/>
      <c r="V37" s="17"/>
    </row>
    <row r="38" spans="1:22" ht="12.75">
      <c r="A38" s="197" t="s">
        <v>121</v>
      </c>
      <c r="B38" s="500">
        <v>3</v>
      </c>
      <c r="C38" s="228">
        <v>100</v>
      </c>
      <c r="D38" s="504">
        <v>0</v>
      </c>
      <c r="E38" s="223">
        <v>8</v>
      </c>
      <c r="F38" s="250">
        <v>75</v>
      </c>
      <c r="G38" s="250">
        <v>25</v>
      </c>
      <c r="H38" s="223">
        <v>6</v>
      </c>
      <c r="I38" s="228">
        <v>83.33333333333334</v>
      </c>
      <c r="J38" s="434">
        <v>16.666666666666664</v>
      </c>
      <c r="K38" s="500">
        <v>4</v>
      </c>
      <c r="L38" s="204">
        <v>100</v>
      </c>
      <c r="M38" s="204">
        <v>0</v>
      </c>
      <c r="N38" s="223">
        <v>12</v>
      </c>
      <c r="O38" s="204">
        <v>92</v>
      </c>
      <c r="P38" s="429">
        <v>8</v>
      </c>
      <c r="Q38" s="223">
        <v>0</v>
      </c>
      <c r="R38" s="202">
        <v>0</v>
      </c>
      <c r="S38" s="421">
        <v>0</v>
      </c>
      <c r="T38" s="674"/>
      <c r="U38" s="674"/>
      <c r="V38" s="17"/>
    </row>
    <row r="39" spans="1:22" s="264" customFormat="1" ht="20.25" customHeight="1">
      <c r="A39" s="64" t="s">
        <v>78</v>
      </c>
      <c r="B39" s="505">
        <f>SUM(B8:B38)</f>
        <v>279264</v>
      </c>
      <c r="C39" s="261">
        <v>74</v>
      </c>
      <c r="D39" s="506">
        <v>26</v>
      </c>
      <c r="E39" s="262">
        <f>SUM(E8:E38)</f>
        <v>380220</v>
      </c>
      <c r="F39" s="261">
        <v>73</v>
      </c>
      <c r="G39" s="261">
        <v>27</v>
      </c>
      <c r="H39" s="262">
        <v>433633</v>
      </c>
      <c r="I39" s="263">
        <v>79</v>
      </c>
      <c r="J39" s="508">
        <v>21</v>
      </c>
      <c r="K39" s="505">
        <v>102259</v>
      </c>
      <c r="L39" s="210">
        <v>80.5474334777379</v>
      </c>
      <c r="M39" s="210">
        <v>19.4525665222621</v>
      </c>
      <c r="N39" s="262">
        <f>SUM(N8:N38)</f>
        <v>465497</v>
      </c>
      <c r="O39" s="210">
        <v>80</v>
      </c>
      <c r="P39" s="430">
        <v>20</v>
      </c>
      <c r="Q39" s="262">
        <v>139242</v>
      </c>
      <c r="R39" s="741">
        <v>80</v>
      </c>
      <c r="S39" s="742">
        <v>20</v>
      </c>
      <c r="T39" s="674"/>
      <c r="U39" s="674"/>
      <c r="V39" s="686"/>
    </row>
    <row r="40" spans="1:16" ht="12.75">
      <c r="A40" s="149" t="s">
        <v>34</v>
      </c>
      <c r="B40" s="265"/>
      <c r="C40" s="265"/>
      <c r="D40" s="197"/>
      <c r="E40" s="265"/>
      <c r="F40" s="265"/>
      <c r="G40" s="197"/>
      <c r="H40" s="265"/>
      <c r="I40" s="265"/>
      <c r="J40" s="140"/>
      <c r="K40" s="140"/>
      <c r="L40" s="171"/>
      <c r="M40" s="171"/>
      <c r="N40" s="140"/>
      <c r="O40" s="171"/>
      <c r="P40" s="245"/>
    </row>
    <row r="41" ht="12.75">
      <c r="A41" s="155" t="s">
        <v>35</v>
      </c>
    </row>
    <row r="42" spans="11:17" ht="12.75">
      <c r="K42" s="674"/>
      <c r="L42" s="674"/>
      <c r="M42" s="674"/>
      <c r="N42" s="674"/>
      <c r="O42" s="674"/>
      <c r="P42" s="674"/>
      <c r="Q42" s="674"/>
    </row>
    <row r="43" spans="1:16" ht="12.75">
      <c r="A43" s="36" t="s">
        <v>36</v>
      </c>
      <c r="B43" s="266"/>
      <c r="C43" s="267"/>
      <c r="D43" s="268"/>
      <c r="E43" s="226"/>
      <c r="F43" s="226"/>
      <c r="G43" s="269"/>
      <c r="H43" s="223"/>
      <c r="I43" s="271"/>
      <c r="J43" s="271"/>
      <c r="K43" s="271"/>
      <c r="L43" s="271"/>
      <c r="M43" s="223"/>
      <c r="N43" s="204"/>
      <c r="O43" s="140"/>
      <c r="P43" s="140"/>
    </row>
    <row r="44" spans="1:16" ht="12.75">
      <c r="A44" s="272" t="s">
        <v>166</v>
      </c>
      <c r="B44" s="272"/>
      <c r="C44" s="272"/>
      <c r="D44" s="157"/>
      <c r="E44" s="140"/>
      <c r="F44" s="140"/>
      <c r="G44" s="140"/>
      <c r="H44" s="140"/>
      <c r="I44" s="271"/>
      <c r="J44" s="271"/>
      <c r="K44" s="271"/>
      <c r="L44" s="271"/>
      <c r="M44" s="140"/>
      <c r="N44" s="204"/>
      <c r="O44" s="140"/>
      <c r="P44" s="140"/>
    </row>
    <row r="45" ht="12.75">
      <c r="A45" s="134" t="s">
        <v>167</v>
      </c>
    </row>
    <row r="46" spans="1:10" ht="12.75">
      <c r="A46" s="136" t="s">
        <v>490</v>
      </c>
      <c r="B46" s="519"/>
      <c r="C46" s="519"/>
      <c r="D46" s="519"/>
      <c r="E46" s="519"/>
      <c r="F46" s="519"/>
      <c r="G46" s="519"/>
      <c r="H46" s="519"/>
      <c r="I46" s="519"/>
      <c r="J46" s="519"/>
    </row>
    <row r="47" spans="1:10" ht="12.75">
      <c r="A47" s="136" t="s">
        <v>491</v>
      </c>
      <c r="B47" s="519"/>
      <c r="C47" s="519"/>
      <c r="D47" s="519"/>
      <c r="E47" s="519"/>
      <c r="F47" s="519"/>
      <c r="G47" s="519"/>
      <c r="H47" s="519"/>
      <c r="I47" s="519"/>
      <c r="J47" s="519"/>
    </row>
  </sheetData>
  <sheetProtection/>
  <protectedRanges>
    <protectedRange sqref="P40" name="Range1_1_1"/>
  </protectedRanges>
  <mergeCells count="12">
    <mergeCell ref="Q5:S5"/>
    <mergeCell ref="Q6:S6"/>
    <mergeCell ref="N6:P6"/>
    <mergeCell ref="H5:J5"/>
    <mergeCell ref="K5:P5"/>
    <mergeCell ref="K6:M6"/>
    <mergeCell ref="B5:D5"/>
    <mergeCell ref="E5:G5"/>
    <mergeCell ref="A5:A7"/>
    <mergeCell ref="H6:J6"/>
    <mergeCell ref="B6:D6"/>
    <mergeCell ref="E6:G6"/>
  </mergeCells>
  <printOptions/>
  <pageMargins left="0.5905511811023623" right="0.5905511811023623" top="0.7874015748031497" bottom="0.7874015748031497" header="0.3937007874015748" footer="0.3937007874015748"/>
  <pageSetup fitToHeight="1" fitToWidth="1" horizontalDpi="600" verticalDpi="600" orientation="landscape" paperSize="9" scale="62" r:id="rId1"/>
  <headerFooter alignWithMargins="0">
    <oddHeader>&amp;CTribunal Statistics Quarterly
April to June 2013</oddHeader>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U49"/>
  <sheetViews>
    <sheetView zoomScalePageLayoutView="0" workbookViewId="0" topLeftCell="A1">
      <selection activeCell="A1" sqref="A1"/>
    </sheetView>
  </sheetViews>
  <sheetFormatPr defaultColWidth="9.140625" defaultRowHeight="12.75"/>
  <cols>
    <col min="1" max="1" width="33.28125" style="0" customWidth="1"/>
    <col min="2" max="16" width="10.8515625" style="0" customWidth="1"/>
    <col min="18" max="18" width="10.140625" style="0" customWidth="1"/>
    <col min="19" max="19" width="10.28125" style="0" customWidth="1"/>
  </cols>
  <sheetData>
    <row r="1" spans="1:14" ht="15">
      <c r="A1" s="159" t="s">
        <v>168</v>
      </c>
      <c r="B1" s="160"/>
      <c r="C1" s="160"/>
      <c r="D1" s="160"/>
      <c r="E1" s="140"/>
      <c r="F1" s="140"/>
      <c r="G1" s="140"/>
      <c r="H1" s="140"/>
      <c r="I1" s="140"/>
      <c r="J1" s="140"/>
      <c r="K1" s="140"/>
      <c r="L1" s="140"/>
      <c r="M1" s="140"/>
      <c r="N1" s="140"/>
    </row>
    <row r="2" spans="1:14" ht="15">
      <c r="A2" s="159" t="s">
        <v>298</v>
      </c>
      <c r="B2" s="160"/>
      <c r="C2" s="160"/>
      <c r="D2" s="160"/>
      <c r="E2" s="140"/>
      <c r="F2" s="140"/>
      <c r="G2" s="140"/>
      <c r="H2" s="140"/>
      <c r="I2" s="140"/>
      <c r="J2" s="140"/>
      <c r="K2" s="140"/>
      <c r="L2" s="140"/>
      <c r="M2" s="140"/>
      <c r="N2" s="140"/>
    </row>
    <row r="3" spans="1:14" ht="15">
      <c r="A3" s="7" t="s">
        <v>12</v>
      </c>
      <c r="B3" s="160"/>
      <c r="C3" s="160"/>
      <c r="D3" s="160"/>
      <c r="E3" s="140"/>
      <c r="F3" s="140"/>
      <c r="G3" s="140"/>
      <c r="H3" s="140"/>
      <c r="I3" s="140"/>
      <c r="J3" s="140"/>
      <c r="K3" s="140"/>
      <c r="L3" s="140"/>
      <c r="M3" s="140"/>
      <c r="N3" s="140"/>
    </row>
    <row r="4" spans="1:14" ht="15">
      <c r="A4" s="281"/>
      <c r="B4" s="197"/>
      <c r="C4" s="139"/>
      <c r="D4" s="197"/>
      <c r="E4" s="140"/>
      <c r="F4" s="139"/>
      <c r="G4" s="140"/>
      <c r="H4" s="140"/>
      <c r="I4" s="140"/>
      <c r="J4" s="140"/>
      <c r="K4" s="140"/>
      <c r="L4" s="140"/>
      <c r="M4" s="140"/>
      <c r="N4" s="140"/>
    </row>
    <row r="5" spans="1:19" ht="12.75">
      <c r="A5" s="948" t="s">
        <v>93</v>
      </c>
      <c r="B5" s="943" t="s">
        <v>15</v>
      </c>
      <c r="C5" s="944"/>
      <c r="D5" s="945"/>
      <c r="E5" s="841" t="s">
        <v>84</v>
      </c>
      <c r="F5" s="842"/>
      <c r="G5" s="842"/>
      <c r="H5" s="912" t="s">
        <v>17</v>
      </c>
      <c r="I5" s="912"/>
      <c r="J5" s="913"/>
      <c r="K5" s="841" t="s">
        <v>18</v>
      </c>
      <c r="L5" s="842"/>
      <c r="M5" s="842"/>
      <c r="N5" s="842"/>
      <c r="O5" s="842"/>
      <c r="P5" s="843"/>
      <c r="Q5" s="912" t="s">
        <v>286</v>
      </c>
      <c r="R5" s="912"/>
      <c r="S5" s="913"/>
    </row>
    <row r="6" spans="1:19" ht="12.75">
      <c r="A6" s="949"/>
      <c r="B6" s="951" t="s">
        <v>23</v>
      </c>
      <c r="C6" s="952"/>
      <c r="D6" s="953"/>
      <c r="E6" s="952" t="s">
        <v>23</v>
      </c>
      <c r="F6" s="952"/>
      <c r="G6" s="952"/>
      <c r="H6" s="842" t="s">
        <v>23</v>
      </c>
      <c r="I6" s="842"/>
      <c r="J6" s="843"/>
      <c r="K6" s="937" t="s">
        <v>573</v>
      </c>
      <c r="L6" s="938"/>
      <c r="M6" s="938"/>
      <c r="N6" s="842" t="s">
        <v>23</v>
      </c>
      <c r="O6" s="842"/>
      <c r="P6" s="843"/>
      <c r="Q6" s="842" t="s">
        <v>573</v>
      </c>
      <c r="R6" s="842"/>
      <c r="S6" s="843"/>
    </row>
    <row r="7" spans="1:19" ht="12.75" customHeight="1">
      <c r="A7" s="949"/>
      <c r="B7" s="941" t="s">
        <v>172</v>
      </c>
      <c r="C7" s="936" t="s">
        <v>174</v>
      </c>
      <c r="D7" s="939" t="s">
        <v>175</v>
      </c>
      <c r="E7" s="934" t="s">
        <v>172</v>
      </c>
      <c r="F7" s="936" t="s">
        <v>174</v>
      </c>
      <c r="G7" s="936" t="s">
        <v>175</v>
      </c>
      <c r="H7" s="934" t="s">
        <v>176</v>
      </c>
      <c r="I7" s="936" t="s">
        <v>174</v>
      </c>
      <c r="J7" s="939" t="s">
        <v>175</v>
      </c>
      <c r="K7" s="941" t="s">
        <v>172</v>
      </c>
      <c r="L7" s="936" t="s">
        <v>174</v>
      </c>
      <c r="M7" s="936" t="s">
        <v>175</v>
      </c>
      <c r="N7" s="934" t="s">
        <v>176</v>
      </c>
      <c r="O7" s="936" t="s">
        <v>174</v>
      </c>
      <c r="P7" s="939" t="s">
        <v>175</v>
      </c>
      <c r="Q7" s="934" t="s">
        <v>176</v>
      </c>
      <c r="R7" s="936" t="s">
        <v>174</v>
      </c>
      <c r="S7" s="939" t="s">
        <v>175</v>
      </c>
    </row>
    <row r="8" spans="1:19" ht="42.75" customHeight="1">
      <c r="A8" s="950"/>
      <c r="B8" s="942"/>
      <c r="C8" s="850"/>
      <c r="D8" s="940"/>
      <c r="E8" s="935"/>
      <c r="F8" s="850"/>
      <c r="G8" s="850"/>
      <c r="H8" s="935"/>
      <c r="I8" s="850"/>
      <c r="J8" s="940"/>
      <c r="K8" s="942"/>
      <c r="L8" s="850"/>
      <c r="M8" s="850"/>
      <c r="N8" s="935"/>
      <c r="O8" s="850"/>
      <c r="P8" s="940"/>
      <c r="Q8" s="935"/>
      <c r="R8" s="850"/>
      <c r="S8" s="940"/>
    </row>
    <row r="9" spans="1:21" ht="12.75">
      <c r="A9" s="259" t="s">
        <v>94</v>
      </c>
      <c r="B9" s="509">
        <v>2488</v>
      </c>
      <c r="C9" s="283">
        <v>70</v>
      </c>
      <c r="D9" s="510">
        <v>29</v>
      </c>
      <c r="E9" s="284">
        <v>2406</v>
      </c>
      <c r="F9" s="283">
        <v>74</v>
      </c>
      <c r="G9" s="283">
        <v>24</v>
      </c>
      <c r="H9" s="284">
        <v>3591</v>
      </c>
      <c r="I9" s="285">
        <v>73</v>
      </c>
      <c r="J9" s="515">
        <v>26</v>
      </c>
      <c r="K9" s="509">
        <v>903</v>
      </c>
      <c r="L9" s="286">
        <v>71.1283185840708</v>
      </c>
      <c r="M9" s="286">
        <v>28.42920353982301</v>
      </c>
      <c r="N9" s="282">
        <v>3820</v>
      </c>
      <c r="O9" s="287">
        <v>71.8848167539267</v>
      </c>
      <c r="P9" s="516">
        <v>27.146596858638745</v>
      </c>
      <c r="Q9" s="284">
        <v>974</v>
      </c>
      <c r="R9" s="743">
        <v>71.45790554414785</v>
      </c>
      <c r="S9" s="744">
        <v>27.41273100616016</v>
      </c>
      <c r="T9" s="687"/>
      <c r="U9" s="687"/>
    </row>
    <row r="10" spans="1:21" s="135" customFormat="1" ht="12.75">
      <c r="A10" s="197" t="s">
        <v>95</v>
      </c>
      <c r="B10" s="500">
        <v>52435</v>
      </c>
      <c r="C10" s="273">
        <v>57</v>
      </c>
      <c r="D10" s="461">
        <v>41</v>
      </c>
      <c r="E10" s="39">
        <v>50879</v>
      </c>
      <c r="F10" s="273">
        <v>60</v>
      </c>
      <c r="G10" s="273">
        <v>38</v>
      </c>
      <c r="H10" s="39">
        <v>75462</v>
      </c>
      <c r="I10" s="202">
        <v>59</v>
      </c>
      <c r="J10" s="421">
        <v>40</v>
      </c>
      <c r="K10" s="500">
        <v>19778</v>
      </c>
      <c r="L10" s="271">
        <v>56.87841391867286</v>
      </c>
      <c r="M10" s="271">
        <v>41.8116528424034</v>
      </c>
      <c r="N10" s="223">
        <v>72892</v>
      </c>
      <c r="O10" s="204">
        <v>57.51522800856061</v>
      </c>
      <c r="P10" s="429">
        <v>41.23634966800198</v>
      </c>
      <c r="Q10" s="39">
        <v>16224</v>
      </c>
      <c r="R10" s="203">
        <v>57.74778106508875</v>
      </c>
      <c r="S10" s="734">
        <v>40.840729783037474</v>
      </c>
      <c r="T10" s="687"/>
      <c r="U10" s="687"/>
    </row>
    <row r="11" spans="1:21" s="135" customFormat="1" ht="12.75">
      <c r="A11" s="197" t="s">
        <v>96</v>
      </c>
      <c r="B11" s="500">
        <v>375</v>
      </c>
      <c r="C11" s="273">
        <v>91</v>
      </c>
      <c r="D11" s="461">
        <v>8</v>
      </c>
      <c r="E11" s="39">
        <v>337</v>
      </c>
      <c r="F11" s="273">
        <v>90</v>
      </c>
      <c r="G11" s="273">
        <v>10</v>
      </c>
      <c r="H11" s="39">
        <v>368</v>
      </c>
      <c r="I11" s="202">
        <v>86</v>
      </c>
      <c r="J11" s="421">
        <v>14</v>
      </c>
      <c r="K11" s="500">
        <v>80</v>
      </c>
      <c r="L11" s="271">
        <v>87.5</v>
      </c>
      <c r="M11" s="271">
        <v>10</v>
      </c>
      <c r="N11" s="223">
        <v>344</v>
      </c>
      <c r="O11" s="204">
        <v>81.97674418604652</v>
      </c>
      <c r="P11" s="429">
        <v>17.151162790697676</v>
      </c>
      <c r="Q11" s="39">
        <v>91</v>
      </c>
      <c r="R11" s="203">
        <v>73.62637362637363</v>
      </c>
      <c r="S11" s="734">
        <v>24.175824175824175</v>
      </c>
      <c r="T11" s="687"/>
      <c r="U11" s="687"/>
    </row>
    <row r="12" spans="1:21" s="135" customFormat="1" ht="12.75">
      <c r="A12" s="197" t="s">
        <v>97</v>
      </c>
      <c r="B12" s="500">
        <v>762</v>
      </c>
      <c r="C12" s="273">
        <v>85</v>
      </c>
      <c r="D12" s="461">
        <v>14</v>
      </c>
      <c r="E12" s="39">
        <v>846</v>
      </c>
      <c r="F12" s="273">
        <v>88</v>
      </c>
      <c r="G12" s="273">
        <v>11</v>
      </c>
      <c r="H12" s="39">
        <v>1408</v>
      </c>
      <c r="I12" s="202">
        <v>86</v>
      </c>
      <c r="J12" s="421">
        <v>13</v>
      </c>
      <c r="K12" s="500">
        <v>422</v>
      </c>
      <c r="L12" s="271">
        <v>85.71428571428571</v>
      </c>
      <c r="M12" s="271">
        <v>13.80952380952381</v>
      </c>
      <c r="N12" s="223">
        <v>1487</v>
      </c>
      <c r="O12" s="204">
        <v>83.38937457969065</v>
      </c>
      <c r="P12" s="429">
        <v>15.870880968392736</v>
      </c>
      <c r="Q12" s="39">
        <v>350</v>
      </c>
      <c r="R12" s="203">
        <v>83.42857142857143</v>
      </c>
      <c r="S12" s="734">
        <v>16</v>
      </c>
      <c r="T12" s="687"/>
      <c r="U12" s="687"/>
    </row>
    <row r="13" spans="1:21" s="135" customFormat="1" ht="12.75">
      <c r="A13" s="197" t="s">
        <v>98</v>
      </c>
      <c r="B13" s="500">
        <v>1066</v>
      </c>
      <c r="C13" s="273">
        <v>88</v>
      </c>
      <c r="D13" s="461">
        <v>11</v>
      </c>
      <c r="E13" s="39">
        <v>1112</v>
      </c>
      <c r="F13" s="273">
        <v>91</v>
      </c>
      <c r="G13" s="273">
        <v>8</v>
      </c>
      <c r="H13" s="39">
        <v>1081</v>
      </c>
      <c r="I13" s="202">
        <v>88</v>
      </c>
      <c r="J13" s="421">
        <v>11</v>
      </c>
      <c r="K13" s="500">
        <v>206</v>
      </c>
      <c r="L13" s="271">
        <v>85.43689320388349</v>
      </c>
      <c r="M13" s="271">
        <v>13.592233009708737</v>
      </c>
      <c r="N13" s="223">
        <v>994</v>
      </c>
      <c r="O13" s="204">
        <v>88.02816901408451</v>
      </c>
      <c r="P13" s="429">
        <v>11.368209255533198</v>
      </c>
      <c r="Q13" s="39">
        <v>249</v>
      </c>
      <c r="R13" s="203">
        <v>88.75502008032129</v>
      </c>
      <c r="S13" s="734">
        <v>10.040160642570282</v>
      </c>
      <c r="T13" s="687"/>
      <c r="U13" s="687"/>
    </row>
    <row r="14" spans="1:21" s="135" customFormat="1" ht="12.75">
      <c r="A14" s="197" t="s">
        <v>99</v>
      </c>
      <c r="B14" s="500">
        <v>3163</v>
      </c>
      <c r="C14" s="273">
        <v>54</v>
      </c>
      <c r="D14" s="461">
        <v>43</v>
      </c>
      <c r="E14" s="39">
        <v>2554</v>
      </c>
      <c r="F14" s="273">
        <v>55</v>
      </c>
      <c r="G14" s="273">
        <v>42</v>
      </c>
      <c r="H14" s="39">
        <v>3173</v>
      </c>
      <c r="I14" s="202">
        <v>56</v>
      </c>
      <c r="J14" s="421">
        <v>40</v>
      </c>
      <c r="K14" s="500">
        <v>733</v>
      </c>
      <c r="L14" s="271">
        <v>56.43153526970954</v>
      </c>
      <c r="M14" s="271">
        <v>40.66390041493776</v>
      </c>
      <c r="N14" s="223">
        <v>2950</v>
      </c>
      <c r="O14" s="204">
        <v>55.254237288135585</v>
      </c>
      <c r="P14" s="429">
        <v>40.88135593220339</v>
      </c>
      <c r="Q14" s="39">
        <v>625</v>
      </c>
      <c r="R14" s="203">
        <v>52.64</v>
      </c>
      <c r="S14" s="734">
        <v>42.4</v>
      </c>
      <c r="T14" s="687"/>
      <c r="U14" s="687"/>
    </row>
    <row r="15" spans="1:21" s="135" customFormat="1" ht="12.75">
      <c r="A15" s="197" t="s">
        <v>162</v>
      </c>
      <c r="B15" s="500">
        <v>873</v>
      </c>
      <c r="C15" s="273">
        <v>84</v>
      </c>
      <c r="D15" s="461">
        <v>15</v>
      </c>
      <c r="E15" s="39">
        <v>1621</v>
      </c>
      <c r="F15" s="273">
        <v>89</v>
      </c>
      <c r="G15" s="273">
        <v>10</v>
      </c>
      <c r="H15" s="39">
        <v>2663</v>
      </c>
      <c r="I15" s="202">
        <v>87</v>
      </c>
      <c r="J15" s="421">
        <v>12</v>
      </c>
      <c r="K15" s="500">
        <v>627</v>
      </c>
      <c r="L15" s="271">
        <v>77.19298245614034</v>
      </c>
      <c r="M15" s="271">
        <v>21.850079744816586</v>
      </c>
      <c r="N15" s="223">
        <v>2392</v>
      </c>
      <c r="O15" s="204">
        <v>76.12876254180601</v>
      </c>
      <c r="P15" s="429">
        <v>22.5752508361204</v>
      </c>
      <c r="Q15" s="39">
        <v>562</v>
      </c>
      <c r="R15" s="203">
        <v>77.75800711743773</v>
      </c>
      <c r="S15" s="734">
        <v>20.818505338078293</v>
      </c>
      <c r="T15" s="687"/>
      <c r="U15" s="687"/>
    </row>
    <row r="16" spans="1:21" s="135" customFormat="1" ht="12.75">
      <c r="A16" s="197" t="s">
        <v>101</v>
      </c>
      <c r="B16" s="432">
        <v>0</v>
      </c>
      <c r="C16" s="273">
        <v>0</v>
      </c>
      <c r="D16" s="461">
        <v>0</v>
      </c>
      <c r="E16" s="39">
        <v>1</v>
      </c>
      <c r="F16" s="273">
        <v>100</v>
      </c>
      <c r="G16" s="274">
        <v>0</v>
      </c>
      <c r="H16" s="39">
        <v>1</v>
      </c>
      <c r="I16" s="202">
        <v>100</v>
      </c>
      <c r="J16" s="421">
        <v>0</v>
      </c>
      <c r="K16" s="500">
        <v>1</v>
      </c>
      <c r="L16" s="271">
        <v>100</v>
      </c>
      <c r="M16" s="271">
        <v>0</v>
      </c>
      <c r="N16" s="223">
        <v>5</v>
      </c>
      <c r="O16" s="204">
        <v>100</v>
      </c>
      <c r="P16" s="429">
        <v>0</v>
      </c>
      <c r="Q16" s="39">
        <v>0</v>
      </c>
      <c r="R16" s="203">
        <v>0</v>
      </c>
      <c r="S16" s="734">
        <v>0</v>
      </c>
      <c r="T16" s="687"/>
      <c r="U16" s="687"/>
    </row>
    <row r="17" spans="1:21" s="135" customFormat="1" ht="12.75">
      <c r="A17" s="197" t="s">
        <v>169</v>
      </c>
      <c r="B17" s="432">
        <v>1</v>
      </c>
      <c r="C17" s="273">
        <v>100</v>
      </c>
      <c r="D17" s="511">
        <v>0</v>
      </c>
      <c r="E17" s="39">
        <v>1</v>
      </c>
      <c r="F17" s="273">
        <v>100</v>
      </c>
      <c r="G17" s="274">
        <v>0</v>
      </c>
      <c r="H17" s="39">
        <v>5</v>
      </c>
      <c r="I17" s="202">
        <v>100</v>
      </c>
      <c r="J17" s="421">
        <v>0</v>
      </c>
      <c r="K17" s="500">
        <v>1</v>
      </c>
      <c r="L17" s="271">
        <v>100</v>
      </c>
      <c r="M17" s="271">
        <v>0</v>
      </c>
      <c r="N17" s="223">
        <v>3</v>
      </c>
      <c r="O17" s="204">
        <v>100</v>
      </c>
      <c r="P17" s="429">
        <v>0</v>
      </c>
      <c r="Q17" s="39">
        <v>2</v>
      </c>
      <c r="R17" s="203">
        <v>100</v>
      </c>
      <c r="S17" s="734">
        <v>0</v>
      </c>
      <c r="T17" s="687"/>
      <c r="U17" s="687"/>
    </row>
    <row r="18" spans="1:21" s="135" customFormat="1" ht="12.75">
      <c r="A18" s="197" t="s">
        <v>103</v>
      </c>
      <c r="B18" s="500">
        <v>225</v>
      </c>
      <c r="C18" s="273">
        <v>54</v>
      </c>
      <c r="D18" s="461">
        <v>45</v>
      </c>
      <c r="E18" s="39">
        <v>190</v>
      </c>
      <c r="F18" s="273">
        <v>62</v>
      </c>
      <c r="G18" s="273">
        <v>38</v>
      </c>
      <c r="H18" s="39">
        <v>247</v>
      </c>
      <c r="I18" s="202">
        <v>53</v>
      </c>
      <c r="J18" s="421">
        <v>47</v>
      </c>
      <c r="K18" s="500">
        <v>44</v>
      </c>
      <c r="L18" s="271">
        <v>63.63636363636363</v>
      </c>
      <c r="M18" s="271">
        <v>31.818181818181817</v>
      </c>
      <c r="N18" s="223">
        <v>150</v>
      </c>
      <c r="O18" s="204">
        <v>68</v>
      </c>
      <c r="P18" s="429">
        <v>30</v>
      </c>
      <c r="Q18" s="39">
        <v>24</v>
      </c>
      <c r="R18" s="203">
        <v>66.66666666666666</v>
      </c>
      <c r="S18" s="734">
        <v>29.166666666666668</v>
      </c>
      <c r="T18" s="687"/>
      <c r="U18" s="687"/>
    </row>
    <row r="19" spans="1:21" s="135" customFormat="1" ht="12.75">
      <c r="A19" s="197" t="s">
        <v>163</v>
      </c>
      <c r="B19" s="500">
        <v>8576</v>
      </c>
      <c r="C19" s="273">
        <v>74</v>
      </c>
      <c r="D19" s="461">
        <v>25</v>
      </c>
      <c r="E19" s="39">
        <v>8310</v>
      </c>
      <c r="F19" s="273">
        <v>76</v>
      </c>
      <c r="G19" s="273">
        <v>23</v>
      </c>
      <c r="H19" s="39">
        <v>8615</v>
      </c>
      <c r="I19" s="202">
        <v>78</v>
      </c>
      <c r="J19" s="421">
        <v>21</v>
      </c>
      <c r="K19" s="500">
        <v>2225</v>
      </c>
      <c r="L19" s="271">
        <v>78.94499549143373</v>
      </c>
      <c r="M19" s="271">
        <v>19.702434625789</v>
      </c>
      <c r="N19" s="223">
        <v>9058</v>
      </c>
      <c r="O19" s="204">
        <v>77</v>
      </c>
      <c r="P19" s="429">
        <v>21</v>
      </c>
      <c r="Q19" s="39">
        <v>1771</v>
      </c>
      <c r="R19" s="203">
        <v>75.26821005081875</v>
      </c>
      <c r="S19" s="734">
        <v>23.433088650479956</v>
      </c>
      <c r="T19" s="687"/>
      <c r="U19" s="687"/>
    </row>
    <row r="20" spans="1:21" s="135" customFormat="1" ht="12.75">
      <c r="A20" s="197" t="s">
        <v>105</v>
      </c>
      <c r="B20" s="432">
        <v>1</v>
      </c>
      <c r="C20" s="273">
        <v>100</v>
      </c>
      <c r="D20" s="511">
        <v>0</v>
      </c>
      <c r="E20" s="39">
        <v>2</v>
      </c>
      <c r="F20" s="273">
        <v>50</v>
      </c>
      <c r="G20" s="273">
        <v>50</v>
      </c>
      <c r="H20" s="39">
        <v>1</v>
      </c>
      <c r="I20" s="202">
        <v>100</v>
      </c>
      <c r="J20" s="421">
        <v>0</v>
      </c>
      <c r="K20" s="500">
        <v>0</v>
      </c>
      <c r="L20" s="271">
        <v>0</v>
      </c>
      <c r="M20" s="271">
        <v>0</v>
      </c>
      <c r="N20" s="223">
        <v>0</v>
      </c>
      <c r="O20" s="204">
        <v>0</v>
      </c>
      <c r="P20" s="429">
        <v>0</v>
      </c>
      <c r="Q20" s="39">
        <v>0</v>
      </c>
      <c r="R20" s="203">
        <v>0</v>
      </c>
      <c r="S20" s="734">
        <v>0</v>
      </c>
      <c r="T20" s="687"/>
      <c r="U20" s="687"/>
    </row>
    <row r="21" spans="1:21" s="135" customFormat="1" ht="12.75">
      <c r="A21" s="197" t="s">
        <v>164</v>
      </c>
      <c r="B21" s="500">
        <v>50791</v>
      </c>
      <c r="C21" s="273">
        <v>62</v>
      </c>
      <c r="D21" s="461">
        <v>37</v>
      </c>
      <c r="E21" s="39">
        <v>127114</v>
      </c>
      <c r="F21" s="273">
        <v>62</v>
      </c>
      <c r="G21" s="273">
        <v>37</v>
      </c>
      <c r="H21" s="39">
        <v>168020</v>
      </c>
      <c r="I21" s="202">
        <v>60</v>
      </c>
      <c r="J21" s="421">
        <v>39</v>
      </c>
      <c r="K21" s="500">
        <v>44449</v>
      </c>
      <c r="L21" s="271">
        <v>57.52064999662397</v>
      </c>
      <c r="M21" s="271">
        <v>42.146249240395214</v>
      </c>
      <c r="N21" s="223">
        <v>224375</v>
      </c>
      <c r="O21" s="204">
        <v>57</v>
      </c>
      <c r="P21" s="429">
        <v>43</v>
      </c>
      <c r="Q21" s="39">
        <v>77227</v>
      </c>
      <c r="R21" s="203">
        <v>57.586077408160364</v>
      </c>
      <c r="S21" s="734">
        <v>42.046175560361014</v>
      </c>
      <c r="T21" s="687"/>
      <c r="U21" s="687"/>
    </row>
    <row r="22" spans="1:21" s="135" customFormat="1" ht="12.75">
      <c r="A22" s="197" t="s">
        <v>106</v>
      </c>
      <c r="B22" s="432">
        <v>232</v>
      </c>
      <c r="C22" s="273">
        <v>95</v>
      </c>
      <c r="D22" s="461">
        <v>5</v>
      </c>
      <c r="E22" s="39">
        <v>287</v>
      </c>
      <c r="F22" s="273">
        <v>93</v>
      </c>
      <c r="G22" s="273">
        <v>7</v>
      </c>
      <c r="H22" s="39">
        <v>146</v>
      </c>
      <c r="I22" s="202">
        <v>93</v>
      </c>
      <c r="J22" s="421">
        <v>7</v>
      </c>
      <c r="K22" s="500">
        <v>2</v>
      </c>
      <c r="L22" s="271">
        <v>100</v>
      </c>
      <c r="M22" s="271">
        <v>0</v>
      </c>
      <c r="N22" s="223">
        <v>2</v>
      </c>
      <c r="O22" s="204">
        <v>100</v>
      </c>
      <c r="P22" s="429">
        <v>0</v>
      </c>
      <c r="Q22" s="39">
        <v>0</v>
      </c>
      <c r="R22" s="203">
        <v>0</v>
      </c>
      <c r="S22" s="734">
        <v>0</v>
      </c>
      <c r="T22" s="687"/>
      <c r="U22" s="687"/>
    </row>
    <row r="23" spans="1:21" s="135" customFormat="1" ht="12.75">
      <c r="A23" s="197" t="s">
        <v>107</v>
      </c>
      <c r="B23" s="500">
        <v>14</v>
      </c>
      <c r="C23" s="273">
        <v>93</v>
      </c>
      <c r="D23" s="511">
        <v>0</v>
      </c>
      <c r="E23" s="39">
        <v>21</v>
      </c>
      <c r="F23" s="273">
        <v>100</v>
      </c>
      <c r="G23" s="274">
        <v>0</v>
      </c>
      <c r="H23" s="39">
        <v>14</v>
      </c>
      <c r="I23" s="202">
        <v>79</v>
      </c>
      <c r="J23" s="421">
        <v>21</v>
      </c>
      <c r="K23" s="500">
        <v>3</v>
      </c>
      <c r="L23" s="271">
        <v>66.66666666666666</v>
      </c>
      <c r="M23" s="271">
        <v>33.33333333333333</v>
      </c>
      <c r="N23" s="223">
        <v>8</v>
      </c>
      <c r="O23" s="204">
        <v>87.5</v>
      </c>
      <c r="P23" s="429">
        <v>12.5</v>
      </c>
      <c r="Q23" s="39">
        <v>11</v>
      </c>
      <c r="R23" s="203">
        <v>81.81818181818183</v>
      </c>
      <c r="S23" s="734">
        <v>18.181818181818183</v>
      </c>
      <c r="T23" s="687"/>
      <c r="U23" s="687"/>
    </row>
    <row r="24" spans="1:21" s="135" customFormat="1" ht="12.75">
      <c r="A24" s="197" t="s">
        <v>108</v>
      </c>
      <c r="B24" s="500">
        <v>47201</v>
      </c>
      <c r="C24" s="273">
        <v>49</v>
      </c>
      <c r="D24" s="461">
        <v>51</v>
      </c>
      <c r="E24" s="39">
        <v>31198</v>
      </c>
      <c r="F24" s="273">
        <v>50</v>
      </c>
      <c r="G24" s="274">
        <v>50</v>
      </c>
      <c r="H24" s="39">
        <v>18136</v>
      </c>
      <c r="I24" s="202">
        <v>49</v>
      </c>
      <c r="J24" s="421">
        <v>51</v>
      </c>
      <c r="K24" s="500">
        <v>535</v>
      </c>
      <c r="L24" s="271">
        <v>55.1594746716698</v>
      </c>
      <c r="M24" s="271">
        <v>43.71482176360225</v>
      </c>
      <c r="N24" s="223">
        <v>1264</v>
      </c>
      <c r="O24" s="204">
        <v>58.38607594936709</v>
      </c>
      <c r="P24" s="429">
        <v>40.26898734177215</v>
      </c>
      <c r="Q24" s="39">
        <v>159</v>
      </c>
      <c r="R24" s="203">
        <v>66.0377358490566</v>
      </c>
      <c r="S24" s="734">
        <v>32.075471698113205</v>
      </c>
      <c r="T24" s="687"/>
      <c r="U24" s="687"/>
    </row>
    <row r="25" spans="1:21" s="135" customFormat="1" ht="12.75">
      <c r="A25" s="197" t="s">
        <v>109</v>
      </c>
      <c r="B25" s="500">
        <v>11794</v>
      </c>
      <c r="C25" s="273">
        <v>70</v>
      </c>
      <c r="D25" s="461">
        <v>29</v>
      </c>
      <c r="E25" s="39">
        <v>10504</v>
      </c>
      <c r="F25" s="273">
        <v>71</v>
      </c>
      <c r="G25" s="273">
        <v>28</v>
      </c>
      <c r="H25" s="39">
        <v>9604</v>
      </c>
      <c r="I25" s="202">
        <v>73</v>
      </c>
      <c r="J25" s="421">
        <v>26</v>
      </c>
      <c r="K25" s="500">
        <v>2117</v>
      </c>
      <c r="L25" s="271">
        <v>71.90160832544939</v>
      </c>
      <c r="M25" s="271">
        <v>26.773888363292336</v>
      </c>
      <c r="N25" s="223">
        <v>9503</v>
      </c>
      <c r="O25" s="204">
        <v>72.34557508155319</v>
      </c>
      <c r="P25" s="429">
        <v>26.549510680837628</v>
      </c>
      <c r="Q25" s="39">
        <v>2483</v>
      </c>
      <c r="R25" s="203">
        <v>74.98993153443415</v>
      </c>
      <c r="S25" s="734">
        <v>23.801852597664116</v>
      </c>
      <c r="T25" s="687"/>
      <c r="U25" s="687"/>
    </row>
    <row r="26" spans="1:21" s="135" customFormat="1" ht="12.75">
      <c r="A26" s="197" t="s">
        <v>110</v>
      </c>
      <c r="B26" s="432">
        <v>0</v>
      </c>
      <c r="C26" s="273"/>
      <c r="D26" s="461"/>
      <c r="E26" s="39">
        <v>3</v>
      </c>
      <c r="F26" s="273">
        <v>67</v>
      </c>
      <c r="G26" s="273">
        <v>33</v>
      </c>
      <c r="H26" s="39">
        <v>0</v>
      </c>
      <c r="I26" s="202">
        <v>0</v>
      </c>
      <c r="J26" s="421">
        <v>0</v>
      </c>
      <c r="K26" s="500">
        <v>1</v>
      </c>
      <c r="L26" s="271">
        <v>0</v>
      </c>
      <c r="M26" s="271">
        <v>100</v>
      </c>
      <c r="N26" s="223">
        <v>2</v>
      </c>
      <c r="O26" s="204">
        <v>50</v>
      </c>
      <c r="P26" s="429">
        <v>50</v>
      </c>
      <c r="Q26" s="39">
        <v>0</v>
      </c>
      <c r="R26" s="203">
        <v>0</v>
      </c>
      <c r="S26" s="734">
        <v>0</v>
      </c>
      <c r="T26" s="687"/>
      <c r="U26" s="687"/>
    </row>
    <row r="27" spans="1:21" s="135" customFormat="1" ht="12.75">
      <c r="A27" s="197" t="s">
        <v>111</v>
      </c>
      <c r="B27" s="500">
        <v>4870</v>
      </c>
      <c r="C27" s="273">
        <v>60</v>
      </c>
      <c r="D27" s="461">
        <v>38</v>
      </c>
      <c r="E27" s="39">
        <v>6253</v>
      </c>
      <c r="F27" s="273">
        <v>62</v>
      </c>
      <c r="G27" s="273">
        <v>35</v>
      </c>
      <c r="H27" s="39">
        <v>6500</v>
      </c>
      <c r="I27" s="202">
        <v>64</v>
      </c>
      <c r="J27" s="421">
        <v>33</v>
      </c>
      <c r="K27" s="500">
        <v>914</v>
      </c>
      <c r="L27" s="271">
        <v>62.076502732240435</v>
      </c>
      <c r="M27" s="271">
        <v>35.30054644808743</v>
      </c>
      <c r="N27" s="223">
        <v>3427</v>
      </c>
      <c r="O27" s="204">
        <v>66.44295302013423</v>
      </c>
      <c r="P27" s="429">
        <v>30.726583017216225</v>
      </c>
      <c r="Q27" s="39">
        <v>730</v>
      </c>
      <c r="R27" s="203">
        <v>67.3972602739726</v>
      </c>
      <c r="S27" s="734">
        <v>30.958904109589042</v>
      </c>
      <c r="T27" s="687"/>
      <c r="U27" s="687"/>
    </row>
    <row r="28" spans="1:21" s="135" customFormat="1" ht="12.75">
      <c r="A28" s="197" t="s">
        <v>112</v>
      </c>
      <c r="B28" s="500">
        <v>17534</v>
      </c>
      <c r="C28" s="273">
        <v>82</v>
      </c>
      <c r="D28" s="461">
        <v>18</v>
      </c>
      <c r="E28" s="39">
        <v>27493</v>
      </c>
      <c r="F28" s="273">
        <v>86</v>
      </c>
      <c r="G28" s="273">
        <v>13</v>
      </c>
      <c r="H28" s="39">
        <v>33799</v>
      </c>
      <c r="I28" s="202">
        <v>85</v>
      </c>
      <c r="J28" s="421">
        <v>15</v>
      </c>
      <c r="K28" s="500">
        <v>7499</v>
      </c>
      <c r="L28" s="271">
        <v>84.98863788263601</v>
      </c>
      <c r="M28" s="271">
        <v>14.69054939179254</v>
      </c>
      <c r="N28" s="223">
        <v>33976</v>
      </c>
      <c r="O28" s="204">
        <v>82.74075818224628</v>
      </c>
      <c r="P28" s="429">
        <v>16.93842712502943</v>
      </c>
      <c r="Q28" s="39">
        <v>8530</v>
      </c>
      <c r="R28" s="203">
        <v>80.51582649472451</v>
      </c>
      <c r="S28" s="734">
        <v>19.179366940211022</v>
      </c>
      <c r="T28" s="687"/>
      <c r="U28" s="687"/>
    </row>
    <row r="29" spans="1:21" ht="12.75">
      <c r="A29" s="197" t="s">
        <v>113</v>
      </c>
      <c r="B29" s="432">
        <v>1</v>
      </c>
      <c r="C29" s="273">
        <v>100</v>
      </c>
      <c r="D29" s="511">
        <v>0</v>
      </c>
      <c r="E29" s="39">
        <v>5</v>
      </c>
      <c r="F29" s="273">
        <v>60</v>
      </c>
      <c r="G29" s="273">
        <v>40</v>
      </c>
      <c r="H29" s="39">
        <v>2</v>
      </c>
      <c r="I29" s="202">
        <v>50</v>
      </c>
      <c r="J29" s="421">
        <v>50</v>
      </c>
      <c r="K29" s="500">
        <v>0</v>
      </c>
      <c r="L29" s="271">
        <v>0</v>
      </c>
      <c r="M29" s="271">
        <v>0</v>
      </c>
      <c r="N29" s="223">
        <v>5</v>
      </c>
      <c r="O29" s="204">
        <v>100</v>
      </c>
      <c r="P29" s="429">
        <v>0</v>
      </c>
      <c r="Q29" s="39">
        <v>0</v>
      </c>
      <c r="R29" s="203">
        <v>0</v>
      </c>
      <c r="S29" s="734">
        <v>0</v>
      </c>
      <c r="T29" s="687"/>
      <c r="U29" s="687"/>
    </row>
    <row r="30" spans="1:21" ht="12.75">
      <c r="A30" s="197" t="s">
        <v>114</v>
      </c>
      <c r="B30" s="500">
        <v>149</v>
      </c>
      <c r="C30" s="273">
        <v>85</v>
      </c>
      <c r="D30" s="461">
        <v>15</v>
      </c>
      <c r="E30" s="39">
        <v>149</v>
      </c>
      <c r="F30" s="273">
        <v>89</v>
      </c>
      <c r="G30" s="273">
        <v>11</v>
      </c>
      <c r="H30" s="39">
        <v>154</v>
      </c>
      <c r="I30" s="202">
        <v>90</v>
      </c>
      <c r="J30" s="421">
        <v>8</v>
      </c>
      <c r="K30" s="500">
        <v>34</v>
      </c>
      <c r="L30" s="271">
        <v>88.23529411764706</v>
      </c>
      <c r="M30" s="271">
        <v>11.76470588235294</v>
      </c>
      <c r="N30" s="223">
        <v>131</v>
      </c>
      <c r="O30" s="204">
        <v>90.07633587786259</v>
      </c>
      <c r="P30" s="429">
        <v>9.923664122137405</v>
      </c>
      <c r="Q30" s="39">
        <v>31</v>
      </c>
      <c r="R30" s="203">
        <v>96.7741935483871</v>
      </c>
      <c r="S30" s="734">
        <v>3.225806451612903</v>
      </c>
      <c r="T30" s="687"/>
      <c r="U30" s="687"/>
    </row>
    <row r="31" spans="1:21" ht="12.75">
      <c r="A31" s="197" t="s">
        <v>115</v>
      </c>
      <c r="B31" s="500">
        <v>43</v>
      </c>
      <c r="C31" s="273">
        <v>56</v>
      </c>
      <c r="D31" s="461">
        <v>42</v>
      </c>
      <c r="E31" s="39">
        <v>54</v>
      </c>
      <c r="F31" s="273">
        <v>59</v>
      </c>
      <c r="G31" s="273">
        <v>35</v>
      </c>
      <c r="H31" s="39">
        <v>48</v>
      </c>
      <c r="I31" s="202">
        <v>67</v>
      </c>
      <c r="J31" s="421">
        <v>29</v>
      </c>
      <c r="K31" s="500">
        <v>10</v>
      </c>
      <c r="L31" s="271">
        <v>60</v>
      </c>
      <c r="M31" s="271">
        <v>30</v>
      </c>
      <c r="N31" s="223">
        <v>54</v>
      </c>
      <c r="O31" s="204">
        <v>55.55555555555556</v>
      </c>
      <c r="P31" s="429">
        <v>42.592592592592595</v>
      </c>
      <c r="Q31" s="39">
        <v>6</v>
      </c>
      <c r="R31" s="203">
        <v>33.33333333333333</v>
      </c>
      <c r="S31" s="734">
        <v>66.66666666666666</v>
      </c>
      <c r="T31" s="687"/>
      <c r="U31" s="687"/>
    </row>
    <row r="32" spans="1:21" ht="12.75">
      <c r="A32" s="197" t="s">
        <v>116</v>
      </c>
      <c r="B32" s="432">
        <v>0</v>
      </c>
      <c r="C32" s="273">
        <v>0</v>
      </c>
      <c r="D32" s="461">
        <v>0</v>
      </c>
      <c r="E32" s="39">
        <v>1</v>
      </c>
      <c r="F32" s="274">
        <v>0</v>
      </c>
      <c r="G32" s="273">
        <v>100</v>
      </c>
      <c r="H32" s="39">
        <v>1</v>
      </c>
      <c r="I32" s="202">
        <v>100</v>
      </c>
      <c r="J32" s="421">
        <v>0</v>
      </c>
      <c r="K32" s="500">
        <v>0</v>
      </c>
      <c r="L32" s="271">
        <v>0</v>
      </c>
      <c r="M32" s="271">
        <v>0</v>
      </c>
      <c r="N32" s="223">
        <v>9</v>
      </c>
      <c r="O32" s="204">
        <v>88.88888888888889</v>
      </c>
      <c r="P32" s="429">
        <v>11.11111111111111</v>
      </c>
      <c r="Q32" s="39">
        <v>5</v>
      </c>
      <c r="R32" s="203">
        <v>80</v>
      </c>
      <c r="S32" s="734">
        <v>20</v>
      </c>
      <c r="T32" s="687"/>
      <c r="U32" s="687"/>
    </row>
    <row r="33" spans="1:21" ht="12.75">
      <c r="A33" s="197" t="s">
        <v>165</v>
      </c>
      <c r="B33" s="500">
        <v>985</v>
      </c>
      <c r="C33" s="273">
        <v>75</v>
      </c>
      <c r="D33" s="461">
        <v>23</v>
      </c>
      <c r="E33" s="39">
        <v>1044</v>
      </c>
      <c r="F33" s="273">
        <v>75</v>
      </c>
      <c r="G33" s="273">
        <v>23</v>
      </c>
      <c r="H33" s="39">
        <v>1305</v>
      </c>
      <c r="I33" s="202">
        <v>76</v>
      </c>
      <c r="J33" s="421">
        <v>23</v>
      </c>
      <c r="K33" s="500">
        <v>398</v>
      </c>
      <c r="L33" s="271">
        <v>72.11055276381909</v>
      </c>
      <c r="M33" s="271">
        <v>26.13065326633166</v>
      </c>
      <c r="N33" s="223">
        <v>1820</v>
      </c>
      <c r="O33" s="204">
        <v>73</v>
      </c>
      <c r="P33" s="429">
        <v>25</v>
      </c>
      <c r="Q33" s="39">
        <v>511</v>
      </c>
      <c r="R33" s="203">
        <v>73.38551859099805</v>
      </c>
      <c r="S33" s="734">
        <v>24.65753424657534</v>
      </c>
      <c r="T33" s="687"/>
      <c r="U33" s="687"/>
    </row>
    <row r="34" spans="1:21" ht="14.25">
      <c r="A34" s="197" t="s">
        <v>581</v>
      </c>
      <c r="B34" s="500" t="s">
        <v>41</v>
      </c>
      <c r="C34" s="273" t="s">
        <v>41</v>
      </c>
      <c r="D34" s="461" t="s">
        <v>41</v>
      </c>
      <c r="E34" s="39" t="s">
        <v>41</v>
      </c>
      <c r="F34" s="273" t="s">
        <v>41</v>
      </c>
      <c r="G34" s="273" t="s">
        <v>41</v>
      </c>
      <c r="H34" s="39" t="s">
        <v>41</v>
      </c>
      <c r="I34" s="202" t="s">
        <v>41</v>
      </c>
      <c r="J34" s="421" t="s">
        <v>41</v>
      </c>
      <c r="K34" s="500" t="s">
        <v>41</v>
      </c>
      <c r="L34" s="271" t="s">
        <v>41</v>
      </c>
      <c r="M34" s="271" t="s">
        <v>41</v>
      </c>
      <c r="N34" s="223" t="s">
        <v>41</v>
      </c>
      <c r="O34" s="204" t="s">
        <v>41</v>
      </c>
      <c r="P34" s="429" t="s">
        <v>41</v>
      </c>
      <c r="Q34" s="745">
        <v>0</v>
      </c>
      <c r="R34" s="746">
        <v>0</v>
      </c>
      <c r="S34" s="747">
        <v>0</v>
      </c>
      <c r="T34" s="687"/>
      <c r="U34" s="687"/>
    </row>
    <row r="35" spans="1:21" ht="12.75">
      <c r="A35" s="197" t="s">
        <v>118</v>
      </c>
      <c r="B35" s="500">
        <v>608</v>
      </c>
      <c r="C35" s="273">
        <v>94</v>
      </c>
      <c r="D35" s="512">
        <v>6</v>
      </c>
      <c r="E35" s="39">
        <v>599</v>
      </c>
      <c r="F35" s="273">
        <v>92</v>
      </c>
      <c r="G35" s="273">
        <v>7</v>
      </c>
      <c r="H35" s="39">
        <v>695</v>
      </c>
      <c r="I35" s="202">
        <v>91</v>
      </c>
      <c r="J35" s="421">
        <v>8</v>
      </c>
      <c r="K35" s="500">
        <v>156</v>
      </c>
      <c r="L35" s="271">
        <v>91</v>
      </c>
      <c r="M35" s="271">
        <v>7</v>
      </c>
      <c r="N35" s="223">
        <v>610</v>
      </c>
      <c r="O35" s="204">
        <v>92.62295081967213</v>
      </c>
      <c r="P35" s="429">
        <v>6.229508196721312</v>
      </c>
      <c r="Q35" s="39">
        <v>105</v>
      </c>
      <c r="R35" s="203">
        <v>86.66666666666667</v>
      </c>
      <c r="S35" s="734">
        <v>13.333333333333334</v>
      </c>
      <c r="T35" s="687"/>
      <c r="U35" s="687"/>
    </row>
    <row r="36" spans="1:21" ht="12.75">
      <c r="A36" s="197" t="s">
        <v>119</v>
      </c>
      <c r="B36" s="500">
        <v>99</v>
      </c>
      <c r="C36" s="273">
        <v>55</v>
      </c>
      <c r="D36" s="512">
        <v>45</v>
      </c>
      <c r="E36" s="39">
        <v>88</v>
      </c>
      <c r="F36" s="273">
        <v>63</v>
      </c>
      <c r="G36" s="273">
        <v>36</v>
      </c>
      <c r="H36" s="39">
        <v>97</v>
      </c>
      <c r="I36" s="202">
        <v>56</v>
      </c>
      <c r="J36" s="421">
        <v>43</v>
      </c>
      <c r="K36" s="500">
        <v>13</v>
      </c>
      <c r="L36" s="271">
        <v>54</v>
      </c>
      <c r="M36" s="271">
        <v>46</v>
      </c>
      <c r="N36" s="223">
        <v>35</v>
      </c>
      <c r="O36" s="204">
        <v>65.71428571428571</v>
      </c>
      <c r="P36" s="429">
        <v>34.285714285714285</v>
      </c>
      <c r="Q36" s="39">
        <v>12</v>
      </c>
      <c r="R36" s="203">
        <v>58.333333333333336</v>
      </c>
      <c r="S36" s="734">
        <v>41.66666666666667</v>
      </c>
      <c r="T36" s="687"/>
      <c r="U36" s="687"/>
    </row>
    <row r="37" spans="1:21" ht="12.75">
      <c r="A37" s="197" t="s">
        <v>120</v>
      </c>
      <c r="B37" s="500">
        <v>3350</v>
      </c>
      <c r="C37" s="273">
        <v>87</v>
      </c>
      <c r="D37" s="512">
        <v>12</v>
      </c>
      <c r="E37" s="39">
        <v>3272</v>
      </c>
      <c r="F37" s="273">
        <v>91</v>
      </c>
      <c r="G37" s="273">
        <v>9</v>
      </c>
      <c r="H37" s="39">
        <v>5295</v>
      </c>
      <c r="I37" s="202">
        <v>92</v>
      </c>
      <c r="J37" s="421">
        <v>7</v>
      </c>
      <c r="K37" s="500">
        <v>1212</v>
      </c>
      <c r="L37" s="271">
        <v>90.55509527754764</v>
      </c>
      <c r="M37" s="271">
        <v>9.030654515327258</v>
      </c>
      <c r="N37" s="223">
        <v>5068</v>
      </c>
      <c r="O37" s="204">
        <v>91.85082872928176</v>
      </c>
      <c r="P37" s="429">
        <v>7.853196527229676</v>
      </c>
      <c r="Q37" s="39">
        <v>1204</v>
      </c>
      <c r="R37" s="203">
        <v>92.44186046511628</v>
      </c>
      <c r="S37" s="734">
        <v>7.475083056478406</v>
      </c>
      <c r="T37" s="687"/>
      <c r="U37" s="687"/>
    </row>
    <row r="38" spans="1:21" ht="14.25">
      <c r="A38" s="197" t="s">
        <v>582</v>
      </c>
      <c r="B38" s="500" t="s">
        <v>41</v>
      </c>
      <c r="C38" s="273" t="s">
        <v>41</v>
      </c>
      <c r="D38" s="512" t="s">
        <v>41</v>
      </c>
      <c r="E38" s="39" t="s">
        <v>41</v>
      </c>
      <c r="F38" s="273" t="s">
        <v>41</v>
      </c>
      <c r="G38" s="273" t="s">
        <v>41</v>
      </c>
      <c r="H38" s="39" t="s">
        <v>41</v>
      </c>
      <c r="I38" s="202" t="s">
        <v>41</v>
      </c>
      <c r="J38" s="421" t="s">
        <v>41</v>
      </c>
      <c r="K38" s="500" t="s">
        <v>41</v>
      </c>
      <c r="L38" s="271" t="s">
        <v>41</v>
      </c>
      <c r="M38" s="271" t="s">
        <v>41</v>
      </c>
      <c r="N38" s="223" t="s">
        <v>41</v>
      </c>
      <c r="O38" s="204" t="s">
        <v>41</v>
      </c>
      <c r="P38" s="429" t="s">
        <v>41</v>
      </c>
      <c r="Q38" s="745">
        <v>0</v>
      </c>
      <c r="R38" s="746">
        <v>0</v>
      </c>
      <c r="S38" s="747">
        <v>0</v>
      </c>
      <c r="T38" s="687"/>
      <c r="U38" s="687"/>
    </row>
    <row r="39" spans="1:21" ht="12.75">
      <c r="A39" s="197" t="s">
        <v>121</v>
      </c>
      <c r="B39" s="500">
        <v>3</v>
      </c>
      <c r="C39" s="273">
        <v>67</v>
      </c>
      <c r="D39" s="512">
        <v>33</v>
      </c>
      <c r="E39" s="39">
        <v>6</v>
      </c>
      <c r="F39" s="273">
        <v>83</v>
      </c>
      <c r="G39" s="273">
        <v>17</v>
      </c>
      <c r="H39" s="39">
        <v>5</v>
      </c>
      <c r="I39" s="202">
        <v>100</v>
      </c>
      <c r="J39" s="421">
        <v>0</v>
      </c>
      <c r="K39" s="500">
        <v>4</v>
      </c>
      <c r="L39" s="271">
        <v>100</v>
      </c>
      <c r="M39" s="271">
        <v>0</v>
      </c>
      <c r="N39" s="223">
        <v>11</v>
      </c>
      <c r="O39" s="204">
        <v>100</v>
      </c>
      <c r="P39" s="429">
        <v>0</v>
      </c>
      <c r="Q39" s="39">
        <v>0</v>
      </c>
      <c r="R39" s="203">
        <v>0</v>
      </c>
      <c r="S39" s="734">
        <v>0</v>
      </c>
      <c r="T39" s="687"/>
      <c r="U39" s="687"/>
    </row>
    <row r="40" spans="1:21" ht="25.5" customHeight="1">
      <c r="A40" s="275" t="s">
        <v>78</v>
      </c>
      <c r="B40" s="513">
        <v>207639</v>
      </c>
      <c r="C40" s="263">
        <v>61</v>
      </c>
      <c r="D40" s="514">
        <v>38</v>
      </c>
      <c r="E40" s="168">
        <v>276350</v>
      </c>
      <c r="F40" s="263">
        <v>64</v>
      </c>
      <c r="G40" s="263">
        <v>35</v>
      </c>
      <c r="H40" s="276">
        <v>340436</v>
      </c>
      <c r="I40" s="206">
        <v>64</v>
      </c>
      <c r="J40" s="423">
        <v>35</v>
      </c>
      <c r="K40" s="507">
        <f>SUM(K9:K39)</f>
        <v>82367</v>
      </c>
      <c r="L40" s="278">
        <v>62</v>
      </c>
      <c r="M40" s="278">
        <v>37</v>
      </c>
      <c r="N40" s="277">
        <f>SUM(N9:N39)</f>
        <v>374395</v>
      </c>
      <c r="O40" s="210">
        <v>61.52806527864956</v>
      </c>
      <c r="P40" s="430">
        <v>37.812203688617636</v>
      </c>
      <c r="Q40" s="276">
        <v>111886</v>
      </c>
      <c r="R40" s="748">
        <v>60.94775038878859</v>
      </c>
      <c r="S40" s="749">
        <v>38.44806320719304</v>
      </c>
      <c r="T40" s="687"/>
      <c r="U40" s="687"/>
    </row>
    <row r="41" spans="1:16" ht="12.75">
      <c r="A41" s="149" t="s">
        <v>34</v>
      </c>
      <c r="B41" s="266"/>
      <c r="C41" s="267"/>
      <c r="D41" s="268"/>
      <c r="E41" s="39"/>
      <c r="F41" s="226"/>
      <c r="G41" s="226"/>
      <c r="H41" s="269"/>
      <c r="I41" s="270"/>
      <c r="J41" s="270"/>
      <c r="K41" s="223"/>
      <c r="L41" s="271"/>
      <c r="M41" s="271"/>
      <c r="N41" s="140"/>
      <c r="O41" s="140"/>
      <c r="P41" s="140"/>
    </row>
    <row r="42" spans="1:16" ht="12.75">
      <c r="A42" s="946" t="s">
        <v>35</v>
      </c>
      <c r="B42" s="947"/>
      <c r="C42" s="947"/>
      <c r="D42" s="947"/>
      <c r="E42" s="947"/>
      <c r="F42" s="947"/>
      <c r="G42" s="947"/>
      <c r="H42" s="269"/>
      <c r="I42" s="270"/>
      <c r="J42" s="270"/>
      <c r="K42" s="223"/>
      <c r="L42" s="271"/>
      <c r="M42" s="271"/>
      <c r="N42" s="140"/>
      <c r="O42" s="140"/>
      <c r="P42" s="140"/>
    </row>
    <row r="43" spans="1:16" ht="12.75">
      <c r="A43" s="140"/>
      <c r="B43" s="266"/>
      <c r="C43" s="267"/>
      <c r="D43" s="268"/>
      <c r="E43" s="39"/>
      <c r="F43" s="226"/>
      <c r="G43" s="226"/>
      <c r="H43" s="269"/>
      <c r="I43" s="270"/>
      <c r="J43" s="270"/>
      <c r="K43" s="223"/>
      <c r="L43" s="271"/>
      <c r="M43" s="271"/>
      <c r="N43" s="140"/>
      <c r="O43" s="140"/>
      <c r="P43" s="140"/>
    </row>
    <row r="44" spans="1:16" ht="12.75">
      <c r="A44" s="154" t="s">
        <v>36</v>
      </c>
      <c r="B44" s="266"/>
      <c r="C44" s="267"/>
      <c r="D44" s="268"/>
      <c r="E44" s="39"/>
      <c r="F44" s="226"/>
      <c r="G44" s="226"/>
      <c r="H44" s="269"/>
      <c r="I44" s="270"/>
      <c r="J44" s="270"/>
      <c r="K44" s="223"/>
      <c r="L44" s="271"/>
      <c r="M44" s="271"/>
      <c r="N44" s="140"/>
      <c r="O44" s="140"/>
      <c r="P44" s="140"/>
    </row>
    <row r="45" spans="1:16" ht="12.75">
      <c r="A45" s="272" t="s">
        <v>197</v>
      </c>
      <c r="B45" s="272"/>
      <c r="C45" s="272"/>
      <c r="D45" s="157"/>
      <c r="E45" s="140"/>
      <c r="F45" s="140"/>
      <c r="G45" s="140"/>
      <c r="H45" s="140"/>
      <c r="I45" s="140"/>
      <c r="J45" s="140"/>
      <c r="K45" s="140"/>
      <c r="L45" s="271"/>
      <c r="M45" s="271"/>
      <c r="N45" s="140"/>
      <c r="O45" s="140"/>
      <c r="P45" s="140"/>
    </row>
    <row r="46" spans="1:16" ht="12.75">
      <c r="A46" s="272" t="s">
        <v>170</v>
      </c>
      <c r="B46" s="279"/>
      <c r="C46" s="279"/>
      <c r="D46" s="280"/>
      <c r="E46" s="140"/>
      <c r="F46" s="140"/>
      <c r="G46" s="140"/>
      <c r="H46" s="140"/>
      <c r="I46" s="140"/>
      <c r="J46" s="140"/>
      <c r="K46" s="140"/>
      <c r="L46" s="271"/>
      <c r="M46" s="271"/>
      <c r="N46" s="140"/>
      <c r="O46" s="140"/>
      <c r="P46" s="140"/>
    </row>
    <row r="47" spans="1:16" ht="12.75">
      <c r="A47" s="272" t="s">
        <v>171</v>
      </c>
      <c r="B47" s="279"/>
      <c r="C47" s="279"/>
      <c r="D47" s="280"/>
      <c r="E47" s="140"/>
      <c r="F47" s="140"/>
      <c r="G47" s="140"/>
      <c r="H47" s="140"/>
      <c r="I47" s="140"/>
      <c r="J47" s="140"/>
      <c r="K47" s="140"/>
      <c r="L47" s="271"/>
      <c r="M47" s="271"/>
      <c r="N47" s="140"/>
      <c r="O47" s="140"/>
      <c r="P47" s="140"/>
    </row>
    <row r="48" spans="1:16" ht="12.75">
      <c r="A48" s="157" t="s">
        <v>492</v>
      </c>
      <c r="B48" s="13"/>
      <c r="C48" s="13"/>
      <c r="D48" s="13"/>
      <c r="E48" s="13"/>
      <c r="F48" s="13"/>
      <c r="G48" s="13"/>
      <c r="H48" s="13"/>
      <c r="I48" s="13"/>
      <c r="J48" s="13"/>
      <c r="K48" s="17"/>
      <c r="L48" s="17"/>
      <c r="M48" s="17"/>
      <c r="N48" s="17"/>
      <c r="O48" s="17"/>
      <c r="P48" s="17"/>
    </row>
    <row r="49" spans="1:10" ht="12.75">
      <c r="A49" s="157" t="s">
        <v>493</v>
      </c>
      <c r="B49" s="2"/>
      <c r="C49" s="2"/>
      <c r="D49" s="2"/>
      <c r="E49" s="2"/>
      <c r="F49" s="2"/>
      <c r="G49" s="2"/>
      <c r="H49" s="2"/>
      <c r="I49" s="2"/>
      <c r="J49" s="2"/>
    </row>
  </sheetData>
  <sheetProtection/>
  <mergeCells count="31">
    <mergeCell ref="Q5:S5"/>
    <mergeCell ref="Q7:Q8"/>
    <mergeCell ref="R7:R8"/>
    <mergeCell ref="S7:S8"/>
    <mergeCell ref="Q6:S6"/>
    <mergeCell ref="B5:D5"/>
    <mergeCell ref="E5:G5"/>
    <mergeCell ref="A42:G42"/>
    <mergeCell ref="C7:C8"/>
    <mergeCell ref="D7:D8"/>
    <mergeCell ref="F7:F8"/>
    <mergeCell ref="E7:E8"/>
    <mergeCell ref="A5:A8"/>
    <mergeCell ref="B6:D6"/>
    <mergeCell ref="E6:G6"/>
    <mergeCell ref="B7:B8"/>
    <mergeCell ref="G7:G8"/>
    <mergeCell ref="H7:H8"/>
    <mergeCell ref="K7:K8"/>
    <mergeCell ref="I7:I8"/>
    <mergeCell ref="J7:J8"/>
    <mergeCell ref="K5:P5"/>
    <mergeCell ref="N6:P6"/>
    <mergeCell ref="N7:N8"/>
    <mergeCell ref="H6:J6"/>
    <mergeCell ref="O7:O8"/>
    <mergeCell ref="K6:M6"/>
    <mergeCell ref="M7:M8"/>
    <mergeCell ref="L7:L8"/>
    <mergeCell ref="H5:J5"/>
    <mergeCell ref="P7:P8"/>
  </mergeCells>
  <printOptions/>
  <pageMargins left="0.5905511811023623" right="0.5905511811023623" top="0.7874015748031497" bottom="0.7874015748031497" header="0.3937007874015748" footer="0.3937007874015748"/>
  <pageSetup fitToHeight="1" fitToWidth="1" horizontalDpi="600" verticalDpi="600" orientation="landscape" paperSize="9" scale="60" r:id="rId1"/>
  <headerFooter alignWithMargins="0">
    <oddHeader>&amp;CTribunal Statistics Quarterly
April to June 2013</oddHeader>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S87"/>
  <sheetViews>
    <sheetView zoomScale="85" zoomScaleNormal="85" zoomScalePageLayoutView="0" workbookViewId="0" topLeftCell="A1">
      <selection activeCell="A1" sqref="A1"/>
    </sheetView>
  </sheetViews>
  <sheetFormatPr defaultColWidth="9.140625" defaultRowHeight="12.75"/>
  <cols>
    <col min="1" max="1" width="53.421875" style="2" customWidth="1"/>
    <col min="2" max="2" width="9.140625" style="2" customWidth="1"/>
    <col min="3" max="4" width="9.421875" style="2" customWidth="1"/>
    <col min="5" max="6" width="9.421875" style="4" customWidth="1"/>
    <col min="7" max="7" width="9.421875" style="2" bestFit="1" customWidth="1"/>
    <col min="8" max="8" width="9.421875" style="57" bestFit="1" customWidth="1"/>
    <col min="9" max="9" width="9.421875" style="57" customWidth="1"/>
    <col min="10" max="11" width="12.28125" style="2" customWidth="1"/>
    <col min="12" max="12" width="11.57421875" style="2" customWidth="1"/>
    <col min="13" max="13" width="10.140625" style="2" customWidth="1"/>
    <col min="14" max="14" width="9.140625" style="13" customWidth="1"/>
    <col min="15" max="16384" width="9.140625" style="2" customWidth="1"/>
  </cols>
  <sheetData>
    <row r="1" spans="1:13" ht="12.75" customHeight="1">
      <c r="A1" s="839" t="s">
        <v>203</v>
      </c>
      <c r="B1" s="839"/>
      <c r="C1" s="839"/>
      <c r="D1" s="840"/>
      <c r="E1" s="840"/>
      <c r="F1" s="56"/>
      <c r="G1" s="57"/>
      <c r="J1" s="57"/>
      <c r="K1" s="57"/>
      <c r="L1" s="57"/>
      <c r="M1" s="57"/>
    </row>
    <row r="2" spans="1:13" ht="12.75">
      <c r="A2" s="172" t="s">
        <v>299</v>
      </c>
      <c r="B2" s="10"/>
      <c r="C2" s="10"/>
      <c r="D2" s="9"/>
      <c r="E2" s="56"/>
      <c r="F2" s="56"/>
      <c r="G2" s="11"/>
      <c r="H2" s="11"/>
      <c r="I2" s="11"/>
      <c r="J2" s="58"/>
      <c r="K2" s="58"/>
      <c r="L2" s="60"/>
      <c r="M2" s="57"/>
    </row>
    <row r="3" spans="1:13" ht="12.75">
      <c r="A3" s="12" t="s">
        <v>12</v>
      </c>
      <c r="B3" s="10"/>
      <c r="C3" s="10"/>
      <c r="D3" s="9"/>
      <c r="E3" s="56"/>
      <c r="F3" s="56"/>
      <c r="G3" s="11"/>
      <c r="H3" s="11"/>
      <c r="I3" s="11"/>
      <c r="J3" s="58"/>
      <c r="K3" s="58"/>
      <c r="L3" s="60"/>
      <c r="M3" s="57"/>
    </row>
    <row r="4" spans="1:13" ht="12.75">
      <c r="A4" s="91"/>
      <c r="B4" s="61"/>
      <c r="C4" s="61"/>
      <c r="D4" s="61"/>
      <c r="E4" s="62"/>
      <c r="F4" s="64"/>
      <c r="G4" s="63"/>
      <c r="H4" s="65"/>
      <c r="I4" s="65"/>
      <c r="J4" s="63"/>
      <c r="K4" s="66"/>
      <c r="L4" s="67"/>
      <c r="M4" s="63"/>
    </row>
    <row r="5" spans="1:13" ht="12.75" customHeight="1">
      <c r="A5" s="845"/>
      <c r="B5" s="14" t="s">
        <v>13</v>
      </c>
      <c r="C5" s="14" t="s">
        <v>14</v>
      </c>
      <c r="D5" s="14" t="s">
        <v>15</v>
      </c>
      <c r="E5" s="15" t="s">
        <v>16</v>
      </c>
      <c r="F5" s="15" t="s">
        <v>17</v>
      </c>
      <c r="G5" s="956" t="s">
        <v>18</v>
      </c>
      <c r="H5" s="956"/>
      <c r="I5" s="546" t="s">
        <v>286</v>
      </c>
      <c r="J5" s="829" t="s">
        <v>304</v>
      </c>
      <c r="K5" s="831" t="s">
        <v>306</v>
      </c>
      <c r="L5" s="831" t="s">
        <v>305</v>
      </c>
      <c r="M5" s="954" t="s">
        <v>21</v>
      </c>
    </row>
    <row r="6" spans="1:13" ht="25.5">
      <c r="A6" s="828"/>
      <c r="B6" s="16" t="s">
        <v>23</v>
      </c>
      <c r="C6" s="16" t="s">
        <v>24</v>
      </c>
      <c r="D6" s="16" t="s">
        <v>24</v>
      </c>
      <c r="E6" s="16" t="s">
        <v>24</v>
      </c>
      <c r="F6" s="16" t="s">
        <v>23</v>
      </c>
      <c r="G6" s="22" t="s">
        <v>573</v>
      </c>
      <c r="H6" s="16" t="s">
        <v>23</v>
      </c>
      <c r="I6" s="68" t="s">
        <v>573</v>
      </c>
      <c r="J6" s="830"/>
      <c r="K6" s="832"/>
      <c r="L6" s="832"/>
      <c r="M6" s="955"/>
    </row>
    <row r="7" spans="1:14" ht="21" customHeight="1">
      <c r="A7" s="95" t="s">
        <v>25</v>
      </c>
      <c r="B7" s="517">
        <v>364557</v>
      </c>
      <c r="C7" s="517">
        <v>462526</v>
      </c>
      <c r="D7" s="517">
        <v>627688</v>
      </c>
      <c r="E7" s="517">
        <v>751284</v>
      </c>
      <c r="F7" s="517">
        <v>756176</v>
      </c>
      <c r="G7" s="517">
        <v>755624</v>
      </c>
      <c r="H7" s="560">
        <v>897821</v>
      </c>
      <c r="I7" s="750">
        <f>SUM(I9:I11,I14:I49)</f>
        <v>927729</v>
      </c>
      <c r="J7" s="320">
        <f>(I7-G7)/G7</f>
        <v>0.2277653965464305</v>
      </c>
      <c r="K7" s="70">
        <f>(I7-H7)/H7</f>
        <v>0.0333117625896476</v>
      </c>
      <c r="L7" s="321">
        <f>I7/$I$7</f>
        <v>1</v>
      </c>
      <c r="M7" s="532">
        <v>1</v>
      </c>
      <c r="N7" s="517"/>
    </row>
    <row r="8" spans="1:13" ht="12.75">
      <c r="A8" s="44"/>
      <c r="B8" s="69"/>
      <c r="C8" s="69"/>
      <c r="D8" s="69"/>
      <c r="E8" s="69"/>
      <c r="F8" s="69"/>
      <c r="G8" s="69"/>
      <c r="H8" s="69"/>
      <c r="I8" s="69"/>
      <c r="J8" s="320"/>
      <c r="K8" s="70"/>
      <c r="L8" s="321"/>
      <c r="M8" s="532"/>
    </row>
    <row r="9" spans="1:13" ht="27" customHeight="1">
      <c r="A9" s="44" t="s">
        <v>177</v>
      </c>
      <c r="B9" s="118">
        <v>63384</v>
      </c>
      <c r="C9" s="69">
        <v>88434</v>
      </c>
      <c r="D9" s="118">
        <v>58019</v>
      </c>
      <c r="E9" s="69">
        <v>42394</v>
      </c>
      <c r="F9" s="69">
        <v>28911</v>
      </c>
      <c r="G9" s="72">
        <v>33508</v>
      </c>
      <c r="H9" s="69">
        <v>40322</v>
      </c>
      <c r="I9" s="69">
        <v>45043</v>
      </c>
      <c r="J9" s="322">
        <f>(I9-G9)/G9</f>
        <v>0.344246150173093</v>
      </c>
      <c r="K9" s="73">
        <f>(I9-H9)/H9</f>
        <v>0.11708248598779822</v>
      </c>
      <c r="L9" s="323">
        <f>I9/$I$7</f>
        <v>0.04855189392592018</v>
      </c>
      <c r="M9" s="523">
        <v>0.04491095663834996</v>
      </c>
    </row>
    <row r="10" spans="1:13" ht="12.75">
      <c r="A10" s="44" t="s">
        <v>26</v>
      </c>
      <c r="B10" s="290" t="s">
        <v>41</v>
      </c>
      <c r="C10" s="530" t="s">
        <v>41</v>
      </c>
      <c r="D10" s="530" t="s">
        <v>41</v>
      </c>
      <c r="E10" s="60">
        <v>369</v>
      </c>
      <c r="F10" s="289">
        <v>358</v>
      </c>
      <c r="G10" s="561">
        <v>366</v>
      </c>
      <c r="H10" s="60">
        <v>417</v>
      </c>
      <c r="I10" s="60">
        <v>442</v>
      </c>
      <c r="J10" s="322">
        <f aca="true" t="shared" si="0" ref="J10:J47">(I10-G10)/G10</f>
        <v>0.20765027322404372</v>
      </c>
      <c r="K10" s="73">
        <f aca="true" t="shared" si="1" ref="K10:K49">(I10-H10)/H10</f>
        <v>0.05995203836930456</v>
      </c>
      <c r="L10" s="323">
        <f aca="true" t="shared" si="2" ref="L10:L49">I10/$I$7</f>
        <v>0.0004764322339821219</v>
      </c>
      <c r="M10" s="523">
        <v>0.000464457837364018</v>
      </c>
    </row>
    <row r="11" spans="1:13" ht="12.75">
      <c r="A11" s="44" t="s">
        <v>27</v>
      </c>
      <c r="B11" s="118">
        <v>239255</v>
      </c>
      <c r="C11" s="69">
        <v>290248</v>
      </c>
      <c r="D11" s="118">
        <v>404835</v>
      </c>
      <c r="E11" s="69">
        <v>484255</v>
      </c>
      <c r="F11" s="69">
        <v>540765</v>
      </c>
      <c r="G11" s="72">
        <v>549628</v>
      </c>
      <c r="H11" s="69">
        <v>609251</v>
      </c>
      <c r="I11" s="69">
        <v>617054</v>
      </c>
      <c r="J11" s="322">
        <f t="shared" si="0"/>
        <v>0.12267570065571623</v>
      </c>
      <c r="K11" s="73">
        <f t="shared" si="1"/>
        <v>0.012807529244925326</v>
      </c>
      <c r="L11" s="323">
        <f>I11/$I$7</f>
        <v>0.6651231124606432</v>
      </c>
      <c r="M11" s="523">
        <v>0.6785884936975187</v>
      </c>
    </row>
    <row r="12" spans="1:15" ht="12.75">
      <c r="A12" s="92" t="s">
        <v>28</v>
      </c>
      <c r="B12" s="118">
        <v>22463</v>
      </c>
      <c r="C12" s="69">
        <v>29822</v>
      </c>
      <c r="D12" s="118">
        <v>33845</v>
      </c>
      <c r="E12" s="69">
        <v>28455</v>
      </c>
      <c r="F12" s="69">
        <v>26502</v>
      </c>
      <c r="G12" s="72">
        <v>25650</v>
      </c>
      <c r="H12" s="69">
        <v>23529</v>
      </c>
      <c r="I12" s="69">
        <v>22526</v>
      </c>
      <c r="J12" s="322">
        <f t="shared" si="0"/>
        <v>-0.1217933723196881</v>
      </c>
      <c r="K12" s="73">
        <f t="shared" si="1"/>
        <v>-0.0426282459943049</v>
      </c>
      <c r="L12" s="323">
        <f t="shared" si="2"/>
        <v>0.02428079751737846</v>
      </c>
      <c r="M12" s="523">
        <v>0.026206782866517935</v>
      </c>
      <c r="O12" s="13"/>
    </row>
    <row r="13" spans="1:15" ht="12.75">
      <c r="A13" s="92" t="s">
        <v>30</v>
      </c>
      <c r="B13" s="118">
        <v>216792</v>
      </c>
      <c r="C13" s="69">
        <v>260426</v>
      </c>
      <c r="D13" s="118">
        <v>370990</v>
      </c>
      <c r="E13" s="69">
        <v>455800</v>
      </c>
      <c r="F13" s="69">
        <v>514263</v>
      </c>
      <c r="G13" s="72">
        <v>523978</v>
      </c>
      <c r="H13" s="69">
        <v>585722</v>
      </c>
      <c r="I13" s="69">
        <v>594528</v>
      </c>
      <c r="J13" s="322">
        <f t="shared" si="0"/>
        <v>0.13464305753294986</v>
      </c>
      <c r="K13" s="73">
        <f t="shared" si="1"/>
        <v>0.0150344361318168</v>
      </c>
      <c r="L13" s="323">
        <f t="shared" si="2"/>
        <v>0.6408423149432647</v>
      </c>
      <c r="M13" s="523">
        <v>0.6523817108310008</v>
      </c>
      <c r="O13" s="19"/>
    </row>
    <row r="14" spans="1:13" ht="12.75">
      <c r="A14" s="93" t="s">
        <v>31</v>
      </c>
      <c r="B14" s="118">
        <v>44516</v>
      </c>
      <c r="C14" s="69">
        <v>66383</v>
      </c>
      <c r="D14" s="118">
        <v>138822</v>
      </c>
      <c r="E14" s="69">
        <v>194150</v>
      </c>
      <c r="F14" s="69">
        <v>145208</v>
      </c>
      <c r="G14" s="72">
        <v>149489</v>
      </c>
      <c r="H14" s="69">
        <v>204304</v>
      </c>
      <c r="I14" s="69">
        <v>221601</v>
      </c>
      <c r="J14" s="322">
        <f>(I14-G14)/G14</f>
        <v>0.48239000862939746</v>
      </c>
      <c r="K14" s="73">
        <f t="shared" si="1"/>
        <v>0.08466305113947842</v>
      </c>
      <c r="L14" s="323">
        <f t="shared" si="2"/>
        <v>0.23886393548115883</v>
      </c>
      <c r="M14" s="523">
        <v>0.22755538130651878</v>
      </c>
    </row>
    <row r="15" spans="1:13" ht="12.75">
      <c r="A15" s="44" t="s">
        <v>32</v>
      </c>
      <c r="B15" s="290" t="s">
        <v>41</v>
      </c>
      <c r="C15" s="530" t="s">
        <v>41</v>
      </c>
      <c r="D15" s="118">
        <v>4836</v>
      </c>
      <c r="E15" s="69">
        <v>4457</v>
      </c>
      <c r="F15" s="69">
        <v>4356</v>
      </c>
      <c r="G15" s="72">
        <v>4642</v>
      </c>
      <c r="H15" s="69">
        <v>4139</v>
      </c>
      <c r="I15" s="69">
        <v>3872</v>
      </c>
      <c r="J15" s="322">
        <f t="shared" si="0"/>
        <v>-0.16587677725118483</v>
      </c>
      <c r="K15" s="73">
        <f t="shared" si="1"/>
        <v>-0.0645083353467021</v>
      </c>
      <c r="L15" s="323">
        <f t="shared" si="2"/>
        <v>0.004173632601761937</v>
      </c>
      <c r="M15" s="523">
        <v>0.004610050332972831</v>
      </c>
    </row>
    <row r="16" spans="1:17" ht="20.25" customHeight="1">
      <c r="A16" s="77" t="s">
        <v>579</v>
      </c>
      <c r="B16" s="118">
        <v>1960</v>
      </c>
      <c r="C16" s="69">
        <v>1637</v>
      </c>
      <c r="D16" s="118">
        <v>1469</v>
      </c>
      <c r="E16" s="69">
        <v>1196</v>
      </c>
      <c r="F16" s="69">
        <v>1092</v>
      </c>
      <c r="G16" s="49">
        <v>1176</v>
      </c>
      <c r="H16" s="69">
        <v>1029</v>
      </c>
      <c r="I16" s="69">
        <v>1034</v>
      </c>
      <c r="J16" s="322">
        <f t="shared" si="0"/>
        <v>-0.12074829931972789</v>
      </c>
      <c r="K16" s="73">
        <f t="shared" si="1"/>
        <v>0.004859086491739553</v>
      </c>
      <c r="L16" s="323">
        <f t="shared" si="2"/>
        <v>0.0011145496152432444</v>
      </c>
      <c r="M16" s="523">
        <v>0.0011461081886033</v>
      </c>
      <c r="P16" s="57"/>
      <c r="Q16" s="57"/>
    </row>
    <row r="17" spans="1:17" ht="14.25">
      <c r="A17" s="77" t="s">
        <v>580</v>
      </c>
      <c r="B17" s="290" t="s">
        <v>41</v>
      </c>
      <c r="C17" s="530" t="s">
        <v>41</v>
      </c>
      <c r="D17" s="290" t="s">
        <v>41</v>
      </c>
      <c r="E17" s="530" t="s">
        <v>41</v>
      </c>
      <c r="F17" s="60">
        <v>310</v>
      </c>
      <c r="G17" s="74">
        <v>339</v>
      </c>
      <c r="H17" s="60">
        <v>311</v>
      </c>
      <c r="I17" s="69">
        <v>319</v>
      </c>
      <c r="J17" s="322">
        <f t="shared" si="0"/>
        <v>-0.058997050147492625</v>
      </c>
      <c r="K17" s="73">
        <f t="shared" si="1"/>
        <v>0.02572347266881029</v>
      </c>
      <c r="L17" s="323">
        <f t="shared" si="2"/>
        <v>0.0003438504132133414</v>
      </c>
      <c r="M17" s="523">
        <v>0.00034639421443695347</v>
      </c>
      <c r="P17" s="57"/>
      <c r="Q17" s="57"/>
    </row>
    <row r="18" spans="1:17" ht="14.25">
      <c r="A18" s="77" t="s">
        <v>180</v>
      </c>
      <c r="B18" s="290" t="s">
        <v>41</v>
      </c>
      <c r="C18" s="530" t="s">
        <v>41</v>
      </c>
      <c r="D18" s="290" t="s">
        <v>41</v>
      </c>
      <c r="E18" s="530" t="s">
        <v>41</v>
      </c>
      <c r="F18" s="530" t="s">
        <v>41</v>
      </c>
      <c r="G18" s="74"/>
      <c r="H18" s="60">
        <v>0</v>
      </c>
      <c r="I18" s="69">
        <v>0</v>
      </c>
      <c r="J18" s="322"/>
      <c r="K18" s="73"/>
      <c r="L18" s="323">
        <f t="shared" si="2"/>
        <v>0</v>
      </c>
      <c r="M18" s="523" t="s">
        <v>284</v>
      </c>
      <c r="P18" s="57"/>
      <c r="Q18" s="57"/>
    </row>
    <row r="19" spans="1:19" ht="12.75">
      <c r="A19" s="77" t="s">
        <v>42</v>
      </c>
      <c r="B19" s="44">
        <v>80</v>
      </c>
      <c r="C19" s="60">
        <v>43</v>
      </c>
      <c r="D19" s="44">
        <v>319</v>
      </c>
      <c r="E19" s="60">
        <v>137</v>
      </c>
      <c r="F19" s="60">
        <v>96</v>
      </c>
      <c r="G19" s="74">
        <v>180</v>
      </c>
      <c r="H19" s="60">
        <v>131</v>
      </c>
      <c r="I19" s="69">
        <v>43</v>
      </c>
      <c r="J19" s="322">
        <f t="shared" si="0"/>
        <v>-0.7611111111111111</v>
      </c>
      <c r="K19" s="73">
        <f t="shared" si="1"/>
        <v>-0.6717557251908397</v>
      </c>
      <c r="L19" s="323">
        <f t="shared" si="2"/>
        <v>4.6349742219980185E-05</v>
      </c>
      <c r="M19" s="523">
        <v>0.00014590881701363634</v>
      </c>
      <c r="O19" s="13"/>
      <c r="P19" s="66"/>
      <c r="Q19" s="66"/>
      <c r="R19" s="13"/>
      <c r="S19" s="13"/>
    </row>
    <row r="20" spans="1:19" ht="12.75">
      <c r="A20" s="77" t="s">
        <v>43</v>
      </c>
      <c r="B20" s="44">
        <v>147</v>
      </c>
      <c r="C20" s="60">
        <v>96</v>
      </c>
      <c r="D20" s="44">
        <v>109</v>
      </c>
      <c r="E20" s="60">
        <v>45</v>
      </c>
      <c r="F20" s="60">
        <v>27</v>
      </c>
      <c r="G20" s="74">
        <v>24</v>
      </c>
      <c r="H20" s="60">
        <v>15</v>
      </c>
      <c r="I20" s="69">
        <v>21</v>
      </c>
      <c r="J20" s="322">
        <f t="shared" si="0"/>
        <v>-0.125</v>
      </c>
      <c r="K20" s="73">
        <f t="shared" si="1"/>
        <v>0.4</v>
      </c>
      <c r="L20" s="323">
        <f t="shared" si="2"/>
        <v>2.2635920619060094E-05</v>
      </c>
      <c r="M20" s="523">
        <v>1.6707116451943094E-05</v>
      </c>
      <c r="O20" s="13"/>
      <c r="P20" s="563"/>
      <c r="Q20" s="561"/>
      <c r="R20" s="13"/>
      <c r="S20" s="13"/>
    </row>
    <row r="21" spans="1:19" ht="14.25">
      <c r="A21" s="77" t="s">
        <v>181</v>
      </c>
      <c r="B21" s="44">
        <v>0</v>
      </c>
      <c r="C21" s="60">
        <v>3</v>
      </c>
      <c r="D21" s="44">
        <v>0</v>
      </c>
      <c r="E21" s="60">
        <v>4</v>
      </c>
      <c r="F21" s="60">
        <v>1</v>
      </c>
      <c r="G21" s="74">
        <v>3</v>
      </c>
      <c r="H21" s="60">
        <v>4</v>
      </c>
      <c r="I21" s="69">
        <v>6</v>
      </c>
      <c r="J21" s="322">
        <f t="shared" si="0"/>
        <v>1</v>
      </c>
      <c r="K21" s="73">
        <f t="shared" si="1"/>
        <v>0.5</v>
      </c>
      <c r="L21" s="323">
        <f t="shared" si="2"/>
        <v>6.467405891160026E-06</v>
      </c>
      <c r="M21" s="523" t="s">
        <v>284</v>
      </c>
      <c r="O21" s="13"/>
      <c r="P21" s="545"/>
      <c r="Q21" s="561"/>
      <c r="R21" s="13"/>
      <c r="S21" s="13"/>
    </row>
    <row r="22" spans="1:19" ht="12.75">
      <c r="A22" s="77" t="s">
        <v>44</v>
      </c>
      <c r="B22" s="44">
        <v>0</v>
      </c>
      <c r="C22" s="60">
        <v>0</v>
      </c>
      <c r="D22" s="44">
        <v>2</v>
      </c>
      <c r="E22" s="60">
        <v>5</v>
      </c>
      <c r="F22" s="60">
        <v>0</v>
      </c>
      <c r="G22" s="74"/>
      <c r="H22" s="60">
        <v>4</v>
      </c>
      <c r="I22" s="69">
        <v>0</v>
      </c>
      <c r="J22" s="322"/>
      <c r="K22" s="73">
        <f t="shared" si="1"/>
        <v>-1</v>
      </c>
      <c r="L22" s="323">
        <f t="shared" si="2"/>
        <v>0</v>
      </c>
      <c r="M22" s="523" t="s">
        <v>284</v>
      </c>
      <c r="O22" s="13"/>
      <c r="P22" s="563"/>
      <c r="Q22" s="561"/>
      <c r="R22" s="13"/>
      <c r="S22" s="13"/>
    </row>
    <row r="23" spans="1:19" ht="14.25">
      <c r="A23" s="77" t="s">
        <v>182</v>
      </c>
      <c r="B23" s="290" t="s">
        <v>41</v>
      </c>
      <c r="C23" s="530" t="s">
        <v>41</v>
      </c>
      <c r="D23" s="290" t="s">
        <v>41</v>
      </c>
      <c r="E23" s="530" t="s">
        <v>41</v>
      </c>
      <c r="F23" s="530" t="s">
        <v>41</v>
      </c>
      <c r="G23" s="74"/>
      <c r="H23" s="60">
        <v>1</v>
      </c>
      <c r="I23" s="69">
        <v>2</v>
      </c>
      <c r="J23" s="322"/>
      <c r="K23" s="73">
        <f t="shared" si="1"/>
        <v>1</v>
      </c>
      <c r="L23" s="323">
        <f t="shared" si="2"/>
        <v>2.1558019637200087E-06</v>
      </c>
      <c r="M23" s="523" t="s">
        <v>284</v>
      </c>
      <c r="O23" s="13"/>
      <c r="P23" s="545"/>
      <c r="Q23" s="561"/>
      <c r="R23" s="13"/>
      <c r="S23" s="13"/>
    </row>
    <row r="24" spans="1:19" ht="14.25">
      <c r="A24" s="77" t="s">
        <v>183</v>
      </c>
      <c r="B24" s="44">
        <v>0</v>
      </c>
      <c r="C24" s="60">
        <v>5</v>
      </c>
      <c r="D24" s="44">
        <v>0</v>
      </c>
      <c r="E24" s="60">
        <v>8</v>
      </c>
      <c r="F24" s="60">
        <v>15</v>
      </c>
      <c r="G24" s="74">
        <v>13</v>
      </c>
      <c r="H24" s="60">
        <v>14</v>
      </c>
      <c r="I24" s="69">
        <v>6</v>
      </c>
      <c r="J24" s="322">
        <f t="shared" si="0"/>
        <v>-0.5384615384615384</v>
      </c>
      <c r="K24" s="73">
        <f t="shared" si="1"/>
        <v>-0.5714285714285714</v>
      </c>
      <c r="L24" s="323">
        <f t="shared" si="2"/>
        <v>6.467405891160026E-06</v>
      </c>
      <c r="M24" s="523" t="s">
        <v>284</v>
      </c>
      <c r="O24" s="13"/>
      <c r="P24" s="563"/>
      <c r="Q24" s="561"/>
      <c r="R24" s="13"/>
      <c r="S24" s="13"/>
    </row>
    <row r="25" spans="1:19" ht="12.75">
      <c r="A25" s="77" t="s">
        <v>45</v>
      </c>
      <c r="B25" s="118">
        <v>2094</v>
      </c>
      <c r="C25" s="69">
        <v>1704</v>
      </c>
      <c r="D25" s="118">
        <v>2751</v>
      </c>
      <c r="E25" s="69">
        <v>1887</v>
      </c>
      <c r="F25" s="69">
        <v>2252</v>
      </c>
      <c r="G25" s="49">
        <v>2282</v>
      </c>
      <c r="H25" s="69">
        <v>2135</v>
      </c>
      <c r="I25" s="69">
        <v>2072</v>
      </c>
      <c r="J25" s="322">
        <f t="shared" si="0"/>
        <v>-0.09202453987730061</v>
      </c>
      <c r="K25" s="73">
        <f t="shared" si="1"/>
        <v>-0.029508196721311476</v>
      </c>
      <c r="L25" s="323">
        <f t="shared" si="2"/>
        <v>0.002233410834413929</v>
      </c>
      <c r="M25" s="523">
        <v>0.0023779795749932337</v>
      </c>
      <c r="O25" s="13"/>
      <c r="P25" s="563"/>
      <c r="Q25" s="561"/>
      <c r="R25" s="13"/>
      <c r="S25" s="13"/>
    </row>
    <row r="26" spans="1:19" ht="14.25">
      <c r="A26" s="77" t="s">
        <v>184</v>
      </c>
      <c r="B26" s="44">
        <v>0</v>
      </c>
      <c r="C26" s="60">
        <v>0</v>
      </c>
      <c r="D26" s="44">
        <v>0</v>
      </c>
      <c r="E26" s="60">
        <v>0</v>
      </c>
      <c r="F26" s="60">
        <v>0</v>
      </c>
      <c r="G26" s="74">
        <v>1</v>
      </c>
      <c r="H26" s="60">
        <v>32</v>
      </c>
      <c r="I26" s="69">
        <v>3</v>
      </c>
      <c r="J26" s="322">
        <f t="shared" si="0"/>
        <v>2</v>
      </c>
      <c r="K26" s="73">
        <f t="shared" si="1"/>
        <v>-0.90625</v>
      </c>
      <c r="L26" s="323">
        <f t="shared" si="2"/>
        <v>3.233702945580013E-06</v>
      </c>
      <c r="M26" s="523" t="s">
        <v>284</v>
      </c>
      <c r="O26" s="13"/>
      <c r="P26" s="563"/>
      <c r="Q26" s="561"/>
      <c r="R26" s="13"/>
      <c r="S26" s="13"/>
    </row>
    <row r="27" spans="1:19" ht="14.25">
      <c r="A27" s="77" t="s">
        <v>185</v>
      </c>
      <c r="B27" s="44">
        <v>0</v>
      </c>
      <c r="C27" s="60">
        <v>1</v>
      </c>
      <c r="D27" s="44">
        <v>3</v>
      </c>
      <c r="E27" s="60">
        <v>0</v>
      </c>
      <c r="F27" s="60">
        <v>0</v>
      </c>
      <c r="G27" s="74"/>
      <c r="H27" s="60">
        <v>0</v>
      </c>
      <c r="I27" s="69">
        <v>0</v>
      </c>
      <c r="J27" s="322"/>
      <c r="K27" s="73"/>
      <c r="L27" s="323">
        <f t="shared" si="2"/>
        <v>0</v>
      </c>
      <c r="M27" s="523" t="s">
        <v>284</v>
      </c>
      <c r="O27" s="13"/>
      <c r="P27" s="563"/>
      <c r="Q27" s="561"/>
      <c r="R27" s="13"/>
      <c r="S27" s="13"/>
    </row>
    <row r="28" spans="1:19" ht="14.25">
      <c r="A28" s="94" t="s">
        <v>186</v>
      </c>
      <c r="B28" s="290" t="s">
        <v>41</v>
      </c>
      <c r="C28" s="530" t="s">
        <v>41</v>
      </c>
      <c r="D28" s="290" t="s">
        <v>41</v>
      </c>
      <c r="E28" s="530" t="s">
        <v>41</v>
      </c>
      <c r="F28" s="530" t="s">
        <v>41</v>
      </c>
      <c r="G28" s="74"/>
      <c r="H28" s="60">
        <v>0</v>
      </c>
      <c r="I28" s="69">
        <v>0</v>
      </c>
      <c r="J28" s="322"/>
      <c r="K28" s="73"/>
      <c r="L28" s="323">
        <f t="shared" si="2"/>
        <v>0</v>
      </c>
      <c r="M28" s="523" t="s">
        <v>284</v>
      </c>
      <c r="O28" s="13"/>
      <c r="P28" s="563"/>
      <c r="Q28" s="561"/>
      <c r="R28" s="13"/>
      <c r="S28" s="13"/>
    </row>
    <row r="29" spans="1:19" ht="12.75">
      <c r="A29" s="77" t="s">
        <v>46</v>
      </c>
      <c r="B29" s="44">
        <v>13</v>
      </c>
      <c r="C29" s="60">
        <v>18</v>
      </c>
      <c r="D29" s="44">
        <v>19</v>
      </c>
      <c r="E29" s="60">
        <v>708</v>
      </c>
      <c r="F29" s="60">
        <v>771</v>
      </c>
      <c r="G29" s="74">
        <v>772</v>
      </c>
      <c r="H29" s="60">
        <v>38</v>
      </c>
      <c r="I29" s="69">
        <v>40</v>
      </c>
      <c r="J29" s="322">
        <f t="shared" si="0"/>
        <v>-0.9481865284974094</v>
      </c>
      <c r="K29" s="73">
        <f t="shared" si="1"/>
        <v>0.05263157894736842</v>
      </c>
      <c r="L29" s="323">
        <f t="shared" si="2"/>
        <v>4.311603927440018E-05</v>
      </c>
      <c r="M29" s="523">
        <v>4.232469501158917E-05</v>
      </c>
      <c r="O29" s="13"/>
      <c r="P29" s="563"/>
      <c r="Q29" s="561"/>
      <c r="R29" s="13"/>
      <c r="S29" s="13"/>
    </row>
    <row r="30" spans="1:19" ht="14.25">
      <c r="A30" s="77" t="s">
        <v>187</v>
      </c>
      <c r="B30" s="290" t="s">
        <v>41</v>
      </c>
      <c r="C30" s="290" t="s">
        <v>41</v>
      </c>
      <c r="D30" s="290" t="s">
        <v>41</v>
      </c>
      <c r="E30" s="290" t="s">
        <v>41</v>
      </c>
      <c r="F30" s="290" t="s">
        <v>41</v>
      </c>
      <c r="G30" s="74"/>
      <c r="H30" s="60">
        <v>0</v>
      </c>
      <c r="I30" s="69">
        <v>0</v>
      </c>
      <c r="J30" s="322"/>
      <c r="K30" s="73"/>
      <c r="L30" s="323">
        <f t="shared" si="2"/>
        <v>0</v>
      </c>
      <c r="M30" s="523" t="s">
        <v>284</v>
      </c>
      <c r="O30" s="13"/>
      <c r="P30" s="563"/>
      <c r="Q30" s="561"/>
      <c r="R30" s="13"/>
      <c r="S30" s="13"/>
    </row>
    <row r="31" spans="1:19" ht="12.75">
      <c r="A31" s="77" t="s">
        <v>47</v>
      </c>
      <c r="B31" s="44">
        <v>1</v>
      </c>
      <c r="C31" s="60">
        <v>1</v>
      </c>
      <c r="D31" s="44">
        <v>1</v>
      </c>
      <c r="E31" s="60">
        <v>4</v>
      </c>
      <c r="F31" s="60">
        <v>7</v>
      </c>
      <c r="G31" s="115">
        <v>4</v>
      </c>
      <c r="H31" s="60">
        <v>6</v>
      </c>
      <c r="I31" s="69">
        <v>2</v>
      </c>
      <c r="J31" s="322">
        <f t="shared" si="0"/>
        <v>-0.5</v>
      </c>
      <c r="K31" s="73">
        <f t="shared" si="1"/>
        <v>-0.6666666666666666</v>
      </c>
      <c r="L31" s="323">
        <f t="shared" si="2"/>
        <v>2.1558019637200087E-06</v>
      </c>
      <c r="M31" s="523" t="s">
        <v>284</v>
      </c>
      <c r="O31" s="13"/>
      <c r="P31" s="563"/>
      <c r="Q31" s="561"/>
      <c r="R31" s="13"/>
      <c r="S31" s="13"/>
    </row>
    <row r="32" spans="1:19" ht="12.75">
      <c r="A32" s="77" t="s">
        <v>48</v>
      </c>
      <c r="B32" s="44">
        <v>0</v>
      </c>
      <c r="C32" s="60">
        <v>0</v>
      </c>
      <c r="D32" s="44">
        <v>0</v>
      </c>
      <c r="E32" s="60">
        <v>1</v>
      </c>
      <c r="F32" s="60">
        <v>3</v>
      </c>
      <c r="G32" s="115">
        <v>4</v>
      </c>
      <c r="H32" s="60">
        <v>2</v>
      </c>
      <c r="I32" s="69">
        <v>1</v>
      </c>
      <c r="J32" s="322">
        <f t="shared" si="0"/>
        <v>-0.75</v>
      </c>
      <c r="K32" s="73">
        <f t="shared" si="1"/>
        <v>-0.5</v>
      </c>
      <c r="L32" s="323">
        <f t="shared" si="2"/>
        <v>1.0779009818600044E-06</v>
      </c>
      <c r="M32" s="523" t="s">
        <v>284</v>
      </c>
      <c r="O32" s="13"/>
      <c r="P32" s="563"/>
      <c r="Q32" s="561"/>
      <c r="R32" s="13"/>
      <c r="S32" s="13"/>
    </row>
    <row r="33" spans="1:19" ht="14.25">
      <c r="A33" s="77" t="s">
        <v>188</v>
      </c>
      <c r="B33" s="44">
        <v>0</v>
      </c>
      <c r="C33" s="60">
        <v>0</v>
      </c>
      <c r="D33" s="44">
        <v>0</v>
      </c>
      <c r="E33" s="60">
        <v>0</v>
      </c>
      <c r="F33" s="60">
        <v>15</v>
      </c>
      <c r="G33" s="74">
        <v>16</v>
      </c>
      <c r="H33" s="60">
        <v>14</v>
      </c>
      <c r="I33" s="69">
        <v>19</v>
      </c>
      <c r="J33" s="322">
        <f t="shared" si="0"/>
        <v>0.1875</v>
      </c>
      <c r="K33" s="73">
        <f t="shared" si="1"/>
        <v>0.35714285714285715</v>
      </c>
      <c r="L33" s="323">
        <f t="shared" si="2"/>
        <v>2.0480118655340084E-05</v>
      </c>
      <c r="M33" s="523" t="s">
        <v>284</v>
      </c>
      <c r="O33" s="13"/>
      <c r="P33" s="563"/>
      <c r="Q33" s="561"/>
      <c r="R33" s="13"/>
      <c r="S33" s="13"/>
    </row>
    <row r="34" spans="1:19" ht="12.75">
      <c r="A34" s="77" t="s">
        <v>49</v>
      </c>
      <c r="B34" s="44">
        <v>76</v>
      </c>
      <c r="C34" s="60">
        <v>65</v>
      </c>
      <c r="D34" s="44">
        <v>90</v>
      </c>
      <c r="E34" s="60">
        <v>80</v>
      </c>
      <c r="F34" s="60">
        <v>89</v>
      </c>
      <c r="G34" s="74">
        <v>68</v>
      </c>
      <c r="H34" s="60">
        <v>113</v>
      </c>
      <c r="I34" s="69">
        <v>80</v>
      </c>
      <c r="J34" s="322">
        <f t="shared" si="0"/>
        <v>0.17647058823529413</v>
      </c>
      <c r="K34" s="73">
        <f t="shared" si="1"/>
        <v>-0.2920353982300885</v>
      </c>
      <c r="L34" s="323">
        <f t="shared" si="2"/>
        <v>8.623207854880035E-05</v>
      </c>
      <c r="M34" s="523">
        <v>0.00012586027727130465</v>
      </c>
      <c r="O34" s="13"/>
      <c r="P34" s="563"/>
      <c r="Q34" s="562"/>
      <c r="R34" s="13"/>
      <c r="S34" s="13"/>
    </row>
    <row r="35" spans="1:19" ht="12.75">
      <c r="A35" s="77" t="s">
        <v>50</v>
      </c>
      <c r="B35" s="44">
        <v>86</v>
      </c>
      <c r="C35" s="60">
        <v>145</v>
      </c>
      <c r="D35" s="44">
        <v>94</v>
      </c>
      <c r="E35" s="60">
        <v>127</v>
      </c>
      <c r="F35" s="60">
        <v>168</v>
      </c>
      <c r="G35" s="74">
        <v>149</v>
      </c>
      <c r="H35" s="60">
        <v>127</v>
      </c>
      <c r="I35" s="69">
        <v>136</v>
      </c>
      <c r="J35" s="322">
        <f t="shared" si="0"/>
        <v>-0.087248322147651</v>
      </c>
      <c r="K35" s="73">
        <f t="shared" si="1"/>
        <v>0.07086614173228346</v>
      </c>
      <c r="L35" s="323">
        <f t="shared" si="2"/>
        <v>0.0001465945335329606</v>
      </c>
      <c r="M35" s="523">
        <v>0.00014145358595978486</v>
      </c>
      <c r="O35" s="13"/>
      <c r="P35" s="563"/>
      <c r="Q35" s="561"/>
      <c r="R35" s="13"/>
      <c r="S35" s="13"/>
    </row>
    <row r="36" spans="1:19" ht="12.75">
      <c r="A36" s="77" t="s">
        <v>51</v>
      </c>
      <c r="B36" s="118">
        <v>1191</v>
      </c>
      <c r="C36" s="69">
        <v>1384</v>
      </c>
      <c r="D36" s="118">
        <v>1472</v>
      </c>
      <c r="E36" s="60">
        <v>636</v>
      </c>
      <c r="F36" s="60">
        <v>738</v>
      </c>
      <c r="G36" s="74">
        <v>730</v>
      </c>
      <c r="H36" s="60">
        <v>740</v>
      </c>
      <c r="I36" s="69">
        <v>762</v>
      </c>
      <c r="J36" s="322">
        <f t="shared" si="0"/>
        <v>0.043835616438356165</v>
      </c>
      <c r="K36" s="73">
        <f t="shared" si="1"/>
        <v>0.02972972972972973</v>
      </c>
      <c r="L36" s="323">
        <f t="shared" si="2"/>
        <v>0.0008213605481773233</v>
      </c>
      <c r="M36" s="523">
        <v>0.0008242177449625259</v>
      </c>
      <c r="O36" s="13"/>
      <c r="P36" s="563"/>
      <c r="Q36" s="561"/>
      <c r="R36" s="13"/>
      <c r="S36" s="13"/>
    </row>
    <row r="37" spans="1:19" ht="14.25">
      <c r="A37" s="77" t="s">
        <v>189</v>
      </c>
      <c r="B37" s="44" t="s">
        <v>41</v>
      </c>
      <c r="C37" s="60" t="s">
        <v>41</v>
      </c>
      <c r="D37" s="44">
        <v>14</v>
      </c>
      <c r="E37" s="60">
        <v>6</v>
      </c>
      <c r="F37" s="60">
        <v>54</v>
      </c>
      <c r="G37" s="74">
        <v>8</v>
      </c>
      <c r="H37" s="60">
        <v>1</v>
      </c>
      <c r="I37" s="69">
        <v>0</v>
      </c>
      <c r="J37" s="322">
        <f t="shared" si="0"/>
        <v>-1</v>
      </c>
      <c r="K37" s="73">
        <f t="shared" si="1"/>
        <v>-1</v>
      </c>
      <c r="L37" s="323">
        <f t="shared" si="2"/>
        <v>0</v>
      </c>
      <c r="M37" s="523" t="s">
        <v>284</v>
      </c>
      <c r="O37" s="13"/>
      <c r="P37" s="563"/>
      <c r="Q37" s="561"/>
      <c r="R37" s="13"/>
      <c r="S37" s="13"/>
    </row>
    <row r="38" spans="1:19" ht="12.75">
      <c r="A38" s="77" t="s">
        <v>52</v>
      </c>
      <c r="B38" s="44">
        <v>4</v>
      </c>
      <c r="C38" s="60">
        <v>0</v>
      </c>
      <c r="D38" s="44">
        <v>1</v>
      </c>
      <c r="E38" s="60">
        <v>8</v>
      </c>
      <c r="F38" s="290" t="s">
        <v>41</v>
      </c>
      <c r="G38" s="290"/>
      <c r="H38" s="290" t="s">
        <v>41</v>
      </c>
      <c r="I38" s="39" t="s">
        <v>41</v>
      </c>
      <c r="J38" s="322"/>
      <c r="K38" s="73"/>
      <c r="L38" s="323"/>
      <c r="M38" s="523" t="s">
        <v>284</v>
      </c>
      <c r="O38" s="13"/>
      <c r="P38" s="564"/>
      <c r="Q38" s="561"/>
      <c r="R38" s="13"/>
      <c r="S38" s="13"/>
    </row>
    <row r="39" spans="1:19" ht="14.25">
      <c r="A39" s="77" t="s">
        <v>190</v>
      </c>
      <c r="B39" s="290" t="s">
        <v>41</v>
      </c>
      <c r="C39" s="530" t="s">
        <v>41</v>
      </c>
      <c r="D39" s="44">
        <v>57</v>
      </c>
      <c r="E39" s="60">
        <v>42</v>
      </c>
      <c r="F39" s="60">
        <v>18</v>
      </c>
      <c r="G39" s="74">
        <v>26</v>
      </c>
      <c r="H39" s="60">
        <v>20</v>
      </c>
      <c r="I39" s="69">
        <v>13</v>
      </c>
      <c r="J39" s="322">
        <f t="shared" si="0"/>
        <v>-0.5</v>
      </c>
      <c r="K39" s="73">
        <f t="shared" si="1"/>
        <v>-0.35</v>
      </c>
      <c r="L39" s="323">
        <f t="shared" si="2"/>
        <v>1.4012712764180057E-05</v>
      </c>
      <c r="M39" s="523" t="s">
        <v>284</v>
      </c>
      <c r="O39" s="13"/>
      <c r="P39" s="563"/>
      <c r="Q39" s="561"/>
      <c r="R39" s="13"/>
      <c r="S39" s="13"/>
    </row>
    <row r="40" spans="1:19" ht="14.25">
      <c r="A40" s="77" t="s">
        <v>191</v>
      </c>
      <c r="B40" s="290" t="s">
        <v>41</v>
      </c>
      <c r="C40" s="530" t="s">
        <v>41</v>
      </c>
      <c r="D40" s="44">
        <v>4</v>
      </c>
      <c r="E40" s="60">
        <v>1</v>
      </c>
      <c r="F40" s="60">
        <v>2</v>
      </c>
      <c r="G40" s="74">
        <v>3</v>
      </c>
      <c r="H40" s="60">
        <v>2</v>
      </c>
      <c r="I40" s="69">
        <v>4</v>
      </c>
      <c r="J40" s="322">
        <f t="shared" si="0"/>
        <v>0.3333333333333333</v>
      </c>
      <c r="K40" s="73">
        <f t="shared" si="1"/>
        <v>1</v>
      </c>
      <c r="L40" s="323">
        <f t="shared" si="2"/>
        <v>4.311603927440017E-06</v>
      </c>
      <c r="M40" s="523" t="s">
        <v>284</v>
      </c>
      <c r="O40" s="13"/>
      <c r="P40" s="563"/>
      <c r="Q40" s="23"/>
      <c r="R40" s="13"/>
      <c r="S40" s="13"/>
    </row>
    <row r="41" spans="1:19" ht="14.25">
      <c r="A41" s="77" t="s">
        <v>192</v>
      </c>
      <c r="B41" s="290" t="s">
        <v>41</v>
      </c>
      <c r="C41" s="530" t="s">
        <v>41</v>
      </c>
      <c r="D41" s="290" t="s">
        <v>41</v>
      </c>
      <c r="E41" s="530" t="s">
        <v>41</v>
      </c>
      <c r="F41" s="69">
        <v>3270</v>
      </c>
      <c r="G41" s="72">
        <v>3240</v>
      </c>
      <c r="H41" s="69">
        <v>3535</v>
      </c>
      <c r="I41" s="69">
        <v>3554</v>
      </c>
      <c r="J41" s="322">
        <f t="shared" si="0"/>
        <v>0.09691358024691359</v>
      </c>
      <c r="K41" s="73">
        <f t="shared" si="1"/>
        <v>0.005374823196605375</v>
      </c>
      <c r="L41" s="323">
        <f t="shared" si="2"/>
        <v>0.0038308600895304557</v>
      </c>
      <c r="M41" s="523">
        <v>0.003937310443841256</v>
      </c>
      <c r="O41" s="13"/>
      <c r="P41" s="296"/>
      <c r="Q41" s="561"/>
      <c r="R41" s="13"/>
      <c r="S41" s="13"/>
    </row>
    <row r="42" spans="1:19" ht="12.75">
      <c r="A42" s="77" t="s">
        <v>53</v>
      </c>
      <c r="B42" s="44">
        <v>397</v>
      </c>
      <c r="C42" s="60">
        <v>535</v>
      </c>
      <c r="D42" s="290" t="s">
        <v>41</v>
      </c>
      <c r="E42" s="530" t="s">
        <v>41</v>
      </c>
      <c r="F42" s="530" t="s">
        <v>41</v>
      </c>
      <c r="G42" s="290"/>
      <c r="H42" s="530" t="s">
        <v>41</v>
      </c>
      <c r="I42" s="39" t="s">
        <v>41</v>
      </c>
      <c r="J42" s="322"/>
      <c r="K42" s="73"/>
      <c r="L42" s="323"/>
      <c r="M42" s="534" t="s">
        <v>284</v>
      </c>
      <c r="O42" s="13"/>
      <c r="P42" s="83"/>
      <c r="Q42" s="561"/>
      <c r="R42" s="13"/>
      <c r="S42" s="13"/>
    </row>
    <row r="43" spans="1:19" ht="12.75">
      <c r="A43" s="77" t="s">
        <v>54</v>
      </c>
      <c r="B43" s="118">
        <v>1405</v>
      </c>
      <c r="C43" s="60">
        <v>935</v>
      </c>
      <c r="D43" s="44" t="s">
        <v>41</v>
      </c>
      <c r="E43" s="69">
        <v>1048</v>
      </c>
      <c r="F43" s="69">
        <v>1034</v>
      </c>
      <c r="G43" s="72">
        <v>1147</v>
      </c>
      <c r="H43" s="69">
        <v>1054</v>
      </c>
      <c r="I43" s="69">
        <v>1115</v>
      </c>
      <c r="J43" s="322">
        <f t="shared" si="0"/>
        <v>-0.02789886660854403</v>
      </c>
      <c r="K43" s="73">
        <f t="shared" si="1"/>
        <v>0.05787476280834915</v>
      </c>
      <c r="L43" s="323">
        <f t="shared" si="2"/>
        <v>0.0012018595947739048</v>
      </c>
      <c r="M43" s="523">
        <v>0.001173953382689868</v>
      </c>
      <c r="O43" s="13"/>
      <c r="P43" s="296"/>
      <c r="Q43" s="561"/>
      <c r="R43" s="13"/>
      <c r="S43" s="13"/>
    </row>
    <row r="44" spans="1:19" ht="14.25">
      <c r="A44" s="77" t="s">
        <v>193</v>
      </c>
      <c r="B44" s="44" t="s">
        <v>41</v>
      </c>
      <c r="C44" s="60" t="s">
        <v>41</v>
      </c>
      <c r="D44" s="118">
        <v>13456</v>
      </c>
      <c r="E44" s="69">
        <v>17556</v>
      </c>
      <c r="F44" s="69">
        <v>24273</v>
      </c>
      <c r="G44" s="72">
        <v>24989</v>
      </c>
      <c r="H44" s="69">
        <v>26965</v>
      </c>
      <c r="I44" s="69">
        <v>27459</v>
      </c>
      <c r="J44" s="322">
        <f t="shared" si="0"/>
        <v>0.09884349113609989</v>
      </c>
      <c r="K44" s="73">
        <f t="shared" si="1"/>
        <v>0.018320044502132395</v>
      </c>
      <c r="L44" s="323">
        <f t="shared" si="2"/>
        <v>0.02959808306089386</v>
      </c>
      <c r="M44" s="523">
        <v>0.030033826341776367</v>
      </c>
      <c r="O44" s="13"/>
      <c r="P44" s="83"/>
      <c r="Q44" s="561"/>
      <c r="R44" s="13"/>
      <c r="S44" s="13"/>
    </row>
    <row r="45" spans="1:19" ht="14.25">
      <c r="A45" s="77" t="s">
        <v>194</v>
      </c>
      <c r="B45" s="44">
        <v>194</v>
      </c>
      <c r="C45" s="60">
        <v>145</v>
      </c>
      <c r="D45" s="44">
        <v>123</v>
      </c>
      <c r="E45" s="60">
        <v>115</v>
      </c>
      <c r="F45" s="60">
        <v>87</v>
      </c>
      <c r="G45" s="72">
        <v>117</v>
      </c>
      <c r="H45" s="60">
        <v>98</v>
      </c>
      <c r="I45" s="69">
        <v>88</v>
      </c>
      <c r="J45" s="322">
        <f t="shared" si="0"/>
        <v>-0.24786324786324787</v>
      </c>
      <c r="K45" s="73">
        <f t="shared" si="1"/>
        <v>-0.10204081632653061</v>
      </c>
      <c r="L45" s="323">
        <f t="shared" si="2"/>
        <v>9.485528640368038E-05</v>
      </c>
      <c r="M45" s="523" t="s">
        <v>284</v>
      </c>
      <c r="O45" s="13"/>
      <c r="P45" s="83"/>
      <c r="Q45" s="561"/>
      <c r="R45" s="13"/>
      <c r="S45" s="13"/>
    </row>
    <row r="46" spans="1:19" ht="12.75">
      <c r="A46" s="77" t="s">
        <v>55</v>
      </c>
      <c r="B46" s="118">
        <v>1727</v>
      </c>
      <c r="C46" s="60">
        <v>922</v>
      </c>
      <c r="D46" s="118">
        <v>1070</v>
      </c>
      <c r="E46" s="69">
        <v>1099</v>
      </c>
      <c r="F46" s="69">
        <v>1617</v>
      </c>
      <c r="G46" s="72">
        <v>1937</v>
      </c>
      <c r="H46" s="69">
        <v>2078</v>
      </c>
      <c r="I46" s="69">
        <v>1951</v>
      </c>
      <c r="J46" s="322">
        <f t="shared" si="0"/>
        <v>0.007227671657201859</v>
      </c>
      <c r="K46" s="73">
        <f t="shared" si="1"/>
        <v>-0.06111645813282002</v>
      </c>
      <c r="L46" s="323">
        <f t="shared" si="2"/>
        <v>0.0021029848156088687</v>
      </c>
      <c r="M46" s="523">
        <v>0.00231449253247585</v>
      </c>
      <c r="O46" s="13"/>
      <c r="P46" s="563"/>
      <c r="Q46" s="561"/>
      <c r="R46" s="13"/>
      <c r="S46" s="13"/>
    </row>
    <row r="47" spans="1:19" ht="14.25">
      <c r="A47" s="77" t="s">
        <v>195</v>
      </c>
      <c r="B47" s="290" t="s">
        <v>41</v>
      </c>
      <c r="C47" s="290" t="s">
        <v>41</v>
      </c>
      <c r="D47" s="290" t="s">
        <v>41</v>
      </c>
      <c r="E47" s="290" t="s">
        <v>41</v>
      </c>
      <c r="F47" s="44" t="s">
        <v>41</v>
      </c>
      <c r="G47" s="72">
        <v>207</v>
      </c>
      <c r="H47" s="60">
        <v>222</v>
      </c>
      <c r="I47" s="69">
        <v>235</v>
      </c>
      <c r="J47" s="322">
        <f t="shared" si="0"/>
        <v>0.13526570048309178</v>
      </c>
      <c r="K47" s="73">
        <f t="shared" si="1"/>
        <v>0.05855855855855856</v>
      </c>
      <c r="L47" s="323">
        <f t="shared" si="2"/>
        <v>0.00025330673073710105</v>
      </c>
      <c r="M47" s="534" t="s">
        <v>41</v>
      </c>
      <c r="O47" s="13"/>
      <c r="P47" s="382"/>
      <c r="Q47" s="561"/>
      <c r="R47" s="13"/>
      <c r="S47" s="13"/>
    </row>
    <row r="48" spans="1:19" ht="12.75">
      <c r="A48" s="77" t="s">
        <v>56</v>
      </c>
      <c r="B48" s="118">
        <v>7012</v>
      </c>
      <c r="C48" s="69">
        <v>8969</v>
      </c>
      <c r="D48" s="290" t="s">
        <v>41</v>
      </c>
      <c r="E48" s="290" t="s">
        <v>41</v>
      </c>
      <c r="F48" s="290" t="s">
        <v>41</v>
      </c>
      <c r="G48" s="290"/>
      <c r="H48" s="290" t="s">
        <v>41</v>
      </c>
      <c r="I48" s="39" t="s">
        <v>41</v>
      </c>
      <c r="J48" s="322"/>
      <c r="K48" s="73"/>
      <c r="L48" s="323"/>
      <c r="M48" s="531" t="s">
        <v>284</v>
      </c>
      <c r="O48" s="13"/>
      <c r="P48" s="565"/>
      <c r="Q48" s="23"/>
      <c r="R48" s="13"/>
      <c r="S48" s="13"/>
    </row>
    <row r="49" spans="1:19" ht="25.5">
      <c r="A49" s="96" t="s">
        <v>57</v>
      </c>
      <c r="B49" s="347">
        <v>1015</v>
      </c>
      <c r="C49" s="167">
        <v>853</v>
      </c>
      <c r="D49" s="518">
        <v>122</v>
      </c>
      <c r="E49" s="167">
        <v>946</v>
      </c>
      <c r="F49" s="167">
        <v>639</v>
      </c>
      <c r="G49" s="291">
        <v>556</v>
      </c>
      <c r="H49" s="167">
        <v>697</v>
      </c>
      <c r="I49" s="373">
        <v>752</v>
      </c>
      <c r="J49" s="324">
        <f>(I49-G49)/G49</f>
        <v>0.35251798561151076</v>
      </c>
      <c r="K49" s="81">
        <f t="shared" si="1"/>
        <v>0.07890961262553801</v>
      </c>
      <c r="L49" s="325">
        <f t="shared" si="2"/>
        <v>0.0008105815383587233</v>
      </c>
      <c r="M49" s="533">
        <v>0.0007763240111336225</v>
      </c>
      <c r="O49" s="13"/>
      <c r="P49" s="382"/>
      <c r="Q49" s="561"/>
      <c r="R49" s="13"/>
      <c r="S49" s="13"/>
    </row>
    <row r="50" spans="1:19" ht="12.75">
      <c r="A50" s="24" t="s">
        <v>34</v>
      </c>
      <c r="B50" s="25"/>
      <c r="C50" s="25"/>
      <c r="D50" s="26"/>
      <c r="E50" s="82"/>
      <c r="F50" s="28"/>
      <c r="G50" s="27"/>
      <c r="H50" s="23"/>
      <c r="I50" s="23"/>
      <c r="J50" s="57"/>
      <c r="K50" s="57"/>
      <c r="L50" s="57"/>
      <c r="M50" s="57"/>
      <c r="O50" s="13"/>
      <c r="P50" s="563"/>
      <c r="Q50" s="561"/>
      <c r="R50" s="13"/>
      <c r="S50" s="13"/>
    </row>
    <row r="51" spans="1:19" ht="12.75">
      <c r="A51" s="838" t="s">
        <v>35</v>
      </c>
      <c r="B51" s="838"/>
      <c r="C51" s="838"/>
      <c r="D51" s="838"/>
      <c r="E51" s="838"/>
      <c r="F51" s="83"/>
      <c r="G51" s="31"/>
      <c r="H51" s="84"/>
      <c r="I51" s="84"/>
      <c r="J51" s="57"/>
      <c r="K51" s="57"/>
      <c r="L51" s="57"/>
      <c r="M51" s="57"/>
      <c r="O51" s="13"/>
      <c r="P51" s="382"/>
      <c r="Q51" s="561"/>
      <c r="R51" s="13"/>
      <c r="S51" s="13"/>
    </row>
    <row r="52" spans="1:19" ht="12.75">
      <c r="A52" s="32"/>
      <c r="B52" s="32"/>
      <c r="C52" s="32"/>
      <c r="D52" s="32"/>
      <c r="E52" s="85"/>
      <c r="F52" s="33"/>
      <c r="G52" s="35"/>
      <c r="J52" s="57"/>
      <c r="K52" s="57"/>
      <c r="L52" s="57"/>
      <c r="M52" s="57"/>
      <c r="O52" s="13"/>
      <c r="P52" s="563"/>
      <c r="Q52" s="561"/>
      <c r="R52" s="13"/>
      <c r="S52" s="13"/>
    </row>
    <row r="53" spans="1:19" ht="12.75">
      <c r="A53" s="36" t="s">
        <v>36</v>
      </c>
      <c r="B53" s="32"/>
      <c r="C53" s="32"/>
      <c r="D53" s="32"/>
      <c r="E53" s="85"/>
      <c r="F53" s="33"/>
      <c r="G53" s="35"/>
      <c r="J53" s="57"/>
      <c r="K53" s="57"/>
      <c r="L53" s="57"/>
      <c r="M53" s="57"/>
      <c r="O53" s="13"/>
      <c r="P53" s="563"/>
      <c r="Q53" s="561"/>
      <c r="R53" s="13"/>
      <c r="S53" s="13"/>
    </row>
    <row r="54" spans="1:19" ht="12.75">
      <c r="A54" s="835" t="s">
        <v>178</v>
      </c>
      <c r="B54" s="844"/>
      <c r="C54" s="844"/>
      <c r="D54" s="844"/>
      <c r="E54" s="844"/>
      <c r="F54" s="844"/>
      <c r="G54" s="837"/>
      <c r="H54" s="837"/>
      <c r="I54" s="837"/>
      <c r="J54" s="837"/>
      <c r="K54" s="837"/>
      <c r="L54" s="837"/>
      <c r="M54" s="837"/>
      <c r="O54" s="13"/>
      <c r="P54" s="563"/>
      <c r="Q54" s="562"/>
      <c r="R54" s="13"/>
      <c r="S54" s="13"/>
    </row>
    <row r="55" spans="1:19" ht="12.75">
      <c r="A55" s="835" t="s">
        <v>179</v>
      </c>
      <c r="B55" s="844"/>
      <c r="C55" s="844"/>
      <c r="D55" s="844"/>
      <c r="E55" s="844"/>
      <c r="F55" s="844"/>
      <c r="G55" s="837"/>
      <c r="H55" s="837"/>
      <c r="I55" s="837"/>
      <c r="J55" s="837"/>
      <c r="K55" s="837"/>
      <c r="L55" s="837"/>
      <c r="M55" s="837"/>
      <c r="O55" s="13"/>
      <c r="P55" s="296"/>
      <c r="Q55" s="561"/>
      <c r="R55" s="13"/>
      <c r="S55" s="13"/>
    </row>
    <row r="56" spans="1:19" ht="12.75">
      <c r="A56" s="846" t="s">
        <v>201</v>
      </c>
      <c r="B56" s="847"/>
      <c r="C56" s="847"/>
      <c r="D56" s="847"/>
      <c r="E56" s="847"/>
      <c r="F56" s="847"/>
      <c r="G56" s="88"/>
      <c r="J56" s="57"/>
      <c r="K56" s="57"/>
      <c r="L56" s="57"/>
      <c r="M56" s="57"/>
      <c r="O56" s="13"/>
      <c r="P56" s="563"/>
      <c r="Q56" s="561"/>
      <c r="R56" s="13"/>
      <c r="S56" s="13"/>
    </row>
    <row r="57" spans="1:19" ht="12.75">
      <c r="A57" s="846" t="s">
        <v>202</v>
      </c>
      <c r="B57" s="847"/>
      <c r="C57" s="847"/>
      <c r="D57" s="847"/>
      <c r="E57" s="847"/>
      <c r="F57" s="847"/>
      <c r="G57" s="88"/>
      <c r="J57" s="57"/>
      <c r="K57" s="57"/>
      <c r="L57" s="57"/>
      <c r="M57" s="57"/>
      <c r="O57" s="13"/>
      <c r="P57" s="566"/>
      <c r="Q57" s="561"/>
      <c r="R57" s="13"/>
      <c r="S57" s="13"/>
    </row>
    <row r="58" spans="1:19" ht="12.75">
      <c r="A58" s="288" t="s">
        <v>198</v>
      </c>
      <c r="B58" s="88"/>
      <c r="C58" s="88"/>
      <c r="D58" s="88"/>
      <c r="E58" s="88"/>
      <c r="F58" s="88"/>
      <c r="G58" s="37"/>
      <c r="J58" s="57"/>
      <c r="K58" s="57"/>
      <c r="L58" s="57"/>
      <c r="M58" s="57"/>
      <c r="O58" s="13"/>
      <c r="P58" s="563"/>
      <c r="Q58" s="561"/>
      <c r="R58" s="13"/>
      <c r="S58" s="13"/>
    </row>
    <row r="59" spans="1:19" ht="12.75">
      <c r="A59" s="835" t="s">
        <v>199</v>
      </c>
      <c r="B59" s="837"/>
      <c r="C59" s="837"/>
      <c r="D59" s="837"/>
      <c r="E59" s="837"/>
      <c r="F59" s="837"/>
      <c r="G59" s="837"/>
      <c r="H59" s="837"/>
      <c r="I59" s="837"/>
      <c r="J59" s="837"/>
      <c r="K59" s="837"/>
      <c r="L59" s="837"/>
      <c r="M59" s="837"/>
      <c r="O59" s="13"/>
      <c r="P59" s="566"/>
      <c r="Q59" s="561"/>
      <c r="R59" s="13"/>
      <c r="S59" s="13"/>
    </row>
    <row r="60" spans="1:19" ht="12.75">
      <c r="A60" s="88" t="s">
        <v>200</v>
      </c>
      <c r="B60" s="87"/>
      <c r="C60" s="87"/>
      <c r="D60" s="87"/>
      <c r="E60" s="87"/>
      <c r="F60" s="87"/>
      <c r="G60" s="87"/>
      <c r="H60" s="87"/>
      <c r="I60" s="87"/>
      <c r="J60" s="87"/>
      <c r="K60" s="87"/>
      <c r="L60" s="87"/>
      <c r="M60" s="87"/>
      <c r="O60" s="13"/>
      <c r="P60" s="565"/>
      <c r="Q60" s="23"/>
      <c r="R60" s="13"/>
      <c r="S60" s="13"/>
    </row>
    <row r="61" spans="1:19" ht="12.75">
      <c r="A61" s="37"/>
      <c r="B61" s="37"/>
      <c r="C61" s="37"/>
      <c r="D61" s="37"/>
      <c r="E61" s="90"/>
      <c r="F61" s="90"/>
      <c r="G61" s="35"/>
      <c r="J61" s="57"/>
      <c r="K61" s="57"/>
      <c r="L61" s="57"/>
      <c r="M61" s="57"/>
      <c r="O61" s="13"/>
      <c r="P61" s="566"/>
      <c r="Q61" s="561"/>
      <c r="R61" s="13"/>
      <c r="S61" s="13"/>
    </row>
    <row r="62" spans="1:19" ht="12.75">
      <c r="A62" s="835" t="s">
        <v>37</v>
      </c>
      <c r="B62" s="836"/>
      <c r="C62" s="836"/>
      <c r="D62" s="836"/>
      <c r="E62" s="836"/>
      <c r="F62" s="836"/>
      <c r="G62" s="38"/>
      <c r="J62" s="57"/>
      <c r="K62" s="57"/>
      <c r="L62" s="57"/>
      <c r="M62" s="57"/>
      <c r="O62" s="13"/>
      <c r="P62" s="563"/>
      <c r="Q62" s="561"/>
      <c r="R62" s="13"/>
      <c r="S62" s="13"/>
    </row>
    <row r="63" spans="1:19" ht="12.75">
      <c r="A63" s="37"/>
      <c r="B63" s="37"/>
      <c r="C63" s="37"/>
      <c r="D63" s="37"/>
      <c r="E63" s="90"/>
      <c r="F63" s="90"/>
      <c r="G63" s="35"/>
      <c r="J63" s="57"/>
      <c r="K63" s="57"/>
      <c r="L63" s="57"/>
      <c r="M63" s="57"/>
      <c r="O63" s="13"/>
      <c r="P63" s="66"/>
      <c r="Q63" s="66"/>
      <c r="R63" s="13"/>
      <c r="S63" s="13"/>
    </row>
    <row r="64" spans="15:19" ht="12.75">
      <c r="O64" s="13"/>
      <c r="P64" s="66"/>
      <c r="Q64" s="66"/>
      <c r="R64" s="13"/>
      <c r="S64" s="13"/>
    </row>
    <row r="65" spans="15:19" ht="12.75">
      <c r="O65" s="13"/>
      <c r="P65" s="66"/>
      <c r="Q65" s="66"/>
      <c r="R65" s="13"/>
      <c r="S65" s="13"/>
    </row>
    <row r="66" spans="15:19" ht="12.75">
      <c r="O66" s="13"/>
      <c r="P66" s="66"/>
      <c r="Q66" s="66"/>
      <c r="R66" s="13"/>
      <c r="S66" s="13"/>
    </row>
    <row r="67" spans="15:19" ht="12.75">
      <c r="O67" s="13"/>
      <c r="P67" s="66"/>
      <c r="Q67" s="66"/>
      <c r="R67" s="13"/>
      <c r="S67" s="13"/>
    </row>
    <row r="68" spans="15:19" ht="12.75">
      <c r="O68" s="13"/>
      <c r="P68" s="66"/>
      <c r="Q68" s="66"/>
      <c r="R68" s="13"/>
      <c r="S68" s="13"/>
    </row>
    <row r="69" spans="15:19" ht="12.75">
      <c r="O69" s="13"/>
      <c r="P69" s="66"/>
      <c r="Q69" s="66"/>
      <c r="R69" s="13"/>
      <c r="S69" s="13"/>
    </row>
    <row r="70" spans="15:19" ht="12.75">
      <c r="O70" s="13"/>
      <c r="P70" s="66"/>
      <c r="Q70" s="66"/>
      <c r="R70" s="13"/>
      <c r="S70" s="13"/>
    </row>
    <row r="71" spans="15:19" ht="12.75">
      <c r="O71" s="13"/>
      <c r="P71" s="66"/>
      <c r="Q71" s="66"/>
      <c r="R71" s="13"/>
      <c r="S71" s="13"/>
    </row>
    <row r="72" spans="15:19" ht="12.75">
      <c r="O72" s="13"/>
      <c r="P72" s="66"/>
      <c r="Q72" s="66"/>
      <c r="R72" s="13"/>
      <c r="S72" s="13"/>
    </row>
    <row r="73" spans="15:19" ht="12.75">
      <c r="O73" s="13"/>
      <c r="P73" s="66"/>
      <c r="Q73" s="66"/>
      <c r="R73" s="13"/>
      <c r="S73" s="13"/>
    </row>
    <row r="74" spans="15:19" ht="12.75">
      <c r="O74" s="13"/>
      <c r="P74" s="66"/>
      <c r="Q74" s="66"/>
      <c r="R74" s="13"/>
      <c r="S74" s="13"/>
    </row>
    <row r="75" spans="15:19" ht="12.75">
      <c r="O75" s="13"/>
      <c r="P75" s="66"/>
      <c r="Q75" s="66"/>
      <c r="R75" s="13"/>
      <c r="S75" s="13"/>
    </row>
    <row r="76" spans="15:19" ht="12.75">
      <c r="O76" s="13"/>
      <c r="P76" s="66"/>
      <c r="Q76" s="66"/>
      <c r="R76" s="13"/>
      <c r="S76" s="13"/>
    </row>
    <row r="77" spans="15:19" ht="12.75">
      <c r="O77" s="13"/>
      <c r="P77" s="66"/>
      <c r="Q77" s="66"/>
      <c r="R77" s="13"/>
      <c r="S77" s="13"/>
    </row>
    <row r="78" spans="15:19" ht="12.75">
      <c r="O78" s="13"/>
      <c r="P78" s="66"/>
      <c r="Q78" s="66"/>
      <c r="R78" s="13"/>
      <c r="S78" s="13"/>
    </row>
    <row r="79" spans="15:19" ht="12.75">
      <c r="O79" s="13"/>
      <c r="P79" s="66"/>
      <c r="Q79" s="66"/>
      <c r="R79" s="13"/>
      <c r="S79" s="13"/>
    </row>
    <row r="80" spans="15:19" ht="12.75">
      <c r="O80" s="13"/>
      <c r="P80" s="66"/>
      <c r="Q80" s="66"/>
      <c r="R80" s="13"/>
      <c r="S80" s="13"/>
    </row>
    <row r="81" spans="15:19" ht="12.75">
      <c r="O81" s="13"/>
      <c r="P81" s="66"/>
      <c r="Q81" s="66"/>
      <c r="R81" s="13"/>
      <c r="S81" s="13"/>
    </row>
    <row r="82" spans="15:19" ht="12.75">
      <c r="O82" s="13"/>
      <c r="P82" s="66"/>
      <c r="Q82" s="66"/>
      <c r="R82" s="13"/>
      <c r="S82" s="13"/>
    </row>
    <row r="83" spans="16:17" ht="12.75">
      <c r="P83" s="57"/>
      <c r="Q83" s="57"/>
    </row>
    <row r="84" spans="16:17" ht="12.75">
      <c r="P84" s="57"/>
      <c r="Q84" s="57"/>
    </row>
    <row r="85" spans="16:17" ht="12.75">
      <c r="P85" s="57"/>
      <c r="Q85" s="57"/>
    </row>
    <row r="86" spans="16:17" ht="12.75">
      <c r="P86" s="57"/>
      <c r="Q86" s="57"/>
    </row>
    <row r="87" spans="16:17" ht="12.75">
      <c r="P87" s="57"/>
      <c r="Q87" s="57"/>
    </row>
  </sheetData>
  <sheetProtection/>
  <protectedRanges>
    <protectedRange sqref="H6:I6 H4:I4 H51:I51 E5 B6:F6 E52:E53" name="Range1"/>
    <protectedRange sqref="D57:E57" name="Range1_1_2"/>
    <protectedRange sqref="E54:E55" name="Range1_1_1"/>
    <protectedRange sqref="E9:E15" name="Range1_4"/>
    <protectedRange sqref="F28 E49 F42 F23 F18 E16:E29 E31:E46 H42" name="Range1_5"/>
  </protectedRanges>
  <mergeCells count="14">
    <mergeCell ref="A62:F62"/>
    <mergeCell ref="A59:M59"/>
    <mergeCell ref="A51:E51"/>
    <mergeCell ref="A5:A6"/>
    <mergeCell ref="K5:K6"/>
    <mergeCell ref="J5:J6"/>
    <mergeCell ref="A56:F56"/>
    <mergeCell ref="A57:F57"/>
    <mergeCell ref="A54:M54"/>
    <mergeCell ref="L5:L6"/>
    <mergeCell ref="M5:M6"/>
    <mergeCell ref="A55:M55"/>
    <mergeCell ref="A1:E1"/>
    <mergeCell ref="G5:H5"/>
  </mergeCells>
  <hyperlinks>
    <hyperlink ref="A3" location="Index!A1" display="Index"/>
  </hyperlinks>
  <printOptions/>
  <pageMargins left="0.5905511811023623" right="0.5905511811023623" top="0.7874015748031497" bottom="0.7874015748031497" header="0.3937007874015748" footer="0.3937007874015748"/>
  <pageSetup fitToHeight="1" fitToWidth="1" horizontalDpi="600" verticalDpi="600" orientation="landscape" paperSize="9" scale="56" r:id="rId2"/>
  <headerFooter alignWithMargins="0">
    <oddHeader>&amp;CTribunal Statistics Quarterly
April to June 2013</oddHeader>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G22"/>
  <sheetViews>
    <sheetView zoomScalePageLayoutView="0" workbookViewId="0" topLeftCell="A1">
      <selection activeCell="A1" sqref="A1"/>
    </sheetView>
  </sheetViews>
  <sheetFormatPr defaultColWidth="9.140625" defaultRowHeight="12.75"/>
  <cols>
    <col min="1" max="1" width="34.8515625" style="0" customWidth="1"/>
    <col min="2" max="2" width="15.140625" style="0" bestFit="1" customWidth="1"/>
    <col min="3" max="3" width="16.28125" style="0" bestFit="1" customWidth="1"/>
    <col min="4" max="4" width="15.28125" style="0" bestFit="1" customWidth="1"/>
    <col min="5" max="5" width="14.7109375" style="0" customWidth="1"/>
  </cols>
  <sheetData>
    <row r="1" spans="1:6" ht="12.75">
      <c r="A1" s="858" t="s">
        <v>204</v>
      </c>
      <c r="B1" s="858"/>
      <c r="C1" s="858"/>
      <c r="D1" s="859"/>
      <c r="E1" s="859"/>
      <c r="F1" s="859"/>
    </row>
    <row r="2" spans="1:7" ht="12.75">
      <c r="A2" s="172" t="s">
        <v>443</v>
      </c>
      <c r="B2" s="173"/>
      <c r="C2" s="173"/>
      <c r="D2" s="115"/>
      <c r="E2" s="115"/>
      <c r="F2" s="115"/>
      <c r="G2" s="694"/>
    </row>
    <row r="3" ht="12.75">
      <c r="A3" s="12" t="s">
        <v>12</v>
      </c>
    </row>
    <row r="5" spans="1:6" ht="25.5">
      <c r="A5" s="298" t="s">
        <v>205</v>
      </c>
      <c r="B5" s="41" t="s">
        <v>206</v>
      </c>
      <c r="C5" s="41" t="s">
        <v>494</v>
      </c>
      <c r="D5" s="41" t="s">
        <v>207</v>
      </c>
      <c r="E5" s="41" t="s">
        <v>495</v>
      </c>
      <c r="F5" s="17"/>
    </row>
    <row r="6" spans="1:6" ht="15" customHeight="1">
      <c r="A6" s="95" t="s">
        <v>208</v>
      </c>
      <c r="B6" s="299"/>
      <c r="C6" s="299"/>
      <c r="D6" s="299"/>
      <c r="E6" s="299"/>
      <c r="F6" s="17"/>
    </row>
    <row r="7" spans="1:6" ht="15" customHeight="1">
      <c r="A7" s="77" t="s">
        <v>444</v>
      </c>
      <c r="B7" s="535" t="s">
        <v>447</v>
      </c>
      <c r="C7" s="535" t="s">
        <v>448</v>
      </c>
      <c r="D7" s="535" t="s">
        <v>449</v>
      </c>
      <c r="E7" s="536" t="s">
        <v>453</v>
      </c>
      <c r="F7" s="17"/>
    </row>
    <row r="8" spans="1:6" ht="15" customHeight="1">
      <c r="A8" s="77" t="s">
        <v>445</v>
      </c>
      <c r="B8" s="535" t="s">
        <v>450</v>
      </c>
      <c r="C8" s="535" t="s">
        <v>451</v>
      </c>
      <c r="D8" s="535" t="s">
        <v>452</v>
      </c>
      <c r="E8" s="536" t="s">
        <v>454</v>
      </c>
      <c r="F8" s="17"/>
    </row>
    <row r="9" spans="1:6" ht="15" customHeight="1">
      <c r="A9" s="541" t="s">
        <v>209</v>
      </c>
      <c r="B9" s="537"/>
      <c r="C9" s="537"/>
      <c r="D9" s="537"/>
      <c r="E9" s="538"/>
      <c r="F9" s="17"/>
    </row>
    <row r="10" spans="1:6" ht="15" customHeight="1">
      <c r="A10" s="77"/>
      <c r="B10" s="535"/>
      <c r="C10" s="535"/>
      <c r="D10" s="535"/>
      <c r="E10" s="536"/>
      <c r="F10" s="17"/>
    </row>
    <row r="11" spans="1:6" ht="15" customHeight="1">
      <c r="A11" s="44" t="s">
        <v>210</v>
      </c>
      <c r="B11" s="536"/>
      <c r="C11" s="536"/>
      <c r="D11" s="536"/>
      <c r="E11" s="536"/>
      <c r="F11" s="17"/>
    </row>
    <row r="12" spans="1:6" ht="15" customHeight="1">
      <c r="A12" s="77" t="s">
        <v>444</v>
      </c>
      <c r="B12" s="536" t="s">
        <v>458</v>
      </c>
      <c r="C12" s="536" t="s">
        <v>465</v>
      </c>
      <c r="D12" s="536" t="s">
        <v>525</v>
      </c>
      <c r="E12" s="536"/>
      <c r="F12" s="17"/>
    </row>
    <row r="13" spans="1:6" ht="15" customHeight="1">
      <c r="A13" s="77" t="s">
        <v>445</v>
      </c>
      <c r="B13" s="536" t="s">
        <v>523</v>
      </c>
      <c r="C13" s="536" t="s">
        <v>524</v>
      </c>
      <c r="D13" s="536" t="s">
        <v>526</v>
      </c>
      <c r="E13" s="536"/>
      <c r="F13" s="17"/>
    </row>
    <row r="14" spans="1:6" ht="15" customHeight="1">
      <c r="A14" s="541" t="s">
        <v>209</v>
      </c>
      <c r="B14" s="538"/>
      <c r="C14" s="538"/>
      <c r="D14" s="538"/>
      <c r="E14" s="538"/>
      <c r="F14" s="17"/>
    </row>
    <row r="15" spans="1:6" ht="15" customHeight="1">
      <c r="A15" s="77"/>
      <c r="B15" s="536"/>
      <c r="C15" s="536"/>
      <c r="D15" s="536"/>
      <c r="E15" s="536"/>
      <c r="F15" s="17"/>
    </row>
    <row r="16" spans="1:6" ht="15" customHeight="1">
      <c r="A16" s="44" t="s">
        <v>211</v>
      </c>
      <c r="B16" s="536"/>
      <c r="C16" s="536"/>
      <c r="D16" s="536"/>
      <c r="E16" s="536"/>
      <c r="F16" s="17"/>
    </row>
    <row r="17" spans="1:6" ht="15" customHeight="1">
      <c r="A17" s="77" t="s">
        <v>444</v>
      </c>
      <c r="B17" s="536" t="s">
        <v>450</v>
      </c>
      <c r="C17" s="536" t="s">
        <v>528</v>
      </c>
      <c r="D17" s="536" t="s">
        <v>452</v>
      </c>
      <c r="E17" s="751" t="s">
        <v>500</v>
      </c>
      <c r="F17" s="17"/>
    </row>
    <row r="18" spans="1:6" ht="15" customHeight="1">
      <c r="A18" s="77" t="s">
        <v>445</v>
      </c>
      <c r="B18" s="752" t="s">
        <v>527</v>
      </c>
      <c r="C18" s="752" t="s">
        <v>456</v>
      </c>
      <c r="D18" s="752" t="s">
        <v>529</v>
      </c>
      <c r="E18" s="753" t="s">
        <v>453</v>
      </c>
      <c r="F18" s="17"/>
    </row>
    <row r="19" spans="1:6" ht="15" customHeight="1">
      <c r="A19" s="542" t="s">
        <v>209</v>
      </c>
      <c r="B19" s="539"/>
      <c r="C19" s="540"/>
      <c r="D19" s="540"/>
      <c r="E19" s="540"/>
      <c r="F19" s="17"/>
    </row>
    <row r="20" spans="1:6" ht="12.75">
      <c r="A20" s="17"/>
      <c r="B20" s="140"/>
      <c r="C20" s="140"/>
      <c r="D20" s="140"/>
      <c r="E20" s="140"/>
      <c r="F20" s="17"/>
    </row>
    <row r="21" spans="2:5" ht="12.75">
      <c r="B21" s="135"/>
      <c r="C21" s="135"/>
      <c r="D21" s="135"/>
      <c r="E21" s="135"/>
    </row>
    <row r="22" spans="1:5" ht="12.75">
      <c r="A22" s="135"/>
      <c r="B22" s="135"/>
      <c r="C22" s="135"/>
      <c r="D22" s="135"/>
      <c r="E22" s="135"/>
    </row>
  </sheetData>
  <sheetProtection/>
  <mergeCells count="1">
    <mergeCell ref="A1:F1"/>
  </mergeCells>
  <hyperlinks>
    <hyperlink ref="A3" location="Index!A1" display="Index"/>
  </hyperlinks>
  <printOptions/>
  <pageMargins left="0.5905511811023623" right="0.5905511811023623" top="0.7874015748031497" bottom="0.7874015748031497" header="0.3937007874015748" footer="0.3937007874015748"/>
  <pageSetup fitToHeight="1" fitToWidth="1" horizontalDpi="600" verticalDpi="600" orientation="landscape" paperSize="9" r:id="rId1"/>
  <headerFooter alignWithMargins="0">
    <oddHeader>&amp;CTribunal Statistics Quarterly
April to June 2013</oddHeader>
    <oddFooter>&amp;C&amp;P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G15"/>
  <sheetViews>
    <sheetView zoomScalePageLayoutView="0" workbookViewId="0" topLeftCell="A1">
      <selection activeCell="A1" sqref="A1"/>
    </sheetView>
  </sheetViews>
  <sheetFormatPr defaultColWidth="9.140625" defaultRowHeight="12.75"/>
  <cols>
    <col min="1" max="1" width="33.00390625" style="0" customWidth="1"/>
    <col min="2" max="3" width="17.140625" style="0" customWidth="1"/>
    <col min="4" max="4" width="21.7109375" style="0" customWidth="1"/>
    <col min="5" max="5" width="11.421875" style="0" customWidth="1"/>
  </cols>
  <sheetData>
    <row r="1" spans="1:7" ht="12.75">
      <c r="A1" s="858" t="s">
        <v>212</v>
      </c>
      <c r="B1" s="858"/>
      <c r="C1" s="858"/>
      <c r="D1" s="859"/>
      <c r="E1" s="859"/>
      <c r="F1" s="859"/>
      <c r="G1" s="12"/>
    </row>
    <row r="2" spans="1:7" ht="12.75">
      <c r="A2" s="172" t="s">
        <v>300</v>
      </c>
      <c r="B2" s="173"/>
      <c r="C2" s="173"/>
      <c r="D2" s="115"/>
      <c r="E2" s="115"/>
      <c r="F2" s="115"/>
      <c r="G2" s="57"/>
    </row>
    <row r="3" spans="1:7" ht="12.75">
      <c r="A3" s="12" t="s">
        <v>12</v>
      </c>
      <c r="B3" s="173"/>
      <c r="C3" s="173"/>
      <c r="D3" s="115"/>
      <c r="E3" s="115"/>
      <c r="F3" s="115"/>
      <c r="G3" s="57"/>
    </row>
    <row r="5" spans="1:5" ht="25.5">
      <c r="A5" s="41" t="s">
        <v>205</v>
      </c>
      <c r="B5" s="41" t="s">
        <v>206</v>
      </c>
      <c r="C5" s="41" t="s">
        <v>494</v>
      </c>
      <c r="D5" s="41" t="s">
        <v>207</v>
      </c>
      <c r="E5" s="41" t="s">
        <v>495</v>
      </c>
    </row>
    <row r="6" spans="1:5" ht="20.25" customHeight="1">
      <c r="A6" s="296" t="s">
        <v>208</v>
      </c>
      <c r="B6" s="293"/>
      <c r="C6" s="293"/>
      <c r="D6" s="293"/>
      <c r="E6" s="293"/>
    </row>
    <row r="7" spans="1:6" ht="12.75">
      <c r="A7" s="297" t="s">
        <v>301</v>
      </c>
      <c r="B7" s="294" t="s">
        <v>455</v>
      </c>
      <c r="C7" s="294" t="s">
        <v>456</v>
      </c>
      <c r="D7" s="294" t="s">
        <v>457</v>
      </c>
      <c r="E7" s="293" t="s">
        <v>459</v>
      </c>
      <c r="F7" s="294"/>
    </row>
    <row r="8" spans="1:6" ht="12.75">
      <c r="A8" s="297" t="s">
        <v>446</v>
      </c>
      <c r="B8" s="294" t="s">
        <v>447</v>
      </c>
      <c r="C8" s="294" t="s">
        <v>458</v>
      </c>
      <c r="D8" s="294" t="s">
        <v>452</v>
      </c>
      <c r="E8" s="293" t="s">
        <v>460</v>
      </c>
      <c r="F8" s="294"/>
    </row>
    <row r="9" spans="1:5" ht="20.25" customHeight="1">
      <c r="A9" s="296" t="s">
        <v>210</v>
      </c>
      <c r="B9" s="300"/>
      <c r="C9" s="300"/>
      <c r="D9" s="300"/>
      <c r="E9" s="300"/>
    </row>
    <row r="10" spans="1:7" ht="12.75">
      <c r="A10" s="297" t="s">
        <v>301</v>
      </c>
      <c r="B10" s="293" t="s">
        <v>456</v>
      </c>
      <c r="C10" s="293" t="s">
        <v>532</v>
      </c>
      <c r="D10" s="293" t="s">
        <v>548</v>
      </c>
      <c r="E10" s="293" t="s">
        <v>497</v>
      </c>
      <c r="F10" s="293"/>
      <c r="G10" s="17"/>
    </row>
    <row r="11" spans="1:7" ht="12.75">
      <c r="A11" s="297" t="s">
        <v>446</v>
      </c>
      <c r="B11" s="293" t="s">
        <v>458</v>
      </c>
      <c r="C11" s="293" t="s">
        <v>531</v>
      </c>
      <c r="D11" s="293" t="s">
        <v>530</v>
      </c>
      <c r="E11" s="293" t="s">
        <v>29</v>
      </c>
      <c r="F11" s="695"/>
      <c r="G11" s="17"/>
    </row>
    <row r="12" spans="1:6" ht="20.25" customHeight="1">
      <c r="A12" s="296" t="s">
        <v>211</v>
      </c>
      <c r="B12" s="300"/>
      <c r="C12" s="300"/>
      <c r="D12" s="300"/>
      <c r="E12" s="300"/>
      <c r="F12" s="17"/>
    </row>
    <row r="13" spans="1:6" ht="12" customHeight="1">
      <c r="A13" s="297" t="s">
        <v>301</v>
      </c>
      <c r="B13" s="754" t="s">
        <v>450</v>
      </c>
      <c r="C13" s="754" t="s">
        <v>451</v>
      </c>
      <c r="D13" s="754" t="s">
        <v>452</v>
      </c>
      <c r="E13" s="755" t="s">
        <v>500</v>
      </c>
      <c r="F13" s="17"/>
    </row>
    <row r="14" spans="1:7" ht="12.75">
      <c r="A14" s="822" t="s">
        <v>446</v>
      </c>
      <c r="B14" s="756" t="s">
        <v>450</v>
      </c>
      <c r="C14" s="756" t="s">
        <v>451</v>
      </c>
      <c r="D14" s="756" t="s">
        <v>529</v>
      </c>
      <c r="E14" s="757" t="s">
        <v>501</v>
      </c>
      <c r="F14" s="293"/>
      <c r="G14" s="17"/>
    </row>
    <row r="15" spans="1:5" ht="12.75">
      <c r="A15" s="17"/>
      <c r="B15" s="17"/>
      <c r="C15" s="17"/>
      <c r="D15" s="17"/>
      <c r="E15" s="17"/>
    </row>
  </sheetData>
  <sheetProtection/>
  <mergeCells count="1">
    <mergeCell ref="A1:F1"/>
  </mergeCells>
  <hyperlinks>
    <hyperlink ref="A3" location="Index!A1" display="Index"/>
  </hyperlinks>
  <printOptions/>
  <pageMargins left="0.5905511811023623" right="0.5905511811023623" top="0.7874015748031497" bottom="0.7874015748031497" header="0.3937007874015748" footer="0.3937007874015748"/>
  <pageSetup fitToHeight="1" fitToWidth="1" horizontalDpi="600" verticalDpi="600" orientation="landscape" paperSize="9" r:id="rId1"/>
  <headerFooter alignWithMargins="0">
    <oddHeader>&amp;CTribunal Statistics Quarterly
April to June 2013</oddHeader>
    <oddFooter>&amp;C&amp;P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G43"/>
  <sheetViews>
    <sheetView zoomScalePageLayoutView="0" workbookViewId="0" topLeftCell="A1">
      <selection activeCell="A1" sqref="A1"/>
    </sheetView>
  </sheetViews>
  <sheetFormatPr defaultColWidth="9.140625" defaultRowHeight="12.75"/>
  <cols>
    <col min="1" max="1" width="36.57421875" style="17" customWidth="1"/>
    <col min="2" max="4" width="17.8515625" style="140" customWidth="1"/>
    <col min="5" max="5" width="16.57421875" style="140" customWidth="1"/>
    <col min="6" max="6" width="19.28125" style="17" customWidth="1"/>
    <col min="7" max="16384" width="9.140625" style="17" customWidth="1"/>
  </cols>
  <sheetData>
    <row r="1" spans="1:7" ht="12.75">
      <c r="A1" s="172" t="s">
        <v>213</v>
      </c>
      <c r="B1" s="172"/>
      <c r="C1" s="172"/>
      <c r="D1" s="115"/>
      <c r="E1" s="115"/>
      <c r="F1" s="115"/>
      <c r="G1" s="7"/>
    </row>
    <row r="2" spans="1:7" ht="12.75">
      <c r="A2" s="172" t="s">
        <v>302</v>
      </c>
      <c r="B2" s="173"/>
      <c r="C2" s="173"/>
      <c r="D2" s="115"/>
      <c r="E2" s="115"/>
      <c r="F2" s="115"/>
      <c r="G2" s="66"/>
    </row>
    <row r="3" spans="1:7" ht="12.75">
      <c r="A3" s="7" t="s">
        <v>12</v>
      </c>
      <c r="B3" s="173"/>
      <c r="C3" s="173"/>
      <c r="D3" s="115"/>
      <c r="E3" s="115"/>
      <c r="F3" s="115"/>
      <c r="G3" s="66"/>
    </row>
    <row r="5" spans="1:5" ht="25.5">
      <c r="A5" s="301" t="s">
        <v>234</v>
      </c>
      <c r="B5" s="41" t="s">
        <v>206</v>
      </c>
      <c r="C5" s="41" t="s">
        <v>494</v>
      </c>
      <c r="D5" s="41" t="s">
        <v>207</v>
      </c>
      <c r="E5" s="41" t="s">
        <v>495</v>
      </c>
    </row>
    <row r="6" spans="1:6" ht="20.25" customHeight="1">
      <c r="A6" s="302" t="s">
        <v>208</v>
      </c>
      <c r="B6" s="294" t="s">
        <v>455</v>
      </c>
      <c r="C6" s="294" t="s">
        <v>456</v>
      </c>
      <c r="D6" s="294" t="s">
        <v>457</v>
      </c>
      <c r="E6" s="293" t="s">
        <v>459</v>
      </c>
      <c r="F6" s="294"/>
    </row>
    <row r="7" spans="1:6" ht="20.25" customHeight="1">
      <c r="A7" s="302" t="s">
        <v>85</v>
      </c>
      <c r="B7" s="535" t="s">
        <v>461</v>
      </c>
      <c r="C7" s="535" t="s">
        <v>462</v>
      </c>
      <c r="D7" s="535" t="s">
        <v>447</v>
      </c>
      <c r="E7" s="536" t="s">
        <v>468</v>
      </c>
      <c r="F7" s="294"/>
    </row>
    <row r="8" spans="1:6" ht="20.25" customHeight="1">
      <c r="A8" s="303" t="s">
        <v>86</v>
      </c>
      <c r="B8" s="535" t="s">
        <v>455</v>
      </c>
      <c r="C8" s="535" t="s">
        <v>451</v>
      </c>
      <c r="D8" s="535" t="s">
        <v>463</v>
      </c>
      <c r="E8" s="536" t="s">
        <v>469</v>
      </c>
      <c r="F8" s="294"/>
    </row>
    <row r="9" spans="1:6" ht="20.25" customHeight="1">
      <c r="A9" s="302" t="s">
        <v>214</v>
      </c>
      <c r="B9" s="535" t="s">
        <v>464</v>
      </c>
      <c r="C9" s="535" t="s">
        <v>465</v>
      </c>
      <c r="D9" s="535" t="s">
        <v>466</v>
      </c>
      <c r="E9" s="536" t="s">
        <v>470</v>
      </c>
      <c r="F9" s="294"/>
    </row>
    <row r="10" spans="1:6" ht="20.25" customHeight="1">
      <c r="A10" s="67" t="s">
        <v>88</v>
      </c>
      <c r="B10" s="759" t="s">
        <v>458</v>
      </c>
      <c r="C10" s="759" t="s">
        <v>449</v>
      </c>
      <c r="D10" s="759" t="s">
        <v>467</v>
      </c>
      <c r="E10" s="760" t="s">
        <v>471</v>
      </c>
      <c r="F10" s="294"/>
    </row>
    <row r="12" spans="1:5" ht="21" customHeight="1">
      <c r="A12" s="553" t="s">
        <v>303</v>
      </c>
      <c r="B12" s="135"/>
      <c r="C12" s="135"/>
      <c r="D12" s="135"/>
      <c r="E12" s="135"/>
    </row>
    <row r="13" spans="1:5" ht="30.75" customHeight="1">
      <c r="A13" s="554" t="s">
        <v>205</v>
      </c>
      <c r="B13" s="761" t="s">
        <v>206</v>
      </c>
      <c r="C13" s="41" t="s">
        <v>494</v>
      </c>
      <c r="D13" s="762" t="s">
        <v>207</v>
      </c>
      <c r="E13" s="41" t="s">
        <v>495</v>
      </c>
    </row>
    <row r="14" spans="1:5" ht="21" customHeight="1">
      <c r="A14" s="555" t="s">
        <v>210</v>
      </c>
      <c r="B14" s="294" t="s">
        <v>456</v>
      </c>
      <c r="C14" s="763" t="s">
        <v>545</v>
      </c>
      <c r="D14" s="294" t="s">
        <v>548</v>
      </c>
      <c r="E14" s="764" t="s">
        <v>497</v>
      </c>
    </row>
    <row r="15" spans="1:5" ht="21" customHeight="1">
      <c r="A15" s="555" t="s">
        <v>215</v>
      </c>
      <c r="B15" s="294" t="s">
        <v>455</v>
      </c>
      <c r="C15" s="763" t="s">
        <v>544</v>
      </c>
      <c r="D15" s="294" t="s">
        <v>449</v>
      </c>
      <c r="E15" s="764" t="s">
        <v>498</v>
      </c>
    </row>
    <row r="16" spans="1:5" ht="21" customHeight="1">
      <c r="A16" s="556" t="s">
        <v>216</v>
      </c>
      <c r="B16" s="765" t="s">
        <v>542</v>
      </c>
      <c r="C16" s="766" t="s">
        <v>543</v>
      </c>
      <c r="D16" s="558" t="s">
        <v>547</v>
      </c>
      <c r="E16" s="767" t="s">
        <v>499</v>
      </c>
    </row>
    <row r="17" spans="1:5" ht="21" customHeight="1">
      <c r="A17" s="557"/>
      <c r="B17" s="558"/>
      <c r="C17" s="558"/>
      <c r="D17" s="558"/>
      <c r="E17" s="559"/>
    </row>
    <row r="18" spans="1:5" ht="25.5">
      <c r="A18" s="295" t="s">
        <v>235</v>
      </c>
      <c r="B18" s="768" t="s">
        <v>206</v>
      </c>
      <c r="C18" s="41" t="s">
        <v>494</v>
      </c>
      <c r="D18" s="768" t="s">
        <v>207</v>
      </c>
      <c r="E18" s="41" t="s">
        <v>495</v>
      </c>
    </row>
    <row r="19" spans="1:6" ht="20.25" customHeight="1">
      <c r="A19" s="304" t="s">
        <v>217</v>
      </c>
      <c r="B19" s="769" t="s">
        <v>448</v>
      </c>
      <c r="C19" s="769" t="s">
        <v>551</v>
      </c>
      <c r="D19" s="769" t="s">
        <v>555</v>
      </c>
      <c r="E19" s="770" t="s">
        <v>534</v>
      </c>
      <c r="F19" s="709"/>
    </row>
    <row r="20" spans="1:5" ht="20.25" customHeight="1">
      <c r="A20" s="304" t="s">
        <v>218</v>
      </c>
      <c r="B20" s="769" t="s">
        <v>448</v>
      </c>
      <c r="C20" s="769" t="s">
        <v>551</v>
      </c>
      <c r="D20" s="769" t="s">
        <v>532</v>
      </c>
      <c r="E20" s="770" t="s">
        <v>502</v>
      </c>
    </row>
    <row r="21" spans="1:5" ht="20.25" customHeight="1">
      <c r="A21" s="304" t="s">
        <v>219</v>
      </c>
      <c r="B21" s="769" t="s">
        <v>549</v>
      </c>
      <c r="C21" s="769" t="s">
        <v>547</v>
      </c>
      <c r="D21" s="769" t="s">
        <v>558</v>
      </c>
      <c r="E21" s="770" t="s">
        <v>535</v>
      </c>
    </row>
    <row r="22" spans="1:5" ht="20.25" customHeight="1">
      <c r="A22" s="304" t="s">
        <v>220</v>
      </c>
      <c r="B22" s="769" t="s">
        <v>455</v>
      </c>
      <c r="C22" s="769" t="s">
        <v>552</v>
      </c>
      <c r="D22" s="769" t="s">
        <v>467</v>
      </c>
      <c r="E22" s="770" t="s">
        <v>536</v>
      </c>
    </row>
    <row r="23" spans="1:5" ht="20.25" customHeight="1">
      <c r="A23" s="304" t="s">
        <v>76</v>
      </c>
      <c r="B23" s="769" t="s">
        <v>550</v>
      </c>
      <c r="C23" s="769" t="s">
        <v>549</v>
      </c>
      <c r="D23" s="769" t="s">
        <v>547</v>
      </c>
      <c r="E23" s="770" t="s">
        <v>537</v>
      </c>
    </row>
    <row r="24" spans="1:5" ht="20.25" customHeight="1">
      <c r="A24" s="115" t="s">
        <v>221</v>
      </c>
      <c r="B24" s="769" t="s">
        <v>448</v>
      </c>
      <c r="C24" s="769" t="s">
        <v>546</v>
      </c>
      <c r="D24" s="769" t="s">
        <v>556</v>
      </c>
      <c r="E24" s="770" t="s">
        <v>538</v>
      </c>
    </row>
    <row r="25" spans="1:5" ht="20.25" customHeight="1">
      <c r="A25" s="304" t="s">
        <v>222</v>
      </c>
      <c r="B25" s="769" t="s">
        <v>523</v>
      </c>
      <c r="C25" s="769" t="s">
        <v>553</v>
      </c>
      <c r="D25" s="769" t="s">
        <v>549</v>
      </c>
      <c r="E25" s="770" t="s">
        <v>539</v>
      </c>
    </row>
    <row r="26" spans="1:5" ht="20.25" customHeight="1">
      <c r="A26" s="304" t="s">
        <v>223</v>
      </c>
      <c r="B26" s="769" t="s">
        <v>523</v>
      </c>
      <c r="C26" s="769" t="s">
        <v>452</v>
      </c>
      <c r="D26" s="769" t="s">
        <v>557</v>
      </c>
      <c r="E26" s="770" t="s">
        <v>540</v>
      </c>
    </row>
    <row r="27" spans="1:5" ht="20.25" customHeight="1">
      <c r="A27" s="304" t="s">
        <v>224</v>
      </c>
      <c r="B27" s="769" t="s">
        <v>463</v>
      </c>
      <c r="C27" s="769" t="s">
        <v>554</v>
      </c>
      <c r="D27" s="769" t="s">
        <v>549</v>
      </c>
      <c r="E27" s="770" t="s">
        <v>541</v>
      </c>
    </row>
    <row r="28" spans="1:5" ht="20.25" customHeight="1">
      <c r="A28" s="305" t="s">
        <v>77</v>
      </c>
      <c r="B28" s="771" t="s">
        <v>451</v>
      </c>
      <c r="C28" s="771" t="s">
        <v>464</v>
      </c>
      <c r="D28" s="771" t="s">
        <v>555</v>
      </c>
      <c r="E28" s="772" t="s">
        <v>503</v>
      </c>
    </row>
    <row r="30" spans="1:5" ht="25.5">
      <c r="A30" s="41" t="s">
        <v>236</v>
      </c>
      <c r="B30" s="41" t="s">
        <v>206</v>
      </c>
      <c r="C30" s="41" t="s">
        <v>494</v>
      </c>
      <c r="D30" s="41" t="s">
        <v>207</v>
      </c>
      <c r="E30" s="41" t="s">
        <v>495</v>
      </c>
    </row>
    <row r="31" spans="1:5" s="53" customFormat="1" ht="20.25" customHeight="1">
      <c r="A31" s="306" t="s">
        <v>211</v>
      </c>
      <c r="B31" s="773" t="s">
        <v>450</v>
      </c>
      <c r="C31" s="773" t="s">
        <v>451</v>
      </c>
      <c r="D31" s="773" t="s">
        <v>452</v>
      </c>
      <c r="E31" s="779" t="s">
        <v>500</v>
      </c>
    </row>
    <row r="32" spans="1:5" s="53" customFormat="1" ht="51">
      <c r="A32" s="94" t="s">
        <v>225</v>
      </c>
      <c r="B32" s="773" t="s">
        <v>462</v>
      </c>
      <c r="C32" s="773" t="s">
        <v>447</v>
      </c>
      <c r="D32" s="773" t="s">
        <v>458</v>
      </c>
      <c r="E32" s="779" t="s">
        <v>496</v>
      </c>
    </row>
    <row r="33" spans="1:5" s="53" customFormat="1" ht="51">
      <c r="A33" s="94" t="s">
        <v>226</v>
      </c>
      <c r="B33" s="773" t="s">
        <v>533</v>
      </c>
      <c r="C33" s="773" t="s">
        <v>523</v>
      </c>
      <c r="D33" s="773" t="s">
        <v>529</v>
      </c>
      <c r="E33" s="779" t="s">
        <v>453</v>
      </c>
    </row>
    <row r="34" spans="1:5" s="53" customFormat="1" ht="25.5">
      <c r="A34" s="94" t="s">
        <v>227</v>
      </c>
      <c r="B34" s="773" t="s">
        <v>533</v>
      </c>
      <c r="C34" s="773" t="s">
        <v>458</v>
      </c>
      <c r="D34" s="773" t="s">
        <v>464</v>
      </c>
      <c r="E34" s="779" t="s">
        <v>500</v>
      </c>
    </row>
    <row r="35" spans="1:5" s="53" customFormat="1" ht="38.25">
      <c r="A35" s="307" t="s">
        <v>228</v>
      </c>
      <c r="B35" s="773" t="s">
        <v>455</v>
      </c>
      <c r="C35" s="773" t="s">
        <v>463</v>
      </c>
      <c r="D35" s="773" t="s">
        <v>524</v>
      </c>
      <c r="E35" s="779" t="s">
        <v>459</v>
      </c>
    </row>
    <row r="36" ht="21" customHeight="1"/>
    <row r="37" spans="1:5" ht="30.75" customHeight="1">
      <c r="A37" s="22" t="s">
        <v>237</v>
      </c>
      <c r="B37" s="41" t="s">
        <v>206</v>
      </c>
      <c r="C37" s="41" t="s">
        <v>494</v>
      </c>
      <c r="D37" s="41" t="s">
        <v>207</v>
      </c>
      <c r="E37" s="41" t="s">
        <v>495</v>
      </c>
    </row>
    <row r="38" spans="1:5" ht="20.25" customHeight="1">
      <c r="A38" s="306" t="s">
        <v>229</v>
      </c>
      <c r="B38" s="774"/>
      <c r="C38" s="774"/>
      <c r="D38" s="774"/>
      <c r="E38" s="775"/>
    </row>
    <row r="39" spans="1:5" ht="20.25" customHeight="1">
      <c r="A39" s="94" t="s">
        <v>230</v>
      </c>
      <c r="B39" s="78" t="s">
        <v>475</v>
      </c>
      <c r="C39" s="78" t="s">
        <v>475</v>
      </c>
      <c r="D39" s="78" t="s">
        <v>475</v>
      </c>
      <c r="E39" s="776" t="s">
        <v>481</v>
      </c>
    </row>
    <row r="40" spans="1:5" ht="25.5">
      <c r="A40" s="94" t="s">
        <v>231</v>
      </c>
      <c r="B40" s="78" t="s">
        <v>476</v>
      </c>
      <c r="C40" s="78" t="s">
        <v>476</v>
      </c>
      <c r="D40" s="78" t="s">
        <v>477</v>
      </c>
      <c r="E40" s="776" t="s">
        <v>482</v>
      </c>
    </row>
    <row r="41" spans="1:5" ht="25.5">
      <c r="A41" s="307" t="s">
        <v>232</v>
      </c>
      <c r="B41" s="777" t="s">
        <v>478</v>
      </c>
      <c r="C41" s="777" t="s">
        <v>479</v>
      </c>
      <c r="D41" s="777" t="s">
        <v>480</v>
      </c>
      <c r="E41" s="778" t="s">
        <v>483</v>
      </c>
    </row>
    <row r="42" spans="1:5" ht="12.75">
      <c r="A42" s="94"/>
      <c r="B42" s="78"/>
      <c r="C42" s="78"/>
      <c r="D42" s="78"/>
      <c r="E42" s="308"/>
    </row>
    <row r="43" spans="1:5" ht="25.5" customHeight="1">
      <c r="A43" s="957" t="s">
        <v>233</v>
      </c>
      <c r="B43" s="844"/>
      <c r="C43" s="844"/>
      <c r="D43" s="844"/>
      <c r="E43" s="844"/>
    </row>
  </sheetData>
  <sheetProtection/>
  <mergeCells count="1">
    <mergeCell ref="A43:E43"/>
  </mergeCells>
  <hyperlinks>
    <hyperlink ref="A3" location="Index!A1" display="Index"/>
  </hyperlinks>
  <printOptions/>
  <pageMargins left="0.5905511811023623" right="0.5905511811023623" top="0.7874015748031497" bottom="0.7874015748031497" header="0.3937007874015748" footer="0.3937007874015748"/>
  <pageSetup fitToHeight="1" fitToWidth="1" horizontalDpi="600" verticalDpi="600" orientation="landscape" paperSize="9" scale="51" r:id="rId1"/>
  <headerFooter alignWithMargins="0">
    <oddHeader>&amp;CTribunal Statistics Quarterly
April to June 2013</oddHeader>
    <oddFooter>&amp;C&amp;P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L22"/>
  <sheetViews>
    <sheetView zoomScalePageLayoutView="0" workbookViewId="0" topLeftCell="A1">
      <selection activeCell="A1" sqref="A1"/>
    </sheetView>
  </sheetViews>
  <sheetFormatPr defaultColWidth="9.140625" defaultRowHeight="12.75"/>
  <cols>
    <col min="1" max="1" width="33.421875" style="0" customWidth="1"/>
    <col min="2" max="10" width="9.8515625" style="0" customWidth="1"/>
    <col min="11" max="11" width="12.8515625" style="0" customWidth="1"/>
  </cols>
  <sheetData>
    <row r="1" spans="1:11" ht="12.75" customHeight="1">
      <c r="A1" s="4" t="s">
        <v>333</v>
      </c>
      <c r="B1" s="4"/>
      <c r="C1" s="4"/>
      <c r="D1" s="4"/>
      <c r="E1" s="4"/>
      <c r="F1" s="4"/>
      <c r="G1" s="4"/>
      <c r="H1" s="2"/>
      <c r="I1" s="2"/>
      <c r="J1" s="573"/>
      <c r="K1" s="573"/>
    </row>
    <row r="2" spans="1:11" ht="12.75" customHeight="1">
      <c r="A2" s="4" t="s">
        <v>321</v>
      </c>
      <c r="B2" s="2"/>
      <c r="C2" s="2"/>
      <c r="D2" s="2"/>
      <c r="E2" s="2"/>
      <c r="F2" s="2"/>
      <c r="G2" s="2"/>
      <c r="H2" s="2"/>
      <c r="I2" s="2"/>
      <c r="J2" s="573"/>
      <c r="K2" s="573"/>
    </row>
    <row r="3" spans="1:7" s="17" customFormat="1" ht="12.75">
      <c r="A3" s="7" t="s">
        <v>12</v>
      </c>
      <c r="B3" s="173"/>
      <c r="C3" s="173"/>
      <c r="D3" s="115"/>
      <c r="E3" s="115"/>
      <c r="F3" s="115"/>
      <c r="G3" s="66"/>
    </row>
    <row r="4" spans="1:11" ht="12.75" customHeight="1">
      <c r="A4" s="4"/>
      <c r="B4" s="4"/>
      <c r="C4" s="4"/>
      <c r="D4" s="4"/>
      <c r="E4" s="4"/>
      <c r="F4" s="4"/>
      <c r="G4" s="4"/>
      <c r="H4" s="2"/>
      <c r="I4" s="2"/>
      <c r="J4" s="573"/>
      <c r="K4" s="573"/>
    </row>
    <row r="5" spans="1:11" ht="12.75" customHeight="1">
      <c r="A5" s="574"/>
      <c r="B5" s="958" t="s">
        <v>334</v>
      </c>
      <c r="C5" s="959"/>
      <c r="D5" s="959"/>
      <c r="E5" s="959"/>
      <c r="F5" s="959"/>
      <c r="G5" s="959"/>
      <c r="H5" s="959"/>
      <c r="I5" s="959"/>
      <c r="J5" s="959"/>
      <c r="K5" s="960"/>
    </row>
    <row r="6" spans="1:11" ht="12.75" customHeight="1">
      <c r="A6" s="575"/>
      <c r="B6" s="576" t="s">
        <v>335</v>
      </c>
      <c r="C6" s="576" t="s">
        <v>336</v>
      </c>
      <c r="D6" s="576" t="s">
        <v>337</v>
      </c>
      <c r="E6" s="576" t="s">
        <v>338</v>
      </c>
      <c r="F6" s="576" t="s">
        <v>13</v>
      </c>
      <c r="G6" s="576" t="s">
        <v>14</v>
      </c>
      <c r="H6" s="576" t="s">
        <v>15</v>
      </c>
      <c r="I6" s="576" t="s">
        <v>84</v>
      </c>
      <c r="J6" s="576" t="s">
        <v>17</v>
      </c>
      <c r="K6" s="577" t="s">
        <v>18</v>
      </c>
    </row>
    <row r="7" spans="1:11" ht="5.25" customHeight="1">
      <c r="A7" s="578"/>
      <c r="B7" s="579"/>
      <c r="C7" s="579"/>
      <c r="D7" s="579"/>
      <c r="E7" s="579"/>
      <c r="F7" s="579"/>
      <c r="G7" s="579"/>
      <c r="H7" s="579"/>
      <c r="I7" s="579"/>
      <c r="J7" s="579"/>
      <c r="K7" s="580"/>
    </row>
    <row r="8" spans="1:12" ht="12.75" customHeight="1">
      <c r="A8" s="581" t="s">
        <v>425</v>
      </c>
      <c r="B8" s="582"/>
      <c r="C8" s="583"/>
      <c r="D8" s="584">
        <v>115039</v>
      </c>
      <c r="E8" s="585">
        <v>132577</v>
      </c>
      <c r="F8" s="585">
        <v>189303</v>
      </c>
      <c r="G8" s="585">
        <v>151028</v>
      </c>
      <c r="H8" s="586">
        <v>236103</v>
      </c>
      <c r="I8" s="587">
        <v>218096</v>
      </c>
      <c r="J8" s="587">
        <v>186331</v>
      </c>
      <c r="K8" s="758">
        <v>191541</v>
      </c>
      <c r="L8" s="696"/>
    </row>
    <row r="9" spans="1:11" ht="23.25" customHeight="1">
      <c r="A9" s="578" t="s">
        <v>339</v>
      </c>
      <c r="B9" s="579"/>
      <c r="C9" s="579"/>
      <c r="D9" s="589">
        <v>12258</v>
      </c>
      <c r="E9" s="589">
        <v>10762</v>
      </c>
      <c r="F9" s="589">
        <v>6637</v>
      </c>
      <c r="G9" s="589">
        <v>10576</v>
      </c>
      <c r="H9" s="590">
        <v>4100</v>
      </c>
      <c r="I9" s="590">
        <v>1400</v>
      </c>
      <c r="J9" s="590">
        <v>1300</v>
      </c>
      <c r="K9" s="723">
        <v>1295</v>
      </c>
    </row>
    <row r="10" spans="1:11" ht="39" customHeight="1">
      <c r="A10" s="578" t="s">
        <v>340</v>
      </c>
      <c r="B10" s="579"/>
      <c r="C10" s="579"/>
      <c r="D10" s="589">
        <v>4897</v>
      </c>
      <c r="E10" s="589">
        <v>3861</v>
      </c>
      <c r="F10" s="589">
        <v>2223</v>
      </c>
      <c r="G10" s="589">
        <v>2858</v>
      </c>
      <c r="H10" s="590">
        <v>1300</v>
      </c>
      <c r="I10" s="592">
        <v>210</v>
      </c>
      <c r="J10" s="592">
        <v>230</v>
      </c>
      <c r="K10" s="722">
        <v>228</v>
      </c>
    </row>
    <row r="11" spans="1:11" ht="37.5" customHeight="1">
      <c r="A11" s="578" t="s">
        <v>341</v>
      </c>
      <c r="B11" s="579"/>
      <c r="C11" s="579"/>
      <c r="D11" s="589">
        <v>7361</v>
      </c>
      <c r="E11" s="589">
        <v>6901</v>
      </c>
      <c r="F11" s="589">
        <v>4414</v>
      </c>
      <c r="G11" s="589">
        <v>7718</v>
      </c>
      <c r="H11" s="590">
        <v>2800</v>
      </c>
      <c r="I11" s="590">
        <v>1100</v>
      </c>
      <c r="J11" s="590">
        <v>1100</v>
      </c>
      <c r="K11" s="723">
        <v>1067</v>
      </c>
    </row>
    <row r="12" spans="1:11" ht="8.25" customHeight="1">
      <c r="A12" s="578"/>
      <c r="B12" s="579"/>
      <c r="C12" s="579"/>
      <c r="D12" s="579"/>
      <c r="E12" s="579"/>
      <c r="F12" s="579"/>
      <c r="G12" s="579"/>
      <c r="H12" s="590"/>
      <c r="I12" s="590"/>
      <c r="J12" s="590"/>
      <c r="K12" s="723"/>
    </row>
    <row r="13" spans="1:11" ht="13.5" customHeight="1">
      <c r="A13" s="578" t="s">
        <v>215</v>
      </c>
      <c r="B13" s="589">
        <v>77757</v>
      </c>
      <c r="C13" s="589">
        <v>70882</v>
      </c>
      <c r="D13" s="589">
        <v>68012</v>
      </c>
      <c r="E13" s="589">
        <v>66153</v>
      </c>
      <c r="F13" s="589">
        <v>55582</v>
      </c>
      <c r="G13" s="589">
        <v>51264</v>
      </c>
      <c r="H13" s="589">
        <v>54088</v>
      </c>
      <c r="I13" s="589">
        <v>54513</v>
      </c>
      <c r="J13" s="589">
        <v>59247</v>
      </c>
      <c r="K13" s="723">
        <v>54704</v>
      </c>
    </row>
    <row r="14" spans="1:11" ht="13.5" customHeight="1">
      <c r="A14" s="578" t="s">
        <v>216</v>
      </c>
      <c r="B14" s="589">
        <v>52248</v>
      </c>
      <c r="C14" s="589">
        <v>41129</v>
      </c>
      <c r="D14" s="589">
        <v>30671</v>
      </c>
      <c r="E14" s="589">
        <v>49337</v>
      </c>
      <c r="F14" s="589">
        <v>30599</v>
      </c>
      <c r="G14" s="589">
        <v>63072</v>
      </c>
      <c r="H14" s="589">
        <v>78598</v>
      </c>
      <c r="I14" s="589">
        <v>134835</v>
      </c>
      <c r="J14" s="589">
        <v>127084</v>
      </c>
      <c r="K14" s="723">
        <v>136837</v>
      </c>
    </row>
    <row r="15" spans="1:11" ht="13.5" customHeight="1">
      <c r="A15" s="575" t="s">
        <v>78</v>
      </c>
      <c r="B15" s="823">
        <v>130408</v>
      </c>
      <c r="C15" s="823">
        <v>112227</v>
      </c>
      <c r="D15" s="823">
        <v>98617</v>
      </c>
      <c r="E15" s="823">
        <v>115042</v>
      </c>
      <c r="F15" s="823">
        <v>86181</v>
      </c>
      <c r="G15" s="823">
        <v>115039</v>
      </c>
      <c r="H15" s="823">
        <v>132577</v>
      </c>
      <c r="I15" s="823">
        <v>189303</v>
      </c>
      <c r="J15" s="823">
        <v>186331</v>
      </c>
      <c r="K15" s="824">
        <v>191541</v>
      </c>
    </row>
    <row r="16" spans="1:11" ht="13.5" customHeight="1">
      <c r="A16" s="578"/>
      <c r="B16" s="589"/>
      <c r="C16" s="589"/>
      <c r="D16" s="589"/>
      <c r="E16" s="589"/>
      <c r="F16" s="589"/>
      <c r="G16" s="589"/>
      <c r="H16" s="589"/>
      <c r="I16" s="589"/>
      <c r="J16" s="589"/>
      <c r="K16" s="591"/>
    </row>
    <row r="17" spans="1:11" ht="12.75" customHeight="1">
      <c r="A17" s="573"/>
      <c r="B17" s="573"/>
      <c r="C17" s="573"/>
      <c r="D17" s="573"/>
      <c r="E17" s="573"/>
      <c r="F17" s="573"/>
      <c r="G17" s="573"/>
      <c r="H17" s="573"/>
      <c r="I17" s="573"/>
      <c r="J17" s="573"/>
      <c r="K17" s="573"/>
    </row>
    <row r="18" spans="1:7" ht="12.75">
      <c r="A18" s="136"/>
      <c r="B18" s="136"/>
      <c r="C18" s="136"/>
      <c r="D18" s="136"/>
      <c r="E18" s="136"/>
      <c r="F18" s="136"/>
      <c r="G18" s="136"/>
    </row>
    <row r="19" spans="1:7" ht="12.75">
      <c r="A19" s="136" t="s">
        <v>342</v>
      </c>
      <c r="B19" s="136"/>
      <c r="C19" s="136"/>
      <c r="D19" s="136"/>
      <c r="E19" s="136"/>
      <c r="F19" s="136"/>
      <c r="G19" s="136"/>
    </row>
    <row r="20" spans="1:7" ht="12.75">
      <c r="A20" s="136"/>
      <c r="B20" s="136"/>
      <c r="C20" s="136"/>
      <c r="D20" s="136"/>
      <c r="E20" s="136"/>
      <c r="F20" s="136"/>
      <c r="G20" s="136"/>
    </row>
    <row r="21" spans="1:7" ht="12.75">
      <c r="A21" s="675" t="s">
        <v>440</v>
      </c>
      <c r="B21" s="136"/>
      <c r="C21" s="136"/>
      <c r="D21" s="136"/>
      <c r="E21" s="136"/>
      <c r="F21" s="136"/>
      <c r="G21" s="136"/>
    </row>
    <row r="22" spans="1:7" ht="12.75">
      <c r="A22" s="136" t="s">
        <v>343</v>
      </c>
      <c r="B22" s="136"/>
      <c r="C22" s="136"/>
      <c r="D22" s="136"/>
      <c r="E22" s="136"/>
      <c r="F22" s="136"/>
      <c r="G22" s="136"/>
    </row>
  </sheetData>
  <sheetProtection/>
  <mergeCells count="1">
    <mergeCell ref="B5:K5"/>
  </mergeCells>
  <hyperlinks>
    <hyperlink ref="A3" location="Index!A1" display="Index"/>
  </hyperlinks>
  <printOptions/>
  <pageMargins left="0.5905511811023623" right="0.5905511811023623" top="0.7874015748031497" bottom="0.7874015748031497" header="0.3937007874015748" footer="0.3937007874015748"/>
  <pageSetup fitToHeight="1" fitToWidth="1" horizontalDpi="600" verticalDpi="600" orientation="landscape" paperSize="9" r:id="rId1"/>
  <headerFooter alignWithMargins="0">
    <oddHeader>&amp;CTribunal Statistics Quarterly
April to June 2013</oddHeader>
    <oddFooter>&amp;C&amp;P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G21"/>
  <sheetViews>
    <sheetView zoomScalePageLayoutView="0" workbookViewId="0" topLeftCell="A1">
      <selection activeCell="A1" sqref="A1"/>
    </sheetView>
  </sheetViews>
  <sheetFormatPr defaultColWidth="9.140625" defaultRowHeight="12.75"/>
  <cols>
    <col min="1" max="1" width="23.140625" style="0" customWidth="1"/>
    <col min="2" max="4" width="20.8515625" style="0" customWidth="1"/>
  </cols>
  <sheetData>
    <row r="1" spans="1:4" ht="12.75">
      <c r="A1" s="962" t="s">
        <v>519</v>
      </c>
      <c r="B1" s="962"/>
      <c r="C1" s="962"/>
      <c r="D1" s="962"/>
    </row>
    <row r="2" ht="12.75">
      <c r="A2" s="4" t="s">
        <v>322</v>
      </c>
    </row>
    <row r="3" spans="1:7" s="17" customFormat="1" ht="12.75">
      <c r="A3" s="7" t="s">
        <v>12</v>
      </c>
      <c r="B3" s="173"/>
      <c r="C3" s="173"/>
      <c r="D3" s="115"/>
      <c r="E3" s="115"/>
      <c r="F3" s="115"/>
      <c r="G3" s="66"/>
    </row>
    <row r="4" spans="1:4" ht="12.75">
      <c r="A4" s="573"/>
      <c r="B4" s="598"/>
      <c r="C4" s="598"/>
      <c r="D4" s="599"/>
    </row>
    <row r="5" spans="1:4" s="87" customFormat="1" ht="45" customHeight="1">
      <c r="A5" s="600"/>
      <c r="B5" s="601" t="s">
        <v>346</v>
      </c>
      <c r="C5" s="601" t="s">
        <v>426</v>
      </c>
      <c r="D5" s="602" t="s">
        <v>427</v>
      </c>
    </row>
    <row r="6" spans="1:4" ht="12.75" customHeight="1">
      <c r="A6" s="594" t="s">
        <v>347</v>
      </c>
      <c r="B6" s="597"/>
      <c r="C6" s="597"/>
      <c r="D6" s="603"/>
    </row>
    <row r="7" spans="1:4" ht="12.75" customHeight="1">
      <c r="A7" s="309" t="s">
        <v>348</v>
      </c>
      <c r="B7" s="710">
        <v>1294</v>
      </c>
      <c r="C7" s="711">
        <v>12.153658307504461</v>
      </c>
      <c r="D7" s="712">
        <v>2.943852943852944</v>
      </c>
    </row>
    <row r="8" spans="1:4" ht="12.75" customHeight="1">
      <c r="A8" s="309" t="s">
        <v>143</v>
      </c>
      <c r="B8" s="710">
        <v>4739</v>
      </c>
      <c r="C8" s="711">
        <v>44.51019066403682</v>
      </c>
      <c r="D8" s="712">
        <v>10.781235781235782</v>
      </c>
    </row>
    <row r="9" spans="1:4" ht="12.75" customHeight="1">
      <c r="A9" s="594" t="s">
        <v>349</v>
      </c>
      <c r="B9" s="713">
        <v>18</v>
      </c>
      <c r="C9" s="714">
        <v>0.16906170752324598</v>
      </c>
      <c r="D9" s="715">
        <v>0.040950040950040956</v>
      </c>
    </row>
    <row r="10" spans="1:4" ht="12.75" customHeight="1">
      <c r="A10" s="594"/>
      <c r="B10" s="716">
        <v>6051</v>
      </c>
      <c r="C10" s="717">
        <v>56.83291067906453</v>
      </c>
      <c r="D10" s="718">
        <v>13.766038766038765</v>
      </c>
    </row>
    <row r="11" spans="1:4" ht="12.75" customHeight="1">
      <c r="A11" s="594" t="s">
        <v>350</v>
      </c>
      <c r="B11" s="296"/>
      <c r="C11" s="717"/>
      <c r="D11" s="718"/>
    </row>
    <row r="12" spans="1:4" ht="27.75" customHeight="1">
      <c r="A12" s="309" t="s">
        <v>351</v>
      </c>
      <c r="B12" s="300">
        <v>5</v>
      </c>
      <c r="C12" s="711">
        <v>0.04696158542312388</v>
      </c>
      <c r="D12" s="712">
        <v>0.011375011375011375</v>
      </c>
    </row>
    <row r="13" spans="1:4" ht="12.75" customHeight="1">
      <c r="A13" s="309" t="s">
        <v>352</v>
      </c>
      <c r="B13" s="300">
        <v>152</v>
      </c>
      <c r="C13" s="711">
        <v>1.4276321968629662</v>
      </c>
      <c r="D13" s="712">
        <v>0.3458003458003458</v>
      </c>
    </row>
    <row r="14" spans="1:4" ht="12.75" customHeight="1">
      <c r="A14" s="309" t="s">
        <v>353</v>
      </c>
      <c r="B14" s="710">
        <v>2242</v>
      </c>
      <c r="C14" s="711">
        <v>21.05757490372875</v>
      </c>
      <c r="D14" s="712">
        <v>5.100555100555101</v>
      </c>
    </row>
    <row r="15" spans="1:4" ht="12.75" customHeight="1">
      <c r="A15" s="309" t="s">
        <v>354</v>
      </c>
      <c r="B15" s="710">
        <v>2197</v>
      </c>
      <c r="C15" s="711">
        <v>20.634920634920633</v>
      </c>
      <c r="D15" s="712">
        <v>4.998179998179999</v>
      </c>
    </row>
    <row r="16" spans="1:4" ht="12.75" customHeight="1">
      <c r="A16" s="594" t="s">
        <v>355</v>
      </c>
      <c r="B16" s="713">
        <v>4596</v>
      </c>
      <c r="C16" s="714">
        <v>43.167089320935474</v>
      </c>
      <c r="D16" s="715">
        <v>10.455910455910455</v>
      </c>
    </row>
    <row r="17" spans="1:4" ht="30.75" customHeight="1">
      <c r="A17" s="604" t="s">
        <v>356</v>
      </c>
      <c r="B17" s="719">
        <v>10647</v>
      </c>
      <c r="C17" s="720">
        <v>100</v>
      </c>
      <c r="D17" s="721">
        <v>24.2</v>
      </c>
    </row>
    <row r="18" spans="1:4" ht="12.75">
      <c r="A18" s="961"/>
      <c r="B18" s="961"/>
      <c r="C18" s="13"/>
      <c r="D18" s="597"/>
    </row>
    <row r="19" s="136" customFormat="1" ht="11.25"/>
    <row r="20" s="136" customFormat="1" ht="11.25">
      <c r="A20" s="136" t="s">
        <v>357</v>
      </c>
    </row>
    <row r="21" s="136" customFormat="1" ht="11.25">
      <c r="A21" s="136" t="s">
        <v>358</v>
      </c>
    </row>
  </sheetData>
  <sheetProtection/>
  <mergeCells count="2">
    <mergeCell ref="A18:B18"/>
    <mergeCell ref="A1:D1"/>
  </mergeCells>
  <hyperlinks>
    <hyperlink ref="A3" location="Index!A1" display="Index"/>
  </hyperlinks>
  <printOptions/>
  <pageMargins left="0.5905511811023623" right="0.5905511811023623" top="0.7874015748031497" bottom="0.7874015748031497" header="0.3937007874015748" footer="0.3937007874015748"/>
  <pageSetup fitToHeight="1" fitToWidth="1" horizontalDpi="600" verticalDpi="600" orientation="landscape" paperSize="9" r:id="rId1"/>
  <headerFooter alignWithMargins="0">
    <oddHeader>&amp;CTribunal Statistics Quarterly
April to June 2013</oddHeader>
    <oddFooter>&amp;C&amp;P</oddFooter>
  </headerFooter>
  <colBreaks count="1" manualBreakCount="1">
    <brk id="6"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zoomScale="75" zoomScaleNormal="75" zoomScalePageLayoutView="0" workbookViewId="0" topLeftCell="A1">
      <selection activeCell="A1" sqref="A1"/>
    </sheetView>
  </sheetViews>
  <sheetFormatPr defaultColWidth="9.140625" defaultRowHeight="12.75"/>
  <cols>
    <col min="1" max="1" width="57.28125" style="0" customWidth="1"/>
    <col min="2" max="7" width="9.140625" style="2" bestFit="1" customWidth="1"/>
    <col min="8" max="8" width="12.57421875" style="2" customWidth="1"/>
    <col min="9" max="9" width="12.57421875" style="0" customWidth="1"/>
    <col min="10" max="10" width="10.8515625" style="0" customWidth="1"/>
  </cols>
  <sheetData>
    <row r="1" spans="1:7" ht="12.75">
      <c r="A1" s="8" t="s">
        <v>11</v>
      </c>
      <c r="B1" s="8"/>
      <c r="C1" s="8"/>
      <c r="D1" s="8"/>
      <c r="E1" s="9"/>
      <c r="F1" s="9"/>
      <c r="G1" s="9"/>
    </row>
    <row r="2" spans="1:7" ht="12.75">
      <c r="A2" s="4" t="s">
        <v>572</v>
      </c>
      <c r="C2" s="10"/>
      <c r="D2" s="10"/>
      <c r="E2" s="9"/>
      <c r="F2" s="9"/>
      <c r="G2" s="11"/>
    </row>
    <row r="3" spans="1:8" ht="12.75">
      <c r="A3" s="12" t="s">
        <v>12</v>
      </c>
      <c r="B3" s="10"/>
      <c r="H3" s="13"/>
    </row>
    <row r="4" spans="1:8" ht="12.75">
      <c r="A4" s="12"/>
      <c r="B4" s="10"/>
      <c r="H4" s="13"/>
    </row>
    <row r="5" spans="1:10" ht="15" customHeight="1">
      <c r="A5" s="827" t="s">
        <v>22</v>
      </c>
      <c r="B5" s="326" t="s">
        <v>13</v>
      </c>
      <c r="C5" s="41" t="s">
        <v>14</v>
      </c>
      <c r="D5" s="326" t="s">
        <v>15</v>
      </c>
      <c r="E5" s="22" t="s">
        <v>16</v>
      </c>
      <c r="F5" s="331" t="s">
        <v>17</v>
      </c>
      <c r="G5" s="22" t="s">
        <v>18</v>
      </c>
      <c r="H5" s="829" t="s">
        <v>19</v>
      </c>
      <c r="I5" s="831" t="s">
        <v>20</v>
      </c>
      <c r="J5" s="833" t="s">
        <v>21</v>
      </c>
    </row>
    <row r="6" spans="1:10" ht="25.5">
      <c r="A6" s="828"/>
      <c r="B6" s="318" t="s">
        <v>23</v>
      </c>
      <c r="C6" s="43" t="s">
        <v>24</v>
      </c>
      <c r="D6" s="318" t="s">
        <v>24</v>
      </c>
      <c r="E6" s="43" t="s">
        <v>24</v>
      </c>
      <c r="F6" s="318" t="s">
        <v>23</v>
      </c>
      <c r="G6" s="43" t="s">
        <v>23</v>
      </c>
      <c r="H6" s="830"/>
      <c r="I6" s="832"/>
      <c r="J6" s="834"/>
    </row>
    <row r="7" spans="1:10" ht="25.5" customHeight="1">
      <c r="A7" s="95" t="s">
        <v>25</v>
      </c>
      <c r="B7" s="327">
        <v>652187</v>
      </c>
      <c r="C7" s="284">
        <v>649221</v>
      </c>
      <c r="D7" s="327">
        <v>806813</v>
      </c>
      <c r="E7" s="284">
        <v>840169</v>
      </c>
      <c r="F7" s="327">
        <v>749400</v>
      </c>
      <c r="G7" s="284">
        <v>874164</v>
      </c>
      <c r="H7" s="332">
        <f>(G7-B7)/B7</f>
        <v>0.3403579034847367</v>
      </c>
      <c r="I7" s="311">
        <f>(G7-F7)/F7</f>
        <v>0.1664851881505204</v>
      </c>
      <c r="J7" s="333">
        <f>G7/$G$7</f>
        <v>1</v>
      </c>
    </row>
    <row r="8" spans="1:12" ht="18" customHeight="1">
      <c r="A8" s="44" t="s">
        <v>177</v>
      </c>
      <c r="B8" s="328">
        <v>184683</v>
      </c>
      <c r="C8" s="49">
        <v>205891</v>
      </c>
      <c r="D8" s="328">
        <v>172649</v>
      </c>
      <c r="E8" s="49">
        <v>146104</v>
      </c>
      <c r="F8" s="328">
        <v>122371</v>
      </c>
      <c r="G8" s="49">
        <v>103923</v>
      </c>
      <c r="H8" s="334">
        <f>(G8-B8)/B8</f>
        <v>-0.4372898425951495</v>
      </c>
      <c r="I8" s="50">
        <f aca="true" t="shared" si="0" ref="I8:I15">(G8-F8)/F8</f>
        <v>-0.1507546722671221</v>
      </c>
      <c r="J8" s="335">
        <f aca="true" t="shared" si="1" ref="J8:J15">G8/$G$7</f>
        <v>0.11888272681098741</v>
      </c>
      <c r="L8" s="692"/>
    </row>
    <row r="9" spans="1:10" ht="15" customHeight="1">
      <c r="A9" s="45" t="s">
        <v>26</v>
      </c>
      <c r="B9" s="329">
        <v>1841</v>
      </c>
      <c r="C9" s="18">
        <v>1794</v>
      </c>
      <c r="D9" s="329">
        <v>1963</v>
      </c>
      <c r="E9" s="18">
        <v>2048</v>
      </c>
      <c r="F9" s="329">
        <v>2172</v>
      </c>
      <c r="G9" s="18">
        <v>2296</v>
      </c>
      <c r="H9" s="336">
        <f>(G9-B9)/B9</f>
        <v>0.24714828897338403</v>
      </c>
      <c r="I9" s="19">
        <f t="shared" si="0"/>
        <v>0.0570902394106814</v>
      </c>
      <c r="J9" s="337">
        <f t="shared" si="1"/>
        <v>0.0026265094421641707</v>
      </c>
    </row>
    <row r="10" spans="1:10" ht="15" customHeight="1">
      <c r="A10" s="45" t="s">
        <v>27</v>
      </c>
      <c r="B10" s="329">
        <v>189303</v>
      </c>
      <c r="C10" s="18">
        <v>151028</v>
      </c>
      <c r="D10" s="329">
        <v>236103</v>
      </c>
      <c r="E10" s="18">
        <v>218096</v>
      </c>
      <c r="F10" s="329">
        <v>186331</v>
      </c>
      <c r="G10" s="18">
        <v>191541</v>
      </c>
      <c r="H10" s="336">
        <f>(G10-B10)/B10</f>
        <v>0.011822316603540356</v>
      </c>
      <c r="I10" s="19">
        <f t="shared" si="0"/>
        <v>0.02796099414482829</v>
      </c>
      <c r="J10" s="337">
        <f t="shared" si="1"/>
        <v>0.21911334715225061</v>
      </c>
    </row>
    <row r="11" spans="1:10" ht="15" customHeight="1">
      <c r="A11" s="46" t="s">
        <v>28</v>
      </c>
      <c r="B11" s="329" t="s">
        <v>29</v>
      </c>
      <c r="C11" s="18">
        <v>62370</v>
      </c>
      <c r="D11" s="329">
        <v>71280</v>
      </c>
      <c r="E11" s="18">
        <v>60591</v>
      </c>
      <c r="F11" s="329">
        <v>59247</v>
      </c>
      <c r="G11" s="18">
        <v>54704</v>
      </c>
      <c r="H11" s="338" t="s">
        <v>29</v>
      </c>
      <c r="I11" s="19">
        <f t="shared" si="0"/>
        <v>-0.0766789879656354</v>
      </c>
      <c r="J11" s="339">
        <f t="shared" si="1"/>
        <v>0.06257864656975122</v>
      </c>
    </row>
    <row r="12" spans="1:10" ht="15" customHeight="1">
      <c r="A12" s="46" t="s">
        <v>30</v>
      </c>
      <c r="B12" s="329" t="s">
        <v>29</v>
      </c>
      <c r="C12" s="18">
        <v>88658</v>
      </c>
      <c r="D12" s="329">
        <v>164823</v>
      </c>
      <c r="E12" s="18">
        <v>157505</v>
      </c>
      <c r="F12" s="329">
        <v>127084</v>
      </c>
      <c r="G12" s="18">
        <v>136837</v>
      </c>
      <c r="H12" s="338" t="s">
        <v>29</v>
      </c>
      <c r="I12" s="19">
        <f t="shared" si="0"/>
        <v>0.07674451543860754</v>
      </c>
      <c r="J12" s="339">
        <f t="shared" si="1"/>
        <v>0.15653470058249938</v>
      </c>
    </row>
    <row r="13" spans="1:10" ht="15" customHeight="1">
      <c r="A13" s="45" t="s">
        <v>31</v>
      </c>
      <c r="B13" s="329">
        <v>229123</v>
      </c>
      <c r="C13" s="18">
        <v>242825</v>
      </c>
      <c r="D13" s="329">
        <v>339213</v>
      </c>
      <c r="E13" s="18">
        <v>418476</v>
      </c>
      <c r="F13" s="329">
        <v>370797</v>
      </c>
      <c r="G13" s="18">
        <v>507131</v>
      </c>
      <c r="H13" s="336">
        <f>(G13-B13)/B13</f>
        <v>1.2133570178463096</v>
      </c>
      <c r="I13" s="19">
        <f t="shared" si="0"/>
        <v>0.3676782713991753</v>
      </c>
      <c r="J13" s="337">
        <f t="shared" si="1"/>
        <v>0.5801325609382221</v>
      </c>
    </row>
    <row r="14" spans="1:10" ht="15" customHeight="1">
      <c r="A14" s="45" t="s">
        <v>32</v>
      </c>
      <c r="B14" s="329">
        <v>21849</v>
      </c>
      <c r="C14" s="18">
        <v>22652</v>
      </c>
      <c r="D14" s="329">
        <v>25233</v>
      </c>
      <c r="E14" s="18">
        <v>25734</v>
      </c>
      <c r="F14" s="329">
        <v>29601</v>
      </c>
      <c r="G14" s="18">
        <v>28969</v>
      </c>
      <c r="H14" s="336">
        <f>(G14-B14)/B14</f>
        <v>0.3258730376676278</v>
      </c>
      <c r="I14" s="19">
        <f t="shared" si="0"/>
        <v>-0.02135063004628222</v>
      </c>
      <c r="J14" s="337">
        <f t="shared" si="1"/>
        <v>0.03313909060542415</v>
      </c>
    </row>
    <row r="15" spans="1:10" ht="15" customHeight="1">
      <c r="A15" s="55" t="s">
        <v>33</v>
      </c>
      <c r="B15" s="330">
        <v>25388</v>
      </c>
      <c r="C15" s="20">
        <v>25031</v>
      </c>
      <c r="D15" s="330">
        <v>31652</v>
      </c>
      <c r="E15" s="20">
        <v>29711</v>
      </c>
      <c r="F15" s="330">
        <v>38128</v>
      </c>
      <c r="G15" s="20">
        <v>40304</v>
      </c>
      <c r="H15" s="340">
        <f>(G15-B15)/B15</f>
        <v>0.587521663778163</v>
      </c>
      <c r="I15" s="21">
        <f t="shared" si="0"/>
        <v>0.0570709190096517</v>
      </c>
      <c r="J15" s="341">
        <f t="shared" si="1"/>
        <v>0.046105765050951535</v>
      </c>
    </row>
    <row r="16" spans="1:10" ht="15" customHeight="1">
      <c r="A16" s="45"/>
      <c r="B16" s="47"/>
      <c r="C16" s="47"/>
      <c r="D16" s="47"/>
      <c r="E16" s="47"/>
      <c r="F16" s="47"/>
      <c r="G16" s="47"/>
      <c r="H16" s="13"/>
      <c r="I16" s="17"/>
      <c r="J16" s="17"/>
    </row>
    <row r="17" spans="1:10" ht="15" customHeight="1">
      <c r="A17" s="827" t="s">
        <v>38</v>
      </c>
      <c r="B17" s="326" t="s">
        <v>13</v>
      </c>
      <c r="C17" s="41" t="s">
        <v>14</v>
      </c>
      <c r="D17" s="326" t="s">
        <v>15</v>
      </c>
      <c r="E17" s="22" t="s">
        <v>16</v>
      </c>
      <c r="F17" s="331" t="s">
        <v>17</v>
      </c>
      <c r="G17" s="22" t="s">
        <v>18</v>
      </c>
      <c r="H17" s="829" t="s">
        <v>19</v>
      </c>
      <c r="I17" s="831" t="s">
        <v>20</v>
      </c>
      <c r="J17" s="833" t="s">
        <v>21</v>
      </c>
    </row>
    <row r="18" spans="1:10" ht="30.75" customHeight="1">
      <c r="A18" s="828"/>
      <c r="B18" s="318" t="s">
        <v>23</v>
      </c>
      <c r="C18" s="43" t="s">
        <v>24</v>
      </c>
      <c r="D18" s="318" t="s">
        <v>24</v>
      </c>
      <c r="E18" s="43" t="s">
        <v>24</v>
      </c>
      <c r="F18" s="318" t="s">
        <v>23</v>
      </c>
      <c r="G18" s="43" t="s">
        <v>23</v>
      </c>
      <c r="H18" s="830"/>
      <c r="I18" s="832"/>
      <c r="J18" s="834"/>
    </row>
    <row r="19" spans="1:10" ht="25.5" customHeight="1">
      <c r="A19" s="95" t="s">
        <v>25</v>
      </c>
      <c r="B19" s="327">
        <v>553561</v>
      </c>
      <c r="C19" s="284">
        <v>570904</v>
      </c>
      <c r="D19" s="327">
        <v>650073</v>
      </c>
      <c r="E19" s="284">
        <v>722044</v>
      </c>
      <c r="F19" s="327">
        <v>739917</v>
      </c>
      <c r="G19" s="284">
        <v>740605</v>
      </c>
      <c r="H19" s="332">
        <f>(G19-B19)/B19</f>
        <v>0.3378923009388306</v>
      </c>
      <c r="I19" s="311">
        <f>(G19-F19)/F19</f>
        <v>0.0009298340219240806</v>
      </c>
      <c r="J19" s="333">
        <f>G19/$G$19</f>
        <v>1</v>
      </c>
    </row>
    <row r="20" spans="1:10" ht="18" customHeight="1">
      <c r="A20" s="44" t="s">
        <v>177</v>
      </c>
      <c r="B20" s="328">
        <v>172093</v>
      </c>
      <c r="C20" s="49">
        <v>183307</v>
      </c>
      <c r="D20" s="328">
        <v>207354</v>
      </c>
      <c r="E20" s="49">
        <v>162204</v>
      </c>
      <c r="F20" s="328">
        <v>132649</v>
      </c>
      <c r="G20" s="49">
        <v>98733</v>
      </c>
      <c r="H20" s="334">
        <f>(G20-B20)/B20</f>
        <v>-0.42628113868664036</v>
      </c>
      <c r="I20" s="50">
        <f aca="true" t="shared" si="2" ref="I20:I27">(G20-F20)/F20</f>
        <v>-0.25568228935008935</v>
      </c>
      <c r="J20" s="335">
        <f aca="true" t="shared" si="3" ref="J20:J27">G20/$G$19</f>
        <v>0.13331397978679593</v>
      </c>
    </row>
    <row r="21" spans="1:10" ht="15" customHeight="1">
      <c r="A21" s="45" t="s">
        <v>26</v>
      </c>
      <c r="B21" s="329">
        <v>666</v>
      </c>
      <c r="C21" s="18">
        <v>604</v>
      </c>
      <c r="D21" s="329">
        <v>574</v>
      </c>
      <c r="E21" s="18">
        <v>2003</v>
      </c>
      <c r="F21" s="329">
        <v>2217</v>
      </c>
      <c r="G21" s="18">
        <v>2155</v>
      </c>
      <c r="H21" s="336">
        <f>(G21-B21)/B21</f>
        <v>2.235735735735736</v>
      </c>
      <c r="I21" s="19">
        <f t="shared" si="2"/>
        <v>-0.02796571944068561</v>
      </c>
      <c r="J21" s="337">
        <f t="shared" si="3"/>
        <v>0.0029097832177746572</v>
      </c>
    </row>
    <row r="22" spans="1:10" ht="15" customHeight="1">
      <c r="A22" s="45" t="s">
        <v>27</v>
      </c>
      <c r="B22" s="329">
        <v>81857</v>
      </c>
      <c r="C22" s="18">
        <v>92018</v>
      </c>
      <c r="D22" s="329">
        <v>112364</v>
      </c>
      <c r="E22" s="18">
        <v>122792</v>
      </c>
      <c r="F22" s="329">
        <v>110769</v>
      </c>
      <c r="G22" s="18">
        <v>107420</v>
      </c>
      <c r="H22" s="336">
        <f>(G22-B22)/B22</f>
        <v>0.3122885031212969</v>
      </c>
      <c r="I22" s="19">
        <f t="shared" si="2"/>
        <v>-0.030234090765466872</v>
      </c>
      <c r="J22" s="337">
        <f t="shared" si="3"/>
        <v>0.14504357923589498</v>
      </c>
    </row>
    <row r="23" spans="1:10" ht="15" customHeight="1">
      <c r="A23" s="46" t="s">
        <v>28</v>
      </c>
      <c r="B23" s="329" t="s">
        <v>29</v>
      </c>
      <c r="C23" s="18" t="s">
        <v>29</v>
      </c>
      <c r="D23" s="329">
        <v>65018</v>
      </c>
      <c r="E23" s="18">
        <v>62887</v>
      </c>
      <c r="F23" s="329">
        <v>59402</v>
      </c>
      <c r="G23" s="18">
        <v>56011</v>
      </c>
      <c r="H23" s="338" t="s">
        <v>29</v>
      </c>
      <c r="I23" s="19">
        <f t="shared" si="2"/>
        <v>-0.05708562001279418</v>
      </c>
      <c r="J23" s="339">
        <f t="shared" si="3"/>
        <v>0.07562870896091708</v>
      </c>
    </row>
    <row r="24" spans="1:10" ht="15" customHeight="1">
      <c r="A24" s="46" t="s">
        <v>30</v>
      </c>
      <c r="B24" s="329" t="s">
        <v>29</v>
      </c>
      <c r="C24" s="18" t="s">
        <v>29</v>
      </c>
      <c r="D24" s="329">
        <v>47346</v>
      </c>
      <c r="E24" s="18">
        <v>59905</v>
      </c>
      <c r="F24" s="329">
        <v>51367</v>
      </c>
      <c r="G24" s="18">
        <v>51409</v>
      </c>
      <c r="H24" s="338" t="s">
        <v>29</v>
      </c>
      <c r="I24" s="19">
        <f t="shared" si="2"/>
        <v>0.0008176455701131076</v>
      </c>
      <c r="J24" s="339">
        <f t="shared" si="3"/>
        <v>0.06941487027497789</v>
      </c>
    </row>
    <row r="25" spans="1:10" ht="15" customHeight="1">
      <c r="A25" s="45" t="s">
        <v>31</v>
      </c>
      <c r="B25" s="329">
        <v>256565</v>
      </c>
      <c r="C25" s="18">
        <v>245479</v>
      </c>
      <c r="D25" s="329">
        <v>279264</v>
      </c>
      <c r="E25" s="18">
        <v>380220</v>
      </c>
      <c r="F25" s="329">
        <v>433633</v>
      </c>
      <c r="G25" s="18">
        <v>465497</v>
      </c>
      <c r="H25" s="336">
        <f>(G25-B25)/B25</f>
        <v>0.8143433437920216</v>
      </c>
      <c r="I25" s="19">
        <f t="shared" si="2"/>
        <v>0.0734814924140921</v>
      </c>
      <c r="J25" s="337">
        <f t="shared" si="3"/>
        <v>0.6285361292456842</v>
      </c>
    </row>
    <row r="26" spans="1:10" ht="15" customHeight="1">
      <c r="A26" s="45" t="s">
        <v>32</v>
      </c>
      <c r="B26" s="329">
        <v>18299</v>
      </c>
      <c r="C26" s="18">
        <v>24485</v>
      </c>
      <c r="D26" s="329">
        <v>24993</v>
      </c>
      <c r="E26" s="18">
        <v>26214</v>
      </c>
      <c r="F26" s="329">
        <v>28181</v>
      </c>
      <c r="G26" s="18">
        <v>29181</v>
      </c>
      <c r="H26" s="336">
        <f>(G26-B26)/B26</f>
        <v>0.5946773047707525</v>
      </c>
      <c r="I26" s="19">
        <f t="shared" si="2"/>
        <v>0.03548490117455023</v>
      </c>
      <c r="J26" s="337">
        <f t="shared" si="3"/>
        <v>0.0394015703377644</v>
      </c>
    </row>
    <row r="27" spans="1:10" ht="15" customHeight="1">
      <c r="A27" s="55" t="s">
        <v>33</v>
      </c>
      <c r="B27" s="330">
        <v>24081</v>
      </c>
      <c r="C27" s="20">
        <v>25011</v>
      </c>
      <c r="D27" s="330">
        <v>25524</v>
      </c>
      <c r="E27" s="20">
        <v>28611</v>
      </c>
      <c r="F27" s="330">
        <v>32468</v>
      </c>
      <c r="G27" s="20">
        <v>37619</v>
      </c>
      <c r="H27" s="340">
        <f>(G27-B27)/B27</f>
        <v>0.5621859557327353</v>
      </c>
      <c r="I27" s="21">
        <f t="shared" si="2"/>
        <v>0.15864851546137734</v>
      </c>
      <c r="J27" s="341">
        <f t="shared" si="3"/>
        <v>0.050794958176085765</v>
      </c>
    </row>
    <row r="28" spans="1:10" ht="12.75">
      <c r="A28" s="17"/>
      <c r="B28" s="13"/>
      <c r="C28" s="13"/>
      <c r="D28" s="13"/>
      <c r="E28" s="13"/>
      <c r="F28" s="13"/>
      <c r="G28" s="13"/>
      <c r="H28" s="13"/>
      <c r="I28" s="17"/>
      <c r="J28" s="17"/>
    </row>
    <row r="29" spans="1:10" ht="12.75" customHeight="1">
      <c r="A29" s="827" t="s">
        <v>280</v>
      </c>
      <c r="B29" s="326" t="s">
        <v>13</v>
      </c>
      <c r="C29" s="41" t="s">
        <v>14</v>
      </c>
      <c r="D29" s="326" t="s">
        <v>15</v>
      </c>
      <c r="E29" s="22" t="s">
        <v>16</v>
      </c>
      <c r="F29" s="331" t="s">
        <v>17</v>
      </c>
      <c r="G29" s="22" t="s">
        <v>18</v>
      </c>
      <c r="H29" s="829" t="s">
        <v>19</v>
      </c>
      <c r="I29" s="831" t="s">
        <v>20</v>
      </c>
      <c r="J29" s="833" t="s">
        <v>21</v>
      </c>
    </row>
    <row r="30" spans="1:10" ht="25.5">
      <c r="A30" s="828"/>
      <c r="B30" s="318" t="s">
        <v>23</v>
      </c>
      <c r="C30" s="43" t="s">
        <v>24</v>
      </c>
      <c r="D30" s="318" t="s">
        <v>24</v>
      </c>
      <c r="E30" s="43" t="s">
        <v>24</v>
      </c>
      <c r="F30" s="318" t="s">
        <v>23</v>
      </c>
      <c r="G30" s="43" t="s">
        <v>23</v>
      </c>
      <c r="H30" s="830"/>
      <c r="I30" s="832"/>
      <c r="J30" s="834"/>
    </row>
    <row r="31" spans="1:10" ht="26.25" customHeight="1">
      <c r="A31" s="44" t="s">
        <v>25</v>
      </c>
      <c r="B31" s="342">
        <v>364557</v>
      </c>
      <c r="C31" s="342">
        <v>462526</v>
      </c>
      <c r="D31" s="342">
        <v>627688</v>
      </c>
      <c r="E31" s="342">
        <v>751284</v>
      </c>
      <c r="F31" s="342">
        <v>756176</v>
      </c>
      <c r="G31" s="51">
        <v>897821</v>
      </c>
      <c r="H31" s="345">
        <f>(G31-B31)/B31</f>
        <v>1.4627726254056292</v>
      </c>
      <c r="I31" s="40">
        <f>(G31-F31)/F31</f>
        <v>0.18731750280358012</v>
      </c>
      <c r="J31" s="346">
        <f>G31/$G$31</f>
        <v>1</v>
      </c>
    </row>
    <row r="32" spans="1:10" ht="17.25" customHeight="1">
      <c r="A32" s="44" t="s">
        <v>177</v>
      </c>
      <c r="B32" s="343">
        <v>63384</v>
      </c>
      <c r="C32" s="343">
        <v>88434</v>
      </c>
      <c r="D32" s="343">
        <v>58019</v>
      </c>
      <c r="E32" s="343">
        <v>42394</v>
      </c>
      <c r="F32" s="343">
        <v>28911</v>
      </c>
      <c r="G32" s="54">
        <v>40322</v>
      </c>
      <c r="H32" s="334">
        <f>(G32-B32)/B32</f>
        <v>-0.36384576549286884</v>
      </c>
      <c r="I32" s="50">
        <f aca="true" t="shared" si="4" ref="I32:I39">(G32-F32)/F32</f>
        <v>0.39469406108401645</v>
      </c>
      <c r="J32" s="335">
        <f aca="true" t="shared" si="5" ref="J32:J39">G32/$G$31</f>
        <v>0.04491095663834996</v>
      </c>
    </row>
    <row r="33" spans="1:10" ht="12.75">
      <c r="A33" s="45" t="s">
        <v>26</v>
      </c>
      <c r="B33" s="344" t="s">
        <v>29</v>
      </c>
      <c r="C33" s="23" t="s">
        <v>41</v>
      </c>
      <c r="D33" s="344" t="s">
        <v>41</v>
      </c>
      <c r="E33" s="23">
        <v>369</v>
      </c>
      <c r="F33" s="344">
        <v>358</v>
      </c>
      <c r="G33" s="23">
        <v>417</v>
      </c>
      <c r="H33" s="338" t="s">
        <v>29</v>
      </c>
      <c r="I33" s="19">
        <f t="shared" si="4"/>
        <v>0.164804469273743</v>
      </c>
      <c r="J33" s="337">
        <f t="shared" si="5"/>
        <v>0.000464457837364018</v>
      </c>
    </row>
    <row r="34" spans="1:10" ht="12.75">
      <c r="A34" s="45" t="s">
        <v>27</v>
      </c>
      <c r="B34" s="344">
        <v>239255</v>
      </c>
      <c r="C34" s="344">
        <v>290248</v>
      </c>
      <c r="D34" s="344">
        <v>404835</v>
      </c>
      <c r="E34" s="344">
        <v>484255</v>
      </c>
      <c r="F34" s="344">
        <v>540765</v>
      </c>
      <c r="G34" s="23">
        <v>609251</v>
      </c>
      <c r="H34" s="336">
        <f>(G34-B34)/B34</f>
        <v>1.5464504399072119</v>
      </c>
      <c r="I34" s="19">
        <f t="shared" si="4"/>
        <v>0.12664651003670727</v>
      </c>
      <c r="J34" s="337">
        <f t="shared" si="5"/>
        <v>0.6785884936975187</v>
      </c>
    </row>
    <row r="35" spans="1:10" ht="12.75">
      <c r="A35" s="46" t="s">
        <v>28</v>
      </c>
      <c r="B35" s="344">
        <v>22463</v>
      </c>
      <c r="C35" s="344">
        <v>29822</v>
      </c>
      <c r="D35" s="344">
        <v>33845</v>
      </c>
      <c r="E35" s="344">
        <v>28455</v>
      </c>
      <c r="F35" s="344">
        <v>26502</v>
      </c>
      <c r="G35" s="23">
        <v>23529</v>
      </c>
      <c r="H35" s="336">
        <f>(G35-B35)/B35</f>
        <v>0.04745581623113564</v>
      </c>
      <c r="I35" s="19">
        <f t="shared" si="4"/>
        <v>-0.11218021281412724</v>
      </c>
      <c r="J35" s="339">
        <f t="shared" si="5"/>
        <v>0.026206782866517935</v>
      </c>
    </row>
    <row r="36" spans="1:10" ht="12.75">
      <c r="A36" s="46" t="s">
        <v>30</v>
      </c>
      <c r="B36" s="344">
        <v>216792</v>
      </c>
      <c r="C36" s="344">
        <v>260426</v>
      </c>
      <c r="D36" s="344">
        <v>370990</v>
      </c>
      <c r="E36" s="344">
        <v>455800</v>
      </c>
      <c r="F36" s="344">
        <v>514263</v>
      </c>
      <c r="G36" s="23">
        <v>585722</v>
      </c>
      <c r="H36" s="336">
        <f>(G36-B36)/B36</f>
        <v>1.7017694379866415</v>
      </c>
      <c r="I36" s="19">
        <f t="shared" si="4"/>
        <v>0.13895419269906642</v>
      </c>
      <c r="J36" s="339">
        <f t="shared" si="5"/>
        <v>0.6523817108310008</v>
      </c>
    </row>
    <row r="37" spans="1:10" ht="12.75">
      <c r="A37" s="45" t="s">
        <v>31</v>
      </c>
      <c r="B37" s="344">
        <v>44516</v>
      </c>
      <c r="C37" s="344">
        <v>66383</v>
      </c>
      <c r="D37" s="344">
        <v>138822</v>
      </c>
      <c r="E37" s="344">
        <v>194150</v>
      </c>
      <c r="F37" s="344">
        <v>145208</v>
      </c>
      <c r="G37" s="23">
        <v>204304</v>
      </c>
      <c r="H37" s="336">
        <f>(G37-B37)/B37</f>
        <v>3.5894509839158952</v>
      </c>
      <c r="I37" s="19">
        <f t="shared" si="4"/>
        <v>0.4069748223238389</v>
      </c>
      <c r="J37" s="337">
        <f t="shared" si="5"/>
        <v>0.22755538130651878</v>
      </c>
    </row>
    <row r="38" spans="1:10" ht="12.75">
      <c r="A38" s="45" t="s">
        <v>32</v>
      </c>
      <c r="B38" s="344" t="s">
        <v>29</v>
      </c>
      <c r="C38" s="344" t="s">
        <v>29</v>
      </c>
      <c r="D38" s="344">
        <v>4836</v>
      </c>
      <c r="E38" s="344">
        <v>4457</v>
      </c>
      <c r="F38" s="344">
        <v>4356</v>
      </c>
      <c r="G38" s="23">
        <v>4139</v>
      </c>
      <c r="H38" s="338" t="s">
        <v>29</v>
      </c>
      <c r="I38" s="19">
        <f t="shared" si="4"/>
        <v>-0.049816345270890725</v>
      </c>
      <c r="J38" s="337">
        <f t="shared" si="5"/>
        <v>0.004610050332972831</v>
      </c>
    </row>
    <row r="39" spans="1:10" ht="12.75">
      <c r="A39" s="55" t="s">
        <v>33</v>
      </c>
      <c r="B39" s="330">
        <v>17402</v>
      </c>
      <c r="C39" s="20">
        <v>17461</v>
      </c>
      <c r="D39" s="330">
        <v>21176</v>
      </c>
      <c r="E39" s="20">
        <v>25659</v>
      </c>
      <c r="F39" s="330">
        <v>36578</v>
      </c>
      <c r="G39" s="20">
        <v>39388</v>
      </c>
      <c r="H39" s="340">
        <f>(G39-B39)/B39</f>
        <v>1.2634179979312723</v>
      </c>
      <c r="I39" s="21">
        <f t="shared" si="4"/>
        <v>0.07682213352288261</v>
      </c>
      <c r="J39" s="341">
        <f t="shared" si="5"/>
        <v>0.04387066018727564</v>
      </c>
    </row>
    <row r="40" spans="1:9" ht="21" customHeight="1">
      <c r="A40" s="24" t="s">
        <v>34</v>
      </c>
      <c r="B40" s="25"/>
      <c r="C40" s="25"/>
      <c r="D40" s="26"/>
      <c r="E40" s="26"/>
      <c r="F40" s="27"/>
      <c r="G40" s="28"/>
      <c r="H40" s="27"/>
      <c r="I40" s="27"/>
    </row>
    <row r="41" spans="1:9" ht="12.75">
      <c r="A41" s="838" t="s">
        <v>35</v>
      </c>
      <c r="B41" s="838"/>
      <c r="C41" s="838"/>
      <c r="D41" s="838"/>
      <c r="E41" s="838"/>
      <c r="F41" s="29"/>
      <c r="G41" s="29"/>
      <c r="H41" s="30"/>
      <c r="I41" s="31"/>
    </row>
    <row r="42" spans="1:9" ht="21" customHeight="1">
      <c r="A42" s="36" t="s">
        <v>36</v>
      </c>
      <c r="B42" s="33"/>
      <c r="C42" s="33"/>
      <c r="D42" s="33"/>
      <c r="E42" s="34"/>
      <c r="F42" s="34"/>
      <c r="G42" s="35"/>
      <c r="H42" s="35"/>
      <c r="I42" s="35"/>
    </row>
    <row r="43" spans="1:10" ht="12.75">
      <c r="A43" s="835" t="s">
        <v>178</v>
      </c>
      <c r="B43" s="835"/>
      <c r="C43" s="835"/>
      <c r="D43" s="835"/>
      <c r="E43" s="835"/>
      <c r="F43" s="835"/>
      <c r="G43" s="835"/>
      <c r="H43" s="835"/>
      <c r="I43" s="835"/>
      <c r="J43" s="837"/>
    </row>
    <row r="44" spans="1:10" ht="12.75">
      <c r="A44" s="835" t="s">
        <v>179</v>
      </c>
      <c r="B44" s="837"/>
      <c r="C44" s="837"/>
      <c r="D44" s="837"/>
      <c r="E44" s="837"/>
      <c r="F44" s="837"/>
      <c r="G44" s="837"/>
      <c r="H44" s="837"/>
      <c r="I44" s="837"/>
      <c r="J44" s="837"/>
    </row>
    <row r="45" spans="1:9" ht="12.75">
      <c r="A45" s="37"/>
      <c r="B45" s="37"/>
      <c r="C45" s="37"/>
      <c r="D45" s="37"/>
      <c r="E45" s="37"/>
      <c r="F45" s="37"/>
      <c r="G45" s="37"/>
      <c r="H45" s="37"/>
      <c r="I45" s="35"/>
    </row>
    <row r="46" spans="1:9" ht="12.75">
      <c r="A46" s="835" t="s">
        <v>37</v>
      </c>
      <c r="B46" s="836"/>
      <c r="C46" s="836"/>
      <c r="D46" s="836"/>
      <c r="E46" s="836"/>
      <c r="F46" s="836"/>
      <c r="G46" s="836"/>
      <c r="H46" s="836"/>
      <c r="I46" s="836"/>
    </row>
  </sheetData>
  <sheetProtection/>
  <protectedRanges>
    <protectedRange sqref="E5 B6:G6 E17 B18:G18 E29 B30:G30" name="Range1"/>
    <protectedRange sqref="B19:E19" name="Range1_1_1"/>
    <protectedRange sqref="E42:F42" name="Range1_1"/>
    <protectedRange sqref="E43:E44" name="Range1_1_1_1"/>
  </protectedRanges>
  <mergeCells count="16">
    <mergeCell ref="A46:I46"/>
    <mergeCell ref="H29:H30"/>
    <mergeCell ref="I29:I30"/>
    <mergeCell ref="A29:A30"/>
    <mergeCell ref="A43:J43"/>
    <mergeCell ref="A44:J44"/>
    <mergeCell ref="J29:J30"/>
    <mergeCell ref="A41:E41"/>
    <mergeCell ref="A5:A6"/>
    <mergeCell ref="A17:A18"/>
    <mergeCell ref="H5:H6"/>
    <mergeCell ref="I5:I6"/>
    <mergeCell ref="J5:J6"/>
    <mergeCell ref="H17:H18"/>
    <mergeCell ref="I17:I18"/>
    <mergeCell ref="J17:J18"/>
  </mergeCells>
  <hyperlinks>
    <hyperlink ref="A3" location="Index!A1" display="Index"/>
  </hyperlinks>
  <printOptions/>
  <pageMargins left="0.75" right="0.75" top="1" bottom="1" header="0.5" footer="0.5"/>
  <pageSetup fitToHeight="1" fitToWidth="1" horizontalDpi="600" verticalDpi="600" orientation="landscape" paperSize="9" scale="62" r:id="rId1"/>
  <headerFooter alignWithMargins="0">
    <oddHeader>&amp;CTribunal Statistics Quarterly
April to June 2013</oddHeader>
    <oddFooter>&amp;C&amp;P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V27"/>
  <sheetViews>
    <sheetView zoomScalePageLayoutView="0" workbookViewId="0" topLeftCell="A1">
      <selection activeCell="A1" sqref="A1"/>
    </sheetView>
  </sheetViews>
  <sheetFormatPr defaultColWidth="9.140625" defaultRowHeight="12.75"/>
  <cols>
    <col min="1" max="1" width="26.28125" style="0" customWidth="1"/>
    <col min="2" max="9" width="9.8515625" style="0" customWidth="1"/>
    <col min="10" max="10" width="10.57421875" style="0" customWidth="1"/>
    <col min="12" max="12" width="10.57421875" style="0" customWidth="1"/>
  </cols>
  <sheetData>
    <row r="1" spans="1:5" ht="12.75">
      <c r="A1" s="4" t="s">
        <v>520</v>
      </c>
      <c r="B1" s="4"/>
      <c r="C1" s="4"/>
      <c r="D1" s="4"/>
      <c r="E1" s="4"/>
    </row>
    <row r="2" ht="12.75">
      <c r="A2" s="4" t="s">
        <v>323</v>
      </c>
    </row>
    <row r="3" spans="1:7" s="17" customFormat="1" ht="12.75">
      <c r="A3" s="7" t="s">
        <v>12</v>
      </c>
      <c r="B3" s="173"/>
      <c r="C3" s="173"/>
      <c r="D3" s="115"/>
      <c r="E3" s="115"/>
      <c r="F3" s="115"/>
      <c r="G3" s="66"/>
    </row>
    <row r="5" spans="1:9" ht="14.25">
      <c r="A5" s="600"/>
      <c r="B5" s="605" t="s">
        <v>337</v>
      </c>
      <c r="C5" s="605" t="s">
        <v>338</v>
      </c>
      <c r="D5" s="606" t="s">
        <v>13</v>
      </c>
      <c r="E5" s="606" t="s">
        <v>14</v>
      </c>
      <c r="F5" s="606" t="s">
        <v>15</v>
      </c>
      <c r="G5" s="606" t="s">
        <v>84</v>
      </c>
      <c r="H5" s="606" t="s">
        <v>504</v>
      </c>
      <c r="I5" s="607" t="s">
        <v>18</v>
      </c>
    </row>
    <row r="6" spans="1:9" ht="12.75">
      <c r="A6" s="594"/>
      <c r="B6" s="597"/>
      <c r="C6" s="597"/>
      <c r="D6" s="597"/>
      <c r="E6" s="597"/>
      <c r="F6" s="592"/>
      <c r="G6" s="592"/>
      <c r="H6" s="592"/>
      <c r="I6" s="593"/>
    </row>
    <row r="7" spans="1:9" ht="14.25">
      <c r="A7" s="309" t="s">
        <v>428</v>
      </c>
      <c r="B7" s="310"/>
      <c r="C7" s="310"/>
      <c r="D7" s="608"/>
      <c r="E7" s="608"/>
      <c r="F7" s="592"/>
      <c r="G7" s="592"/>
      <c r="H7" s="592"/>
      <c r="I7" s="722"/>
    </row>
    <row r="8" spans="1:16" ht="12.75">
      <c r="A8" s="309" t="s">
        <v>360</v>
      </c>
      <c r="B8" s="609">
        <v>6676</v>
      </c>
      <c r="C8" s="609">
        <v>9902</v>
      </c>
      <c r="D8" s="608">
        <v>29136</v>
      </c>
      <c r="E8" s="608">
        <v>8800</v>
      </c>
      <c r="F8" s="590">
        <v>12500</v>
      </c>
      <c r="G8" s="590">
        <v>10000</v>
      </c>
      <c r="H8" s="590">
        <v>5500</v>
      </c>
      <c r="I8" s="723">
        <v>6471</v>
      </c>
      <c r="J8" s="674"/>
      <c r="K8" s="674"/>
      <c r="L8" s="674"/>
      <c r="M8" s="674"/>
      <c r="N8" s="674"/>
      <c r="O8" s="674"/>
      <c r="P8" s="674"/>
    </row>
    <row r="9" spans="1:16" ht="14.25">
      <c r="A9" s="610" t="s">
        <v>429</v>
      </c>
      <c r="B9" s="611">
        <v>67442</v>
      </c>
      <c r="C9" s="611">
        <v>79313</v>
      </c>
      <c r="D9" s="608">
        <v>117565</v>
      </c>
      <c r="E9" s="608">
        <v>85900</v>
      </c>
      <c r="F9" s="590">
        <v>161900</v>
      </c>
      <c r="G9" s="590">
        <v>142700</v>
      </c>
      <c r="H9" s="590">
        <v>72600</v>
      </c>
      <c r="I9" s="723">
        <v>160116</v>
      </c>
      <c r="J9" s="674"/>
      <c r="K9" s="674"/>
      <c r="L9" s="674"/>
      <c r="M9" s="674"/>
      <c r="N9" s="674"/>
      <c r="O9" s="674"/>
      <c r="P9" s="674"/>
    </row>
    <row r="10" spans="1:16" ht="14.25">
      <c r="A10" s="610" t="s">
        <v>430</v>
      </c>
      <c r="B10" s="611">
        <v>30195</v>
      </c>
      <c r="C10" s="611">
        <v>31694</v>
      </c>
      <c r="D10" s="608">
        <v>31780</v>
      </c>
      <c r="E10" s="608">
        <v>41300</v>
      </c>
      <c r="F10" s="590">
        <v>44900</v>
      </c>
      <c r="G10" s="590">
        <v>40400</v>
      </c>
      <c r="H10" s="590">
        <v>34900</v>
      </c>
      <c r="I10" s="723">
        <v>40139</v>
      </c>
      <c r="J10" s="674"/>
      <c r="K10" s="674"/>
      <c r="L10" s="674"/>
      <c r="M10" s="674"/>
      <c r="N10" s="674"/>
      <c r="O10" s="674"/>
      <c r="P10" s="674"/>
    </row>
    <row r="11" spans="1:16" ht="12.75">
      <c r="A11" s="309" t="s">
        <v>361</v>
      </c>
      <c r="B11" s="609">
        <v>10256</v>
      </c>
      <c r="C11" s="609">
        <v>11701</v>
      </c>
      <c r="D11" s="608">
        <v>10814</v>
      </c>
      <c r="E11" s="608">
        <v>15100</v>
      </c>
      <c r="F11" s="590">
        <v>16700</v>
      </c>
      <c r="G11" s="590">
        <v>25000</v>
      </c>
      <c r="H11" s="590">
        <v>46100</v>
      </c>
      <c r="I11" s="723">
        <v>12667</v>
      </c>
      <c r="J11" s="674"/>
      <c r="K11" s="674"/>
      <c r="L11" s="674"/>
      <c r="M11" s="674"/>
      <c r="N11" s="674"/>
      <c r="O11" s="674"/>
      <c r="P11" s="674"/>
    </row>
    <row r="12" spans="1:16" ht="14.25">
      <c r="A12" s="596" t="s">
        <v>431</v>
      </c>
      <c r="B12" s="612">
        <f aca="true" t="shared" si="0" ref="B12:H12">SUM(B8:B11)</f>
        <v>114569</v>
      </c>
      <c r="C12" s="612">
        <f t="shared" si="0"/>
        <v>132610</v>
      </c>
      <c r="D12" s="612">
        <f t="shared" si="0"/>
        <v>189295</v>
      </c>
      <c r="E12" s="612">
        <f t="shared" si="0"/>
        <v>151100</v>
      </c>
      <c r="F12" s="612">
        <f t="shared" si="0"/>
        <v>236000</v>
      </c>
      <c r="G12" s="612">
        <f t="shared" si="0"/>
        <v>218100</v>
      </c>
      <c r="H12" s="612">
        <f t="shared" si="0"/>
        <v>159100</v>
      </c>
      <c r="I12" s="724">
        <v>219393</v>
      </c>
      <c r="J12" s="674"/>
      <c r="K12" s="674"/>
      <c r="L12" s="674"/>
      <c r="M12" s="674"/>
      <c r="N12" s="674"/>
      <c r="O12" s="674"/>
      <c r="P12" s="674"/>
    </row>
    <row r="13" ht="12.75">
      <c r="I13" s="135"/>
    </row>
    <row r="14" spans="1:22" ht="12.75">
      <c r="A14" s="136"/>
      <c r="B14" s="136"/>
      <c r="C14" s="136"/>
      <c r="D14" s="136"/>
      <c r="E14" s="136"/>
      <c r="F14" s="136"/>
      <c r="G14" s="136"/>
      <c r="H14" s="136"/>
      <c r="I14" s="676"/>
      <c r="J14" s="136"/>
      <c r="K14" s="136"/>
      <c r="L14" s="136"/>
      <c r="M14" s="136"/>
      <c r="N14" s="136"/>
      <c r="O14" s="136"/>
      <c r="P14" s="136"/>
      <c r="Q14" s="136"/>
      <c r="R14" s="136"/>
      <c r="S14" s="136"/>
      <c r="T14" s="136"/>
      <c r="U14" s="136"/>
      <c r="V14" s="136"/>
    </row>
    <row r="15" spans="1:22" ht="12.75">
      <c r="A15" s="133" t="s">
        <v>362</v>
      </c>
      <c r="B15" s="133"/>
      <c r="C15" s="133"/>
      <c r="D15" s="133"/>
      <c r="E15" s="133"/>
      <c r="F15" s="133"/>
      <c r="G15" s="133"/>
      <c r="H15" s="133"/>
      <c r="I15" s="700"/>
      <c r="J15" s="133"/>
      <c r="K15" s="133"/>
      <c r="L15" s="133"/>
      <c r="M15" s="136"/>
      <c r="N15" s="136"/>
      <c r="O15" s="136"/>
      <c r="P15" s="136"/>
      <c r="Q15" s="136"/>
      <c r="R15" s="136"/>
      <c r="S15" s="136"/>
      <c r="T15" s="136"/>
      <c r="U15" s="136"/>
      <c r="V15" s="136"/>
    </row>
    <row r="16" spans="1:22" ht="12.75">
      <c r="A16" s="133" t="s">
        <v>363</v>
      </c>
      <c r="B16" s="133"/>
      <c r="C16" s="133"/>
      <c r="D16" s="133"/>
      <c r="E16" s="133"/>
      <c r="F16" s="133"/>
      <c r="G16" s="133"/>
      <c r="H16" s="133"/>
      <c r="I16" s="133"/>
      <c r="J16" s="133"/>
      <c r="K16" s="133"/>
      <c r="L16" s="133"/>
      <c r="M16" s="136"/>
      <c r="N16" s="136"/>
      <c r="O16" s="136"/>
      <c r="P16" s="136"/>
      <c r="Q16" s="136"/>
      <c r="R16" s="136"/>
      <c r="S16" s="136"/>
      <c r="T16" s="136"/>
      <c r="U16" s="136"/>
      <c r="V16" s="136"/>
    </row>
    <row r="17" spans="1:22" ht="15" customHeight="1">
      <c r="A17" s="825" t="s">
        <v>364</v>
      </c>
      <c r="B17" s="133"/>
      <c r="C17" s="133"/>
      <c r="D17" s="133"/>
      <c r="E17" s="133"/>
      <c r="F17" s="133"/>
      <c r="G17" s="133"/>
      <c r="H17" s="133"/>
      <c r="I17" s="133"/>
      <c r="J17" s="133"/>
      <c r="K17" s="133"/>
      <c r="L17" s="133"/>
      <c r="M17" s="613"/>
      <c r="N17" s="613"/>
      <c r="O17" s="613"/>
      <c r="P17" s="613"/>
      <c r="Q17" s="613"/>
      <c r="R17" s="613"/>
      <c r="S17" s="613"/>
      <c r="T17" s="136"/>
      <c r="U17" s="136"/>
      <c r="V17" s="136"/>
    </row>
    <row r="18" spans="1:22" ht="12.75">
      <c r="A18" s="133" t="s">
        <v>365</v>
      </c>
      <c r="B18" s="133"/>
      <c r="C18" s="133"/>
      <c r="D18" s="133"/>
      <c r="E18" s="133"/>
      <c r="F18" s="133"/>
      <c r="G18" s="133"/>
      <c r="H18" s="133"/>
      <c r="I18" s="133"/>
      <c r="J18" s="133"/>
      <c r="K18" s="133"/>
      <c r="L18" s="133"/>
      <c r="M18" s="136"/>
      <c r="N18" s="136"/>
      <c r="O18" s="136"/>
      <c r="P18" s="136"/>
      <c r="Q18" s="136"/>
      <c r="R18" s="136"/>
      <c r="S18" s="136"/>
      <c r="T18" s="136"/>
      <c r="U18" s="136"/>
      <c r="V18" s="136"/>
    </row>
    <row r="19" spans="1:22" ht="12.75">
      <c r="A19" s="700" t="s">
        <v>505</v>
      </c>
      <c r="B19" s="133"/>
      <c r="C19" s="133"/>
      <c r="D19" s="133"/>
      <c r="E19" s="133"/>
      <c r="F19" s="133"/>
      <c r="G19" s="133"/>
      <c r="H19" s="133"/>
      <c r="I19" s="133"/>
      <c r="J19" s="133"/>
      <c r="K19" s="133"/>
      <c r="L19" s="133"/>
      <c r="M19" s="136"/>
      <c r="N19" s="136"/>
      <c r="O19" s="136"/>
      <c r="P19" s="136"/>
      <c r="Q19" s="136"/>
      <c r="R19" s="136"/>
      <c r="S19" s="136"/>
      <c r="T19" s="136"/>
      <c r="U19" s="136"/>
      <c r="V19" s="136"/>
    </row>
    <row r="20" spans="1:9" ht="12.75">
      <c r="A20" s="700" t="s">
        <v>516</v>
      </c>
      <c r="B20" s="597"/>
      <c r="C20" s="597"/>
      <c r="D20" s="579"/>
      <c r="E20" s="579"/>
      <c r="F20" s="579"/>
      <c r="G20" s="579"/>
      <c r="H20" s="579"/>
      <c r="I20" s="579"/>
    </row>
    <row r="21" spans="1:9" ht="12.75">
      <c r="A21" s="310"/>
      <c r="B21" s="688"/>
      <c r="C21" s="688"/>
      <c r="D21" s="688"/>
      <c r="E21" s="688"/>
      <c r="F21" s="688"/>
      <c r="G21" s="688"/>
      <c r="H21" s="688"/>
      <c r="I21" s="688"/>
    </row>
    <row r="22" spans="1:9" ht="12.75">
      <c r="A22" s="13"/>
      <c r="B22" s="688"/>
      <c r="C22" s="688"/>
      <c r="D22" s="688"/>
      <c r="E22" s="688"/>
      <c r="F22" s="688"/>
      <c r="G22" s="688"/>
      <c r="H22" s="688"/>
      <c r="I22" s="688"/>
    </row>
    <row r="23" spans="1:9" ht="12.75">
      <c r="A23" s="13"/>
      <c r="B23" s="688"/>
      <c r="C23" s="688"/>
      <c r="D23" s="688"/>
      <c r="E23" s="688"/>
      <c r="F23" s="688"/>
      <c r="G23" s="688"/>
      <c r="H23" s="688"/>
      <c r="I23" s="688"/>
    </row>
    <row r="24" spans="1:9" ht="12.75">
      <c r="A24" s="310"/>
      <c r="B24" s="688"/>
      <c r="C24" s="688"/>
      <c r="D24" s="688"/>
      <c r="E24" s="688"/>
      <c r="F24" s="688"/>
      <c r="G24" s="688"/>
      <c r="H24" s="688"/>
      <c r="I24" s="688"/>
    </row>
    <row r="25" spans="1:9" ht="12.75">
      <c r="A25" s="597"/>
      <c r="B25" s="688"/>
      <c r="C25" s="688"/>
      <c r="D25" s="688"/>
      <c r="E25" s="688"/>
      <c r="F25" s="688"/>
      <c r="G25" s="688"/>
      <c r="H25" s="688"/>
      <c r="I25" s="688"/>
    </row>
    <row r="26" spans="1:9" ht="12.75">
      <c r="A26" s="17"/>
      <c r="B26" s="17"/>
      <c r="C26" s="17"/>
      <c r="D26" s="17"/>
      <c r="E26" s="17"/>
      <c r="F26" s="17"/>
      <c r="G26" s="17"/>
      <c r="H26" s="17"/>
      <c r="I26" s="17"/>
    </row>
    <row r="27" spans="1:9" ht="12.75">
      <c r="A27" s="17"/>
      <c r="B27" s="17"/>
      <c r="C27" s="17"/>
      <c r="D27" s="17"/>
      <c r="E27" s="17"/>
      <c r="F27" s="17"/>
      <c r="G27" s="17"/>
      <c r="H27" s="17"/>
      <c r="I27" s="17"/>
    </row>
  </sheetData>
  <sheetProtection/>
  <hyperlinks>
    <hyperlink ref="A3" location="Index!A1" display="Index"/>
  </hyperlinks>
  <printOptions/>
  <pageMargins left="0.5905511811023623" right="0.5905511811023623" top="0.7874015748031497" bottom="0.7874015748031497" header="0.3937007874015748" footer="0.3937007874015748"/>
  <pageSetup fitToHeight="1" fitToWidth="1" horizontalDpi="600" verticalDpi="600" orientation="landscape" paperSize="9" r:id="rId1"/>
  <headerFooter alignWithMargins="0">
    <oddHeader>&amp;CTribunal Statistics Quarterly
April to June 2013</oddHeader>
    <oddFooter>&amp;C&amp;P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V33"/>
  <sheetViews>
    <sheetView zoomScalePageLayoutView="0" workbookViewId="0" topLeftCell="A1">
      <selection activeCell="A1" sqref="A1"/>
    </sheetView>
  </sheetViews>
  <sheetFormatPr defaultColWidth="9.140625" defaultRowHeight="12.75"/>
  <cols>
    <col min="1" max="1" width="44.8515625" style="0" customWidth="1"/>
    <col min="2" max="13" width="8.7109375" style="0" customWidth="1"/>
  </cols>
  <sheetData>
    <row r="1" spans="1:11" ht="12.75">
      <c r="A1" s="4" t="s">
        <v>345</v>
      </c>
      <c r="B1" s="4"/>
      <c r="C1" s="4"/>
      <c r="D1" s="4"/>
      <c r="E1" s="4"/>
      <c r="F1" s="4"/>
      <c r="G1" s="4"/>
      <c r="H1" s="4"/>
      <c r="I1" s="4"/>
      <c r="J1" s="4"/>
      <c r="K1" s="4"/>
    </row>
    <row r="2" ht="12.75">
      <c r="A2" s="4" t="s">
        <v>577</v>
      </c>
    </row>
    <row r="3" spans="1:7" s="17" customFormat="1" ht="12.75">
      <c r="A3" s="7" t="s">
        <v>12</v>
      </c>
      <c r="B3" s="173"/>
      <c r="C3" s="173"/>
      <c r="D3" s="115"/>
      <c r="E3" s="115"/>
      <c r="F3" s="115"/>
      <c r="G3" s="66"/>
    </row>
    <row r="4" spans="1:11" ht="12.75">
      <c r="A4" s="614"/>
      <c r="B4" s="614"/>
      <c r="C4" s="614"/>
      <c r="D4" s="614"/>
      <c r="E4" s="614"/>
      <c r="F4" s="614"/>
      <c r="G4" s="614"/>
      <c r="H4" s="614"/>
      <c r="I4" s="614"/>
      <c r="J4" s="614"/>
      <c r="K4" s="614"/>
    </row>
    <row r="5" spans="1:13" ht="12.75">
      <c r="A5" s="614"/>
      <c r="B5" s="975" t="s">
        <v>13</v>
      </c>
      <c r="C5" s="975"/>
      <c r="D5" s="975" t="s">
        <v>14</v>
      </c>
      <c r="E5" s="975"/>
      <c r="F5" s="975" t="s">
        <v>15</v>
      </c>
      <c r="G5" s="975"/>
      <c r="H5" s="975" t="s">
        <v>84</v>
      </c>
      <c r="I5" s="975"/>
      <c r="J5" s="975" t="s">
        <v>17</v>
      </c>
      <c r="K5" s="975"/>
      <c r="L5" s="975" t="s">
        <v>18</v>
      </c>
      <c r="M5" s="975"/>
    </row>
    <row r="6" spans="1:13" ht="12.75">
      <c r="A6" s="660" t="s">
        <v>131</v>
      </c>
      <c r="B6" s="616"/>
      <c r="C6" s="617"/>
      <c r="D6" s="616"/>
      <c r="E6" s="617"/>
      <c r="F6" s="616"/>
      <c r="G6" s="617"/>
      <c r="H6" s="616"/>
      <c r="I6" s="617"/>
      <c r="J6" s="616"/>
      <c r="K6" s="617"/>
      <c r="L6" s="616"/>
      <c r="M6" s="617"/>
    </row>
    <row r="7" spans="1:13" ht="12.75">
      <c r="A7" s="610" t="s">
        <v>385</v>
      </c>
      <c r="B7" s="967">
        <v>4000</v>
      </c>
      <c r="C7" s="968"/>
      <c r="D7" s="969">
        <v>4292.5</v>
      </c>
      <c r="E7" s="970"/>
      <c r="F7" s="969">
        <v>4903</v>
      </c>
      <c r="G7" s="970">
        <v>4903</v>
      </c>
      <c r="H7" s="969">
        <v>4591</v>
      </c>
      <c r="I7" s="970">
        <v>4591</v>
      </c>
      <c r="J7" s="973">
        <v>4560</v>
      </c>
      <c r="K7" s="974"/>
      <c r="L7" s="973">
        <v>4832.48</v>
      </c>
      <c r="M7" s="974"/>
    </row>
    <row r="8" spans="1:13" ht="12.75">
      <c r="A8" s="706" t="s">
        <v>386</v>
      </c>
      <c r="B8" s="971">
        <v>8058</v>
      </c>
      <c r="C8" s="972"/>
      <c r="D8" s="963">
        <v>8271</v>
      </c>
      <c r="E8" s="964"/>
      <c r="F8" s="963">
        <v>9120</v>
      </c>
      <c r="G8" s="964">
        <v>9120</v>
      </c>
      <c r="H8" s="963">
        <v>8924</v>
      </c>
      <c r="I8" s="964">
        <v>8924</v>
      </c>
      <c r="J8" s="965">
        <v>9133</v>
      </c>
      <c r="K8" s="966"/>
      <c r="L8" s="965">
        <v>10127.047793657872</v>
      </c>
      <c r="M8" s="966"/>
    </row>
    <row r="9" spans="1:13" ht="12.75">
      <c r="A9" s="614"/>
      <c r="B9" s="707"/>
      <c r="C9" s="707"/>
      <c r="D9" s="707"/>
      <c r="E9" s="707"/>
      <c r="F9" s="707"/>
      <c r="G9" s="707"/>
      <c r="H9" s="707"/>
      <c r="I9" s="707"/>
      <c r="J9" s="707"/>
      <c r="K9" s="707"/>
      <c r="L9" s="725"/>
      <c r="M9" s="725"/>
    </row>
    <row r="10" spans="1:13" ht="12.75">
      <c r="A10" s="660" t="s">
        <v>509</v>
      </c>
      <c r="B10" s="616"/>
      <c r="C10" s="617"/>
      <c r="D10" s="616"/>
      <c r="E10" s="617"/>
      <c r="F10" s="616"/>
      <c r="G10" s="617"/>
      <c r="H10" s="616"/>
      <c r="I10" s="617"/>
      <c r="J10" s="616"/>
      <c r="K10" s="617"/>
      <c r="L10" s="726"/>
      <c r="M10" s="727"/>
    </row>
    <row r="11" spans="1:13" ht="12.75">
      <c r="A11" s="610" t="s">
        <v>385</v>
      </c>
      <c r="B11" s="967">
        <v>8120</v>
      </c>
      <c r="C11" s="970"/>
      <c r="D11" s="969">
        <v>5568</v>
      </c>
      <c r="E11" s="970"/>
      <c r="F11" s="969">
        <v>5392</v>
      </c>
      <c r="G11" s="970">
        <v>5392</v>
      </c>
      <c r="H11" s="969">
        <v>6277</v>
      </c>
      <c r="I11" s="967">
        <v>6277</v>
      </c>
      <c r="J11" s="969">
        <v>5256</v>
      </c>
      <c r="K11" s="970"/>
      <c r="L11" s="973">
        <v>4830.77</v>
      </c>
      <c r="M11" s="974"/>
    </row>
    <row r="12" spans="1:13" ht="12.75">
      <c r="A12" s="706" t="s">
        <v>386</v>
      </c>
      <c r="B12" s="971">
        <v>14566</v>
      </c>
      <c r="C12" s="964"/>
      <c r="D12" s="963">
        <v>33026</v>
      </c>
      <c r="E12" s="964"/>
      <c r="F12" s="963">
        <v>18584</v>
      </c>
      <c r="G12" s="964">
        <v>18584</v>
      </c>
      <c r="H12" s="963">
        <v>12108</v>
      </c>
      <c r="I12" s="971">
        <v>12108</v>
      </c>
      <c r="J12" s="963">
        <v>102259</v>
      </c>
      <c r="K12" s="964"/>
      <c r="L12" s="965">
        <v>8944.917254901962</v>
      </c>
      <c r="M12" s="966"/>
    </row>
    <row r="13" spans="1:13" ht="12.75">
      <c r="A13" s="614"/>
      <c r="B13" s="707"/>
      <c r="C13" s="707"/>
      <c r="D13" s="707"/>
      <c r="E13" s="707"/>
      <c r="F13" s="707"/>
      <c r="G13" s="707"/>
      <c r="H13" s="707"/>
      <c r="I13" s="707"/>
      <c r="J13" s="707"/>
      <c r="K13" s="707"/>
      <c r="L13" s="725"/>
      <c r="M13" s="725"/>
    </row>
    <row r="14" spans="1:13" ht="12.75">
      <c r="A14" s="660" t="s">
        <v>510</v>
      </c>
      <c r="B14" s="616"/>
      <c r="C14" s="617"/>
      <c r="D14" s="616"/>
      <c r="E14" s="617"/>
      <c r="F14" s="616"/>
      <c r="G14" s="617"/>
      <c r="H14" s="616"/>
      <c r="I14" s="617"/>
      <c r="J14" s="616"/>
      <c r="K14" s="617"/>
      <c r="L14" s="726"/>
      <c r="M14" s="727"/>
    </row>
    <row r="15" spans="1:13" ht="12.75">
      <c r="A15" s="610" t="s">
        <v>385</v>
      </c>
      <c r="B15" s="967">
        <v>5200</v>
      </c>
      <c r="C15" s="968"/>
      <c r="D15" s="976">
        <v>7000</v>
      </c>
      <c r="E15" s="977" t="s">
        <v>391</v>
      </c>
      <c r="F15" s="976">
        <v>6275</v>
      </c>
      <c r="G15" s="980">
        <v>6275</v>
      </c>
      <c r="H15" s="969">
        <v>6078</v>
      </c>
      <c r="I15" s="970">
        <v>6078</v>
      </c>
      <c r="J15" s="969">
        <v>6746</v>
      </c>
      <c r="K15" s="970"/>
      <c r="L15" s="973">
        <v>5900</v>
      </c>
      <c r="M15" s="974"/>
    </row>
    <row r="16" spans="1:13" ht="12.75">
      <c r="A16" s="706" t="s">
        <v>386</v>
      </c>
      <c r="B16" s="971">
        <v>11263</v>
      </c>
      <c r="C16" s="972"/>
      <c r="D16" s="978">
        <v>11061</v>
      </c>
      <c r="E16" s="979" t="s">
        <v>392</v>
      </c>
      <c r="F16" s="978">
        <v>19499</v>
      </c>
      <c r="G16" s="981">
        <v>19499</v>
      </c>
      <c r="H16" s="963">
        <v>13911</v>
      </c>
      <c r="I16" s="964">
        <v>13911</v>
      </c>
      <c r="J16" s="963">
        <v>9940</v>
      </c>
      <c r="K16" s="964"/>
      <c r="L16" s="965">
        <v>10552.125000000002</v>
      </c>
      <c r="M16" s="966"/>
    </row>
    <row r="17" spans="1:13" ht="12.75">
      <c r="A17" s="614"/>
      <c r="B17" s="707"/>
      <c r="C17" s="707"/>
      <c r="D17" s="707"/>
      <c r="E17" s="707"/>
      <c r="F17" s="707"/>
      <c r="G17" s="707"/>
      <c r="H17" s="707"/>
      <c r="I17" s="707"/>
      <c r="J17" s="707"/>
      <c r="K17" s="707"/>
      <c r="L17" s="725"/>
      <c r="M17" s="725"/>
    </row>
    <row r="18" spans="1:13" ht="12.75">
      <c r="A18" s="660" t="s">
        <v>511</v>
      </c>
      <c r="B18" s="616"/>
      <c r="C18" s="617"/>
      <c r="D18" s="616"/>
      <c r="E18" s="617"/>
      <c r="F18" s="616"/>
      <c r="G18" s="617"/>
      <c r="H18" s="616"/>
      <c r="I18" s="617"/>
      <c r="J18" s="616"/>
      <c r="K18" s="617"/>
      <c r="L18" s="726"/>
      <c r="M18" s="727"/>
    </row>
    <row r="19" spans="1:13" ht="12.75">
      <c r="A19" s="610" t="s">
        <v>385</v>
      </c>
      <c r="B19" s="967">
        <v>8363</v>
      </c>
      <c r="C19" s="968"/>
      <c r="D19" s="969">
        <v>7203</v>
      </c>
      <c r="E19" s="970"/>
      <c r="F19" s="969">
        <v>8553</v>
      </c>
      <c r="G19" s="970">
        <v>8553</v>
      </c>
      <c r="H19" s="969">
        <v>6142</v>
      </c>
      <c r="I19" s="970">
        <v>6142</v>
      </c>
      <c r="J19" s="969">
        <v>8928</v>
      </c>
      <c r="K19" s="970"/>
      <c r="L19" s="973">
        <v>7535.885</v>
      </c>
      <c r="M19" s="974"/>
    </row>
    <row r="20" spans="1:13" ht="12.75">
      <c r="A20" s="706" t="s">
        <v>386</v>
      </c>
      <c r="B20" s="971">
        <v>19523</v>
      </c>
      <c r="C20" s="972"/>
      <c r="D20" s="963">
        <v>26023</v>
      </c>
      <c r="E20" s="964"/>
      <c r="F20" s="963">
        <v>52087</v>
      </c>
      <c r="G20" s="964">
        <v>52087</v>
      </c>
      <c r="H20" s="963">
        <v>14137</v>
      </c>
      <c r="I20" s="964">
        <v>14137</v>
      </c>
      <c r="J20" s="963">
        <v>22183</v>
      </c>
      <c r="K20" s="964"/>
      <c r="L20" s="965">
        <v>16319.58007317073</v>
      </c>
      <c r="M20" s="966"/>
    </row>
    <row r="21" spans="1:13" ht="12.75">
      <c r="A21" s="614"/>
      <c r="B21" s="707"/>
      <c r="C21" s="707"/>
      <c r="D21" s="707"/>
      <c r="E21" s="707"/>
      <c r="F21" s="707"/>
      <c r="G21" s="707"/>
      <c r="H21" s="707"/>
      <c r="I21" s="707"/>
      <c r="J21" s="707"/>
      <c r="K21" s="707"/>
      <c r="L21" s="725"/>
      <c r="M21" s="725"/>
    </row>
    <row r="22" spans="1:13" ht="12.75">
      <c r="A22" s="660" t="s">
        <v>512</v>
      </c>
      <c r="B22" s="616"/>
      <c r="C22" s="617"/>
      <c r="D22" s="616"/>
      <c r="E22" s="617"/>
      <c r="F22" s="616"/>
      <c r="G22" s="617"/>
      <c r="H22" s="616"/>
      <c r="I22" s="617"/>
      <c r="J22" s="616"/>
      <c r="K22" s="617"/>
      <c r="L22" s="726"/>
      <c r="M22" s="727"/>
    </row>
    <row r="23" spans="1:13" ht="12.75">
      <c r="A23" s="610" t="s">
        <v>385</v>
      </c>
      <c r="B23" s="967" t="s">
        <v>245</v>
      </c>
      <c r="C23" s="968"/>
      <c r="D23" s="969">
        <v>4291</v>
      </c>
      <c r="E23" s="970"/>
      <c r="F23" s="969">
        <v>5000</v>
      </c>
      <c r="G23" s="970">
        <v>5000</v>
      </c>
      <c r="H23" s="969">
        <v>6892</v>
      </c>
      <c r="I23" s="970">
        <v>6892</v>
      </c>
      <c r="J23" s="969">
        <v>4267</v>
      </c>
      <c r="K23" s="970"/>
      <c r="L23" s="973">
        <v>4758.505</v>
      </c>
      <c r="M23" s="974"/>
    </row>
    <row r="24" spans="1:13" ht="12.75">
      <c r="A24" s="706" t="s">
        <v>386</v>
      </c>
      <c r="B24" s="971">
        <v>3203</v>
      </c>
      <c r="C24" s="972"/>
      <c r="D24" s="963">
        <v>33937</v>
      </c>
      <c r="E24" s="964"/>
      <c r="F24" s="963">
        <v>4886</v>
      </c>
      <c r="G24" s="964">
        <v>4886</v>
      </c>
      <c r="H24" s="963">
        <v>8515</v>
      </c>
      <c r="I24" s="964">
        <v>8515</v>
      </c>
      <c r="J24" s="963">
        <v>16725</v>
      </c>
      <c r="K24" s="964"/>
      <c r="L24" s="965">
        <v>6137.021999999999</v>
      </c>
      <c r="M24" s="966"/>
    </row>
    <row r="25" spans="1:13" ht="12.75">
      <c r="A25" s="614"/>
      <c r="B25" s="707"/>
      <c r="C25" s="707"/>
      <c r="D25" s="707"/>
      <c r="E25" s="707"/>
      <c r="F25" s="707"/>
      <c r="G25" s="707"/>
      <c r="H25" s="707"/>
      <c r="I25" s="707"/>
      <c r="J25" s="707"/>
      <c r="K25" s="707"/>
      <c r="L25" s="725"/>
      <c r="M25" s="725"/>
    </row>
    <row r="26" spans="1:13" ht="12.75">
      <c r="A26" s="660" t="s">
        <v>513</v>
      </c>
      <c r="B26" s="616"/>
      <c r="C26" s="617"/>
      <c r="D26" s="616"/>
      <c r="E26" s="617"/>
      <c r="F26" s="616"/>
      <c r="G26" s="617"/>
      <c r="H26" s="616"/>
      <c r="I26" s="617"/>
      <c r="J26" s="616"/>
      <c r="K26" s="617"/>
      <c r="L26" s="726"/>
      <c r="M26" s="727"/>
    </row>
    <row r="27" spans="1:13" ht="12.75">
      <c r="A27" s="610" t="s">
        <v>385</v>
      </c>
      <c r="B27" s="967">
        <v>2103</v>
      </c>
      <c r="C27" s="968"/>
      <c r="D27" s="969">
        <v>12462</v>
      </c>
      <c r="E27" s="970"/>
      <c r="F27" s="969">
        <v>5000</v>
      </c>
      <c r="G27" s="970">
        <v>5000</v>
      </c>
      <c r="H27" s="969">
        <v>5500</v>
      </c>
      <c r="I27" s="970">
        <v>5500</v>
      </c>
      <c r="J27" s="969">
        <v>13505</v>
      </c>
      <c r="K27" s="970"/>
      <c r="L27" s="973">
        <v>6319.135</v>
      </c>
      <c r="M27" s="974"/>
    </row>
    <row r="28" spans="1:13" ht="12.75">
      <c r="A28" s="706" t="s">
        <v>386</v>
      </c>
      <c r="B28" s="971">
        <v>7579</v>
      </c>
      <c r="C28" s="972"/>
      <c r="D28" s="963">
        <v>21709</v>
      </c>
      <c r="E28" s="964"/>
      <c r="F28" s="963">
        <v>20384</v>
      </c>
      <c r="G28" s="964">
        <v>20384</v>
      </c>
      <c r="H28" s="963">
        <v>11671</v>
      </c>
      <c r="I28" s="964">
        <v>11671</v>
      </c>
      <c r="J28" s="963">
        <v>14623</v>
      </c>
      <c r="K28" s="964"/>
      <c r="L28" s="965">
        <v>10757.288333333334</v>
      </c>
      <c r="M28" s="966"/>
    </row>
    <row r="29" spans="1:13" ht="12.75">
      <c r="A29" s="614"/>
      <c r="B29" s="707"/>
      <c r="C29" s="707"/>
      <c r="D29" s="707"/>
      <c r="E29" s="707"/>
      <c r="F29" s="707"/>
      <c r="G29" s="707"/>
      <c r="H29" s="707"/>
      <c r="I29" s="707"/>
      <c r="J29" s="707"/>
      <c r="K29" s="707"/>
      <c r="L29" s="707"/>
      <c r="M29" s="707"/>
    </row>
    <row r="30" spans="1:22" ht="12.75">
      <c r="A30" s="136"/>
      <c r="B30" s="136"/>
      <c r="C30" s="136"/>
      <c r="D30" s="136"/>
      <c r="E30" s="136"/>
      <c r="F30" s="136"/>
      <c r="G30" s="136"/>
      <c r="H30" s="136"/>
      <c r="I30" s="136"/>
      <c r="J30" s="136"/>
      <c r="K30" s="136"/>
      <c r="L30" s="136"/>
      <c r="M30" s="136"/>
      <c r="N30" s="136"/>
      <c r="O30" s="136"/>
      <c r="P30" s="136"/>
      <c r="Q30" s="136"/>
      <c r="R30" s="136"/>
      <c r="S30" s="136"/>
      <c r="T30" s="136"/>
      <c r="U30" s="136"/>
      <c r="V30" s="136"/>
    </row>
    <row r="31" spans="1:22" ht="12.75">
      <c r="A31" s="676" t="s">
        <v>507</v>
      </c>
      <c r="B31" s="676"/>
      <c r="C31" s="676"/>
      <c r="D31" s="676"/>
      <c r="E31" s="676"/>
      <c r="F31" s="676"/>
      <c r="G31" s="676"/>
      <c r="H31" s="676"/>
      <c r="I31" s="676"/>
      <c r="J31" s="676"/>
      <c r="K31" s="676"/>
      <c r="L31" s="136"/>
      <c r="M31" s="136"/>
      <c r="N31" s="136"/>
      <c r="O31" s="136"/>
      <c r="P31" s="136"/>
      <c r="Q31" s="136"/>
      <c r="R31" s="136"/>
      <c r="S31" s="136"/>
      <c r="T31" s="136"/>
      <c r="U31" s="136"/>
      <c r="V31" s="136"/>
    </row>
    <row r="32" spans="1:22" ht="12.75">
      <c r="A32" s="698"/>
      <c r="B32" s="136"/>
      <c r="C32" s="136"/>
      <c r="D32" s="136"/>
      <c r="E32" s="136"/>
      <c r="F32" s="136"/>
      <c r="G32" s="136"/>
      <c r="H32" s="136"/>
      <c r="I32" s="136"/>
      <c r="J32" s="136"/>
      <c r="K32" s="136"/>
      <c r="L32" s="136"/>
      <c r="M32" s="698"/>
      <c r="N32" s="136"/>
      <c r="O32" s="136"/>
      <c r="P32" s="136"/>
      <c r="Q32" s="136"/>
      <c r="R32" s="136"/>
      <c r="S32" s="136"/>
      <c r="T32" s="136"/>
      <c r="U32" s="136"/>
      <c r="V32" s="136"/>
    </row>
    <row r="33" spans="1:22" ht="12.75">
      <c r="A33" s="136"/>
      <c r="B33" s="136"/>
      <c r="C33" s="136"/>
      <c r="D33" s="136"/>
      <c r="E33" s="136"/>
      <c r="F33" s="136"/>
      <c r="G33" s="136"/>
      <c r="H33" s="136"/>
      <c r="I33" s="136"/>
      <c r="J33" s="136"/>
      <c r="K33" s="136"/>
      <c r="L33" s="136"/>
      <c r="M33" s="136"/>
      <c r="N33" s="136"/>
      <c r="O33" s="136"/>
      <c r="P33" s="136"/>
      <c r="Q33" s="136"/>
      <c r="R33" s="136"/>
      <c r="S33" s="136"/>
      <c r="T33" s="136"/>
      <c r="U33" s="136"/>
      <c r="V33" s="136"/>
    </row>
  </sheetData>
  <sheetProtection/>
  <mergeCells count="78">
    <mergeCell ref="J16:K16"/>
    <mergeCell ref="L12:M12"/>
    <mergeCell ref="L15:M15"/>
    <mergeCell ref="L16:M16"/>
    <mergeCell ref="L5:M5"/>
    <mergeCell ref="L7:M7"/>
    <mergeCell ref="L8:M8"/>
    <mergeCell ref="L11:M11"/>
    <mergeCell ref="H11:I11"/>
    <mergeCell ref="H12:I12"/>
    <mergeCell ref="H15:I15"/>
    <mergeCell ref="H16:I16"/>
    <mergeCell ref="J5:K5"/>
    <mergeCell ref="J7:K7"/>
    <mergeCell ref="J8:K8"/>
    <mergeCell ref="J11:K11"/>
    <mergeCell ref="J12:K12"/>
    <mergeCell ref="J15:K15"/>
    <mergeCell ref="D7:E7"/>
    <mergeCell ref="H5:I5"/>
    <mergeCell ref="H7:I7"/>
    <mergeCell ref="H8:I8"/>
    <mergeCell ref="F5:G5"/>
    <mergeCell ref="F7:G7"/>
    <mergeCell ref="F8:G8"/>
    <mergeCell ref="F11:G11"/>
    <mergeCell ref="D11:E11"/>
    <mergeCell ref="D12:E12"/>
    <mergeCell ref="F19:G19"/>
    <mergeCell ref="D15:E15"/>
    <mergeCell ref="D16:E16"/>
    <mergeCell ref="F12:G12"/>
    <mergeCell ref="F15:G15"/>
    <mergeCell ref="F16:G16"/>
    <mergeCell ref="H19:I19"/>
    <mergeCell ref="B5:C5"/>
    <mergeCell ref="B7:C7"/>
    <mergeCell ref="B8:C8"/>
    <mergeCell ref="B11:C11"/>
    <mergeCell ref="B12:C12"/>
    <mergeCell ref="B15:C15"/>
    <mergeCell ref="B16:C16"/>
    <mergeCell ref="D5:E5"/>
    <mergeCell ref="D8:E8"/>
    <mergeCell ref="J19:K19"/>
    <mergeCell ref="L19:M19"/>
    <mergeCell ref="B20:C20"/>
    <mergeCell ref="D20:E20"/>
    <mergeCell ref="F20:G20"/>
    <mergeCell ref="H20:I20"/>
    <mergeCell ref="J20:K20"/>
    <mergeCell ref="L20:M20"/>
    <mergeCell ref="B19:C19"/>
    <mergeCell ref="D19:E19"/>
    <mergeCell ref="B24:C24"/>
    <mergeCell ref="D24:E24"/>
    <mergeCell ref="F24:G24"/>
    <mergeCell ref="H24:I24"/>
    <mergeCell ref="B23:C23"/>
    <mergeCell ref="D23:E23"/>
    <mergeCell ref="F23:G23"/>
    <mergeCell ref="H23:I23"/>
    <mergeCell ref="J23:K23"/>
    <mergeCell ref="L23:M23"/>
    <mergeCell ref="J24:K24"/>
    <mergeCell ref="L24:M24"/>
    <mergeCell ref="J27:K27"/>
    <mergeCell ref="L27:M27"/>
    <mergeCell ref="J28:K28"/>
    <mergeCell ref="L28:M28"/>
    <mergeCell ref="B27:C27"/>
    <mergeCell ref="D27:E27"/>
    <mergeCell ref="B28:C28"/>
    <mergeCell ref="D28:E28"/>
    <mergeCell ref="F28:G28"/>
    <mergeCell ref="H28:I28"/>
    <mergeCell ref="F27:G27"/>
    <mergeCell ref="H27:I27"/>
  </mergeCells>
  <hyperlinks>
    <hyperlink ref="A3" location="Index!A1" display="Index"/>
  </hyperlinks>
  <printOptions/>
  <pageMargins left="0.5905511811023623" right="0.5905511811023623" top="0.7874015748031497" bottom="0.7874015748031497" header="0.3937007874015748" footer="0.3937007874015748"/>
  <pageSetup fitToHeight="1" fitToWidth="1" horizontalDpi="600" verticalDpi="600" orientation="landscape" paperSize="9" scale="91" r:id="rId1"/>
  <headerFooter alignWithMargins="0">
    <oddHeader>&amp;CTribunal Statistics Quarterly
April to June 2013</oddHeader>
    <oddFooter>&amp;C&amp;P</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V38"/>
  <sheetViews>
    <sheetView zoomScalePageLayoutView="0" workbookViewId="0" topLeftCell="A1">
      <selection activeCell="A1" sqref="A1"/>
    </sheetView>
  </sheetViews>
  <sheetFormatPr defaultColWidth="9.140625" defaultRowHeight="12.75"/>
  <cols>
    <col min="1" max="1" width="22.8515625" style="0" customWidth="1"/>
    <col min="2" max="13" width="8.7109375" style="0" customWidth="1"/>
  </cols>
  <sheetData>
    <row r="1" spans="1:11" ht="12.75">
      <c r="A1" s="4" t="s">
        <v>359</v>
      </c>
      <c r="B1" s="4"/>
      <c r="C1" s="4"/>
      <c r="D1" s="4"/>
      <c r="E1" s="4"/>
      <c r="F1" s="4"/>
      <c r="G1" s="4"/>
      <c r="H1" s="4"/>
      <c r="I1" s="4"/>
      <c r="J1" s="4"/>
      <c r="K1" s="4"/>
    </row>
    <row r="2" ht="12.75">
      <c r="A2" s="4" t="s">
        <v>324</v>
      </c>
    </row>
    <row r="3" spans="1:7" s="17" customFormat="1" ht="12.75">
      <c r="A3" s="7" t="s">
        <v>12</v>
      </c>
      <c r="B3" s="173"/>
      <c r="C3" s="173"/>
      <c r="D3" s="115"/>
      <c r="E3" s="115"/>
      <c r="F3" s="115"/>
      <c r="G3" s="66"/>
    </row>
    <row r="4" spans="1:11" ht="12.75">
      <c r="A4" s="614"/>
      <c r="B4" s="614"/>
      <c r="C4" s="614"/>
      <c r="D4" s="614"/>
      <c r="E4" s="614"/>
      <c r="F4" s="614"/>
      <c r="G4" s="614"/>
      <c r="H4" s="614"/>
      <c r="I4" s="614"/>
      <c r="J4" s="614"/>
      <c r="K4" s="614"/>
    </row>
    <row r="5" spans="1:13" ht="12.75">
      <c r="A5" s="614"/>
      <c r="B5" s="975" t="s">
        <v>13</v>
      </c>
      <c r="C5" s="975"/>
      <c r="D5" s="975" t="s">
        <v>14</v>
      </c>
      <c r="E5" s="975"/>
      <c r="F5" s="975" t="s">
        <v>15</v>
      </c>
      <c r="G5" s="975"/>
      <c r="H5" s="975" t="s">
        <v>84</v>
      </c>
      <c r="I5" s="975"/>
      <c r="J5" s="975" t="s">
        <v>560</v>
      </c>
      <c r="K5" s="975"/>
      <c r="L5" s="975" t="s">
        <v>18</v>
      </c>
      <c r="M5" s="975"/>
    </row>
    <row r="6" spans="1:13" ht="14.25">
      <c r="A6" s="615" t="s">
        <v>432</v>
      </c>
      <c r="B6" s="616" t="s">
        <v>344</v>
      </c>
      <c r="C6" s="617" t="s">
        <v>153</v>
      </c>
      <c r="D6" s="616" t="s">
        <v>344</v>
      </c>
      <c r="E6" s="617" t="s">
        <v>153</v>
      </c>
      <c r="F6" s="616" t="s">
        <v>344</v>
      </c>
      <c r="G6" s="617" t="s">
        <v>153</v>
      </c>
      <c r="H6" s="616" t="s">
        <v>344</v>
      </c>
      <c r="I6" s="617" t="s">
        <v>153</v>
      </c>
      <c r="J6" s="616" t="s">
        <v>344</v>
      </c>
      <c r="K6" s="617" t="s">
        <v>153</v>
      </c>
      <c r="L6" s="726" t="s">
        <v>344</v>
      </c>
      <c r="M6" s="727" t="s">
        <v>153</v>
      </c>
    </row>
    <row r="7" spans="1:13" ht="12.75">
      <c r="A7" s="610" t="s">
        <v>367</v>
      </c>
      <c r="B7" s="618">
        <v>148</v>
      </c>
      <c r="C7" s="619">
        <f aca="true" t="shared" si="0" ref="C7:C19">B7/B$30</f>
        <v>0.05799373040752351</v>
      </c>
      <c r="D7">
        <v>125</v>
      </c>
      <c r="E7" s="619">
        <f aca="true" t="shared" si="1" ref="E7:E13">D7/D$30</f>
        <v>0.05032206119162641</v>
      </c>
      <c r="F7">
        <v>168</v>
      </c>
      <c r="G7" s="619">
        <f aca="true" t="shared" si="2" ref="G7:G13">F7/F$30</f>
        <v>0.058212058212058215</v>
      </c>
      <c r="H7">
        <v>243</v>
      </c>
      <c r="I7" s="619">
        <f aca="true" t="shared" si="3" ref="I7:I13">H7/H$30</f>
        <v>0.09317484662576687</v>
      </c>
      <c r="J7" s="620">
        <v>227</v>
      </c>
      <c r="K7" s="619">
        <f aca="true" t="shared" si="4" ref="K7:K13">J7/J$30</f>
        <v>0.09831095712429623</v>
      </c>
      <c r="L7" s="620">
        <v>228</v>
      </c>
      <c r="M7" s="678">
        <f aca="true" t="shared" si="5" ref="M7:M13">L7/L$30</f>
        <v>0.10183117463153193</v>
      </c>
    </row>
    <row r="8" spans="1:13" ht="12.75">
      <c r="A8" s="610" t="s">
        <v>368</v>
      </c>
      <c r="B8" s="618">
        <v>173</v>
      </c>
      <c r="C8" s="619">
        <f t="shared" si="0"/>
        <v>0.06778996865203762</v>
      </c>
      <c r="D8">
        <v>180</v>
      </c>
      <c r="E8" s="619">
        <f t="shared" si="1"/>
        <v>0.07246376811594203</v>
      </c>
      <c r="F8">
        <v>190</v>
      </c>
      <c r="G8" s="619">
        <f t="shared" si="2"/>
        <v>0.06583506583506583</v>
      </c>
      <c r="H8">
        <v>194</v>
      </c>
      <c r="I8" s="619">
        <f t="shared" si="3"/>
        <v>0.07438650306748466</v>
      </c>
      <c r="J8" s="620">
        <v>178</v>
      </c>
      <c r="K8" s="619">
        <f t="shared" si="4"/>
        <v>0.07708964919878736</v>
      </c>
      <c r="L8" s="620">
        <v>154</v>
      </c>
      <c r="M8" s="678">
        <f t="shared" si="5"/>
        <v>0.06878070567217508</v>
      </c>
    </row>
    <row r="9" spans="1:13" ht="12.75">
      <c r="A9" s="610"/>
      <c r="B9" s="13"/>
      <c r="C9" s="619"/>
      <c r="E9" s="619"/>
      <c r="G9" s="619"/>
      <c r="I9" s="619"/>
      <c r="J9" s="677"/>
      <c r="K9" s="619"/>
      <c r="L9" s="66"/>
      <c r="M9" s="678">
        <f t="shared" si="5"/>
        <v>0</v>
      </c>
    </row>
    <row r="10" spans="1:13" ht="12.75">
      <c r="A10" s="610" t="s">
        <v>369</v>
      </c>
      <c r="B10" s="13">
        <v>416</v>
      </c>
      <c r="C10" s="619">
        <f t="shared" si="0"/>
        <v>0.16300940438871472</v>
      </c>
      <c r="D10">
        <v>418</v>
      </c>
      <c r="E10" s="619">
        <f t="shared" si="1"/>
        <v>0.1682769726247987</v>
      </c>
      <c r="F10">
        <v>404</v>
      </c>
      <c r="G10" s="619">
        <f t="shared" si="2"/>
        <v>0.13998613998613998</v>
      </c>
      <c r="H10">
        <v>308</v>
      </c>
      <c r="I10" s="619">
        <f t="shared" si="3"/>
        <v>0.11809815950920245</v>
      </c>
      <c r="J10" s="620">
        <v>292</v>
      </c>
      <c r="K10" s="619">
        <f t="shared" si="4"/>
        <v>0.12646167171935904</v>
      </c>
      <c r="L10" s="620">
        <v>254</v>
      </c>
      <c r="M10" s="678">
        <f t="shared" si="5"/>
        <v>0.11344350156319785</v>
      </c>
    </row>
    <row r="11" spans="1:13" ht="12.75">
      <c r="A11" s="610" t="s">
        <v>370</v>
      </c>
      <c r="B11" s="618">
        <v>331</v>
      </c>
      <c r="C11" s="619">
        <f t="shared" si="0"/>
        <v>0.12970219435736677</v>
      </c>
      <c r="D11">
        <v>253</v>
      </c>
      <c r="E11" s="619">
        <f t="shared" si="1"/>
        <v>0.10185185185185185</v>
      </c>
      <c r="F11">
        <v>298</v>
      </c>
      <c r="G11" s="619">
        <f t="shared" si="2"/>
        <v>0.10325710325710326</v>
      </c>
      <c r="H11">
        <v>245</v>
      </c>
      <c r="I11" s="619">
        <f t="shared" si="3"/>
        <v>0.09394171779141104</v>
      </c>
      <c r="J11" s="620">
        <v>199</v>
      </c>
      <c r="K11" s="619">
        <f t="shared" si="4"/>
        <v>0.08618449545257688</v>
      </c>
      <c r="L11" s="620">
        <v>202</v>
      </c>
      <c r="M11" s="678">
        <f t="shared" si="5"/>
        <v>0.09021884769986602</v>
      </c>
    </row>
    <row r="12" spans="1:13" ht="12.75">
      <c r="A12" s="610" t="s">
        <v>371</v>
      </c>
      <c r="B12" s="618">
        <v>205</v>
      </c>
      <c r="C12" s="619">
        <f t="shared" si="0"/>
        <v>0.08032915360501568</v>
      </c>
      <c r="D12">
        <v>208</v>
      </c>
      <c r="E12" s="619">
        <f t="shared" si="1"/>
        <v>0.08373590982286634</v>
      </c>
      <c r="F12">
        <v>208</v>
      </c>
      <c r="G12" s="619">
        <f t="shared" si="2"/>
        <v>0.07207207207207207</v>
      </c>
      <c r="H12">
        <v>198</v>
      </c>
      <c r="I12" s="619">
        <f t="shared" si="3"/>
        <v>0.07592024539877301</v>
      </c>
      <c r="J12" s="620">
        <v>177</v>
      </c>
      <c r="K12" s="619">
        <f t="shared" si="4"/>
        <v>0.07665656128194023</v>
      </c>
      <c r="L12" s="620">
        <v>173</v>
      </c>
      <c r="M12" s="678">
        <f t="shared" si="5"/>
        <v>0.07726663689146941</v>
      </c>
    </row>
    <row r="13" spans="1:13" ht="12.75">
      <c r="A13" s="610" t="s">
        <v>372</v>
      </c>
      <c r="B13" s="618">
        <v>169</v>
      </c>
      <c r="C13" s="619">
        <f t="shared" si="0"/>
        <v>0.06622257053291536</v>
      </c>
      <c r="D13">
        <v>172</v>
      </c>
      <c r="E13" s="619">
        <f t="shared" si="1"/>
        <v>0.06924315619967794</v>
      </c>
      <c r="F13">
        <v>189</v>
      </c>
      <c r="G13" s="619">
        <f t="shared" si="2"/>
        <v>0.06548856548856549</v>
      </c>
      <c r="H13">
        <v>179</v>
      </c>
      <c r="I13" s="619">
        <f t="shared" si="3"/>
        <v>0.06863496932515338</v>
      </c>
      <c r="J13" s="620">
        <v>132</v>
      </c>
      <c r="K13" s="619">
        <f t="shared" si="4"/>
        <v>0.05716760502381984</v>
      </c>
      <c r="L13" s="620">
        <v>133</v>
      </c>
      <c r="M13" s="678">
        <f t="shared" si="5"/>
        <v>0.059401518535060295</v>
      </c>
    </row>
    <row r="14" spans="1:13" ht="12.75">
      <c r="A14" s="610"/>
      <c r="B14" s="620"/>
      <c r="C14" s="619"/>
      <c r="E14" s="619"/>
      <c r="G14" s="619"/>
      <c r="I14" s="619"/>
      <c r="J14" s="677"/>
      <c r="K14" s="619"/>
      <c r="L14" s="66"/>
      <c r="M14" s="678"/>
    </row>
    <row r="15" spans="1:13" ht="12.75">
      <c r="A15" s="610" t="s">
        <v>373</v>
      </c>
      <c r="B15" s="618">
        <v>156</v>
      </c>
      <c r="C15" s="619">
        <f t="shared" si="0"/>
        <v>0.061128526645768025</v>
      </c>
      <c r="D15">
        <v>134</v>
      </c>
      <c r="E15" s="619">
        <f>D15/D$30</f>
        <v>0.05394524959742351</v>
      </c>
      <c r="F15">
        <v>156</v>
      </c>
      <c r="G15" s="619">
        <f>F15/F$30</f>
        <v>0.05405405405405406</v>
      </c>
      <c r="H15">
        <v>121</v>
      </c>
      <c r="I15" s="619">
        <f>H15/H$30</f>
        <v>0.046395705521472395</v>
      </c>
      <c r="J15" s="620">
        <v>103</v>
      </c>
      <c r="K15" s="619">
        <f>J15/J$30</f>
        <v>0.044608055435253355</v>
      </c>
      <c r="L15" s="620">
        <v>141</v>
      </c>
      <c r="M15" s="678">
        <f>L15/L$30</f>
        <v>0.06297454220634212</v>
      </c>
    </row>
    <row r="16" spans="1:13" ht="12.75">
      <c r="A16" s="610" t="s">
        <v>374</v>
      </c>
      <c r="B16" s="620">
        <v>117</v>
      </c>
      <c r="C16" s="619">
        <f t="shared" si="0"/>
        <v>0.04584639498432602</v>
      </c>
      <c r="D16">
        <v>145</v>
      </c>
      <c r="E16" s="619">
        <f>D16/D$30</f>
        <v>0.05837359098228664</v>
      </c>
      <c r="F16">
        <v>133</v>
      </c>
      <c r="G16" s="619">
        <f>F16/F$30</f>
        <v>0.04608454608454608</v>
      </c>
      <c r="H16">
        <v>123</v>
      </c>
      <c r="I16" s="619">
        <f>H16/H$30</f>
        <v>0.04716257668711656</v>
      </c>
      <c r="J16" s="620">
        <v>108</v>
      </c>
      <c r="K16" s="619">
        <f>J16/J$30</f>
        <v>0.04677349501948896</v>
      </c>
      <c r="L16" s="620">
        <v>103</v>
      </c>
      <c r="M16" s="678">
        <f>L16/L$30</f>
        <v>0.04600267976775346</v>
      </c>
    </row>
    <row r="17" spans="1:13" ht="12.75">
      <c r="A17" s="610" t="s">
        <v>375</v>
      </c>
      <c r="B17" s="618">
        <v>104</v>
      </c>
      <c r="C17" s="619">
        <f t="shared" si="0"/>
        <v>0.04075235109717868</v>
      </c>
      <c r="D17">
        <v>112</v>
      </c>
      <c r="E17" s="619">
        <f>D17/D$30</f>
        <v>0.04508856682769726</v>
      </c>
      <c r="F17">
        <v>106</v>
      </c>
      <c r="G17" s="619">
        <f>F17/F$30</f>
        <v>0.036729036729036726</v>
      </c>
      <c r="H17">
        <v>108</v>
      </c>
      <c r="I17" s="619">
        <f>H17/H$30</f>
        <v>0.04141104294478527</v>
      </c>
      <c r="J17" s="620">
        <v>93</v>
      </c>
      <c r="K17" s="619">
        <f>J17/J$30</f>
        <v>0.04027717626678216</v>
      </c>
      <c r="L17" s="620">
        <v>101</v>
      </c>
      <c r="M17" s="678">
        <f>L17/L$30</f>
        <v>0.04510942384993301</v>
      </c>
    </row>
    <row r="18" spans="1:13" ht="12.75">
      <c r="A18" s="610" t="s">
        <v>376</v>
      </c>
      <c r="B18" s="618">
        <v>73</v>
      </c>
      <c r="C18" s="619">
        <f t="shared" si="0"/>
        <v>0.02860501567398119</v>
      </c>
      <c r="D18">
        <v>82</v>
      </c>
      <c r="E18" s="619">
        <f>D18/D$30</f>
        <v>0.033011272141706925</v>
      </c>
      <c r="F18">
        <v>116</v>
      </c>
      <c r="G18" s="619">
        <f>F18/F$30</f>
        <v>0.040194040194040194</v>
      </c>
      <c r="H18">
        <v>89</v>
      </c>
      <c r="I18" s="619">
        <f>H18/H$30</f>
        <v>0.03412576687116564</v>
      </c>
      <c r="J18" s="620">
        <v>75</v>
      </c>
      <c r="K18" s="619">
        <f>J18/J$30</f>
        <v>0.032481593763533996</v>
      </c>
      <c r="L18" s="620">
        <v>86</v>
      </c>
      <c r="M18" s="678">
        <f>L18/L$30</f>
        <v>0.03841000446627959</v>
      </c>
    </row>
    <row r="19" spans="1:13" ht="12.75">
      <c r="A19" s="610" t="s">
        <v>377</v>
      </c>
      <c r="B19" s="618">
        <v>65</v>
      </c>
      <c r="C19" s="619">
        <f t="shared" si="0"/>
        <v>0.025470219435736678</v>
      </c>
      <c r="D19">
        <v>68</v>
      </c>
      <c r="E19" s="619">
        <f>D19/D$30</f>
        <v>0.027375201288244767</v>
      </c>
      <c r="F19">
        <v>96</v>
      </c>
      <c r="G19" s="619">
        <f>F19/F$30</f>
        <v>0.033264033264033266</v>
      </c>
      <c r="H19">
        <v>67</v>
      </c>
      <c r="I19" s="619">
        <f>H19/H$30</f>
        <v>0.025690184049079755</v>
      </c>
      <c r="J19" s="620">
        <v>82</v>
      </c>
      <c r="K19" s="619">
        <f>J19/J$30</f>
        <v>0.035513209181463834</v>
      </c>
      <c r="L19" s="620">
        <v>66</v>
      </c>
      <c r="M19" s="678">
        <f>L19/L$30</f>
        <v>0.029477445288075034</v>
      </c>
    </row>
    <row r="20" spans="1:22" ht="12.75">
      <c r="A20" s="610"/>
      <c r="B20" s="13"/>
      <c r="C20" s="619"/>
      <c r="D20" s="13"/>
      <c r="E20" s="619"/>
      <c r="F20" s="13"/>
      <c r="G20" s="619"/>
      <c r="H20" s="13"/>
      <c r="I20" s="619"/>
      <c r="J20" s="677"/>
      <c r="K20" s="619"/>
      <c r="L20" s="66"/>
      <c r="M20" s="678"/>
      <c r="N20" s="136"/>
      <c r="O20" s="136"/>
      <c r="P20" s="136"/>
      <c r="Q20" s="136"/>
      <c r="R20" s="136"/>
      <c r="S20" s="136"/>
      <c r="T20" s="136"/>
      <c r="U20" s="136"/>
      <c r="V20" s="136"/>
    </row>
    <row r="21" spans="1:22" ht="12.75">
      <c r="A21" s="610" t="s">
        <v>378</v>
      </c>
      <c r="B21" s="618">
        <v>145</v>
      </c>
      <c r="C21" s="619">
        <f>B21/B$30</f>
        <v>0.056818181818181816</v>
      </c>
      <c r="D21">
        <v>151</v>
      </c>
      <c r="E21" s="619">
        <f>D21/D$30</f>
        <v>0.0607890499194847</v>
      </c>
      <c r="F21">
        <v>169</v>
      </c>
      <c r="G21" s="619">
        <f>F21/F$30</f>
        <v>0.05855855855855856</v>
      </c>
      <c r="H21">
        <v>163</v>
      </c>
      <c r="I21" s="619">
        <f>H21/H$30</f>
        <v>0.0625</v>
      </c>
      <c r="J21" s="620">
        <v>130</v>
      </c>
      <c r="K21" s="619">
        <f>J21/J$30</f>
        <v>0.056301429190125596</v>
      </c>
      <c r="L21" s="620">
        <v>112</v>
      </c>
      <c r="M21" s="678">
        <f>L21/L$30</f>
        <v>0.05002233139794551</v>
      </c>
      <c r="N21" s="136"/>
      <c r="O21" s="136"/>
      <c r="P21" s="136"/>
      <c r="Q21" s="136"/>
      <c r="R21" s="136"/>
      <c r="S21" s="136"/>
      <c r="T21" s="136"/>
      <c r="U21" s="136"/>
      <c r="V21" s="136"/>
    </row>
    <row r="22" spans="1:22" ht="12.75">
      <c r="A22" s="610" t="s">
        <v>379</v>
      </c>
      <c r="B22" s="618">
        <v>86</v>
      </c>
      <c r="C22" s="619">
        <f>B22/B$30</f>
        <v>0.03369905956112853</v>
      </c>
      <c r="D22">
        <v>96</v>
      </c>
      <c r="E22" s="619">
        <f>D22/D$30</f>
        <v>0.03864734299516908</v>
      </c>
      <c r="F22">
        <v>150</v>
      </c>
      <c r="G22" s="619">
        <f>F22/F$30</f>
        <v>0.05197505197505198</v>
      </c>
      <c r="H22">
        <v>122</v>
      </c>
      <c r="I22" s="619">
        <f>H22/H$30</f>
        <v>0.04677914110429448</v>
      </c>
      <c r="J22" s="620">
        <v>100</v>
      </c>
      <c r="K22" s="619">
        <f>J22/J$30</f>
        <v>0.043308791684711995</v>
      </c>
      <c r="L22" s="620">
        <v>83</v>
      </c>
      <c r="M22" s="678">
        <f>L22/L$30</f>
        <v>0.03707012058954891</v>
      </c>
      <c r="N22" s="136"/>
      <c r="O22" s="136"/>
      <c r="P22" s="136"/>
      <c r="Q22" s="136"/>
      <c r="R22" s="136"/>
      <c r="S22" s="136"/>
      <c r="T22" s="136"/>
      <c r="U22" s="136"/>
      <c r="V22" s="136"/>
    </row>
    <row r="23" spans="1:22" ht="12.75">
      <c r="A23" s="610" t="s">
        <v>380</v>
      </c>
      <c r="B23" s="618">
        <v>117</v>
      </c>
      <c r="C23" s="619">
        <f>B23/B$30</f>
        <v>0.04584639498432602</v>
      </c>
      <c r="D23">
        <v>116</v>
      </c>
      <c r="E23" s="619">
        <f>D23/D$30</f>
        <v>0.04669887278582931</v>
      </c>
      <c r="F23">
        <v>185</v>
      </c>
      <c r="G23" s="619">
        <f>F23/F$30</f>
        <v>0.0641025641025641</v>
      </c>
      <c r="H23">
        <v>165</v>
      </c>
      <c r="I23" s="619">
        <f>H23/H$30</f>
        <v>0.06326687116564417</v>
      </c>
      <c r="J23" s="620">
        <v>125</v>
      </c>
      <c r="K23" s="619">
        <f>J23/J$30</f>
        <v>0.05413598960588999</v>
      </c>
      <c r="L23" s="620">
        <v>118</v>
      </c>
      <c r="M23" s="678">
        <f>L23/L$30</f>
        <v>0.052702099151406875</v>
      </c>
      <c r="N23" s="136"/>
      <c r="O23" s="136"/>
      <c r="P23" s="136"/>
      <c r="Q23" s="136"/>
      <c r="R23" s="136"/>
      <c r="S23" s="136"/>
      <c r="T23" s="136"/>
      <c r="U23" s="136"/>
      <c r="V23" s="136"/>
    </row>
    <row r="24" spans="1:22" ht="12.75">
      <c r="A24" s="610"/>
      <c r="B24" s="620"/>
      <c r="C24" s="619"/>
      <c r="E24" s="619"/>
      <c r="G24" s="619"/>
      <c r="I24" s="619"/>
      <c r="J24" s="677"/>
      <c r="K24" s="619"/>
      <c r="L24" s="66"/>
      <c r="M24" s="678"/>
      <c r="N24" s="136"/>
      <c r="O24" s="136"/>
      <c r="P24" s="136"/>
      <c r="Q24" s="136"/>
      <c r="R24" s="136"/>
      <c r="S24" s="136"/>
      <c r="T24" s="136"/>
      <c r="U24" s="136"/>
      <c r="V24" s="136"/>
    </row>
    <row r="25" spans="1:22" ht="12.75">
      <c r="A25" s="610" t="s">
        <v>381</v>
      </c>
      <c r="B25" s="618">
        <v>110</v>
      </c>
      <c r="C25" s="619">
        <f>B25/B$30</f>
        <v>0.04310344827586207</v>
      </c>
      <c r="D25">
        <v>110</v>
      </c>
      <c r="E25" s="619">
        <f>D25/D$30</f>
        <v>0.04428341384863124</v>
      </c>
      <c r="F25">
        <v>149</v>
      </c>
      <c r="G25" s="619">
        <f>F25/F$30</f>
        <v>0.05162855162855163</v>
      </c>
      <c r="H25">
        <v>130</v>
      </c>
      <c r="I25" s="619">
        <f>H25/H$30</f>
        <v>0.04984662576687116</v>
      </c>
      <c r="J25" s="620">
        <v>140</v>
      </c>
      <c r="K25" s="619">
        <f>J25/J$30</f>
        <v>0.060632308358596794</v>
      </c>
      <c r="L25" s="620">
        <v>95</v>
      </c>
      <c r="M25" s="678">
        <f>L25/L$30</f>
        <v>0.04242965609647164</v>
      </c>
      <c r="N25" s="136"/>
      <c r="O25" s="136"/>
      <c r="P25" s="136"/>
      <c r="Q25" s="136"/>
      <c r="R25" s="136"/>
      <c r="S25" s="136"/>
      <c r="T25" s="136"/>
      <c r="U25" s="136"/>
      <c r="V25" s="136"/>
    </row>
    <row r="26" spans="1:22" ht="12.75">
      <c r="A26" s="610" t="s">
        <v>382</v>
      </c>
      <c r="B26" s="618">
        <v>57</v>
      </c>
      <c r="C26" s="619">
        <f>B26/B$30</f>
        <v>0.02233542319749216</v>
      </c>
      <c r="D26">
        <v>48</v>
      </c>
      <c r="E26" s="619">
        <f>D26/D$30</f>
        <v>0.01932367149758454</v>
      </c>
      <c r="F26">
        <v>69</v>
      </c>
      <c r="G26" s="619">
        <f>F26/F$30</f>
        <v>0.02390852390852391</v>
      </c>
      <c r="H26">
        <v>71</v>
      </c>
      <c r="I26" s="619">
        <f>H26/H$30</f>
        <v>0.027223926380368097</v>
      </c>
      <c r="J26" s="620">
        <v>65</v>
      </c>
      <c r="K26" s="619">
        <f>J26/J$30</f>
        <v>0.028150714595062798</v>
      </c>
      <c r="L26" s="620">
        <v>52</v>
      </c>
      <c r="M26" s="678">
        <f>L26/L$30</f>
        <v>0.023224653863331845</v>
      </c>
      <c r="N26" s="136"/>
      <c r="O26" s="136"/>
      <c r="P26" s="136"/>
      <c r="Q26" s="136"/>
      <c r="R26" s="136"/>
      <c r="S26" s="136"/>
      <c r="T26" s="136"/>
      <c r="U26" s="136"/>
      <c r="V26" s="136"/>
    </row>
    <row r="27" spans="1:22" ht="12.75">
      <c r="A27" s="610" t="s">
        <v>383</v>
      </c>
      <c r="B27" s="618">
        <v>20</v>
      </c>
      <c r="C27" s="619">
        <f>B27/B$30</f>
        <v>0.007836990595611285</v>
      </c>
      <c r="D27">
        <v>16</v>
      </c>
      <c r="E27" s="619">
        <f>D27/D$30</f>
        <v>0.00644122383252818</v>
      </c>
      <c r="F27">
        <v>38</v>
      </c>
      <c r="G27" s="619">
        <f>F27/F$30</f>
        <v>0.013167013167013167</v>
      </c>
      <c r="H27">
        <v>31</v>
      </c>
      <c r="I27" s="619">
        <f>H27/H$30</f>
        <v>0.011886503067484663</v>
      </c>
      <c r="J27" s="620">
        <v>34</v>
      </c>
      <c r="K27" s="619">
        <f>J27/J$30</f>
        <v>0.014724989172802079</v>
      </c>
      <c r="L27" s="620">
        <v>33</v>
      </c>
      <c r="M27" s="678">
        <f>L27/L$30</f>
        <v>0.014738722644037517</v>
      </c>
      <c r="N27" s="136"/>
      <c r="O27" s="136"/>
      <c r="P27" s="136"/>
      <c r="Q27" s="136"/>
      <c r="R27" s="136"/>
      <c r="S27" s="136"/>
      <c r="T27" s="136"/>
      <c r="U27" s="136"/>
      <c r="V27" s="136"/>
    </row>
    <row r="28" spans="1:22" ht="12.75">
      <c r="A28" s="610" t="s">
        <v>384</v>
      </c>
      <c r="B28" s="618">
        <v>60</v>
      </c>
      <c r="C28" s="619">
        <f>B28/B$30</f>
        <v>0.023510971786833857</v>
      </c>
      <c r="D28">
        <v>50</v>
      </c>
      <c r="E28" s="619">
        <f>D28/D$30</f>
        <v>0.020128824476650563</v>
      </c>
      <c r="F28">
        <v>62</v>
      </c>
      <c r="G28" s="619">
        <f>F28/F$30</f>
        <v>0.021483021483021482</v>
      </c>
      <c r="H28">
        <v>51</v>
      </c>
      <c r="I28" s="619">
        <f>H28/H$30</f>
        <v>0.019555214723926382</v>
      </c>
      <c r="J28" s="620">
        <v>49</v>
      </c>
      <c r="K28" s="619">
        <f>J28/J$30</f>
        <v>0.02122130792550888</v>
      </c>
      <c r="L28" s="620">
        <v>105</v>
      </c>
      <c r="M28" s="678">
        <f>L28/L$30</f>
        <v>0.04689593568557392</v>
      </c>
      <c r="N28" s="136"/>
      <c r="O28" s="136"/>
      <c r="P28" s="136"/>
      <c r="Q28" s="136"/>
      <c r="R28" s="136"/>
      <c r="S28" s="136"/>
      <c r="T28" s="136"/>
      <c r="U28" s="136"/>
      <c r="V28" s="136"/>
    </row>
    <row r="29" spans="1:22" ht="12.75">
      <c r="A29" s="610"/>
      <c r="B29" s="618"/>
      <c r="C29" s="619"/>
      <c r="D29" s="618"/>
      <c r="E29" s="619"/>
      <c r="F29" s="618"/>
      <c r="G29" s="619"/>
      <c r="H29" s="618"/>
      <c r="I29" s="619"/>
      <c r="J29" s="620"/>
      <c r="K29" s="678"/>
      <c r="L29" s="620"/>
      <c r="M29" s="678"/>
      <c r="N29" s="136"/>
      <c r="O29" s="136"/>
      <c r="P29" s="136"/>
      <c r="Q29" s="136"/>
      <c r="R29" s="136"/>
      <c r="S29" s="136"/>
      <c r="T29" s="136"/>
      <c r="U29" s="136"/>
      <c r="V29" s="136"/>
    </row>
    <row r="30" spans="1:22" ht="12.75">
      <c r="A30" s="610" t="s">
        <v>137</v>
      </c>
      <c r="B30" s="595">
        <f>SUM(B7:B28)</f>
        <v>2552</v>
      </c>
      <c r="C30" s="619">
        <f>B30/B$30</f>
        <v>1</v>
      </c>
      <c r="D30" s="595">
        <v>2484</v>
      </c>
      <c r="E30" s="619">
        <f>D30/D$30</f>
        <v>1</v>
      </c>
      <c r="F30" s="595">
        <f>SUM(F7:F28)</f>
        <v>2886</v>
      </c>
      <c r="G30" s="619">
        <f>F30/F$30</f>
        <v>1</v>
      </c>
      <c r="H30" s="595">
        <f>SUM(H7:H28)</f>
        <v>2608</v>
      </c>
      <c r="I30" s="619">
        <f>H30/H$30</f>
        <v>1</v>
      </c>
      <c r="J30" s="595">
        <f>SUM(J7:J28)</f>
        <v>2309</v>
      </c>
      <c r="K30" s="678">
        <f>J30/J$30</f>
        <v>1</v>
      </c>
      <c r="L30" s="49">
        <f>SUM(L7:L28)</f>
        <v>2239</v>
      </c>
      <c r="M30" s="678">
        <f>L30/L$30</f>
        <v>1</v>
      </c>
      <c r="N30" s="136"/>
      <c r="O30" s="136"/>
      <c r="P30" s="136"/>
      <c r="Q30" s="136"/>
      <c r="R30" s="136"/>
      <c r="S30" s="136"/>
      <c r="T30" s="136"/>
      <c r="U30" s="136"/>
      <c r="V30" s="136"/>
    </row>
    <row r="31" spans="1:22" ht="12.75">
      <c r="A31" s="610"/>
      <c r="B31" s="13"/>
      <c r="C31" s="588"/>
      <c r="D31" s="13"/>
      <c r="E31" s="588"/>
      <c r="F31" s="13"/>
      <c r="G31" s="588"/>
      <c r="H31" s="13"/>
      <c r="I31" s="588"/>
      <c r="J31" s="66"/>
      <c r="K31" s="679"/>
      <c r="L31" s="66"/>
      <c r="M31" s="679"/>
      <c r="N31" s="136"/>
      <c r="O31" s="136"/>
      <c r="P31" s="136"/>
      <c r="Q31" s="136"/>
      <c r="R31" s="136"/>
      <c r="S31" s="136"/>
      <c r="T31" s="136"/>
      <c r="U31" s="136"/>
      <c r="V31" s="136"/>
    </row>
    <row r="32" spans="1:22" ht="12.75">
      <c r="A32" s="621" t="s">
        <v>559</v>
      </c>
      <c r="B32" s="990">
        <v>76536</v>
      </c>
      <c r="C32" s="991"/>
      <c r="D32" s="986">
        <v>372003</v>
      </c>
      <c r="E32" s="987"/>
      <c r="F32" s="986">
        <v>234549</v>
      </c>
      <c r="G32" s="987">
        <v>234549</v>
      </c>
      <c r="H32" s="986">
        <v>181754</v>
      </c>
      <c r="I32" s="987">
        <v>181754</v>
      </c>
      <c r="J32" s="982">
        <v>173408</v>
      </c>
      <c r="K32" s="983"/>
      <c r="L32" s="982">
        <v>236147.11</v>
      </c>
      <c r="M32" s="983"/>
      <c r="N32" s="136"/>
      <c r="O32" s="136"/>
      <c r="P32" s="136"/>
      <c r="Q32" s="136"/>
      <c r="R32" s="136"/>
      <c r="S32" s="136"/>
      <c r="T32" s="136"/>
      <c r="U32" s="136"/>
      <c r="V32" s="136"/>
    </row>
    <row r="33" spans="1:22" ht="12.75">
      <c r="A33" s="621" t="s">
        <v>385</v>
      </c>
      <c r="B33" s="990">
        <v>4000</v>
      </c>
      <c r="C33" s="991"/>
      <c r="D33" s="986">
        <v>4292.5</v>
      </c>
      <c r="E33" s="987"/>
      <c r="F33" s="986">
        <v>4903</v>
      </c>
      <c r="G33" s="987">
        <v>4903</v>
      </c>
      <c r="H33" s="986">
        <v>4591</v>
      </c>
      <c r="I33" s="987">
        <v>4591</v>
      </c>
      <c r="J33" s="982">
        <v>4560</v>
      </c>
      <c r="K33" s="983"/>
      <c r="L33" s="982">
        <v>4832.48</v>
      </c>
      <c r="M33" s="983"/>
      <c r="N33" s="136"/>
      <c r="O33" s="136"/>
      <c r="P33" s="136"/>
      <c r="Q33" s="136"/>
      <c r="R33" s="136"/>
      <c r="S33" s="136"/>
      <c r="T33" s="136"/>
      <c r="U33" s="136"/>
      <c r="V33" s="136"/>
    </row>
    <row r="34" spans="1:22" ht="12.75">
      <c r="A34" s="622" t="s">
        <v>386</v>
      </c>
      <c r="B34" s="992">
        <v>8058</v>
      </c>
      <c r="C34" s="993"/>
      <c r="D34" s="988">
        <v>8271</v>
      </c>
      <c r="E34" s="989"/>
      <c r="F34" s="988">
        <v>9120</v>
      </c>
      <c r="G34" s="989">
        <v>9120</v>
      </c>
      <c r="H34" s="988">
        <v>8924</v>
      </c>
      <c r="I34" s="989">
        <v>8924</v>
      </c>
      <c r="J34" s="984">
        <v>9133</v>
      </c>
      <c r="K34" s="985"/>
      <c r="L34" s="984">
        <v>10127.047793657872</v>
      </c>
      <c r="M34" s="985"/>
      <c r="N34" s="136"/>
      <c r="O34" s="136"/>
      <c r="P34" s="136"/>
      <c r="Q34" s="136"/>
      <c r="R34" s="136"/>
      <c r="S34" s="136"/>
      <c r="T34" s="136"/>
      <c r="U34" s="136"/>
      <c r="V34" s="136"/>
    </row>
    <row r="35" spans="1:22" ht="12.75">
      <c r="A35" s="136"/>
      <c r="B35" s="136"/>
      <c r="C35" s="136"/>
      <c r="D35" s="136"/>
      <c r="E35" s="136"/>
      <c r="F35" s="136"/>
      <c r="G35" s="136"/>
      <c r="H35" s="136"/>
      <c r="I35" s="136"/>
      <c r="J35" s="136"/>
      <c r="K35" s="136"/>
      <c r="L35" s="136"/>
      <c r="M35" s="136"/>
      <c r="N35" s="136"/>
      <c r="O35" s="136"/>
      <c r="P35" s="136"/>
      <c r="Q35" s="136"/>
      <c r="R35" s="136"/>
      <c r="S35" s="136"/>
      <c r="T35" s="136"/>
      <c r="U35" s="136"/>
      <c r="V35" s="136"/>
    </row>
    <row r="36" spans="1:22" ht="12.75">
      <c r="A36" s="676" t="s">
        <v>507</v>
      </c>
      <c r="B36" s="676"/>
      <c r="C36" s="676"/>
      <c r="D36" s="676"/>
      <c r="E36" s="676"/>
      <c r="F36" s="676"/>
      <c r="G36" s="676"/>
      <c r="H36" s="676"/>
      <c r="I36" s="676"/>
      <c r="J36" s="676"/>
      <c r="K36" s="676"/>
      <c r="L36" s="676"/>
      <c r="M36" s="136"/>
      <c r="N36" s="136"/>
      <c r="O36" s="136"/>
      <c r="P36" s="136"/>
      <c r="Q36" s="136"/>
      <c r="R36" s="136"/>
      <c r="S36" s="136"/>
      <c r="T36" s="136"/>
      <c r="U36" s="136"/>
      <c r="V36" s="136"/>
    </row>
    <row r="37" spans="1:22" ht="12.75">
      <c r="A37" s="136" t="s">
        <v>387</v>
      </c>
      <c r="B37" s="136"/>
      <c r="C37" s="136"/>
      <c r="D37" s="136"/>
      <c r="E37" s="136"/>
      <c r="F37" s="136"/>
      <c r="G37" s="136"/>
      <c r="H37" s="136"/>
      <c r="I37" s="136"/>
      <c r="J37" s="136"/>
      <c r="K37" s="136"/>
      <c r="L37" s="136"/>
      <c r="M37" s="698"/>
      <c r="N37" s="136"/>
      <c r="O37" s="136"/>
      <c r="P37" s="136"/>
      <c r="Q37" s="136"/>
      <c r="R37" s="136"/>
      <c r="S37" s="136"/>
      <c r="T37" s="136"/>
      <c r="U37" s="136"/>
      <c r="V37" s="136"/>
    </row>
    <row r="38" spans="1:22" ht="12.75">
      <c r="A38" s="136"/>
      <c r="B38" s="136"/>
      <c r="C38" s="136"/>
      <c r="D38" s="136"/>
      <c r="E38" s="136"/>
      <c r="F38" s="136"/>
      <c r="G38" s="136"/>
      <c r="H38" s="136"/>
      <c r="I38" s="136"/>
      <c r="J38" s="136"/>
      <c r="K38" s="136"/>
      <c r="L38" s="136"/>
      <c r="M38" s="136"/>
      <c r="N38" s="136"/>
      <c r="O38" s="136"/>
      <c r="P38" s="136"/>
      <c r="Q38" s="136"/>
      <c r="R38" s="136"/>
      <c r="S38" s="136"/>
      <c r="T38" s="136"/>
      <c r="U38" s="136"/>
      <c r="V38" s="136"/>
    </row>
  </sheetData>
  <sheetProtection/>
  <mergeCells count="24">
    <mergeCell ref="D5:E5"/>
    <mergeCell ref="D32:E32"/>
    <mergeCell ref="D33:E33"/>
    <mergeCell ref="D34:E34"/>
    <mergeCell ref="B5:C5"/>
    <mergeCell ref="B32:C32"/>
    <mergeCell ref="B33:C33"/>
    <mergeCell ref="B34:C34"/>
    <mergeCell ref="H5:I5"/>
    <mergeCell ref="H32:I32"/>
    <mergeCell ref="H33:I33"/>
    <mergeCell ref="H34:I34"/>
    <mergeCell ref="F5:G5"/>
    <mergeCell ref="F32:G32"/>
    <mergeCell ref="F33:G33"/>
    <mergeCell ref="F34:G34"/>
    <mergeCell ref="L5:M5"/>
    <mergeCell ref="L32:M32"/>
    <mergeCell ref="L33:M33"/>
    <mergeCell ref="L34:M34"/>
    <mergeCell ref="J5:K5"/>
    <mergeCell ref="J32:K32"/>
    <mergeCell ref="J33:K33"/>
    <mergeCell ref="J34:K34"/>
  </mergeCells>
  <hyperlinks>
    <hyperlink ref="A3" location="Index!A1" display="Index"/>
  </hyperlinks>
  <printOptions/>
  <pageMargins left="0.5905511811023623" right="0.5905511811023623" top="0.7874015748031497" bottom="0.7874015748031497" header="0.3937007874015748" footer="0.3937007874015748"/>
  <pageSetup fitToHeight="1" fitToWidth="1" horizontalDpi="600" verticalDpi="600" orientation="landscape" paperSize="9" r:id="rId1"/>
  <headerFooter alignWithMargins="0">
    <oddHeader>&amp;CTribunal Statistics Quarterly
April to June 2013</oddHeader>
    <oddFooter>&amp;C&amp;P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M38"/>
  <sheetViews>
    <sheetView zoomScalePageLayoutView="0" workbookViewId="0" topLeftCell="A1">
      <selection activeCell="A1" sqref="A1"/>
    </sheetView>
  </sheetViews>
  <sheetFormatPr defaultColWidth="9.140625" defaultRowHeight="12.75"/>
  <cols>
    <col min="1" max="1" width="22.8515625" style="0" customWidth="1"/>
    <col min="3" max="3" width="12.28125" style="0" customWidth="1"/>
  </cols>
  <sheetData>
    <row r="1" ht="12.75">
      <c r="A1" s="4" t="s">
        <v>366</v>
      </c>
    </row>
    <row r="2" spans="1:2" ht="12.75">
      <c r="A2" s="4" t="s">
        <v>325</v>
      </c>
      <c r="B2" s="4"/>
    </row>
    <row r="3" spans="1:7" s="17" customFormat="1" ht="12.75">
      <c r="A3" s="7" t="s">
        <v>12</v>
      </c>
      <c r="B3" s="173"/>
      <c r="C3" s="173"/>
      <c r="D3" s="115"/>
      <c r="E3" s="115"/>
      <c r="F3" s="115"/>
      <c r="G3" s="66"/>
    </row>
    <row r="4" ht="12.75">
      <c r="A4" s="614"/>
    </row>
    <row r="5" spans="1:13" ht="12.75">
      <c r="A5" s="614"/>
      <c r="B5" s="975" t="s">
        <v>13</v>
      </c>
      <c r="C5" s="975"/>
      <c r="D5" s="975" t="s">
        <v>14</v>
      </c>
      <c r="E5" s="975"/>
      <c r="F5" s="975" t="s">
        <v>15</v>
      </c>
      <c r="G5" s="975"/>
      <c r="H5" s="975" t="s">
        <v>84</v>
      </c>
      <c r="I5" s="975"/>
      <c r="J5" s="975" t="s">
        <v>17</v>
      </c>
      <c r="K5" s="975"/>
      <c r="L5" s="975" t="s">
        <v>18</v>
      </c>
      <c r="M5" s="975"/>
    </row>
    <row r="6" spans="1:13" ht="14.25">
      <c r="A6" s="623" t="s">
        <v>432</v>
      </c>
      <c r="B6" s="616" t="s">
        <v>344</v>
      </c>
      <c r="C6" s="617" t="s">
        <v>153</v>
      </c>
      <c r="D6" s="616" t="s">
        <v>344</v>
      </c>
      <c r="E6" s="617" t="s">
        <v>153</v>
      </c>
      <c r="F6" s="616" t="s">
        <v>344</v>
      </c>
      <c r="G6" s="617" t="s">
        <v>153</v>
      </c>
      <c r="H6" s="616" t="s">
        <v>344</v>
      </c>
      <c r="I6" s="616" t="s">
        <v>153</v>
      </c>
      <c r="J6" s="624" t="s">
        <v>344</v>
      </c>
      <c r="K6" s="617" t="s">
        <v>153</v>
      </c>
      <c r="L6" s="616" t="s">
        <v>344</v>
      </c>
      <c r="M6" s="617" t="s">
        <v>153</v>
      </c>
    </row>
    <row r="7" spans="1:13" ht="12.75">
      <c r="A7" s="625" t="s">
        <v>367</v>
      </c>
      <c r="B7">
        <v>1</v>
      </c>
      <c r="C7" s="619">
        <f aca="true" t="shared" si="0" ref="C7:C13">B7/B$30</f>
        <v>0.015384615384615385</v>
      </c>
      <c r="D7">
        <v>2</v>
      </c>
      <c r="E7" s="619">
        <f aca="true" t="shared" si="1" ref="E7:E13">D7/D$30</f>
        <v>0.0273972602739726</v>
      </c>
      <c r="F7">
        <v>1</v>
      </c>
      <c r="G7" s="619">
        <f aca="true" t="shared" si="2" ref="G7:G13">F7/F$30</f>
        <v>0.014705882352941176</v>
      </c>
      <c r="H7">
        <v>0</v>
      </c>
      <c r="I7" s="626">
        <f aca="true" t="shared" si="3" ref="I7:I13">H7/H$30</f>
        <v>0</v>
      </c>
      <c r="J7" s="627">
        <v>1</v>
      </c>
      <c r="K7" s="619">
        <f aca="true" t="shared" si="4" ref="K7:K13">J7/J$30</f>
        <v>0.017241379310344827</v>
      </c>
      <c r="L7" s="620">
        <v>1</v>
      </c>
      <c r="M7" s="678">
        <f aca="true" t="shared" si="5" ref="M7:M13">L7/L$30</f>
        <v>0.0196078431372549</v>
      </c>
    </row>
    <row r="8" spans="1:13" ht="12.75">
      <c r="A8" s="625" t="s">
        <v>368</v>
      </c>
      <c r="B8">
        <v>3</v>
      </c>
      <c r="C8" s="619">
        <f t="shared" si="0"/>
        <v>0.046153846153846156</v>
      </c>
      <c r="D8">
        <v>6</v>
      </c>
      <c r="E8" s="619">
        <f t="shared" si="1"/>
        <v>0.0821917808219178</v>
      </c>
      <c r="F8">
        <v>4</v>
      </c>
      <c r="G8" s="619">
        <f t="shared" si="2"/>
        <v>0.058823529411764705</v>
      </c>
      <c r="H8">
        <v>6</v>
      </c>
      <c r="I8" s="626">
        <f t="shared" si="3"/>
        <v>0.08333333333333333</v>
      </c>
      <c r="J8" s="627">
        <v>2</v>
      </c>
      <c r="K8" s="619">
        <f t="shared" si="4"/>
        <v>0.034482758620689655</v>
      </c>
      <c r="L8" s="620">
        <v>5</v>
      </c>
      <c r="M8" s="678">
        <f t="shared" si="5"/>
        <v>0.09803921568627451</v>
      </c>
    </row>
    <row r="9" spans="1:13" ht="12.75">
      <c r="A9" s="625"/>
      <c r="C9" s="619"/>
      <c r="E9" s="619"/>
      <c r="G9" s="619"/>
      <c r="I9" s="626">
        <f t="shared" si="3"/>
        <v>0</v>
      </c>
      <c r="J9" s="628"/>
      <c r="K9" s="619"/>
      <c r="L9" s="66"/>
      <c r="M9" s="678">
        <f t="shared" si="5"/>
        <v>0</v>
      </c>
    </row>
    <row r="10" spans="1:13" ht="12.75">
      <c r="A10" s="625" t="s">
        <v>369</v>
      </c>
      <c r="B10">
        <v>5</v>
      </c>
      <c r="C10" s="619">
        <f t="shared" si="0"/>
        <v>0.07692307692307693</v>
      </c>
      <c r="D10">
        <v>5</v>
      </c>
      <c r="E10" s="619">
        <f t="shared" si="1"/>
        <v>0.0684931506849315</v>
      </c>
      <c r="F10">
        <v>12</v>
      </c>
      <c r="G10" s="619">
        <f t="shared" si="2"/>
        <v>0.17647058823529413</v>
      </c>
      <c r="H10">
        <v>9</v>
      </c>
      <c r="I10" s="626">
        <f t="shared" si="3"/>
        <v>0.125</v>
      </c>
      <c r="J10" s="627">
        <v>6</v>
      </c>
      <c r="K10" s="619">
        <f t="shared" si="4"/>
        <v>0.10344827586206896</v>
      </c>
      <c r="L10" s="620">
        <v>3</v>
      </c>
      <c r="M10" s="678">
        <f t="shared" si="5"/>
        <v>0.058823529411764705</v>
      </c>
    </row>
    <row r="11" spans="1:13" ht="12.75">
      <c r="A11" s="625" t="s">
        <v>370</v>
      </c>
      <c r="B11">
        <v>3</v>
      </c>
      <c r="C11" s="619">
        <f t="shared" si="0"/>
        <v>0.046153846153846156</v>
      </c>
      <c r="D11">
        <v>3</v>
      </c>
      <c r="E11" s="619">
        <f t="shared" si="1"/>
        <v>0.0410958904109589</v>
      </c>
      <c r="F11">
        <v>8</v>
      </c>
      <c r="G11" s="619">
        <f t="shared" si="2"/>
        <v>0.11764705882352941</v>
      </c>
      <c r="H11">
        <v>4</v>
      </c>
      <c r="I11" s="626">
        <f t="shared" si="3"/>
        <v>0.05555555555555555</v>
      </c>
      <c r="J11" s="627">
        <v>8</v>
      </c>
      <c r="K11" s="619">
        <f t="shared" si="4"/>
        <v>0.13793103448275862</v>
      </c>
      <c r="L11" s="620">
        <v>8</v>
      </c>
      <c r="M11" s="678">
        <f t="shared" si="5"/>
        <v>0.1568627450980392</v>
      </c>
    </row>
    <row r="12" spans="1:13" ht="12.75">
      <c r="A12" s="625" t="s">
        <v>371</v>
      </c>
      <c r="B12">
        <v>0</v>
      </c>
      <c r="C12" s="619">
        <f t="shared" si="0"/>
        <v>0</v>
      </c>
      <c r="D12">
        <v>9</v>
      </c>
      <c r="E12" s="619">
        <f t="shared" si="1"/>
        <v>0.1232876712328767</v>
      </c>
      <c r="F12">
        <v>5</v>
      </c>
      <c r="G12" s="619">
        <f t="shared" si="2"/>
        <v>0.07352941176470588</v>
      </c>
      <c r="H12">
        <v>7</v>
      </c>
      <c r="I12" s="626">
        <f t="shared" si="3"/>
        <v>0.09722222222222222</v>
      </c>
      <c r="J12" s="627">
        <v>5</v>
      </c>
      <c r="K12" s="619">
        <f t="shared" si="4"/>
        <v>0.08620689655172414</v>
      </c>
      <c r="L12" s="620">
        <v>4</v>
      </c>
      <c r="M12" s="678">
        <f t="shared" si="5"/>
        <v>0.0784313725490196</v>
      </c>
    </row>
    <row r="13" spans="1:13" ht="12.75">
      <c r="A13" s="625" t="s">
        <v>372</v>
      </c>
      <c r="B13">
        <v>4</v>
      </c>
      <c r="C13" s="619">
        <f t="shared" si="0"/>
        <v>0.06153846153846154</v>
      </c>
      <c r="D13">
        <v>8</v>
      </c>
      <c r="E13" s="619">
        <f t="shared" si="1"/>
        <v>0.1095890410958904</v>
      </c>
      <c r="F13">
        <v>1</v>
      </c>
      <c r="G13" s="619">
        <f t="shared" si="2"/>
        <v>0.014705882352941176</v>
      </c>
      <c r="H13">
        <v>3</v>
      </c>
      <c r="I13" s="626">
        <f t="shared" si="3"/>
        <v>0.041666666666666664</v>
      </c>
      <c r="J13" s="627">
        <v>5</v>
      </c>
      <c r="K13" s="619">
        <f t="shared" si="4"/>
        <v>0.08620689655172414</v>
      </c>
      <c r="L13" s="620">
        <v>5</v>
      </c>
      <c r="M13" s="678">
        <f t="shared" si="5"/>
        <v>0.09803921568627451</v>
      </c>
    </row>
    <row r="14" spans="1:13" ht="12.75">
      <c r="A14" s="625"/>
      <c r="C14" s="619"/>
      <c r="E14" s="619"/>
      <c r="G14" s="619"/>
      <c r="I14" s="626"/>
      <c r="J14" s="628"/>
      <c r="K14" s="619"/>
      <c r="L14" s="66"/>
      <c r="M14" s="678"/>
    </row>
    <row r="15" spans="1:13" ht="12.75">
      <c r="A15" s="625" t="s">
        <v>373</v>
      </c>
      <c r="B15">
        <v>6</v>
      </c>
      <c r="C15" s="619">
        <f>B15/B$30</f>
        <v>0.09230769230769231</v>
      </c>
      <c r="D15">
        <v>4</v>
      </c>
      <c r="E15" s="619">
        <f>D15/D$30</f>
        <v>0.0547945205479452</v>
      </c>
      <c r="F15">
        <v>6</v>
      </c>
      <c r="G15" s="619">
        <f>F15/F$30</f>
        <v>0.08823529411764706</v>
      </c>
      <c r="H15">
        <v>4</v>
      </c>
      <c r="I15" s="626">
        <f>H15/H$30</f>
        <v>0.05555555555555555</v>
      </c>
      <c r="J15" s="627">
        <v>3</v>
      </c>
      <c r="K15" s="619">
        <f>J15/J$30</f>
        <v>0.05172413793103448</v>
      </c>
      <c r="L15" s="620">
        <v>5</v>
      </c>
      <c r="M15" s="678">
        <f>L15/L$30</f>
        <v>0.09803921568627451</v>
      </c>
    </row>
    <row r="16" spans="1:13" ht="12.75">
      <c r="A16" s="625" t="s">
        <v>374</v>
      </c>
      <c r="B16">
        <v>4</v>
      </c>
      <c r="C16" s="619">
        <f>B16/B$30</f>
        <v>0.06153846153846154</v>
      </c>
      <c r="D16">
        <v>3</v>
      </c>
      <c r="E16" s="619">
        <f>D16/D$30</f>
        <v>0.0410958904109589</v>
      </c>
      <c r="F16">
        <v>4</v>
      </c>
      <c r="G16" s="619">
        <f>F16/F$30</f>
        <v>0.058823529411764705</v>
      </c>
      <c r="H16">
        <v>6</v>
      </c>
      <c r="I16" s="626">
        <f>H16/H$30</f>
        <v>0.08333333333333333</v>
      </c>
      <c r="J16" s="627">
        <v>6</v>
      </c>
      <c r="K16" s="619">
        <f>J16/J$30</f>
        <v>0.10344827586206896</v>
      </c>
      <c r="L16" s="620">
        <v>4</v>
      </c>
      <c r="M16" s="678">
        <f>L16/L$30</f>
        <v>0.0784313725490196</v>
      </c>
    </row>
    <row r="17" spans="1:13" ht="12.75">
      <c r="A17" s="625" t="s">
        <v>375</v>
      </c>
      <c r="B17">
        <v>6</v>
      </c>
      <c r="C17" s="619">
        <f>B17/B$30</f>
        <v>0.09230769230769231</v>
      </c>
      <c r="D17">
        <v>3</v>
      </c>
      <c r="E17" s="619">
        <f>D17/D$30</f>
        <v>0.0410958904109589</v>
      </c>
      <c r="F17">
        <v>5</v>
      </c>
      <c r="G17" s="619">
        <f>F17/F$30</f>
        <v>0.07352941176470588</v>
      </c>
      <c r="H17">
        <v>1</v>
      </c>
      <c r="I17" s="626">
        <f>H17/H$30</f>
        <v>0.013888888888888888</v>
      </c>
      <c r="J17" s="627">
        <v>2</v>
      </c>
      <c r="K17" s="619">
        <f>J17/J$30</f>
        <v>0.034482758620689655</v>
      </c>
      <c r="L17" s="620">
        <v>2</v>
      </c>
      <c r="M17" s="678">
        <f>L17/L$30</f>
        <v>0.0392156862745098</v>
      </c>
    </row>
    <row r="18" spans="1:13" ht="12.75">
      <c r="A18" s="625" t="s">
        <v>376</v>
      </c>
      <c r="B18">
        <v>1</v>
      </c>
      <c r="C18" s="619">
        <f>B18/B$30</f>
        <v>0.015384615384615385</v>
      </c>
      <c r="D18">
        <v>5</v>
      </c>
      <c r="E18" s="619">
        <f>D18/D$30</f>
        <v>0.0684931506849315</v>
      </c>
      <c r="F18">
        <v>3</v>
      </c>
      <c r="G18" s="619">
        <f>F18/F$30</f>
        <v>0.04411764705882353</v>
      </c>
      <c r="H18">
        <v>2</v>
      </c>
      <c r="I18" s="626">
        <f>H18/H$30</f>
        <v>0.027777777777777776</v>
      </c>
      <c r="J18" s="627">
        <v>3</v>
      </c>
      <c r="K18" s="619">
        <f>J18/J$30</f>
        <v>0.05172413793103448</v>
      </c>
      <c r="L18" s="620">
        <v>4</v>
      </c>
      <c r="M18" s="678">
        <f>L18/L$30</f>
        <v>0.0784313725490196</v>
      </c>
    </row>
    <row r="19" spans="1:13" ht="12.75">
      <c r="A19" s="625" t="s">
        <v>377</v>
      </c>
      <c r="B19">
        <v>0</v>
      </c>
      <c r="C19" s="619">
        <f>B19/B$30</f>
        <v>0</v>
      </c>
      <c r="D19">
        <v>1</v>
      </c>
      <c r="E19" s="619">
        <f>D19/D$30</f>
        <v>0.0136986301369863</v>
      </c>
      <c r="F19">
        <v>3</v>
      </c>
      <c r="G19" s="619">
        <f>F19/F$30</f>
        <v>0.04411764705882353</v>
      </c>
      <c r="H19">
        <v>1</v>
      </c>
      <c r="I19" s="626">
        <f>H19/H$30</f>
        <v>0.013888888888888888</v>
      </c>
      <c r="J19" s="627">
        <v>0</v>
      </c>
      <c r="K19" s="619">
        <f>J19/J$30</f>
        <v>0</v>
      </c>
      <c r="L19" s="620">
        <v>0</v>
      </c>
      <c r="M19" s="678">
        <f>L19/L$30</f>
        <v>0</v>
      </c>
    </row>
    <row r="20" spans="1:13" ht="12.75">
      <c r="A20" s="625"/>
      <c r="B20" s="13"/>
      <c r="C20" s="619"/>
      <c r="D20" s="13"/>
      <c r="E20" s="619"/>
      <c r="F20" s="13"/>
      <c r="G20" s="619"/>
      <c r="H20" s="13"/>
      <c r="I20" s="626"/>
      <c r="J20" s="610"/>
      <c r="K20" s="619"/>
      <c r="L20" s="66"/>
      <c r="M20" s="678"/>
    </row>
    <row r="21" spans="1:13" ht="12.75">
      <c r="A21" s="625" t="s">
        <v>378</v>
      </c>
      <c r="B21" s="66">
        <v>6</v>
      </c>
      <c r="C21" s="619">
        <f aca="true" t="shared" si="6" ref="C21:C28">B21/B$30</f>
        <v>0.09230769230769231</v>
      </c>
      <c r="D21">
        <v>4</v>
      </c>
      <c r="E21" s="619">
        <f>D21/D$30</f>
        <v>0.0547945205479452</v>
      </c>
      <c r="F21">
        <v>4</v>
      </c>
      <c r="G21" s="619">
        <f>F21/F$30</f>
        <v>0.058823529411764705</v>
      </c>
      <c r="H21">
        <v>2</v>
      </c>
      <c r="I21" s="626">
        <f>H21/H$30</f>
        <v>0.027777777777777776</v>
      </c>
      <c r="J21" s="627">
        <v>5</v>
      </c>
      <c r="K21" s="619">
        <f>J21/J$30</f>
        <v>0.08620689655172414</v>
      </c>
      <c r="L21" s="620">
        <v>4</v>
      </c>
      <c r="M21" s="678">
        <f>L21/L$30</f>
        <v>0.0784313725490196</v>
      </c>
    </row>
    <row r="22" spans="1:13" ht="12.75">
      <c r="A22" s="625" t="s">
        <v>379</v>
      </c>
      <c r="B22" s="66">
        <v>5</v>
      </c>
      <c r="C22" s="619">
        <f t="shared" si="6"/>
        <v>0.07692307692307693</v>
      </c>
      <c r="D22">
        <v>1</v>
      </c>
      <c r="E22" s="619">
        <f>D22/D$30</f>
        <v>0.0136986301369863</v>
      </c>
      <c r="F22">
        <v>0</v>
      </c>
      <c r="G22" s="619">
        <f>F22/F$30</f>
        <v>0</v>
      </c>
      <c r="H22">
        <v>2</v>
      </c>
      <c r="I22" s="626">
        <f>H22/H$30</f>
        <v>0.027777777777777776</v>
      </c>
      <c r="J22" s="627">
        <v>5</v>
      </c>
      <c r="K22" s="619">
        <f>J22/J$30</f>
        <v>0.08620689655172414</v>
      </c>
      <c r="L22" s="620">
        <v>0</v>
      </c>
      <c r="M22" s="678">
        <f>L22/L$30</f>
        <v>0</v>
      </c>
    </row>
    <row r="23" spans="1:13" ht="12.75">
      <c r="A23" s="625" t="s">
        <v>380</v>
      </c>
      <c r="B23" s="66">
        <v>8</v>
      </c>
      <c r="C23" s="619">
        <f t="shared" si="6"/>
        <v>0.12307692307692308</v>
      </c>
      <c r="D23">
        <v>2</v>
      </c>
      <c r="E23" s="619">
        <f>D23/D$30</f>
        <v>0.0273972602739726</v>
      </c>
      <c r="F23">
        <v>2</v>
      </c>
      <c r="G23" s="619">
        <f>F23/F$30</f>
        <v>0.029411764705882353</v>
      </c>
      <c r="H23">
        <v>9</v>
      </c>
      <c r="I23" s="626">
        <f>H23/H$30</f>
        <v>0.125</v>
      </c>
      <c r="J23" s="627">
        <v>1</v>
      </c>
      <c r="K23" s="619">
        <f>J23/J$30</f>
        <v>0.017241379310344827</v>
      </c>
      <c r="L23" s="620">
        <v>2</v>
      </c>
      <c r="M23" s="678">
        <f>L23/L$30</f>
        <v>0.0392156862745098</v>
      </c>
    </row>
    <row r="24" spans="1:13" ht="12.75">
      <c r="A24" s="625"/>
      <c r="B24" s="66"/>
      <c r="C24" s="619"/>
      <c r="E24" s="619"/>
      <c r="G24" s="619"/>
      <c r="I24" s="626"/>
      <c r="J24" s="628"/>
      <c r="K24" s="619"/>
      <c r="L24" s="66"/>
      <c r="M24" s="678"/>
    </row>
    <row r="25" spans="1:13" ht="12.75">
      <c r="A25" s="625" t="s">
        <v>381</v>
      </c>
      <c r="B25" s="66">
        <v>4</v>
      </c>
      <c r="C25" s="619">
        <f t="shared" si="6"/>
        <v>0.06153846153846154</v>
      </c>
      <c r="D25">
        <v>3</v>
      </c>
      <c r="E25" s="619">
        <f>D25/D$30</f>
        <v>0.0410958904109589</v>
      </c>
      <c r="F25">
        <v>3</v>
      </c>
      <c r="G25" s="619">
        <f>F25/F$30</f>
        <v>0.04411764705882353</v>
      </c>
      <c r="H25">
        <v>8</v>
      </c>
      <c r="I25" s="626">
        <f>H25/H$30</f>
        <v>0.1111111111111111</v>
      </c>
      <c r="J25" s="627">
        <v>0</v>
      </c>
      <c r="K25" s="619">
        <f>J25/J$30</f>
        <v>0</v>
      </c>
      <c r="L25" s="620">
        <v>0</v>
      </c>
      <c r="M25" s="678">
        <f>L25/L$30</f>
        <v>0</v>
      </c>
    </row>
    <row r="26" spans="1:13" ht="12.75">
      <c r="A26" s="625" t="s">
        <v>382</v>
      </c>
      <c r="B26" s="66">
        <v>2</v>
      </c>
      <c r="C26" s="619">
        <f t="shared" si="6"/>
        <v>0.03076923076923077</v>
      </c>
      <c r="D26">
        <v>4</v>
      </c>
      <c r="E26" s="619">
        <f>D26/D$30</f>
        <v>0.0547945205479452</v>
      </c>
      <c r="F26">
        <v>1</v>
      </c>
      <c r="G26" s="619">
        <f>F26/F$30</f>
        <v>0.014705882352941176</v>
      </c>
      <c r="H26">
        <v>2</v>
      </c>
      <c r="I26" s="626">
        <f>H26/H$30</f>
        <v>0.027777777777777776</v>
      </c>
      <c r="J26" s="627">
        <v>1</v>
      </c>
      <c r="K26" s="619">
        <f>J26/J$30</f>
        <v>0.017241379310344827</v>
      </c>
      <c r="L26" s="620">
        <v>1</v>
      </c>
      <c r="M26" s="678">
        <f>L26/L$30</f>
        <v>0.0196078431372549</v>
      </c>
    </row>
    <row r="27" spans="1:13" ht="12.75">
      <c r="A27" s="625" t="s">
        <v>383</v>
      </c>
      <c r="B27" s="66">
        <v>3</v>
      </c>
      <c r="C27" s="619">
        <f t="shared" si="6"/>
        <v>0.046153846153846156</v>
      </c>
      <c r="D27">
        <v>4</v>
      </c>
      <c r="E27" s="619">
        <f>D27/D$30</f>
        <v>0.0547945205479452</v>
      </c>
      <c r="F27">
        <v>1</v>
      </c>
      <c r="G27" s="619">
        <f>F27/F$30</f>
        <v>0.014705882352941176</v>
      </c>
      <c r="H27">
        <v>3</v>
      </c>
      <c r="I27" s="626">
        <f>H27/H$30</f>
        <v>0.041666666666666664</v>
      </c>
      <c r="J27" s="627">
        <v>0</v>
      </c>
      <c r="K27" s="619">
        <f>J27/J$30</f>
        <v>0</v>
      </c>
      <c r="L27" s="620">
        <v>0</v>
      </c>
      <c r="M27" s="678">
        <f>L27/L$30</f>
        <v>0</v>
      </c>
    </row>
    <row r="28" spans="1:13" ht="12.75">
      <c r="A28" s="625" t="s">
        <v>384</v>
      </c>
      <c r="B28" s="66">
        <v>4</v>
      </c>
      <c r="C28" s="619">
        <f t="shared" si="6"/>
        <v>0.06153846153846154</v>
      </c>
      <c r="D28">
        <v>6</v>
      </c>
      <c r="E28" s="619">
        <f>D28/D$30</f>
        <v>0.0821917808219178</v>
      </c>
      <c r="F28">
        <v>5</v>
      </c>
      <c r="G28" s="619">
        <f>F28/F$30</f>
        <v>0.07352941176470588</v>
      </c>
      <c r="H28">
        <v>3</v>
      </c>
      <c r="I28" s="626">
        <f>H28/H$30</f>
        <v>0.041666666666666664</v>
      </c>
      <c r="J28" s="627">
        <v>5</v>
      </c>
      <c r="K28" s="619">
        <f>J28/J$30</f>
        <v>0.08620689655172414</v>
      </c>
      <c r="L28" s="620">
        <v>3</v>
      </c>
      <c r="M28" s="678">
        <f>L28/L$30</f>
        <v>0.058823529411764705</v>
      </c>
    </row>
    <row r="29" spans="1:13" ht="12.75">
      <c r="A29" s="625"/>
      <c r="B29" s="618"/>
      <c r="C29" s="619"/>
      <c r="D29" s="618"/>
      <c r="E29" s="619"/>
      <c r="F29" s="618"/>
      <c r="G29" s="619"/>
      <c r="H29" s="618"/>
      <c r="I29" s="626"/>
      <c r="J29" s="629"/>
      <c r="K29" s="619"/>
      <c r="L29" s="620"/>
      <c r="M29" s="678"/>
    </row>
    <row r="30" spans="1:13" ht="12.75">
      <c r="A30" s="625" t="s">
        <v>137</v>
      </c>
      <c r="B30" s="595">
        <v>65</v>
      </c>
      <c r="C30" s="619">
        <f>B30/B$30</f>
        <v>1</v>
      </c>
      <c r="D30" s="595">
        <f>SUM(D7:D28)</f>
        <v>73</v>
      </c>
      <c r="E30" s="619">
        <f>D30/D$30</f>
        <v>1</v>
      </c>
      <c r="F30" s="595">
        <f>SUM(F7:F28)</f>
        <v>68</v>
      </c>
      <c r="G30" s="619">
        <f>F30/F$30</f>
        <v>1</v>
      </c>
      <c r="H30" s="595">
        <f>SUM(H7:H28)</f>
        <v>72</v>
      </c>
      <c r="I30" s="626">
        <f>H30/H$30</f>
        <v>1</v>
      </c>
      <c r="J30" s="630">
        <f>SUM(J7:J28)</f>
        <v>58</v>
      </c>
      <c r="K30" s="619">
        <f>J30/J$30</f>
        <v>1</v>
      </c>
      <c r="L30" s="49">
        <f>SUM(L7:L28)</f>
        <v>51</v>
      </c>
      <c r="M30" s="678">
        <f>L30/L$30</f>
        <v>1</v>
      </c>
    </row>
    <row r="31" spans="1:13" ht="12.75">
      <c r="A31" s="625"/>
      <c r="B31" s="13"/>
      <c r="C31" s="588"/>
      <c r="D31" s="13"/>
      <c r="E31" s="588"/>
      <c r="F31" s="13"/>
      <c r="G31" s="588"/>
      <c r="H31" s="13"/>
      <c r="I31" s="13"/>
      <c r="J31" s="610"/>
      <c r="K31" s="588"/>
      <c r="L31" s="66"/>
      <c r="M31" s="679"/>
    </row>
    <row r="32" spans="1:13" ht="12.75">
      <c r="A32" s="631" t="s">
        <v>559</v>
      </c>
      <c r="B32" s="990">
        <v>68991</v>
      </c>
      <c r="C32" s="987"/>
      <c r="D32" s="986">
        <v>1353432</v>
      </c>
      <c r="E32" s="987"/>
      <c r="F32" s="986">
        <v>374922</v>
      </c>
      <c r="G32" s="987">
        <v>374922</v>
      </c>
      <c r="H32" s="986">
        <v>62530</v>
      </c>
      <c r="I32" s="990">
        <v>62530</v>
      </c>
      <c r="J32" s="986">
        <v>4445023</v>
      </c>
      <c r="K32" s="987"/>
      <c r="L32" s="982">
        <v>65172.32</v>
      </c>
      <c r="M32" s="983"/>
    </row>
    <row r="33" spans="1:13" ht="12.75">
      <c r="A33" s="631" t="s">
        <v>385</v>
      </c>
      <c r="B33" s="990">
        <v>8120</v>
      </c>
      <c r="C33" s="987"/>
      <c r="D33" s="986">
        <v>5568</v>
      </c>
      <c r="E33" s="987"/>
      <c r="F33" s="986">
        <v>5392</v>
      </c>
      <c r="G33" s="987">
        <v>5392</v>
      </c>
      <c r="H33" s="986">
        <v>6277</v>
      </c>
      <c r="I33" s="990">
        <v>6277</v>
      </c>
      <c r="J33" s="986">
        <v>5256</v>
      </c>
      <c r="K33" s="987"/>
      <c r="L33" s="982">
        <v>4830.77</v>
      </c>
      <c r="M33" s="983"/>
    </row>
    <row r="34" spans="1:13" ht="12.75">
      <c r="A34" s="632" t="s">
        <v>386</v>
      </c>
      <c r="B34" s="992">
        <v>14566</v>
      </c>
      <c r="C34" s="989"/>
      <c r="D34" s="988">
        <v>33026</v>
      </c>
      <c r="E34" s="989"/>
      <c r="F34" s="988">
        <v>18584</v>
      </c>
      <c r="G34" s="989">
        <v>18584</v>
      </c>
      <c r="H34" s="988">
        <v>12108</v>
      </c>
      <c r="I34" s="992">
        <v>12108</v>
      </c>
      <c r="J34" s="988">
        <v>102259</v>
      </c>
      <c r="K34" s="989"/>
      <c r="L34" s="984">
        <v>8944.917254901962</v>
      </c>
      <c r="M34" s="985"/>
    </row>
    <row r="35" spans="1:13" ht="12.75">
      <c r="A35" s="633"/>
      <c r="B35" s="634"/>
      <c r="C35" s="635"/>
      <c r="D35" s="634"/>
      <c r="E35" s="635"/>
      <c r="F35" s="634"/>
      <c r="G35" s="635"/>
      <c r="H35" s="634"/>
      <c r="I35" s="635"/>
      <c r="J35" s="634"/>
      <c r="K35" s="635"/>
      <c r="L35" s="634"/>
      <c r="M35" s="635"/>
    </row>
    <row r="36" spans="1:12" ht="12.75">
      <c r="A36" s="676" t="s">
        <v>507</v>
      </c>
      <c r="B36" s="136"/>
      <c r="C36" s="136"/>
      <c r="D36" s="136"/>
      <c r="E36" s="136"/>
      <c r="F36" s="136"/>
      <c r="G36" s="136"/>
      <c r="H36" s="136"/>
      <c r="I36" s="136"/>
      <c r="J36" s="136"/>
      <c r="K36" s="136"/>
      <c r="L36" s="136"/>
    </row>
    <row r="37" spans="1:12" ht="12.75">
      <c r="A37" s="136"/>
      <c r="B37" s="136"/>
      <c r="C37" s="136"/>
      <c r="D37" s="136"/>
      <c r="E37" s="136"/>
      <c r="F37" s="136"/>
      <c r="G37" s="136"/>
      <c r="H37" s="136"/>
      <c r="I37" s="136"/>
      <c r="J37" s="136"/>
      <c r="K37" s="136"/>
      <c r="L37" s="136"/>
    </row>
    <row r="38" spans="1:12" ht="12.75">
      <c r="A38" s="136"/>
      <c r="B38" s="136"/>
      <c r="C38" s="136"/>
      <c r="D38" s="136"/>
      <c r="E38" s="136"/>
      <c r="F38" s="136"/>
      <c r="G38" s="136"/>
      <c r="H38" s="136"/>
      <c r="I38" s="136"/>
      <c r="J38" s="136"/>
      <c r="K38" s="136"/>
      <c r="L38" s="136"/>
    </row>
  </sheetData>
  <sheetProtection/>
  <mergeCells count="24">
    <mergeCell ref="B33:C33"/>
    <mergeCell ref="D33:E33"/>
    <mergeCell ref="B34:C34"/>
    <mergeCell ref="D34:E34"/>
    <mergeCell ref="F34:G34"/>
    <mergeCell ref="H34:I34"/>
    <mergeCell ref="F33:G33"/>
    <mergeCell ref="H33:I33"/>
    <mergeCell ref="J5:K5"/>
    <mergeCell ref="L5:M5"/>
    <mergeCell ref="J32:K32"/>
    <mergeCell ref="L32:M32"/>
    <mergeCell ref="J34:K34"/>
    <mergeCell ref="L34:M34"/>
    <mergeCell ref="B5:C5"/>
    <mergeCell ref="D5:E5"/>
    <mergeCell ref="F5:G5"/>
    <mergeCell ref="H5:I5"/>
    <mergeCell ref="J33:K33"/>
    <mergeCell ref="L33:M33"/>
    <mergeCell ref="B32:C32"/>
    <mergeCell ref="D32:E32"/>
    <mergeCell ref="F32:G32"/>
    <mergeCell ref="H32:I32"/>
  </mergeCells>
  <hyperlinks>
    <hyperlink ref="A3" location="Index!A1" display="Index"/>
  </hyperlinks>
  <printOptions/>
  <pageMargins left="0.5905511811023623" right="0.5905511811023623" top="0.7874015748031497" bottom="0.7874015748031497" header="0.3937007874015748" footer="0.3937007874015748"/>
  <pageSetup fitToHeight="1" fitToWidth="1" horizontalDpi="600" verticalDpi="600" orientation="landscape" paperSize="9" r:id="rId1"/>
  <headerFooter alignWithMargins="0">
    <oddHeader>&amp;CTribunal Statistics Quarterly
April to June 2013</oddHeader>
    <oddFooter>&amp;C&amp;P</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M38"/>
  <sheetViews>
    <sheetView zoomScalePageLayoutView="0" workbookViewId="0" topLeftCell="A1">
      <selection activeCell="K35" sqref="K35:K36"/>
    </sheetView>
  </sheetViews>
  <sheetFormatPr defaultColWidth="9.140625" defaultRowHeight="12.75"/>
  <cols>
    <col min="1" max="1" width="22.8515625" style="0" customWidth="1"/>
    <col min="3" max="3" width="12.28125" style="0" customWidth="1"/>
  </cols>
  <sheetData>
    <row r="1" ht="12.75">
      <c r="A1" s="4" t="s">
        <v>388</v>
      </c>
    </row>
    <row r="2" ht="12.75">
      <c r="A2" s="4" t="s">
        <v>326</v>
      </c>
    </row>
    <row r="3" spans="1:7" s="17" customFormat="1" ht="12.75">
      <c r="A3" s="7" t="s">
        <v>12</v>
      </c>
      <c r="B3" s="173"/>
      <c r="C3" s="173"/>
      <c r="D3" s="115"/>
      <c r="E3" s="115"/>
      <c r="F3" s="115"/>
      <c r="G3" s="66"/>
    </row>
    <row r="4" ht="12.75">
      <c r="A4" s="614"/>
    </row>
    <row r="5" spans="1:13" ht="12.75">
      <c r="A5" s="614"/>
      <c r="B5" s="975" t="s">
        <v>13</v>
      </c>
      <c r="C5" s="975"/>
      <c r="D5" s="975" t="s">
        <v>14</v>
      </c>
      <c r="E5" s="975"/>
      <c r="F5" s="975" t="s">
        <v>15</v>
      </c>
      <c r="G5" s="975"/>
      <c r="H5" s="975" t="s">
        <v>84</v>
      </c>
      <c r="I5" s="975"/>
      <c r="J5" s="975" t="s">
        <v>17</v>
      </c>
      <c r="K5" s="975"/>
      <c r="L5" s="975" t="s">
        <v>18</v>
      </c>
      <c r="M5" s="975"/>
    </row>
    <row r="6" spans="1:13" ht="14.25">
      <c r="A6" s="615" t="s">
        <v>432</v>
      </c>
      <c r="B6" s="616" t="s">
        <v>344</v>
      </c>
      <c r="C6" s="617" t="s">
        <v>153</v>
      </c>
      <c r="D6" s="616" t="s">
        <v>344</v>
      </c>
      <c r="E6" s="617" t="s">
        <v>153</v>
      </c>
      <c r="F6" s="616" t="s">
        <v>344</v>
      </c>
      <c r="G6" s="617" t="s">
        <v>153</v>
      </c>
      <c r="H6" s="616" t="s">
        <v>344</v>
      </c>
      <c r="I6" s="617" t="s">
        <v>153</v>
      </c>
      <c r="J6" s="616" t="s">
        <v>344</v>
      </c>
      <c r="K6" s="617" t="s">
        <v>153</v>
      </c>
      <c r="L6" s="616" t="s">
        <v>344</v>
      </c>
      <c r="M6" s="617" t="s">
        <v>153</v>
      </c>
    </row>
    <row r="7" spans="1:13" ht="12.75">
      <c r="A7" s="610" t="s">
        <v>367</v>
      </c>
      <c r="B7" s="618">
        <v>1</v>
      </c>
      <c r="C7" s="619">
        <f aca="true" t="shared" si="0" ref="C7:C13">B7/B$30</f>
        <v>0.006622516556291391</v>
      </c>
      <c r="D7">
        <v>3</v>
      </c>
      <c r="E7" s="619">
        <f aca="true" t="shared" si="1" ref="E7:E13">D7/D$30</f>
        <v>0.017045454545454544</v>
      </c>
      <c r="F7">
        <v>1</v>
      </c>
      <c r="G7" s="619">
        <f aca="true" t="shared" si="2" ref="G7:G13">F7/F$30</f>
        <v>0.006622516556291391</v>
      </c>
      <c r="H7">
        <v>3</v>
      </c>
      <c r="I7" s="619">
        <f aca="true" t="shared" si="3" ref="I7:I13">H7/H$30</f>
        <v>0.017341040462427744</v>
      </c>
      <c r="J7" s="618">
        <v>0</v>
      </c>
      <c r="K7" s="619">
        <f aca="true" t="shared" si="4" ref="K7:K13">J7/J$30</f>
        <v>0</v>
      </c>
      <c r="L7" s="620">
        <v>1</v>
      </c>
      <c r="M7" s="678">
        <f aca="true" t="shared" si="5" ref="M7:M13">L7/L$30</f>
        <v>0.008849557522123894</v>
      </c>
    </row>
    <row r="8" spans="1:13" ht="12.75">
      <c r="A8" s="610" t="s">
        <v>368</v>
      </c>
      <c r="B8" s="618">
        <v>6</v>
      </c>
      <c r="C8" s="619">
        <f t="shared" si="0"/>
        <v>0.039735099337748346</v>
      </c>
      <c r="D8">
        <v>4</v>
      </c>
      <c r="E8" s="619">
        <f t="shared" si="1"/>
        <v>0.022727272727272728</v>
      </c>
      <c r="F8">
        <v>9</v>
      </c>
      <c r="G8" s="619">
        <f t="shared" si="2"/>
        <v>0.059602649006622516</v>
      </c>
      <c r="H8">
        <v>10</v>
      </c>
      <c r="I8" s="619">
        <f t="shared" si="3"/>
        <v>0.057803468208092484</v>
      </c>
      <c r="J8" s="618">
        <v>6</v>
      </c>
      <c r="K8" s="619">
        <f t="shared" si="4"/>
        <v>0.03614457831325301</v>
      </c>
      <c r="L8" s="620">
        <v>3</v>
      </c>
      <c r="M8" s="678">
        <f t="shared" si="5"/>
        <v>0.02654867256637168</v>
      </c>
    </row>
    <row r="9" spans="1:13" ht="12.75">
      <c r="A9" s="610"/>
      <c r="B9" s="13"/>
      <c r="C9" s="619"/>
      <c r="E9" s="619"/>
      <c r="G9" s="619"/>
      <c r="I9" s="619"/>
      <c r="J9" s="13"/>
      <c r="K9" s="619"/>
      <c r="L9" s="66"/>
      <c r="M9" s="678">
        <f t="shared" si="5"/>
        <v>0</v>
      </c>
    </row>
    <row r="10" spans="1:13" ht="12.75">
      <c r="A10" s="610" t="s">
        <v>369</v>
      </c>
      <c r="B10" s="618">
        <v>16</v>
      </c>
      <c r="C10" s="619">
        <f t="shared" si="0"/>
        <v>0.10596026490066225</v>
      </c>
      <c r="D10">
        <v>10</v>
      </c>
      <c r="E10" s="619">
        <f t="shared" si="1"/>
        <v>0.056818181818181816</v>
      </c>
      <c r="F10">
        <v>13</v>
      </c>
      <c r="G10" s="619">
        <f t="shared" si="2"/>
        <v>0.08609271523178808</v>
      </c>
      <c r="H10">
        <v>18</v>
      </c>
      <c r="I10" s="619">
        <f t="shared" si="3"/>
        <v>0.10404624277456648</v>
      </c>
      <c r="J10" s="618">
        <v>15</v>
      </c>
      <c r="K10" s="619">
        <f t="shared" si="4"/>
        <v>0.09036144578313253</v>
      </c>
      <c r="L10" s="620">
        <v>12</v>
      </c>
      <c r="M10" s="678">
        <f t="shared" si="5"/>
        <v>0.10619469026548672</v>
      </c>
    </row>
    <row r="11" spans="1:13" ht="12.75">
      <c r="A11" s="610" t="s">
        <v>370</v>
      </c>
      <c r="B11" s="618">
        <v>23</v>
      </c>
      <c r="C11" s="619">
        <f t="shared" si="0"/>
        <v>0.152317880794702</v>
      </c>
      <c r="D11">
        <v>13</v>
      </c>
      <c r="E11" s="619">
        <f t="shared" si="1"/>
        <v>0.07386363636363637</v>
      </c>
      <c r="F11">
        <v>11</v>
      </c>
      <c r="G11" s="619">
        <f t="shared" si="2"/>
        <v>0.0728476821192053</v>
      </c>
      <c r="H11">
        <v>9</v>
      </c>
      <c r="I11" s="619">
        <f t="shared" si="3"/>
        <v>0.05202312138728324</v>
      </c>
      <c r="J11" s="618">
        <v>11</v>
      </c>
      <c r="K11" s="619">
        <f t="shared" si="4"/>
        <v>0.06626506024096386</v>
      </c>
      <c r="L11" s="620">
        <v>8</v>
      </c>
      <c r="M11" s="678">
        <f t="shared" si="5"/>
        <v>0.07079646017699115</v>
      </c>
    </row>
    <row r="12" spans="1:13" ht="12.75">
      <c r="A12" s="610" t="s">
        <v>371</v>
      </c>
      <c r="B12" s="618">
        <v>10</v>
      </c>
      <c r="C12" s="619">
        <f t="shared" si="0"/>
        <v>0.06622516556291391</v>
      </c>
      <c r="D12">
        <v>11</v>
      </c>
      <c r="E12" s="619">
        <f t="shared" si="1"/>
        <v>0.0625</v>
      </c>
      <c r="F12">
        <v>16</v>
      </c>
      <c r="G12" s="619">
        <f t="shared" si="2"/>
        <v>0.10596026490066225</v>
      </c>
      <c r="H12">
        <v>9</v>
      </c>
      <c r="I12" s="619">
        <f t="shared" si="3"/>
        <v>0.05202312138728324</v>
      </c>
      <c r="J12" s="618">
        <v>12</v>
      </c>
      <c r="K12" s="619">
        <f t="shared" si="4"/>
        <v>0.07228915662650602</v>
      </c>
      <c r="L12" s="620">
        <v>9</v>
      </c>
      <c r="M12" s="678">
        <f t="shared" si="5"/>
        <v>0.07964601769911504</v>
      </c>
    </row>
    <row r="13" spans="1:13" ht="12.75">
      <c r="A13" s="610" t="s">
        <v>372</v>
      </c>
      <c r="B13" s="618">
        <v>15</v>
      </c>
      <c r="C13" s="619">
        <f t="shared" si="0"/>
        <v>0.09933774834437085</v>
      </c>
      <c r="D13">
        <v>9</v>
      </c>
      <c r="E13" s="619">
        <f t="shared" si="1"/>
        <v>0.05113636363636364</v>
      </c>
      <c r="F13">
        <v>10</v>
      </c>
      <c r="G13" s="619">
        <f t="shared" si="2"/>
        <v>0.06622516556291391</v>
      </c>
      <c r="H13">
        <v>10</v>
      </c>
      <c r="I13" s="619">
        <f t="shared" si="3"/>
        <v>0.057803468208092484</v>
      </c>
      <c r="J13" s="618">
        <v>6</v>
      </c>
      <c r="K13" s="619">
        <f t="shared" si="4"/>
        <v>0.03614457831325301</v>
      </c>
      <c r="L13" s="620">
        <v>10</v>
      </c>
      <c r="M13" s="678">
        <f t="shared" si="5"/>
        <v>0.08849557522123894</v>
      </c>
    </row>
    <row r="14" spans="1:13" ht="12.75">
      <c r="A14" s="610"/>
      <c r="B14" s="13"/>
      <c r="C14" s="619"/>
      <c r="E14" s="619"/>
      <c r="G14" s="619"/>
      <c r="I14" s="619"/>
      <c r="J14" s="13"/>
      <c r="K14" s="619"/>
      <c r="L14" s="66"/>
      <c r="M14" s="678"/>
    </row>
    <row r="15" spans="1:13" ht="12.75">
      <c r="A15" s="610" t="s">
        <v>373</v>
      </c>
      <c r="B15" s="618">
        <v>12</v>
      </c>
      <c r="C15" s="619">
        <f>B15/B$30</f>
        <v>0.07947019867549669</v>
      </c>
      <c r="D15">
        <v>16</v>
      </c>
      <c r="E15" s="619">
        <f>D15/D$30</f>
        <v>0.09090909090909091</v>
      </c>
      <c r="F15">
        <v>9</v>
      </c>
      <c r="G15" s="619">
        <f>F15/F$30</f>
        <v>0.059602649006622516</v>
      </c>
      <c r="H15">
        <v>20</v>
      </c>
      <c r="I15" s="619">
        <f>H15/H$30</f>
        <v>0.11560693641618497</v>
      </c>
      <c r="J15" s="618">
        <v>15</v>
      </c>
      <c r="K15" s="619">
        <f>J15/J$30</f>
        <v>0.09036144578313253</v>
      </c>
      <c r="L15" s="620">
        <v>14</v>
      </c>
      <c r="M15" s="678">
        <f>L15/L$30</f>
        <v>0.12389380530973451</v>
      </c>
    </row>
    <row r="16" spans="1:13" ht="12.75">
      <c r="A16" s="610" t="s">
        <v>374</v>
      </c>
      <c r="B16" s="618">
        <v>5</v>
      </c>
      <c r="C16" s="619">
        <f>B16/B$30</f>
        <v>0.033112582781456956</v>
      </c>
      <c r="D16">
        <v>20</v>
      </c>
      <c r="E16" s="619">
        <f>D16/D$30</f>
        <v>0.11363636363636363</v>
      </c>
      <c r="F16">
        <v>11</v>
      </c>
      <c r="G16" s="619">
        <f>F16/F$30</f>
        <v>0.0728476821192053</v>
      </c>
      <c r="H16">
        <v>13</v>
      </c>
      <c r="I16" s="619">
        <f>H16/H$30</f>
        <v>0.07514450867052024</v>
      </c>
      <c r="J16" s="618">
        <v>21</v>
      </c>
      <c r="K16" s="619">
        <f>J16/J$30</f>
        <v>0.12650602409638553</v>
      </c>
      <c r="L16" s="620">
        <v>8</v>
      </c>
      <c r="M16" s="678">
        <f>L16/L$30</f>
        <v>0.07079646017699115</v>
      </c>
    </row>
    <row r="17" spans="1:13" ht="12.75">
      <c r="A17" s="610" t="s">
        <v>375</v>
      </c>
      <c r="B17" s="618">
        <v>7</v>
      </c>
      <c r="C17" s="619">
        <f>B17/B$30</f>
        <v>0.046357615894039736</v>
      </c>
      <c r="D17">
        <v>10</v>
      </c>
      <c r="E17" s="619">
        <f>D17/D$30</f>
        <v>0.056818181818181816</v>
      </c>
      <c r="F17">
        <v>12</v>
      </c>
      <c r="G17" s="619">
        <f>F17/F$30</f>
        <v>0.07947019867549669</v>
      </c>
      <c r="H17">
        <v>14</v>
      </c>
      <c r="I17" s="619">
        <f>H17/H$30</f>
        <v>0.08092485549132948</v>
      </c>
      <c r="J17" s="618">
        <v>11</v>
      </c>
      <c r="K17" s="619">
        <f>J17/J$30</f>
        <v>0.06626506024096386</v>
      </c>
      <c r="L17" s="620">
        <v>9</v>
      </c>
      <c r="M17" s="678">
        <f>L17/L$30</f>
        <v>0.07964601769911504</v>
      </c>
    </row>
    <row r="18" spans="1:13" ht="12.75">
      <c r="A18" s="610" t="s">
        <v>376</v>
      </c>
      <c r="B18" s="618">
        <v>4</v>
      </c>
      <c r="C18" s="619">
        <f>B18/B$30</f>
        <v>0.026490066225165563</v>
      </c>
      <c r="D18">
        <v>8</v>
      </c>
      <c r="E18" s="619">
        <f>D18/D$30</f>
        <v>0.045454545454545456</v>
      </c>
      <c r="F18">
        <v>3</v>
      </c>
      <c r="G18" s="619">
        <f>F18/F$30</f>
        <v>0.019867549668874173</v>
      </c>
      <c r="H18">
        <v>9</v>
      </c>
      <c r="I18" s="619">
        <f>H18/H$30</f>
        <v>0.05202312138728324</v>
      </c>
      <c r="J18" s="618">
        <v>7</v>
      </c>
      <c r="K18" s="619">
        <f>J18/J$30</f>
        <v>0.04216867469879518</v>
      </c>
      <c r="L18" s="620">
        <v>7</v>
      </c>
      <c r="M18" s="678">
        <f>L18/L$30</f>
        <v>0.061946902654867256</v>
      </c>
    </row>
    <row r="19" spans="1:13" ht="12.75">
      <c r="A19" s="610" t="s">
        <v>377</v>
      </c>
      <c r="B19" s="618">
        <v>11</v>
      </c>
      <c r="C19" s="619">
        <f>B19/B$30</f>
        <v>0.0728476821192053</v>
      </c>
      <c r="D19">
        <v>11</v>
      </c>
      <c r="E19" s="619">
        <f>D19/D$30</f>
        <v>0.0625</v>
      </c>
      <c r="F19">
        <v>7</v>
      </c>
      <c r="G19" s="619">
        <f>F19/F$30</f>
        <v>0.046357615894039736</v>
      </c>
      <c r="H19">
        <v>5</v>
      </c>
      <c r="I19" s="619">
        <f>H19/H$30</f>
        <v>0.028901734104046242</v>
      </c>
      <c r="J19" s="618">
        <v>5</v>
      </c>
      <c r="K19" s="619">
        <f>J19/J$30</f>
        <v>0.030120481927710843</v>
      </c>
      <c r="L19" s="620">
        <v>3</v>
      </c>
      <c r="M19" s="678">
        <f>L19/L$30</f>
        <v>0.02654867256637168</v>
      </c>
    </row>
    <row r="20" spans="1:13" ht="12.75">
      <c r="A20" s="610"/>
      <c r="B20" s="13"/>
      <c r="C20" s="619"/>
      <c r="D20" s="13"/>
      <c r="E20" s="619"/>
      <c r="F20" s="13"/>
      <c r="G20" s="619"/>
      <c r="H20" s="13"/>
      <c r="I20" s="619"/>
      <c r="J20" s="13"/>
      <c r="K20" s="619"/>
      <c r="L20" s="66"/>
      <c r="M20" s="678"/>
    </row>
    <row r="21" spans="1:13" ht="12.75">
      <c r="A21" s="610" t="s">
        <v>378</v>
      </c>
      <c r="B21" s="618">
        <v>8</v>
      </c>
      <c r="C21" s="619">
        <f>B21/B$30</f>
        <v>0.052980132450331126</v>
      </c>
      <c r="D21">
        <v>12</v>
      </c>
      <c r="E21" s="619">
        <f>D21/D$30</f>
        <v>0.06818181818181818</v>
      </c>
      <c r="F21">
        <v>11</v>
      </c>
      <c r="G21" s="619">
        <f>F21/F$30</f>
        <v>0.0728476821192053</v>
      </c>
      <c r="H21">
        <v>14</v>
      </c>
      <c r="I21" s="619">
        <f>H21/H$30</f>
        <v>0.08092485549132948</v>
      </c>
      <c r="J21" s="618">
        <v>18</v>
      </c>
      <c r="K21" s="619">
        <f>J21/J$30</f>
        <v>0.10843373493975904</v>
      </c>
      <c r="L21" s="620">
        <v>9</v>
      </c>
      <c r="M21" s="678">
        <f>L21/L$30</f>
        <v>0.07964601769911504</v>
      </c>
    </row>
    <row r="22" spans="1:13" ht="12.75">
      <c r="A22" s="610" t="s">
        <v>379</v>
      </c>
      <c r="B22" s="618">
        <v>8</v>
      </c>
      <c r="C22" s="619">
        <f>B22/B$30</f>
        <v>0.052980132450331126</v>
      </c>
      <c r="D22">
        <v>8</v>
      </c>
      <c r="E22" s="619">
        <f>D22/D$30</f>
        <v>0.045454545454545456</v>
      </c>
      <c r="F22">
        <v>6</v>
      </c>
      <c r="G22" s="619">
        <f>F22/F$30</f>
        <v>0.039735099337748346</v>
      </c>
      <c r="H22">
        <v>5</v>
      </c>
      <c r="I22" s="619">
        <f>H22/H$30</f>
        <v>0.028901734104046242</v>
      </c>
      <c r="J22" s="618">
        <v>9</v>
      </c>
      <c r="K22" s="619">
        <f>J22/J$30</f>
        <v>0.05421686746987952</v>
      </c>
      <c r="L22" s="620">
        <v>6</v>
      </c>
      <c r="M22" s="678">
        <f>L22/L$30</f>
        <v>0.05309734513274336</v>
      </c>
    </row>
    <row r="23" spans="1:13" ht="12.75">
      <c r="A23" s="610" t="s">
        <v>380</v>
      </c>
      <c r="B23" s="618">
        <v>3</v>
      </c>
      <c r="C23" s="619">
        <f>B23/B$30</f>
        <v>0.019867549668874173</v>
      </c>
      <c r="D23">
        <v>13</v>
      </c>
      <c r="E23" s="619">
        <f>D23/D$30</f>
        <v>0.07386363636363637</v>
      </c>
      <c r="F23">
        <v>13</v>
      </c>
      <c r="G23" s="619">
        <f>F23/F$30</f>
        <v>0.08609271523178808</v>
      </c>
      <c r="H23">
        <v>11</v>
      </c>
      <c r="I23" s="619">
        <f>H23/H$30</f>
        <v>0.06358381502890173</v>
      </c>
      <c r="J23" s="618">
        <v>11</v>
      </c>
      <c r="K23" s="619">
        <f>J23/J$30</f>
        <v>0.06626506024096386</v>
      </c>
      <c r="L23" s="620">
        <v>6</v>
      </c>
      <c r="M23" s="678">
        <f>L23/L$30</f>
        <v>0.05309734513274336</v>
      </c>
    </row>
    <row r="24" spans="1:13" ht="12.75">
      <c r="A24" s="610"/>
      <c r="B24" s="13"/>
      <c r="C24" s="619"/>
      <c r="E24" s="619"/>
      <c r="G24" s="619"/>
      <c r="I24" s="619"/>
      <c r="J24" s="13"/>
      <c r="K24" s="619"/>
      <c r="L24" s="66"/>
      <c r="M24" s="678"/>
    </row>
    <row r="25" spans="1:13" ht="12.75">
      <c r="A25" s="610" t="s">
        <v>381</v>
      </c>
      <c r="B25" s="618">
        <v>10</v>
      </c>
      <c r="C25" s="619">
        <f>B25/B$30</f>
        <v>0.06622516556291391</v>
      </c>
      <c r="D25">
        <v>20</v>
      </c>
      <c r="E25" s="619">
        <f>D25/D$30</f>
        <v>0.11363636363636363</v>
      </c>
      <c r="F25">
        <v>8</v>
      </c>
      <c r="G25" s="619">
        <f>F25/F$30</f>
        <v>0.052980132450331126</v>
      </c>
      <c r="H25">
        <v>6</v>
      </c>
      <c r="I25" s="619">
        <f>H25/H$30</f>
        <v>0.03468208092485549</v>
      </c>
      <c r="J25" s="618">
        <v>15</v>
      </c>
      <c r="K25" s="619">
        <f>J25/J$30</f>
        <v>0.09036144578313253</v>
      </c>
      <c r="L25" s="620">
        <v>5</v>
      </c>
      <c r="M25" s="678">
        <f>L25/L$30</f>
        <v>0.04424778761061947</v>
      </c>
    </row>
    <row r="26" spans="1:13" ht="12.75">
      <c r="A26" s="610" t="s">
        <v>382</v>
      </c>
      <c r="B26" s="618">
        <v>7</v>
      </c>
      <c r="C26" s="619">
        <f>B26/B$30</f>
        <v>0.046357615894039736</v>
      </c>
      <c r="D26">
        <v>4</v>
      </c>
      <c r="E26" s="619">
        <f>D26/D$30</f>
        <v>0.022727272727272728</v>
      </c>
      <c r="F26">
        <v>3</v>
      </c>
      <c r="G26" s="619">
        <f>F26/F$30</f>
        <v>0.019867549668874173</v>
      </c>
      <c r="H26">
        <v>9</v>
      </c>
      <c r="I26" s="619">
        <f>H26/H$30</f>
        <v>0.05202312138728324</v>
      </c>
      <c r="J26" s="618">
        <v>0</v>
      </c>
      <c r="K26" s="619">
        <f>J26/J$30</f>
        <v>0</v>
      </c>
      <c r="L26" s="620">
        <v>0</v>
      </c>
      <c r="M26" s="678">
        <f>L26/L$30</f>
        <v>0</v>
      </c>
    </row>
    <row r="27" spans="1:13" ht="12.75">
      <c r="A27" s="610" t="s">
        <v>383</v>
      </c>
      <c r="B27" s="618">
        <v>1</v>
      </c>
      <c r="C27" s="619">
        <f>B27/B$30</f>
        <v>0.006622516556291391</v>
      </c>
      <c r="D27">
        <v>1</v>
      </c>
      <c r="E27" s="619">
        <f>D27/D$30</f>
        <v>0.005681818181818182</v>
      </c>
      <c r="F27">
        <v>1</v>
      </c>
      <c r="G27" s="619">
        <f>F27/F$30</f>
        <v>0.006622516556291391</v>
      </c>
      <c r="H27">
        <v>3</v>
      </c>
      <c r="I27" s="619">
        <f>H27/H$30</f>
        <v>0.017341040462427744</v>
      </c>
      <c r="J27" s="618">
        <v>0</v>
      </c>
      <c r="K27" s="619">
        <f>J27/J$30</f>
        <v>0</v>
      </c>
      <c r="L27" s="620">
        <v>2</v>
      </c>
      <c r="M27" s="678">
        <f>L27/L$30</f>
        <v>0.017699115044247787</v>
      </c>
    </row>
    <row r="28" spans="1:13" ht="12.75">
      <c r="A28" s="610" t="s">
        <v>384</v>
      </c>
      <c r="B28" s="618">
        <v>4</v>
      </c>
      <c r="C28" s="619">
        <f>B28/B$30</f>
        <v>0.026490066225165563</v>
      </c>
      <c r="D28">
        <v>3</v>
      </c>
      <c r="E28" s="619">
        <f>D28/D$30</f>
        <v>0.017045454545454544</v>
      </c>
      <c r="F28">
        <v>7</v>
      </c>
      <c r="G28" s="619">
        <f>F28/F$30</f>
        <v>0.046357615894039736</v>
      </c>
      <c r="H28">
        <v>5</v>
      </c>
      <c r="I28" s="619">
        <f>H28/H$30</f>
        <v>0.028901734104046242</v>
      </c>
      <c r="J28" s="618">
        <v>4</v>
      </c>
      <c r="K28" s="619">
        <f>J28/J$30</f>
        <v>0.024096385542168676</v>
      </c>
      <c r="L28" s="620">
        <v>1</v>
      </c>
      <c r="M28" s="678">
        <f>L28/L$30</f>
        <v>0.008849557522123894</v>
      </c>
    </row>
    <row r="29" spans="1:13" ht="12.75">
      <c r="A29" s="610"/>
      <c r="B29" s="618"/>
      <c r="C29" s="619"/>
      <c r="D29" s="618"/>
      <c r="E29" s="619"/>
      <c r="F29" s="618"/>
      <c r="G29" s="619"/>
      <c r="H29" s="618"/>
      <c r="I29" s="619"/>
      <c r="J29" s="618"/>
      <c r="K29" s="619"/>
      <c r="L29" s="620"/>
      <c r="M29" s="678"/>
    </row>
    <row r="30" spans="1:13" ht="12.75">
      <c r="A30" s="610" t="s">
        <v>137</v>
      </c>
      <c r="B30" s="595">
        <f>SUM(B7:B28)</f>
        <v>151</v>
      </c>
      <c r="C30" s="619">
        <f>B30/B$30</f>
        <v>1</v>
      </c>
      <c r="D30" s="595">
        <f>SUM(D7:D28)</f>
        <v>176</v>
      </c>
      <c r="E30" s="619">
        <f>D30/D$30</f>
        <v>1</v>
      </c>
      <c r="F30" s="595">
        <f>SUM(F7:F28)</f>
        <v>151</v>
      </c>
      <c r="G30" s="619">
        <f>F30/F$30</f>
        <v>1</v>
      </c>
      <c r="H30" s="595">
        <f>SUM(H7:H28)</f>
        <v>173</v>
      </c>
      <c r="I30" s="619">
        <f>H30/H$30</f>
        <v>1</v>
      </c>
      <c r="J30" s="595">
        <f>SUM(J7:J28)</f>
        <v>166</v>
      </c>
      <c r="K30" s="619">
        <f>J30/J$30</f>
        <v>1</v>
      </c>
      <c r="L30" s="49">
        <f>SUM(L7:L28)</f>
        <v>113</v>
      </c>
      <c r="M30" s="678">
        <f>L30/L$30</f>
        <v>1</v>
      </c>
    </row>
    <row r="31" spans="1:13" ht="12.75">
      <c r="A31" s="610"/>
      <c r="B31" s="13"/>
      <c r="C31" s="588"/>
      <c r="D31" s="13"/>
      <c r="E31" s="588"/>
      <c r="F31" s="13"/>
      <c r="G31" s="588"/>
      <c r="H31" s="13"/>
      <c r="I31" s="588"/>
      <c r="J31" s="13"/>
      <c r="K31" s="588"/>
      <c r="L31" s="66"/>
      <c r="M31" s="679"/>
    </row>
    <row r="32" spans="1:13" ht="12.75">
      <c r="A32" s="621" t="s">
        <v>559</v>
      </c>
      <c r="B32" s="990">
        <v>131466</v>
      </c>
      <c r="C32" s="991"/>
      <c r="D32" s="994">
        <v>114801</v>
      </c>
      <c r="E32" s="995" t="s">
        <v>390</v>
      </c>
      <c r="F32" s="994">
        <v>442366</v>
      </c>
      <c r="G32" s="996">
        <v>442366</v>
      </c>
      <c r="H32" s="986">
        <v>289167</v>
      </c>
      <c r="I32" s="987">
        <v>289167</v>
      </c>
      <c r="J32" s="986">
        <v>89700</v>
      </c>
      <c r="K32" s="987"/>
      <c r="L32" s="982">
        <v>318629.66</v>
      </c>
      <c r="M32" s="983"/>
    </row>
    <row r="33" spans="1:13" ht="12.75">
      <c r="A33" s="621" t="s">
        <v>385</v>
      </c>
      <c r="B33" s="990">
        <v>5200</v>
      </c>
      <c r="C33" s="991"/>
      <c r="D33" s="994">
        <v>7000</v>
      </c>
      <c r="E33" s="995" t="s">
        <v>391</v>
      </c>
      <c r="F33" s="994">
        <v>6275</v>
      </c>
      <c r="G33" s="996">
        <v>6275</v>
      </c>
      <c r="H33" s="986">
        <v>6078</v>
      </c>
      <c r="I33" s="987">
        <v>6078</v>
      </c>
      <c r="J33" s="986">
        <v>6746</v>
      </c>
      <c r="K33" s="987"/>
      <c r="L33" s="982">
        <v>5900</v>
      </c>
      <c r="M33" s="983"/>
    </row>
    <row r="34" spans="1:13" ht="12.75">
      <c r="A34" s="622" t="s">
        <v>386</v>
      </c>
      <c r="B34" s="992">
        <v>11263</v>
      </c>
      <c r="C34" s="993"/>
      <c r="D34" s="997">
        <v>11061</v>
      </c>
      <c r="E34" s="998" t="s">
        <v>392</v>
      </c>
      <c r="F34" s="997">
        <v>19499</v>
      </c>
      <c r="G34" s="999">
        <v>19499</v>
      </c>
      <c r="H34" s="988">
        <v>13911</v>
      </c>
      <c r="I34" s="989">
        <v>13911</v>
      </c>
      <c r="J34" s="988">
        <v>9940</v>
      </c>
      <c r="K34" s="989"/>
      <c r="L34" s="984">
        <v>10552.125000000002</v>
      </c>
      <c r="M34" s="985"/>
    </row>
    <row r="35" spans="1:13" ht="12.75">
      <c r="A35" s="633"/>
      <c r="B35" s="634"/>
      <c r="C35" s="635"/>
      <c r="D35" s="634"/>
      <c r="E35" s="635"/>
      <c r="F35" s="634"/>
      <c r="G35" s="635"/>
      <c r="H35" s="634"/>
      <c r="I35" s="635"/>
      <c r="J35" s="634"/>
      <c r="K35" s="635"/>
      <c r="L35" s="634"/>
      <c r="M35" s="635"/>
    </row>
    <row r="36" spans="1:12" ht="12.75">
      <c r="A36" s="136" t="s">
        <v>506</v>
      </c>
      <c r="B36" s="136"/>
      <c r="C36" s="136"/>
      <c r="D36" s="136"/>
      <c r="E36" s="136"/>
      <c r="F36" s="136"/>
      <c r="G36" s="136"/>
      <c r="H36" s="136"/>
      <c r="I36" s="136"/>
      <c r="J36" s="136"/>
      <c r="K36" s="136"/>
      <c r="L36" s="136"/>
    </row>
    <row r="37" spans="1:12" ht="12.75">
      <c r="A37" s="676" t="s">
        <v>508</v>
      </c>
      <c r="B37" s="136"/>
      <c r="C37" s="136"/>
      <c r="D37" s="136"/>
      <c r="E37" s="136"/>
      <c r="F37" s="136"/>
      <c r="G37" s="136"/>
      <c r="H37" s="136"/>
      <c r="I37" s="136"/>
      <c r="J37" s="136"/>
      <c r="K37" s="136"/>
      <c r="L37" s="136"/>
    </row>
    <row r="38" spans="1:12" ht="12.75">
      <c r="A38" s="698"/>
      <c r="B38" s="136"/>
      <c r="C38" s="136"/>
      <c r="D38" s="136"/>
      <c r="E38" s="136"/>
      <c r="F38" s="136"/>
      <c r="G38" s="136"/>
      <c r="H38" s="136"/>
      <c r="I38" s="136"/>
      <c r="J38" s="136"/>
      <c r="K38" s="136"/>
      <c r="L38" s="136"/>
    </row>
  </sheetData>
  <sheetProtection/>
  <mergeCells count="24">
    <mergeCell ref="B33:C33"/>
    <mergeCell ref="D33:E33"/>
    <mergeCell ref="B34:C34"/>
    <mergeCell ref="D34:E34"/>
    <mergeCell ref="F34:G34"/>
    <mergeCell ref="H34:I34"/>
    <mergeCell ref="F33:G33"/>
    <mergeCell ref="H33:I33"/>
    <mergeCell ref="J5:K5"/>
    <mergeCell ref="L5:M5"/>
    <mergeCell ref="J32:K32"/>
    <mergeCell ref="L32:M32"/>
    <mergeCell ref="J34:K34"/>
    <mergeCell ref="L34:M34"/>
    <mergeCell ref="B5:C5"/>
    <mergeCell ref="D5:E5"/>
    <mergeCell ref="F5:G5"/>
    <mergeCell ref="H5:I5"/>
    <mergeCell ref="J33:K33"/>
    <mergeCell ref="L33:M33"/>
    <mergeCell ref="B32:C32"/>
    <mergeCell ref="D32:E32"/>
    <mergeCell ref="F32:G32"/>
    <mergeCell ref="H32:I32"/>
  </mergeCells>
  <hyperlinks>
    <hyperlink ref="A3" location="Index!A1" display="Index"/>
  </hyperlinks>
  <printOptions/>
  <pageMargins left="0.5905511811023623" right="0.5905511811023623" top="0.7874015748031497" bottom="0.7874015748031497" header="0.3937007874015748" footer="0.3937007874015748"/>
  <pageSetup fitToHeight="1" fitToWidth="1" horizontalDpi="600" verticalDpi="600" orientation="landscape" paperSize="9" r:id="rId1"/>
  <headerFooter alignWithMargins="0">
    <oddHeader>&amp;CTribunal Statistics Quarterly
April to June 2013</oddHeader>
    <oddFooter>&amp;C&amp;P</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M38"/>
  <sheetViews>
    <sheetView zoomScalePageLayoutView="0" workbookViewId="0" topLeftCell="A1">
      <selection activeCell="A1" sqref="A1"/>
    </sheetView>
  </sheetViews>
  <sheetFormatPr defaultColWidth="9.140625" defaultRowHeight="12.75"/>
  <cols>
    <col min="1" max="1" width="22.8515625" style="0" customWidth="1"/>
    <col min="3" max="3" width="12.28125" style="0" customWidth="1"/>
  </cols>
  <sheetData>
    <row r="1" ht="12.75">
      <c r="A1" s="4" t="s">
        <v>389</v>
      </c>
    </row>
    <row r="2" ht="12.75">
      <c r="A2" s="4" t="s">
        <v>327</v>
      </c>
    </row>
    <row r="3" spans="1:7" s="17" customFormat="1" ht="12.75">
      <c r="A3" s="7" t="s">
        <v>12</v>
      </c>
      <c r="B3" s="173"/>
      <c r="C3" s="173"/>
      <c r="D3" s="115"/>
      <c r="E3" s="115"/>
      <c r="F3" s="115"/>
      <c r="G3" s="66"/>
    </row>
    <row r="4" ht="12.75">
      <c r="A4" s="614"/>
    </row>
    <row r="5" spans="1:13" ht="12.75">
      <c r="A5" s="614"/>
      <c r="B5" s="975" t="s">
        <v>13</v>
      </c>
      <c r="C5" s="975"/>
      <c r="D5" s="975" t="s">
        <v>14</v>
      </c>
      <c r="E5" s="975"/>
      <c r="F5" s="975" t="s">
        <v>15</v>
      </c>
      <c r="G5" s="975"/>
      <c r="H5" s="975" t="s">
        <v>84</v>
      </c>
      <c r="I5" s="975"/>
      <c r="J5" s="975" t="s">
        <v>17</v>
      </c>
      <c r="K5" s="975"/>
      <c r="L5" s="975" t="s">
        <v>18</v>
      </c>
      <c r="M5" s="975"/>
    </row>
    <row r="6" spans="1:13" ht="14.25">
      <c r="A6" s="615" t="s">
        <v>432</v>
      </c>
      <c r="B6" s="616" t="s">
        <v>344</v>
      </c>
      <c r="C6" s="617" t="s">
        <v>153</v>
      </c>
      <c r="D6" s="616" t="s">
        <v>344</v>
      </c>
      <c r="E6" s="617" t="s">
        <v>153</v>
      </c>
      <c r="F6" s="616" t="s">
        <v>344</v>
      </c>
      <c r="G6" s="617" t="s">
        <v>153</v>
      </c>
      <c r="H6" s="616" t="s">
        <v>344</v>
      </c>
      <c r="I6" s="617" t="s">
        <v>153</v>
      </c>
      <c r="J6" s="616" t="s">
        <v>344</v>
      </c>
      <c r="K6" s="617" t="s">
        <v>153</v>
      </c>
      <c r="L6" s="726" t="s">
        <v>344</v>
      </c>
      <c r="M6" s="727" t="s">
        <v>153</v>
      </c>
    </row>
    <row r="7" spans="1:13" ht="12.75">
      <c r="A7" s="610" t="s">
        <v>367</v>
      </c>
      <c r="B7" s="618">
        <v>1</v>
      </c>
      <c r="C7" s="619">
        <f aca="true" t="shared" si="0" ref="C7:C13">B7/B$30</f>
        <v>0.010869565217391304</v>
      </c>
      <c r="D7">
        <v>3</v>
      </c>
      <c r="E7" s="619">
        <f aca="true" t="shared" si="1" ref="E7:E13">D7/D$30</f>
        <v>0.036585365853658534</v>
      </c>
      <c r="F7">
        <v>1</v>
      </c>
      <c r="G7" s="619">
        <f aca="true" t="shared" si="2" ref="G7:G13">F7/F$30</f>
        <v>0.0136986301369863</v>
      </c>
      <c r="H7">
        <v>0</v>
      </c>
      <c r="I7" s="619">
        <f aca="true" t="shared" si="3" ref="I7:I13">H7/H$30</f>
        <v>0</v>
      </c>
      <c r="J7" s="618">
        <v>1</v>
      </c>
      <c r="K7" s="619">
        <f aca="true" t="shared" si="4" ref="K7:K13">J7/J$30</f>
        <v>0.01282051282051282</v>
      </c>
      <c r="L7" s="620">
        <v>4</v>
      </c>
      <c r="M7" s="678">
        <f aca="true" t="shared" si="5" ref="M7:M13">L7/L$30</f>
        <v>0.04878048780487805</v>
      </c>
    </row>
    <row r="8" spans="1:13" ht="12.75">
      <c r="A8" s="610" t="s">
        <v>368</v>
      </c>
      <c r="B8" s="618">
        <v>1</v>
      </c>
      <c r="C8" s="619">
        <f t="shared" si="0"/>
        <v>0.010869565217391304</v>
      </c>
      <c r="D8">
        <v>1</v>
      </c>
      <c r="E8" s="619">
        <f t="shared" si="1"/>
        <v>0.012195121951219513</v>
      </c>
      <c r="F8">
        <v>0</v>
      </c>
      <c r="G8" s="619">
        <f t="shared" si="2"/>
        <v>0</v>
      </c>
      <c r="H8">
        <v>3</v>
      </c>
      <c r="I8" s="619">
        <f t="shared" si="3"/>
        <v>0.041666666666666664</v>
      </c>
      <c r="J8" s="618">
        <v>2</v>
      </c>
      <c r="K8" s="619">
        <f t="shared" si="4"/>
        <v>0.02564102564102564</v>
      </c>
      <c r="L8" s="620">
        <v>3</v>
      </c>
      <c r="M8" s="678">
        <f t="shared" si="5"/>
        <v>0.036585365853658534</v>
      </c>
    </row>
    <row r="9" spans="1:13" ht="12.75">
      <c r="A9" s="610"/>
      <c r="B9" s="13"/>
      <c r="C9" s="619"/>
      <c r="E9" s="619"/>
      <c r="G9" s="619"/>
      <c r="I9" s="619"/>
      <c r="J9" s="13"/>
      <c r="K9" s="619"/>
      <c r="L9" s="66"/>
      <c r="M9" s="678">
        <f t="shared" si="5"/>
        <v>0</v>
      </c>
    </row>
    <row r="10" spans="1:13" ht="12.75">
      <c r="A10" s="610" t="s">
        <v>369</v>
      </c>
      <c r="B10" s="618">
        <v>10</v>
      </c>
      <c r="C10" s="619">
        <f t="shared" si="0"/>
        <v>0.10869565217391304</v>
      </c>
      <c r="D10">
        <v>7</v>
      </c>
      <c r="E10" s="619">
        <f t="shared" si="1"/>
        <v>0.08536585365853659</v>
      </c>
      <c r="F10">
        <v>2</v>
      </c>
      <c r="G10" s="619">
        <f t="shared" si="2"/>
        <v>0.0273972602739726</v>
      </c>
      <c r="H10">
        <v>5</v>
      </c>
      <c r="I10" s="619">
        <f t="shared" si="3"/>
        <v>0.06944444444444445</v>
      </c>
      <c r="J10" s="618">
        <v>5</v>
      </c>
      <c r="K10" s="619">
        <f t="shared" si="4"/>
        <v>0.0641025641025641</v>
      </c>
      <c r="L10" s="620">
        <v>4</v>
      </c>
      <c r="M10" s="678">
        <f t="shared" si="5"/>
        <v>0.04878048780487805</v>
      </c>
    </row>
    <row r="11" spans="1:13" ht="12.75">
      <c r="A11" s="610" t="s">
        <v>370</v>
      </c>
      <c r="B11" s="618">
        <v>7</v>
      </c>
      <c r="C11" s="619">
        <f t="shared" si="0"/>
        <v>0.07608695652173914</v>
      </c>
      <c r="D11">
        <v>9</v>
      </c>
      <c r="E11" s="619">
        <f t="shared" si="1"/>
        <v>0.10975609756097561</v>
      </c>
      <c r="F11">
        <v>10</v>
      </c>
      <c r="G11" s="619">
        <f t="shared" si="2"/>
        <v>0.136986301369863</v>
      </c>
      <c r="H11">
        <v>11</v>
      </c>
      <c r="I11" s="619">
        <f t="shared" si="3"/>
        <v>0.1527777777777778</v>
      </c>
      <c r="J11" s="618">
        <v>5</v>
      </c>
      <c r="K11" s="619">
        <f t="shared" si="4"/>
        <v>0.0641025641025641</v>
      </c>
      <c r="L11" s="620">
        <v>3</v>
      </c>
      <c r="M11" s="678">
        <f t="shared" si="5"/>
        <v>0.036585365853658534</v>
      </c>
    </row>
    <row r="12" spans="1:13" ht="12.75">
      <c r="A12" s="610" t="s">
        <v>371</v>
      </c>
      <c r="B12" s="618">
        <v>8</v>
      </c>
      <c r="C12" s="619">
        <f t="shared" si="0"/>
        <v>0.08695652173913043</v>
      </c>
      <c r="D12">
        <v>5</v>
      </c>
      <c r="E12" s="619">
        <f t="shared" si="1"/>
        <v>0.06097560975609756</v>
      </c>
      <c r="F12">
        <v>2</v>
      </c>
      <c r="G12" s="619">
        <f t="shared" si="2"/>
        <v>0.0273972602739726</v>
      </c>
      <c r="H12">
        <v>4</v>
      </c>
      <c r="I12" s="619">
        <f t="shared" si="3"/>
        <v>0.05555555555555555</v>
      </c>
      <c r="J12" s="618">
        <v>7</v>
      </c>
      <c r="K12" s="619">
        <f t="shared" si="4"/>
        <v>0.08974358974358974</v>
      </c>
      <c r="L12" s="620">
        <v>5</v>
      </c>
      <c r="M12" s="678">
        <f t="shared" si="5"/>
        <v>0.06097560975609756</v>
      </c>
    </row>
    <row r="13" spans="1:13" ht="12.75">
      <c r="A13" s="610" t="s">
        <v>372</v>
      </c>
      <c r="B13" s="618">
        <v>6</v>
      </c>
      <c r="C13" s="619">
        <f t="shared" si="0"/>
        <v>0.06521739130434782</v>
      </c>
      <c r="D13">
        <v>5</v>
      </c>
      <c r="E13" s="619">
        <f t="shared" si="1"/>
        <v>0.06097560975609756</v>
      </c>
      <c r="F13">
        <v>3</v>
      </c>
      <c r="G13" s="619">
        <f t="shared" si="2"/>
        <v>0.0410958904109589</v>
      </c>
      <c r="H13">
        <v>2</v>
      </c>
      <c r="I13" s="619">
        <f t="shared" si="3"/>
        <v>0.027777777777777776</v>
      </c>
      <c r="J13" s="618">
        <v>4</v>
      </c>
      <c r="K13" s="619">
        <f t="shared" si="4"/>
        <v>0.05128205128205128</v>
      </c>
      <c r="L13" s="620">
        <v>4</v>
      </c>
      <c r="M13" s="678">
        <f t="shared" si="5"/>
        <v>0.04878048780487805</v>
      </c>
    </row>
    <row r="14" spans="1:13" ht="12.75">
      <c r="A14" s="610"/>
      <c r="B14" s="13"/>
      <c r="C14" s="619"/>
      <c r="E14" s="619"/>
      <c r="G14" s="619"/>
      <c r="I14" s="619"/>
      <c r="J14" s="13"/>
      <c r="K14" s="619"/>
      <c r="L14" s="66"/>
      <c r="M14" s="678"/>
    </row>
    <row r="15" spans="1:13" ht="12.75">
      <c r="A15" s="610" t="s">
        <v>373</v>
      </c>
      <c r="B15" s="618">
        <v>8</v>
      </c>
      <c r="C15" s="619">
        <f>B15/B$30</f>
        <v>0.08695652173913043</v>
      </c>
      <c r="D15">
        <v>8</v>
      </c>
      <c r="E15" s="619">
        <f>D15/D$30</f>
        <v>0.0975609756097561</v>
      </c>
      <c r="F15">
        <v>3</v>
      </c>
      <c r="G15" s="619">
        <f>F15/F$30</f>
        <v>0.0410958904109589</v>
      </c>
      <c r="H15">
        <v>6</v>
      </c>
      <c r="I15" s="619">
        <f>H15/H$30</f>
        <v>0.08333333333333333</v>
      </c>
      <c r="J15" s="618">
        <v>4</v>
      </c>
      <c r="K15" s="619">
        <f>J15/J$30</f>
        <v>0.05128205128205128</v>
      </c>
      <c r="L15" s="620">
        <v>6</v>
      </c>
      <c r="M15" s="678">
        <f>L15/L$30</f>
        <v>0.07317073170731707</v>
      </c>
    </row>
    <row r="16" spans="1:13" ht="12.75">
      <c r="A16" s="610" t="s">
        <v>374</v>
      </c>
      <c r="B16" s="618">
        <v>1</v>
      </c>
      <c r="C16" s="619">
        <f>B16/B$30</f>
        <v>0.010869565217391304</v>
      </c>
      <c r="D16">
        <v>2</v>
      </c>
      <c r="E16" s="619">
        <f>D16/D$30</f>
        <v>0.024390243902439025</v>
      </c>
      <c r="F16">
        <v>7</v>
      </c>
      <c r="G16" s="619">
        <f>F16/F$30</f>
        <v>0.0958904109589041</v>
      </c>
      <c r="H16">
        <v>10</v>
      </c>
      <c r="I16" s="619">
        <f>H16/H$30</f>
        <v>0.1388888888888889</v>
      </c>
      <c r="J16" s="618">
        <v>2</v>
      </c>
      <c r="K16" s="619">
        <f>J16/J$30</f>
        <v>0.02564102564102564</v>
      </c>
      <c r="L16" s="620">
        <v>9</v>
      </c>
      <c r="M16" s="678">
        <f>L16/L$30</f>
        <v>0.10975609756097561</v>
      </c>
    </row>
    <row r="17" spans="1:13" ht="12.75">
      <c r="A17" s="610" t="s">
        <v>375</v>
      </c>
      <c r="B17" s="618">
        <v>3</v>
      </c>
      <c r="C17" s="619">
        <f>B17/B$30</f>
        <v>0.03260869565217391</v>
      </c>
      <c r="D17">
        <v>4</v>
      </c>
      <c r="E17" s="619">
        <f>D17/D$30</f>
        <v>0.04878048780487805</v>
      </c>
      <c r="F17">
        <v>6</v>
      </c>
      <c r="G17" s="619">
        <f>F17/F$30</f>
        <v>0.0821917808219178</v>
      </c>
      <c r="H17">
        <v>2</v>
      </c>
      <c r="I17" s="619">
        <f>H17/H$30</f>
        <v>0.027777777777777776</v>
      </c>
      <c r="J17" s="618">
        <v>5</v>
      </c>
      <c r="K17" s="619">
        <f>J17/J$30</f>
        <v>0.0641025641025641</v>
      </c>
      <c r="L17" s="620">
        <v>6</v>
      </c>
      <c r="M17" s="678">
        <f>L17/L$30</f>
        <v>0.07317073170731707</v>
      </c>
    </row>
    <row r="18" spans="1:13" ht="12.75">
      <c r="A18" s="610" t="s">
        <v>376</v>
      </c>
      <c r="B18" s="618">
        <v>2</v>
      </c>
      <c r="C18" s="619">
        <f>B18/B$30</f>
        <v>0.021739130434782608</v>
      </c>
      <c r="D18">
        <v>5</v>
      </c>
      <c r="E18" s="619">
        <f>D18/D$30</f>
        <v>0.06097560975609756</v>
      </c>
      <c r="F18">
        <v>4</v>
      </c>
      <c r="G18" s="619">
        <f>F18/F$30</f>
        <v>0.0547945205479452</v>
      </c>
      <c r="H18">
        <v>3</v>
      </c>
      <c r="I18" s="619">
        <f>H18/H$30</f>
        <v>0.041666666666666664</v>
      </c>
      <c r="J18" s="618">
        <v>4</v>
      </c>
      <c r="K18" s="619">
        <f>J18/J$30</f>
        <v>0.05128205128205128</v>
      </c>
      <c r="L18" s="620">
        <v>5</v>
      </c>
      <c r="M18" s="678">
        <f>L18/L$30</f>
        <v>0.06097560975609756</v>
      </c>
    </row>
    <row r="19" spans="1:13" ht="12.75">
      <c r="A19" s="610" t="s">
        <v>377</v>
      </c>
      <c r="B19" s="618">
        <v>1</v>
      </c>
      <c r="C19" s="619">
        <f>B19/B$30</f>
        <v>0.010869565217391304</v>
      </c>
      <c r="D19">
        <v>1</v>
      </c>
      <c r="E19" s="619">
        <f>D19/D$30</f>
        <v>0.012195121951219513</v>
      </c>
      <c r="F19">
        <v>1</v>
      </c>
      <c r="G19" s="619">
        <f>F19/F$30</f>
        <v>0.0136986301369863</v>
      </c>
      <c r="H19">
        <v>2</v>
      </c>
      <c r="I19" s="619">
        <f>H19/H$30</f>
        <v>0.027777777777777776</v>
      </c>
      <c r="J19" s="618">
        <v>4</v>
      </c>
      <c r="K19" s="619">
        <f>J19/J$30</f>
        <v>0.05128205128205128</v>
      </c>
      <c r="L19" s="620">
        <v>2</v>
      </c>
      <c r="M19" s="678">
        <f>L19/L$30</f>
        <v>0.024390243902439025</v>
      </c>
    </row>
    <row r="20" spans="1:13" ht="12.75">
      <c r="A20" s="610"/>
      <c r="B20" s="13"/>
      <c r="C20" s="619"/>
      <c r="D20" s="13"/>
      <c r="E20" s="619"/>
      <c r="F20" s="13"/>
      <c r="G20" s="619"/>
      <c r="H20" s="13"/>
      <c r="I20" s="619"/>
      <c r="J20" s="13"/>
      <c r="K20" s="619"/>
      <c r="L20" s="66"/>
      <c r="M20" s="678"/>
    </row>
    <row r="21" spans="1:13" ht="12.75">
      <c r="A21" s="610" t="s">
        <v>378</v>
      </c>
      <c r="B21" s="618">
        <v>9</v>
      </c>
      <c r="C21" s="619">
        <f>B21/B$30</f>
        <v>0.09782608695652174</v>
      </c>
      <c r="D21">
        <v>9</v>
      </c>
      <c r="E21" s="619">
        <f>D21/D$30</f>
        <v>0.10975609756097561</v>
      </c>
      <c r="F21">
        <v>7</v>
      </c>
      <c r="G21" s="619">
        <f>F21/F$30</f>
        <v>0.0958904109589041</v>
      </c>
      <c r="H21">
        <v>8</v>
      </c>
      <c r="I21" s="619">
        <f>H21/H$30</f>
        <v>0.1111111111111111</v>
      </c>
      <c r="J21" s="636">
        <v>5</v>
      </c>
      <c r="K21" s="619">
        <f>J21/J$30</f>
        <v>0.0641025641025641</v>
      </c>
      <c r="L21" s="620">
        <v>10</v>
      </c>
      <c r="M21" s="678">
        <f>L21/L$30</f>
        <v>0.12195121951219512</v>
      </c>
    </row>
    <row r="22" spans="1:13" ht="12.75">
      <c r="A22" s="610" t="s">
        <v>379</v>
      </c>
      <c r="B22" s="618">
        <v>7</v>
      </c>
      <c r="C22" s="619">
        <f>B22/B$30</f>
        <v>0.07608695652173914</v>
      </c>
      <c r="D22">
        <v>3</v>
      </c>
      <c r="E22" s="619">
        <f>D22/D$30</f>
        <v>0.036585365853658534</v>
      </c>
      <c r="F22">
        <v>0</v>
      </c>
      <c r="G22" s="619">
        <f>F22/F$30</f>
        <v>0</v>
      </c>
      <c r="H22">
        <v>2</v>
      </c>
      <c r="I22" s="619">
        <f>H22/H$30</f>
        <v>0.027777777777777776</v>
      </c>
      <c r="J22" s="636">
        <v>5</v>
      </c>
      <c r="K22" s="619">
        <f>J22/J$30</f>
        <v>0.0641025641025641</v>
      </c>
      <c r="L22" s="620">
        <v>1</v>
      </c>
      <c r="M22" s="678">
        <f>L22/L$30</f>
        <v>0.012195121951219513</v>
      </c>
    </row>
    <row r="23" spans="1:13" ht="12.75">
      <c r="A23" s="610" t="s">
        <v>380</v>
      </c>
      <c r="B23" s="618">
        <v>4</v>
      </c>
      <c r="C23" s="619">
        <f>B23/B$30</f>
        <v>0.043478260869565216</v>
      </c>
      <c r="D23">
        <v>6</v>
      </c>
      <c r="E23" s="619">
        <f>D23/D$30</f>
        <v>0.07317073170731707</v>
      </c>
      <c r="F23">
        <v>7</v>
      </c>
      <c r="G23" s="619">
        <f>F23/F$30</f>
        <v>0.0958904109589041</v>
      </c>
      <c r="H23">
        <v>4</v>
      </c>
      <c r="I23" s="619">
        <f>H23/H$30</f>
        <v>0.05555555555555555</v>
      </c>
      <c r="J23" s="636">
        <v>10</v>
      </c>
      <c r="K23" s="619">
        <f>J23/J$30</f>
        <v>0.1282051282051282</v>
      </c>
      <c r="L23" s="620">
        <v>9</v>
      </c>
      <c r="M23" s="678">
        <f>L23/L$30</f>
        <v>0.10975609756097561</v>
      </c>
    </row>
    <row r="24" spans="1:13" ht="12.75">
      <c r="A24" s="610"/>
      <c r="B24" s="13"/>
      <c r="C24" s="619"/>
      <c r="E24" s="619"/>
      <c r="G24" s="619"/>
      <c r="I24" s="619"/>
      <c r="J24" s="637"/>
      <c r="K24" s="619"/>
      <c r="L24" s="66"/>
      <c r="M24" s="678"/>
    </row>
    <row r="25" spans="1:13" ht="12.75">
      <c r="A25" s="610" t="s">
        <v>381</v>
      </c>
      <c r="B25" s="618">
        <v>9</v>
      </c>
      <c r="C25" s="619">
        <f>B25/B$30</f>
        <v>0.09782608695652174</v>
      </c>
      <c r="D25">
        <v>3</v>
      </c>
      <c r="E25" s="619">
        <f>D25/D$30</f>
        <v>0.036585365853658534</v>
      </c>
      <c r="F25">
        <v>5</v>
      </c>
      <c r="G25" s="619">
        <f>F25/F$30</f>
        <v>0.0684931506849315</v>
      </c>
      <c r="H25">
        <v>3</v>
      </c>
      <c r="I25" s="619">
        <f>H25/H$30</f>
        <v>0.041666666666666664</v>
      </c>
      <c r="J25" s="636">
        <v>0</v>
      </c>
      <c r="K25" s="619">
        <f>J25/J$30</f>
        <v>0</v>
      </c>
      <c r="L25" s="620">
        <v>5</v>
      </c>
      <c r="M25" s="678">
        <f>L25/L$30</f>
        <v>0.06097560975609756</v>
      </c>
    </row>
    <row r="26" spans="1:13" ht="12.75">
      <c r="A26" s="610" t="s">
        <v>382</v>
      </c>
      <c r="B26" s="618">
        <v>5</v>
      </c>
      <c r="C26" s="619">
        <f>B26/B$30</f>
        <v>0.05434782608695652</v>
      </c>
      <c r="D26">
        <v>3</v>
      </c>
      <c r="E26" s="619">
        <f>D26/D$30</f>
        <v>0.036585365853658534</v>
      </c>
      <c r="F26">
        <v>1</v>
      </c>
      <c r="G26" s="619">
        <f>F26/F$30</f>
        <v>0.0136986301369863</v>
      </c>
      <c r="H26">
        <v>0</v>
      </c>
      <c r="I26" s="619">
        <f>H26/H$30</f>
        <v>0</v>
      </c>
      <c r="J26" s="636">
        <v>5</v>
      </c>
      <c r="K26" s="619">
        <f>J26/J$30</f>
        <v>0.0641025641025641</v>
      </c>
      <c r="L26" s="620">
        <v>2</v>
      </c>
      <c r="M26" s="678">
        <f>L26/L$30</f>
        <v>0.024390243902439025</v>
      </c>
    </row>
    <row r="27" spans="1:13" ht="12.75">
      <c r="A27" s="610" t="s">
        <v>383</v>
      </c>
      <c r="B27" s="618">
        <v>3</v>
      </c>
      <c r="C27" s="619">
        <f>B27/B$30</f>
        <v>0.03260869565217391</v>
      </c>
      <c r="D27">
        <v>1</v>
      </c>
      <c r="E27" s="619">
        <f>D27/D$30</f>
        <v>0.012195121951219513</v>
      </c>
      <c r="F27">
        <v>3</v>
      </c>
      <c r="G27" s="619">
        <f>F27/F$30</f>
        <v>0.0410958904109589</v>
      </c>
      <c r="H27">
        <v>3</v>
      </c>
      <c r="I27" s="619">
        <f>H27/H$30</f>
        <v>0.041666666666666664</v>
      </c>
      <c r="J27" s="636">
        <v>2</v>
      </c>
      <c r="K27" s="619">
        <f>J27/J$30</f>
        <v>0.02564102564102564</v>
      </c>
      <c r="L27" s="620">
        <v>0</v>
      </c>
      <c r="M27" s="678">
        <f>L27/L$30</f>
        <v>0</v>
      </c>
    </row>
    <row r="28" spans="1:13" ht="12.75">
      <c r="A28" s="610" t="s">
        <v>384</v>
      </c>
      <c r="B28" s="618">
        <v>7</v>
      </c>
      <c r="C28" s="619">
        <f>B28/B$30</f>
        <v>0.07608695652173914</v>
      </c>
      <c r="D28">
        <v>7</v>
      </c>
      <c r="E28" s="619">
        <f>D28/D$30</f>
        <v>0.08536585365853659</v>
      </c>
      <c r="F28">
        <v>11</v>
      </c>
      <c r="G28" s="619">
        <f>F28/F$30</f>
        <v>0.1506849315068493</v>
      </c>
      <c r="H28">
        <v>4</v>
      </c>
      <c r="I28" s="619">
        <f>H28/H$30</f>
        <v>0.05555555555555555</v>
      </c>
      <c r="J28" s="636">
        <v>8</v>
      </c>
      <c r="K28" s="619">
        <f>J28/J$30</f>
        <v>0.10256410256410256</v>
      </c>
      <c r="L28" s="620">
        <v>4</v>
      </c>
      <c r="M28" s="678">
        <f>L28/L$30</f>
        <v>0.04878048780487805</v>
      </c>
    </row>
    <row r="29" spans="1:13" ht="12.75">
      <c r="A29" s="610"/>
      <c r="B29" s="618"/>
      <c r="C29" s="619"/>
      <c r="D29" s="618"/>
      <c r="E29" s="619"/>
      <c r="F29" s="618"/>
      <c r="G29" s="619"/>
      <c r="H29" s="618"/>
      <c r="I29" s="619"/>
      <c r="J29" s="618"/>
      <c r="K29" s="619"/>
      <c r="L29" s="620"/>
      <c r="M29" s="678"/>
    </row>
    <row r="30" spans="1:13" ht="12.75">
      <c r="A30" s="610" t="s">
        <v>137</v>
      </c>
      <c r="B30" s="595">
        <f>SUM(B7:B28)</f>
        <v>92</v>
      </c>
      <c r="C30" s="619">
        <f>B30/B$30</f>
        <v>1</v>
      </c>
      <c r="D30" s="595">
        <f>SUM(D7:D28)</f>
        <v>82</v>
      </c>
      <c r="E30" s="619">
        <f>D30/D$30</f>
        <v>1</v>
      </c>
      <c r="F30" s="595">
        <f>SUM(F7:F28)</f>
        <v>73</v>
      </c>
      <c r="G30" s="619">
        <f>F30/F$30</f>
        <v>1</v>
      </c>
      <c r="H30" s="595">
        <f>SUM(H7:H28)</f>
        <v>72</v>
      </c>
      <c r="I30" s="619">
        <f>H30/H$30</f>
        <v>1</v>
      </c>
      <c r="J30" s="595">
        <f>SUM(J7:J28)</f>
        <v>78</v>
      </c>
      <c r="K30" s="619">
        <f>J30/J$30</f>
        <v>1</v>
      </c>
      <c r="L30" s="49">
        <f>SUM(L7:L28)</f>
        <v>82</v>
      </c>
      <c r="M30" s="678">
        <f>L30/L$30</f>
        <v>1</v>
      </c>
    </row>
    <row r="31" spans="1:13" ht="12.75">
      <c r="A31" s="610"/>
      <c r="B31" s="13"/>
      <c r="C31" s="588"/>
      <c r="D31" s="13"/>
      <c r="E31" s="588"/>
      <c r="F31" s="13"/>
      <c r="G31" s="588"/>
      <c r="H31" s="13"/>
      <c r="I31" s="588"/>
      <c r="J31" s="13"/>
      <c r="K31" s="588"/>
      <c r="L31" s="66"/>
      <c r="M31" s="679"/>
    </row>
    <row r="32" spans="1:13" ht="12.75">
      <c r="A32" s="621" t="s">
        <v>559</v>
      </c>
      <c r="B32" s="990">
        <v>227208</v>
      </c>
      <c r="C32" s="991"/>
      <c r="D32" s="986">
        <v>388612</v>
      </c>
      <c r="E32" s="987"/>
      <c r="F32" s="986">
        <v>729347</v>
      </c>
      <c r="G32" s="987">
        <v>729347</v>
      </c>
      <c r="H32" s="986">
        <v>181083</v>
      </c>
      <c r="I32" s="987">
        <v>181083</v>
      </c>
      <c r="J32" s="986">
        <v>390871</v>
      </c>
      <c r="K32" s="987"/>
      <c r="L32" s="982">
        <v>387472.4</v>
      </c>
      <c r="M32" s="983"/>
    </row>
    <row r="33" spans="1:13" ht="12.75">
      <c r="A33" s="621" t="s">
        <v>385</v>
      </c>
      <c r="B33" s="990">
        <v>8363</v>
      </c>
      <c r="C33" s="991"/>
      <c r="D33" s="986">
        <v>7203</v>
      </c>
      <c r="E33" s="987"/>
      <c r="F33" s="986">
        <v>8553</v>
      </c>
      <c r="G33" s="987">
        <v>8553</v>
      </c>
      <c r="H33" s="986">
        <v>6142</v>
      </c>
      <c r="I33" s="987">
        <v>6142</v>
      </c>
      <c r="J33" s="986">
        <v>8928</v>
      </c>
      <c r="K33" s="987"/>
      <c r="L33" s="982">
        <v>7535.885</v>
      </c>
      <c r="M33" s="983"/>
    </row>
    <row r="34" spans="1:13" ht="12.75">
      <c r="A34" s="622" t="s">
        <v>386</v>
      </c>
      <c r="B34" s="992">
        <v>19523</v>
      </c>
      <c r="C34" s="993"/>
      <c r="D34" s="988">
        <v>26023</v>
      </c>
      <c r="E34" s="989"/>
      <c r="F34" s="988">
        <v>52087</v>
      </c>
      <c r="G34" s="989">
        <v>52087</v>
      </c>
      <c r="H34" s="988">
        <v>14137</v>
      </c>
      <c r="I34" s="989">
        <v>14137</v>
      </c>
      <c r="J34" s="988">
        <v>22183</v>
      </c>
      <c r="K34" s="989"/>
      <c r="L34" s="984">
        <v>16319.58007317073</v>
      </c>
      <c r="M34" s="985"/>
    </row>
    <row r="35" spans="1:13" ht="12.75">
      <c r="A35" s="633"/>
      <c r="B35" s="634"/>
      <c r="C35" s="635"/>
      <c r="D35" s="634"/>
      <c r="E35" s="635"/>
      <c r="F35" s="634"/>
      <c r="G35" s="635"/>
      <c r="H35" s="634"/>
      <c r="I35" s="635"/>
      <c r="J35" s="634"/>
      <c r="K35" s="635"/>
      <c r="L35" s="634"/>
      <c r="M35" s="635"/>
    </row>
    <row r="36" spans="1:12" ht="12.75">
      <c r="A36" s="136" t="s">
        <v>441</v>
      </c>
      <c r="B36" s="136"/>
      <c r="C36" s="136"/>
      <c r="D36" s="136"/>
      <c r="E36" s="136"/>
      <c r="F36" s="136"/>
      <c r="G36" s="136"/>
      <c r="H36" s="136"/>
      <c r="I36" s="136"/>
      <c r="J36" s="136"/>
      <c r="K36" s="136"/>
      <c r="L36" s="136"/>
    </row>
    <row r="37" spans="1:12" ht="12.75">
      <c r="A37" s="676" t="s">
        <v>508</v>
      </c>
      <c r="B37" s="136"/>
      <c r="C37" s="136"/>
      <c r="D37" s="136"/>
      <c r="E37" s="136"/>
      <c r="F37" s="136"/>
      <c r="G37" s="136"/>
      <c r="H37" s="136"/>
      <c r="I37" s="136"/>
      <c r="J37" s="136"/>
      <c r="K37" s="136"/>
      <c r="L37" s="136"/>
    </row>
    <row r="38" spans="1:12" ht="12.75">
      <c r="A38" s="698"/>
      <c r="B38" s="136"/>
      <c r="C38" s="136"/>
      <c r="D38" s="136"/>
      <c r="E38" s="136"/>
      <c r="F38" s="136"/>
      <c r="G38" s="136"/>
      <c r="H38" s="136"/>
      <c r="I38" s="136"/>
      <c r="J38" s="136"/>
      <c r="K38" s="136"/>
      <c r="L38" s="136"/>
    </row>
  </sheetData>
  <sheetProtection/>
  <mergeCells count="24">
    <mergeCell ref="J33:K33"/>
    <mergeCell ref="L33:M33"/>
    <mergeCell ref="B34:C34"/>
    <mergeCell ref="D34:E34"/>
    <mergeCell ref="F34:G34"/>
    <mergeCell ref="H34:I34"/>
    <mergeCell ref="J34:K34"/>
    <mergeCell ref="L34:M34"/>
    <mergeCell ref="B33:C33"/>
    <mergeCell ref="D33:E33"/>
    <mergeCell ref="F33:G33"/>
    <mergeCell ref="H33:I33"/>
    <mergeCell ref="B32:C32"/>
    <mergeCell ref="D32:E32"/>
    <mergeCell ref="F32:G32"/>
    <mergeCell ref="H32:I32"/>
    <mergeCell ref="J32:K32"/>
    <mergeCell ref="L32:M32"/>
    <mergeCell ref="B5:C5"/>
    <mergeCell ref="D5:E5"/>
    <mergeCell ref="F5:G5"/>
    <mergeCell ref="H5:I5"/>
    <mergeCell ref="J5:K5"/>
    <mergeCell ref="L5:M5"/>
  </mergeCells>
  <hyperlinks>
    <hyperlink ref="A3" location="Index!A1" display="Index"/>
  </hyperlinks>
  <printOptions/>
  <pageMargins left="0.5905511811023623" right="0.5905511811023623" top="0.7874015748031497" bottom="0.7874015748031497" header="0.3937007874015748" footer="0.3937007874015748"/>
  <pageSetup fitToHeight="1" fitToWidth="1" horizontalDpi="600" verticalDpi="600" orientation="landscape" paperSize="9" r:id="rId1"/>
  <headerFooter alignWithMargins="0">
    <oddHeader>&amp;CTribunal Statistics Quarterly
April to June 2013</oddHeader>
    <oddFooter>&amp;C&amp;P</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M38"/>
  <sheetViews>
    <sheetView zoomScalePageLayoutView="0" workbookViewId="0" topLeftCell="A1">
      <selection activeCell="A1" sqref="A1"/>
    </sheetView>
  </sheetViews>
  <sheetFormatPr defaultColWidth="9.140625" defaultRowHeight="12.75"/>
  <cols>
    <col min="1" max="1" width="22.8515625" style="0" customWidth="1"/>
    <col min="3" max="3" width="12.28125" style="0" customWidth="1"/>
  </cols>
  <sheetData>
    <row r="1" ht="12.75">
      <c r="A1" s="4" t="s">
        <v>393</v>
      </c>
    </row>
    <row r="2" ht="12.75">
      <c r="A2" s="4" t="s">
        <v>328</v>
      </c>
    </row>
    <row r="3" spans="1:7" s="17" customFormat="1" ht="12.75">
      <c r="A3" s="7" t="s">
        <v>12</v>
      </c>
      <c r="B3" s="173"/>
      <c r="C3" s="173"/>
      <c r="D3" s="115"/>
      <c r="E3" s="115"/>
      <c r="F3" s="115"/>
      <c r="G3" s="66"/>
    </row>
    <row r="4" ht="12.75">
      <c r="A4" s="614"/>
    </row>
    <row r="5" spans="1:13" ht="12.75">
      <c r="A5" s="614"/>
      <c r="B5" s="975" t="s">
        <v>13</v>
      </c>
      <c r="C5" s="975"/>
      <c r="D5" s="975" t="s">
        <v>14</v>
      </c>
      <c r="E5" s="975"/>
      <c r="F5" s="975" t="s">
        <v>15</v>
      </c>
      <c r="G5" s="975"/>
      <c r="H5" s="975" t="s">
        <v>84</v>
      </c>
      <c r="I5" s="975"/>
      <c r="J5" s="975" t="s">
        <v>17</v>
      </c>
      <c r="K5" s="975"/>
      <c r="L5" s="975" t="s">
        <v>18</v>
      </c>
      <c r="M5" s="975"/>
    </row>
    <row r="6" spans="1:13" ht="14.25">
      <c r="A6" s="615" t="s">
        <v>432</v>
      </c>
      <c r="B6" s="616" t="s">
        <v>344</v>
      </c>
      <c r="C6" s="617" t="s">
        <v>153</v>
      </c>
      <c r="D6" s="616" t="s">
        <v>344</v>
      </c>
      <c r="E6" s="617" t="s">
        <v>153</v>
      </c>
      <c r="F6" s="616" t="s">
        <v>344</v>
      </c>
      <c r="G6" s="617" t="s">
        <v>153</v>
      </c>
      <c r="H6" s="616" t="s">
        <v>344</v>
      </c>
      <c r="I6" s="617" t="s">
        <v>153</v>
      </c>
      <c r="J6" s="616" t="s">
        <v>344</v>
      </c>
      <c r="K6" s="617" t="s">
        <v>153</v>
      </c>
      <c r="L6" s="726" t="s">
        <v>344</v>
      </c>
      <c r="M6" s="727" t="s">
        <v>153</v>
      </c>
    </row>
    <row r="7" spans="1:13" ht="12.75">
      <c r="A7" s="610" t="s">
        <v>367</v>
      </c>
      <c r="B7" s="618">
        <v>0</v>
      </c>
      <c r="C7" s="619">
        <f aca="true" t="shared" si="0" ref="C7:C13">B7/B$30</f>
        <v>0</v>
      </c>
      <c r="D7">
        <v>0</v>
      </c>
      <c r="E7" s="619">
        <f aca="true" t="shared" si="1" ref="E7:E13">D7/D$30</f>
        <v>0</v>
      </c>
      <c r="F7">
        <v>0</v>
      </c>
      <c r="G7" s="619">
        <f aca="true" t="shared" si="2" ref="G7:G13">F7/F$30</f>
        <v>0</v>
      </c>
      <c r="H7">
        <v>0</v>
      </c>
      <c r="I7" s="619">
        <f aca="true" t="shared" si="3" ref="I7:I13">H7/H$30</f>
        <v>0</v>
      </c>
      <c r="J7" s="618">
        <v>0</v>
      </c>
      <c r="K7" s="619">
        <f aca="true" t="shared" si="4" ref="K7:K13">J7/J$30</f>
        <v>0</v>
      </c>
      <c r="L7" s="620">
        <v>0</v>
      </c>
      <c r="M7" s="678">
        <f aca="true" t="shared" si="5" ref="M7:M13">L7/L$30</f>
        <v>0</v>
      </c>
    </row>
    <row r="8" spans="1:13" ht="12.75">
      <c r="A8" s="610" t="s">
        <v>368</v>
      </c>
      <c r="B8" s="618">
        <v>1</v>
      </c>
      <c r="C8" s="619">
        <f t="shared" si="0"/>
        <v>0.5</v>
      </c>
      <c r="D8">
        <v>0</v>
      </c>
      <c r="E8" s="619">
        <f t="shared" si="1"/>
        <v>0</v>
      </c>
      <c r="F8">
        <v>0</v>
      </c>
      <c r="G8" s="619">
        <f t="shared" si="2"/>
        <v>0</v>
      </c>
      <c r="H8">
        <v>2</v>
      </c>
      <c r="I8" s="619">
        <f t="shared" si="3"/>
        <v>0.2</v>
      </c>
      <c r="J8" s="618">
        <v>1</v>
      </c>
      <c r="K8" s="619">
        <f t="shared" si="4"/>
        <v>0.1</v>
      </c>
      <c r="L8" s="620">
        <v>1</v>
      </c>
      <c r="M8" s="678">
        <f t="shared" si="5"/>
        <v>0.1</v>
      </c>
    </row>
    <row r="9" spans="1:13" ht="12.75">
      <c r="A9" s="610"/>
      <c r="B9" s="13"/>
      <c r="C9" s="619"/>
      <c r="E9" s="619"/>
      <c r="G9" s="619"/>
      <c r="I9" s="619"/>
      <c r="J9" s="13"/>
      <c r="K9" s="619"/>
      <c r="L9" s="66"/>
      <c r="M9" s="678">
        <f t="shared" si="5"/>
        <v>0</v>
      </c>
    </row>
    <row r="10" spans="1:13" ht="12.75">
      <c r="A10" s="610" t="s">
        <v>369</v>
      </c>
      <c r="B10" s="618">
        <v>0</v>
      </c>
      <c r="C10" s="619">
        <f t="shared" si="0"/>
        <v>0</v>
      </c>
      <c r="D10">
        <v>1</v>
      </c>
      <c r="E10" s="619">
        <f t="shared" si="1"/>
        <v>0.2</v>
      </c>
      <c r="F10">
        <v>0</v>
      </c>
      <c r="G10" s="619">
        <f t="shared" si="2"/>
        <v>0</v>
      </c>
      <c r="H10">
        <v>0</v>
      </c>
      <c r="I10" s="619">
        <f t="shared" si="3"/>
        <v>0</v>
      </c>
      <c r="J10" s="618">
        <v>2</v>
      </c>
      <c r="K10" s="619">
        <f t="shared" si="4"/>
        <v>0.2</v>
      </c>
      <c r="L10" s="620">
        <v>0</v>
      </c>
      <c r="M10" s="678">
        <f t="shared" si="5"/>
        <v>0</v>
      </c>
    </row>
    <row r="11" spans="1:13" ht="12.75">
      <c r="A11" s="610" t="s">
        <v>370</v>
      </c>
      <c r="B11" s="618">
        <v>0</v>
      </c>
      <c r="C11" s="619">
        <f t="shared" si="0"/>
        <v>0</v>
      </c>
      <c r="D11">
        <v>1</v>
      </c>
      <c r="E11" s="619">
        <f t="shared" si="1"/>
        <v>0.2</v>
      </c>
      <c r="F11">
        <v>3</v>
      </c>
      <c r="G11" s="619">
        <f t="shared" si="2"/>
        <v>0.42857142857142855</v>
      </c>
      <c r="H11">
        <v>0</v>
      </c>
      <c r="I11" s="619">
        <f t="shared" si="3"/>
        <v>0</v>
      </c>
      <c r="J11" s="618">
        <v>1</v>
      </c>
      <c r="K11" s="619">
        <f t="shared" si="4"/>
        <v>0.1</v>
      </c>
      <c r="L11" s="620">
        <v>2</v>
      </c>
      <c r="M11" s="678">
        <f t="shared" si="5"/>
        <v>0.2</v>
      </c>
    </row>
    <row r="12" spans="1:13" ht="12.75">
      <c r="A12" s="610" t="s">
        <v>371</v>
      </c>
      <c r="B12" s="618">
        <v>0</v>
      </c>
      <c r="C12" s="619">
        <f t="shared" si="0"/>
        <v>0</v>
      </c>
      <c r="D12">
        <v>0</v>
      </c>
      <c r="E12" s="619">
        <f t="shared" si="1"/>
        <v>0</v>
      </c>
      <c r="F12">
        <v>0</v>
      </c>
      <c r="G12" s="619">
        <f t="shared" si="2"/>
        <v>0</v>
      </c>
      <c r="H12">
        <v>0</v>
      </c>
      <c r="I12" s="619">
        <f t="shared" si="3"/>
        <v>0</v>
      </c>
      <c r="J12" s="618">
        <v>1</v>
      </c>
      <c r="K12" s="619">
        <f t="shared" si="4"/>
        <v>0.1</v>
      </c>
      <c r="L12" s="620">
        <v>1</v>
      </c>
      <c r="M12" s="678">
        <f t="shared" si="5"/>
        <v>0.1</v>
      </c>
    </row>
    <row r="13" spans="1:13" ht="12.75">
      <c r="A13" s="610" t="s">
        <v>372</v>
      </c>
      <c r="B13" s="618">
        <v>0</v>
      </c>
      <c r="C13" s="619">
        <f t="shared" si="0"/>
        <v>0</v>
      </c>
      <c r="D13">
        <v>1</v>
      </c>
      <c r="E13" s="619">
        <f t="shared" si="1"/>
        <v>0.2</v>
      </c>
      <c r="F13">
        <v>0</v>
      </c>
      <c r="G13" s="619">
        <f t="shared" si="2"/>
        <v>0</v>
      </c>
      <c r="H13">
        <v>0</v>
      </c>
      <c r="I13" s="619">
        <f t="shared" si="3"/>
        <v>0</v>
      </c>
      <c r="J13" s="618">
        <v>0</v>
      </c>
      <c r="K13" s="619">
        <f t="shared" si="4"/>
        <v>0</v>
      </c>
      <c r="L13" s="620">
        <v>1</v>
      </c>
      <c r="M13" s="678">
        <f t="shared" si="5"/>
        <v>0.1</v>
      </c>
    </row>
    <row r="14" spans="1:13" ht="12.75">
      <c r="A14" s="610"/>
      <c r="B14" s="13"/>
      <c r="C14" s="619"/>
      <c r="E14" s="619"/>
      <c r="G14" s="619"/>
      <c r="I14" s="619"/>
      <c r="J14" s="13"/>
      <c r="K14" s="619"/>
      <c r="L14" s="66"/>
      <c r="M14" s="678"/>
    </row>
    <row r="15" spans="1:13" ht="12.75">
      <c r="A15" s="610" t="s">
        <v>373</v>
      </c>
      <c r="B15" s="618">
        <v>1</v>
      </c>
      <c r="C15" s="619">
        <f>B15/B$30</f>
        <v>0.5</v>
      </c>
      <c r="D15">
        <v>0</v>
      </c>
      <c r="E15" s="619">
        <f>D15/D$30</f>
        <v>0</v>
      </c>
      <c r="F15">
        <v>2</v>
      </c>
      <c r="G15" s="619">
        <f>F15/F$30</f>
        <v>0.2857142857142857</v>
      </c>
      <c r="H15">
        <v>2</v>
      </c>
      <c r="I15" s="619">
        <f>H15/H$30</f>
        <v>0.2</v>
      </c>
      <c r="J15" s="618">
        <v>2</v>
      </c>
      <c r="K15" s="619">
        <f>J15/J$30</f>
        <v>0.2</v>
      </c>
      <c r="L15" s="620">
        <v>3</v>
      </c>
      <c r="M15" s="678">
        <f>L15/L$30</f>
        <v>0.3</v>
      </c>
    </row>
    <row r="16" spans="1:13" ht="12.75">
      <c r="A16" s="610" t="s">
        <v>374</v>
      </c>
      <c r="B16" s="618">
        <v>0</v>
      </c>
      <c r="C16" s="619">
        <f>B16/B$30</f>
        <v>0</v>
      </c>
      <c r="D16">
        <v>0</v>
      </c>
      <c r="E16" s="619">
        <f>D16/D$30</f>
        <v>0</v>
      </c>
      <c r="F16">
        <v>0</v>
      </c>
      <c r="G16" s="619">
        <f>F16/F$30</f>
        <v>0</v>
      </c>
      <c r="H16">
        <v>1</v>
      </c>
      <c r="I16" s="619">
        <f>H16/H$30</f>
        <v>0.1</v>
      </c>
      <c r="J16" s="618">
        <v>0</v>
      </c>
      <c r="K16" s="619">
        <f>J16/J$30</f>
        <v>0</v>
      </c>
      <c r="L16" s="620">
        <v>0</v>
      </c>
      <c r="M16" s="678">
        <f>L16/L$30</f>
        <v>0</v>
      </c>
    </row>
    <row r="17" spans="1:13" ht="12.75">
      <c r="A17" s="610" t="s">
        <v>375</v>
      </c>
      <c r="B17" s="618">
        <v>0</v>
      </c>
      <c r="C17" s="619">
        <f>B17/B$30</f>
        <v>0</v>
      </c>
      <c r="D17">
        <v>0</v>
      </c>
      <c r="E17" s="619">
        <f>D17/D$30</f>
        <v>0</v>
      </c>
      <c r="F17">
        <v>1</v>
      </c>
      <c r="G17" s="619">
        <f>F17/F$30</f>
        <v>0.14285714285714285</v>
      </c>
      <c r="H17">
        <v>1</v>
      </c>
      <c r="I17" s="619">
        <f>H17/H$30</f>
        <v>0.1</v>
      </c>
      <c r="J17" s="618">
        <v>0</v>
      </c>
      <c r="K17" s="619">
        <f>J17/J$30</f>
        <v>0</v>
      </c>
      <c r="L17" s="620">
        <v>1</v>
      </c>
      <c r="M17" s="678">
        <f>L17/L$30</f>
        <v>0.1</v>
      </c>
    </row>
    <row r="18" spans="1:13" ht="12.75">
      <c r="A18" s="610" t="s">
        <v>376</v>
      </c>
      <c r="B18" s="618">
        <v>0</v>
      </c>
      <c r="C18" s="619">
        <f>B18/B$30</f>
        <v>0</v>
      </c>
      <c r="D18">
        <v>0</v>
      </c>
      <c r="E18" s="619">
        <f>D18/D$30</f>
        <v>0</v>
      </c>
      <c r="F18">
        <v>0</v>
      </c>
      <c r="G18" s="619">
        <f>F18/F$30</f>
        <v>0</v>
      </c>
      <c r="H18">
        <v>0</v>
      </c>
      <c r="I18" s="619">
        <f>H18/H$30</f>
        <v>0</v>
      </c>
      <c r="J18" s="618">
        <v>0</v>
      </c>
      <c r="K18" s="619">
        <f>J18/J$30</f>
        <v>0</v>
      </c>
      <c r="L18" s="620">
        <v>0</v>
      </c>
      <c r="M18" s="678">
        <f>L18/L$30</f>
        <v>0</v>
      </c>
    </row>
    <row r="19" spans="1:13" ht="12.75">
      <c r="A19" s="610" t="s">
        <v>377</v>
      </c>
      <c r="B19" s="618">
        <v>0</v>
      </c>
      <c r="C19" s="619">
        <f>B19/B$30</f>
        <v>0</v>
      </c>
      <c r="D19">
        <v>0</v>
      </c>
      <c r="E19" s="619">
        <f>D19/D$30</f>
        <v>0</v>
      </c>
      <c r="F19">
        <v>1</v>
      </c>
      <c r="G19" s="619">
        <f>F19/F$30</f>
        <v>0.14285714285714285</v>
      </c>
      <c r="H19">
        <v>0</v>
      </c>
      <c r="I19" s="619">
        <f>H19/H$30</f>
        <v>0</v>
      </c>
      <c r="J19" s="618">
        <v>0</v>
      </c>
      <c r="K19" s="619">
        <f>J19/J$30</f>
        <v>0</v>
      </c>
      <c r="L19" s="620">
        <v>0</v>
      </c>
      <c r="M19" s="678">
        <f>L19/L$30</f>
        <v>0</v>
      </c>
    </row>
    <row r="20" spans="1:13" ht="12.75">
      <c r="A20" s="610"/>
      <c r="B20" s="13"/>
      <c r="C20" s="619"/>
      <c r="D20" s="13"/>
      <c r="E20" s="619"/>
      <c r="F20" s="13"/>
      <c r="G20" s="619"/>
      <c r="H20" s="13"/>
      <c r="I20" s="619"/>
      <c r="J20" s="13"/>
      <c r="K20" s="619"/>
      <c r="L20" s="66"/>
      <c r="M20" s="678"/>
    </row>
    <row r="21" spans="1:13" ht="12.75">
      <c r="A21" s="610" t="s">
        <v>378</v>
      </c>
      <c r="B21" s="618">
        <v>0</v>
      </c>
      <c r="C21" s="619">
        <f>B21/B$30</f>
        <v>0</v>
      </c>
      <c r="D21">
        <v>0</v>
      </c>
      <c r="E21" s="619">
        <f>D21/D$30</f>
        <v>0</v>
      </c>
      <c r="F21">
        <v>0</v>
      </c>
      <c r="G21" s="619">
        <f>F21/F$30</f>
        <v>0</v>
      </c>
      <c r="H21">
        <v>1</v>
      </c>
      <c r="I21" s="619">
        <f>H21/H$30</f>
        <v>0.1</v>
      </c>
      <c r="J21" s="638">
        <v>0</v>
      </c>
      <c r="K21" s="619">
        <f>J21/J$30</f>
        <v>0</v>
      </c>
      <c r="L21" s="620">
        <v>0</v>
      </c>
      <c r="M21" s="678">
        <f>L21/L$30</f>
        <v>0</v>
      </c>
    </row>
    <row r="22" spans="1:13" ht="12.75">
      <c r="A22" s="610" t="s">
        <v>379</v>
      </c>
      <c r="B22" s="618">
        <v>0</v>
      </c>
      <c r="C22" s="619">
        <f>B22/B$30</f>
        <v>0</v>
      </c>
      <c r="D22">
        <v>0</v>
      </c>
      <c r="E22" s="619">
        <f>D22/D$30</f>
        <v>0</v>
      </c>
      <c r="F22">
        <v>0</v>
      </c>
      <c r="G22" s="619">
        <f>F22/F$30</f>
        <v>0</v>
      </c>
      <c r="H22">
        <v>2</v>
      </c>
      <c r="I22" s="619">
        <f>H22/H$30</f>
        <v>0.2</v>
      </c>
      <c r="J22" s="638">
        <v>0</v>
      </c>
      <c r="K22" s="619">
        <f>J22/J$30</f>
        <v>0</v>
      </c>
      <c r="L22" s="620">
        <v>0</v>
      </c>
      <c r="M22" s="678">
        <f>L22/L$30</f>
        <v>0</v>
      </c>
    </row>
    <row r="23" spans="1:13" ht="12.75">
      <c r="A23" s="610" t="s">
        <v>380</v>
      </c>
      <c r="B23" s="618">
        <v>0</v>
      </c>
      <c r="C23" s="619">
        <f>B23/B$30</f>
        <v>0</v>
      </c>
      <c r="D23">
        <v>0</v>
      </c>
      <c r="E23" s="619">
        <f>D23/D$30</f>
        <v>0</v>
      </c>
      <c r="F23">
        <v>0</v>
      </c>
      <c r="G23" s="619">
        <f>F23/F$30</f>
        <v>0</v>
      </c>
      <c r="H23">
        <v>0</v>
      </c>
      <c r="I23" s="619">
        <f>H23/H$30</f>
        <v>0</v>
      </c>
      <c r="J23" s="638">
        <v>0</v>
      </c>
      <c r="K23" s="619">
        <f>J23/J$30</f>
        <v>0</v>
      </c>
      <c r="L23" s="620">
        <v>0</v>
      </c>
      <c r="M23" s="678">
        <f>L23/L$30</f>
        <v>0</v>
      </c>
    </row>
    <row r="24" spans="1:13" ht="12.75">
      <c r="A24" s="610"/>
      <c r="B24" s="620"/>
      <c r="C24" s="619"/>
      <c r="E24" s="619"/>
      <c r="G24" s="619"/>
      <c r="I24" s="619"/>
      <c r="J24" s="573"/>
      <c r="K24" s="619"/>
      <c r="L24" s="66"/>
      <c r="M24" s="678"/>
    </row>
    <row r="25" spans="1:13" ht="12.75">
      <c r="A25" s="610" t="s">
        <v>381</v>
      </c>
      <c r="B25" s="620">
        <v>0</v>
      </c>
      <c r="C25" s="619">
        <f>B25/B$30</f>
        <v>0</v>
      </c>
      <c r="D25">
        <v>1</v>
      </c>
      <c r="E25" s="619">
        <f>D25/D$30</f>
        <v>0.2</v>
      </c>
      <c r="F25">
        <v>0</v>
      </c>
      <c r="G25" s="619">
        <f>F25/F$30</f>
        <v>0</v>
      </c>
      <c r="H25">
        <v>1</v>
      </c>
      <c r="I25" s="619">
        <f>H25/H$30</f>
        <v>0.1</v>
      </c>
      <c r="J25" s="638">
        <v>0</v>
      </c>
      <c r="K25" s="619">
        <f>J25/J$30</f>
        <v>0</v>
      </c>
      <c r="L25" s="620">
        <v>1</v>
      </c>
      <c r="M25" s="678">
        <f>L25/L$30</f>
        <v>0.1</v>
      </c>
    </row>
    <row r="26" spans="1:13" ht="12.75">
      <c r="A26" s="610" t="s">
        <v>382</v>
      </c>
      <c r="B26" s="618">
        <v>0</v>
      </c>
      <c r="C26" s="619">
        <f>B26/B$30</f>
        <v>0</v>
      </c>
      <c r="D26">
        <v>0</v>
      </c>
      <c r="E26" s="619">
        <f>D26/D$30</f>
        <v>0</v>
      </c>
      <c r="F26">
        <v>0</v>
      </c>
      <c r="G26" s="619">
        <f>F26/F$30</f>
        <v>0</v>
      </c>
      <c r="H26">
        <v>0</v>
      </c>
      <c r="I26" s="619">
        <f>H26/H$30</f>
        <v>0</v>
      </c>
      <c r="J26" s="638">
        <v>1</v>
      </c>
      <c r="K26" s="619">
        <f>J26/J$30</f>
        <v>0.1</v>
      </c>
      <c r="L26" s="620">
        <v>0</v>
      </c>
      <c r="M26" s="678">
        <f>L26/L$30</f>
        <v>0</v>
      </c>
    </row>
    <row r="27" spans="1:13" ht="12.75">
      <c r="A27" s="610" t="s">
        <v>383</v>
      </c>
      <c r="B27" s="618">
        <v>0</v>
      </c>
      <c r="C27" s="619">
        <f>B27/B$30</f>
        <v>0</v>
      </c>
      <c r="D27">
        <v>0</v>
      </c>
      <c r="E27" s="619">
        <f>D27/D$30</f>
        <v>0</v>
      </c>
      <c r="F27">
        <v>0</v>
      </c>
      <c r="G27" s="619">
        <f>F27/F$30</f>
        <v>0</v>
      </c>
      <c r="H27">
        <v>0</v>
      </c>
      <c r="I27" s="619">
        <f>H27/H$30</f>
        <v>0</v>
      </c>
      <c r="J27" s="638">
        <v>0</v>
      </c>
      <c r="K27" s="619">
        <f>J27/J$30</f>
        <v>0</v>
      </c>
      <c r="L27" s="620">
        <v>0</v>
      </c>
      <c r="M27" s="678">
        <f>L27/L$30</f>
        <v>0</v>
      </c>
    </row>
    <row r="28" spans="1:13" ht="12.75">
      <c r="A28" s="610" t="s">
        <v>384</v>
      </c>
      <c r="B28" s="618">
        <v>0</v>
      </c>
      <c r="C28" s="619">
        <f>B28/B$30</f>
        <v>0</v>
      </c>
      <c r="D28">
        <v>1</v>
      </c>
      <c r="E28" s="619">
        <f>D28/D$30</f>
        <v>0.2</v>
      </c>
      <c r="F28">
        <v>0</v>
      </c>
      <c r="G28" s="619">
        <f>F28/F$30</f>
        <v>0</v>
      </c>
      <c r="H28">
        <v>0</v>
      </c>
      <c r="I28" s="619">
        <f>H28/H$30</f>
        <v>0</v>
      </c>
      <c r="J28" s="638">
        <v>2</v>
      </c>
      <c r="K28" s="619">
        <f>J28/J$30</f>
        <v>0.2</v>
      </c>
      <c r="L28" s="620">
        <v>0</v>
      </c>
      <c r="M28" s="678">
        <f>L28/L$30</f>
        <v>0</v>
      </c>
    </row>
    <row r="29" spans="1:13" ht="12.75">
      <c r="A29" s="610"/>
      <c r="B29" s="618"/>
      <c r="C29" s="619"/>
      <c r="D29" s="618"/>
      <c r="E29" s="619"/>
      <c r="F29" s="618"/>
      <c r="G29" s="619"/>
      <c r="H29" s="618"/>
      <c r="I29" s="619"/>
      <c r="J29" s="618"/>
      <c r="K29" s="619"/>
      <c r="L29" s="620"/>
      <c r="M29" s="678"/>
    </row>
    <row r="30" spans="1:13" ht="12.75">
      <c r="A30" s="610" t="s">
        <v>137</v>
      </c>
      <c r="B30" s="595">
        <f>SUM(B7:B28)</f>
        <v>2</v>
      </c>
      <c r="C30" s="619">
        <f>B30/B$30</f>
        <v>1</v>
      </c>
      <c r="D30" s="595">
        <f>SUM(D7:D28)</f>
        <v>5</v>
      </c>
      <c r="E30" s="619">
        <f>D30/D$30</f>
        <v>1</v>
      </c>
      <c r="F30" s="595">
        <f>SUM(F7:F28)</f>
        <v>7</v>
      </c>
      <c r="G30" s="619">
        <f>F30/F$30</f>
        <v>1</v>
      </c>
      <c r="H30" s="595">
        <f>SUM(H7:H28)</f>
        <v>10</v>
      </c>
      <c r="I30" s="619">
        <f>H30/H$30</f>
        <v>1</v>
      </c>
      <c r="J30" s="595">
        <f>SUM(J7:J28)</f>
        <v>10</v>
      </c>
      <c r="K30" s="619">
        <f>J30/J$30</f>
        <v>1</v>
      </c>
      <c r="L30" s="49">
        <f>SUM(L7:L28)</f>
        <v>10</v>
      </c>
      <c r="M30" s="678">
        <f>L30/L$30</f>
        <v>1</v>
      </c>
    </row>
    <row r="31" spans="1:13" ht="12.75">
      <c r="A31" s="610"/>
      <c r="B31" s="13"/>
      <c r="C31" s="588"/>
      <c r="D31" s="13"/>
      <c r="E31" s="588"/>
      <c r="F31" s="13"/>
      <c r="G31" s="588"/>
      <c r="H31" s="13"/>
      <c r="I31" s="588"/>
      <c r="J31" s="13"/>
      <c r="K31" s="588"/>
      <c r="L31" s="66"/>
      <c r="M31" s="679"/>
    </row>
    <row r="32" spans="1:13" ht="12.75">
      <c r="A32" s="621" t="s">
        <v>559</v>
      </c>
      <c r="B32" s="990">
        <v>5750</v>
      </c>
      <c r="C32" s="991"/>
      <c r="D32" s="986">
        <v>136633</v>
      </c>
      <c r="E32" s="987"/>
      <c r="F32" s="986">
        <v>9500</v>
      </c>
      <c r="G32" s="987">
        <v>9500</v>
      </c>
      <c r="H32" s="986">
        <v>20221</v>
      </c>
      <c r="I32" s="987">
        <v>20221</v>
      </c>
      <c r="J32" s="986">
        <v>59522</v>
      </c>
      <c r="K32" s="987"/>
      <c r="L32" s="982">
        <v>24004.3</v>
      </c>
      <c r="M32" s="983"/>
    </row>
    <row r="33" spans="1:13" ht="12.75">
      <c r="A33" s="621" t="s">
        <v>385</v>
      </c>
      <c r="B33" s="990"/>
      <c r="C33" s="991"/>
      <c r="D33" s="986">
        <v>4291</v>
      </c>
      <c r="E33" s="987"/>
      <c r="F33" s="986">
        <v>5000</v>
      </c>
      <c r="G33" s="987">
        <v>5000</v>
      </c>
      <c r="H33" s="986">
        <v>6892</v>
      </c>
      <c r="I33" s="987">
        <v>6892</v>
      </c>
      <c r="J33" s="986">
        <v>4267</v>
      </c>
      <c r="K33" s="987"/>
      <c r="L33" s="982">
        <v>4758.505</v>
      </c>
      <c r="M33" s="983"/>
    </row>
    <row r="34" spans="1:13" ht="12.75">
      <c r="A34" s="622" t="s">
        <v>386</v>
      </c>
      <c r="B34" s="992">
        <v>3203</v>
      </c>
      <c r="C34" s="993"/>
      <c r="D34" s="988">
        <v>33937</v>
      </c>
      <c r="E34" s="989"/>
      <c r="F34" s="988">
        <v>4886</v>
      </c>
      <c r="G34" s="989">
        <v>4886</v>
      </c>
      <c r="H34" s="988">
        <v>8515</v>
      </c>
      <c r="I34" s="989">
        <v>8515</v>
      </c>
      <c r="J34" s="988">
        <v>16725</v>
      </c>
      <c r="K34" s="989"/>
      <c r="L34" s="984">
        <v>6137.021999999999</v>
      </c>
      <c r="M34" s="985"/>
    </row>
    <row r="35" spans="1:13" ht="12.75">
      <c r="A35" s="633"/>
      <c r="B35" s="634"/>
      <c r="C35" s="635"/>
      <c r="D35" s="634"/>
      <c r="E35" s="635"/>
      <c r="F35" s="634"/>
      <c r="G35" s="635"/>
      <c r="H35" s="634"/>
      <c r="I35" s="635"/>
      <c r="J35" s="634"/>
      <c r="K35" s="635"/>
      <c r="L35" s="634"/>
      <c r="M35" s="635"/>
    </row>
    <row r="36" spans="1:12" ht="12.75">
      <c r="A36" s="136" t="s">
        <v>441</v>
      </c>
      <c r="B36" s="136"/>
      <c r="C36" s="136"/>
      <c r="D36" s="136"/>
      <c r="E36" s="136"/>
      <c r="F36" s="136"/>
      <c r="G36" s="136"/>
      <c r="H36" s="136"/>
      <c r="I36" s="136"/>
      <c r="J36" s="136"/>
      <c r="K36" s="136"/>
      <c r="L36" s="136"/>
    </row>
    <row r="37" spans="1:12" ht="12.75">
      <c r="A37" s="676" t="s">
        <v>508</v>
      </c>
      <c r="B37" s="136"/>
      <c r="C37" s="136"/>
      <c r="D37" s="136"/>
      <c r="E37" s="136"/>
      <c r="F37" s="136"/>
      <c r="G37" s="136"/>
      <c r="H37" s="136"/>
      <c r="I37" s="136"/>
      <c r="J37" s="136"/>
      <c r="K37" s="136"/>
      <c r="L37" s="136"/>
    </row>
    <row r="38" spans="1:12" ht="12.75">
      <c r="A38" s="698"/>
      <c r="B38" s="136"/>
      <c r="C38" s="136"/>
      <c r="D38" s="136"/>
      <c r="E38" s="136"/>
      <c r="F38" s="136"/>
      <c r="G38" s="136"/>
      <c r="H38" s="136"/>
      <c r="I38" s="136"/>
      <c r="J38" s="136"/>
      <c r="K38" s="136"/>
      <c r="L38" s="136"/>
    </row>
  </sheetData>
  <sheetProtection/>
  <mergeCells count="24">
    <mergeCell ref="B34:C34"/>
    <mergeCell ref="D34:E34"/>
    <mergeCell ref="B5:C5"/>
    <mergeCell ref="D5:E5"/>
    <mergeCell ref="F5:G5"/>
    <mergeCell ref="H5:I5"/>
    <mergeCell ref="F34:G34"/>
    <mergeCell ref="H34:I34"/>
    <mergeCell ref="J32:K32"/>
    <mergeCell ref="L32:M32"/>
    <mergeCell ref="J33:K33"/>
    <mergeCell ref="L33:M33"/>
    <mergeCell ref="J5:K5"/>
    <mergeCell ref="L5:M5"/>
    <mergeCell ref="B32:C32"/>
    <mergeCell ref="D32:E32"/>
    <mergeCell ref="F32:G32"/>
    <mergeCell ref="H32:I32"/>
    <mergeCell ref="J34:K34"/>
    <mergeCell ref="L34:M34"/>
    <mergeCell ref="B33:C33"/>
    <mergeCell ref="D33:E33"/>
    <mergeCell ref="F33:G33"/>
    <mergeCell ref="H33:I33"/>
  </mergeCells>
  <hyperlinks>
    <hyperlink ref="A3" location="Index!A1" display="Index"/>
  </hyperlinks>
  <printOptions/>
  <pageMargins left="0.5905511811023623" right="0.5905511811023623" top="0.7874015748031497" bottom="0.7874015748031497" header="0.3937007874015748" footer="0.3937007874015748"/>
  <pageSetup fitToHeight="1" fitToWidth="1" horizontalDpi="600" verticalDpi="600" orientation="landscape" paperSize="9" r:id="rId1"/>
  <headerFooter alignWithMargins="0">
    <oddHeader>&amp;CTribunal Statistics Quarterly
April to June 2013</oddHeader>
    <oddFooter>&amp;C&amp;P</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M38"/>
  <sheetViews>
    <sheetView zoomScalePageLayoutView="0" workbookViewId="0" topLeftCell="A1">
      <selection activeCell="A1" sqref="A1"/>
    </sheetView>
  </sheetViews>
  <sheetFormatPr defaultColWidth="9.140625" defaultRowHeight="12.75"/>
  <cols>
    <col min="1" max="1" width="22.8515625" style="0" customWidth="1"/>
    <col min="3" max="3" width="12.28125" style="0" customWidth="1"/>
  </cols>
  <sheetData>
    <row r="1" ht="12.75">
      <c r="A1" s="4" t="s">
        <v>394</v>
      </c>
    </row>
    <row r="2" ht="12.75">
      <c r="A2" s="4" t="s">
        <v>329</v>
      </c>
    </row>
    <row r="3" spans="1:7" s="17" customFormat="1" ht="12.75">
      <c r="A3" s="7" t="s">
        <v>12</v>
      </c>
      <c r="B3" s="173"/>
      <c r="C3" s="173"/>
      <c r="D3" s="115"/>
      <c r="E3" s="115"/>
      <c r="F3" s="115"/>
      <c r="G3" s="66"/>
    </row>
    <row r="4" spans="1:13" ht="12.75">
      <c r="A4" s="614"/>
      <c r="L4" s="135"/>
      <c r="M4" s="135"/>
    </row>
    <row r="5" spans="1:13" ht="12.75">
      <c r="A5" s="614"/>
      <c r="B5" s="975" t="s">
        <v>13</v>
      </c>
      <c r="C5" s="975"/>
      <c r="D5" s="975" t="s">
        <v>14</v>
      </c>
      <c r="E5" s="975"/>
      <c r="F5" s="975" t="s">
        <v>15</v>
      </c>
      <c r="G5" s="975"/>
      <c r="H5" s="975" t="s">
        <v>84</v>
      </c>
      <c r="I5" s="975"/>
      <c r="J5" s="975" t="s">
        <v>17</v>
      </c>
      <c r="K5" s="975"/>
      <c r="L5" s="1000" t="s">
        <v>18</v>
      </c>
      <c r="M5" s="1000"/>
    </row>
    <row r="6" spans="1:13" ht="14.25">
      <c r="A6" s="615" t="s">
        <v>432</v>
      </c>
      <c r="B6" s="639" t="s">
        <v>344</v>
      </c>
      <c r="C6" s="640" t="s">
        <v>153</v>
      </c>
      <c r="D6" s="639" t="s">
        <v>344</v>
      </c>
      <c r="E6" s="640" t="s">
        <v>153</v>
      </c>
      <c r="F6" s="639" t="s">
        <v>344</v>
      </c>
      <c r="G6" s="640" t="s">
        <v>153</v>
      </c>
      <c r="H6" s="639" t="s">
        <v>344</v>
      </c>
      <c r="I6" s="640" t="s">
        <v>153</v>
      </c>
      <c r="J6" s="639" t="s">
        <v>344</v>
      </c>
      <c r="K6" s="640" t="s">
        <v>153</v>
      </c>
      <c r="L6" s="780" t="s">
        <v>344</v>
      </c>
      <c r="M6" s="781" t="s">
        <v>153</v>
      </c>
    </row>
    <row r="7" spans="1:13" ht="12.75">
      <c r="A7" s="610" t="s">
        <v>367</v>
      </c>
      <c r="B7" s="618">
        <v>0</v>
      </c>
      <c r="C7" s="619">
        <f aca="true" t="shared" si="0" ref="C7:C13">B7/B$30</f>
        <v>0</v>
      </c>
      <c r="D7">
        <v>0</v>
      </c>
      <c r="E7" s="619">
        <f aca="true" t="shared" si="1" ref="E7:E13">D7/D$30</f>
        <v>0</v>
      </c>
      <c r="F7">
        <v>0</v>
      </c>
      <c r="G7" s="619">
        <f aca="true" t="shared" si="2" ref="G7:G13">F7/F$30</f>
        <v>0</v>
      </c>
      <c r="H7">
        <v>0</v>
      </c>
      <c r="I7" s="619">
        <f aca="true" t="shared" si="3" ref="I7:I13">H7/H$30</f>
        <v>0</v>
      </c>
      <c r="J7" s="618">
        <v>0</v>
      </c>
      <c r="K7" s="619">
        <f aca="true" t="shared" si="4" ref="K7:K13">J7/J$30</f>
        <v>0</v>
      </c>
      <c r="L7" s="620">
        <v>0</v>
      </c>
      <c r="M7" s="678">
        <f aca="true" t="shared" si="5" ref="M7:M13">L7/L$30</f>
        <v>0</v>
      </c>
    </row>
    <row r="8" spans="1:13" ht="12.75">
      <c r="A8" s="610" t="s">
        <v>368</v>
      </c>
      <c r="B8" s="618">
        <v>2</v>
      </c>
      <c r="C8" s="619">
        <f t="shared" si="0"/>
        <v>0.125</v>
      </c>
      <c r="D8">
        <v>1</v>
      </c>
      <c r="E8" s="619">
        <f t="shared" si="1"/>
        <v>0.2</v>
      </c>
      <c r="F8">
        <v>3</v>
      </c>
      <c r="G8" s="619">
        <f t="shared" si="2"/>
        <v>0.2</v>
      </c>
      <c r="H8">
        <v>0</v>
      </c>
      <c r="I8" s="619">
        <f t="shared" si="3"/>
        <v>0</v>
      </c>
      <c r="J8" s="618">
        <v>0</v>
      </c>
      <c r="K8" s="619">
        <f t="shared" si="4"/>
        <v>0</v>
      </c>
      <c r="L8" s="620">
        <v>0</v>
      </c>
      <c r="M8" s="678">
        <f t="shared" si="5"/>
        <v>0</v>
      </c>
    </row>
    <row r="9" spans="1:13" ht="12.75">
      <c r="A9" s="610"/>
      <c r="B9" s="13"/>
      <c r="C9" s="619"/>
      <c r="E9" s="619"/>
      <c r="G9" s="619"/>
      <c r="I9" s="619"/>
      <c r="J9" s="13"/>
      <c r="K9" s="619"/>
      <c r="L9" s="66"/>
      <c r="M9" s="678">
        <f t="shared" si="5"/>
        <v>0</v>
      </c>
    </row>
    <row r="10" spans="1:13" ht="12.75">
      <c r="A10" s="610" t="s">
        <v>369</v>
      </c>
      <c r="B10" s="618">
        <v>2</v>
      </c>
      <c r="C10" s="619">
        <f t="shared" si="0"/>
        <v>0.125</v>
      </c>
      <c r="D10">
        <v>0</v>
      </c>
      <c r="E10" s="619">
        <f t="shared" si="1"/>
        <v>0</v>
      </c>
      <c r="F10">
        <v>1</v>
      </c>
      <c r="G10" s="619">
        <f t="shared" si="2"/>
        <v>0.06666666666666667</v>
      </c>
      <c r="H10">
        <v>3</v>
      </c>
      <c r="I10" s="619">
        <f t="shared" si="3"/>
        <v>0.25</v>
      </c>
      <c r="J10" s="618">
        <v>0</v>
      </c>
      <c r="K10" s="619">
        <f t="shared" si="4"/>
        <v>0</v>
      </c>
      <c r="L10" s="620">
        <v>2</v>
      </c>
      <c r="M10" s="678">
        <f t="shared" si="5"/>
        <v>0.3333333333333333</v>
      </c>
    </row>
    <row r="11" spans="1:13" ht="12.75">
      <c r="A11" s="610" t="s">
        <v>370</v>
      </c>
      <c r="B11" s="618">
        <v>0</v>
      </c>
      <c r="C11" s="619">
        <f t="shared" si="0"/>
        <v>0</v>
      </c>
      <c r="D11">
        <v>0</v>
      </c>
      <c r="E11" s="619">
        <f t="shared" si="1"/>
        <v>0</v>
      </c>
      <c r="F11">
        <v>1</v>
      </c>
      <c r="G11" s="619">
        <f t="shared" si="2"/>
        <v>0.06666666666666667</v>
      </c>
      <c r="H11">
        <v>0</v>
      </c>
      <c r="I11" s="619">
        <f t="shared" si="3"/>
        <v>0</v>
      </c>
      <c r="J11" s="618">
        <v>0</v>
      </c>
      <c r="K11" s="619">
        <f t="shared" si="4"/>
        <v>0</v>
      </c>
      <c r="L11" s="620">
        <v>0</v>
      </c>
      <c r="M11" s="678">
        <f t="shared" si="5"/>
        <v>0</v>
      </c>
    </row>
    <row r="12" spans="1:13" ht="12.75">
      <c r="A12" s="610" t="s">
        <v>371</v>
      </c>
      <c r="B12" s="618">
        <v>1</v>
      </c>
      <c r="C12" s="619">
        <f t="shared" si="0"/>
        <v>0.0625</v>
      </c>
      <c r="D12">
        <v>0</v>
      </c>
      <c r="E12" s="619">
        <f t="shared" si="1"/>
        <v>0</v>
      </c>
      <c r="F12">
        <v>0</v>
      </c>
      <c r="G12" s="619">
        <f t="shared" si="2"/>
        <v>0</v>
      </c>
      <c r="H12">
        <v>1</v>
      </c>
      <c r="I12" s="619">
        <f t="shared" si="3"/>
        <v>0.08333333333333333</v>
      </c>
      <c r="J12" s="618">
        <v>0</v>
      </c>
      <c r="K12" s="619">
        <f t="shared" si="4"/>
        <v>0</v>
      </c>
      <c r="L12" s="620">
        <v>0</v>
      </c>
      <c r="M12" s="678">
        <f t="shared" si="5"/>
        <v>0</v>
      </c>
    </row>
    <row r="13" spans="1:13" ht="12.75">
      <c r="A13" s="610" t="s">
        <v>372</v>
      </c>
      <c r="B13" s="618">
        <v>0</v>
      </c>
      <c r="C13" s="619">
        <f t="shared" si="0"/>
        <v>0</v>
      </c>
      <c r="D13">
        <v>0</v>
      </c>
      <c r="E13" s="619">
        <f t="shared" si="1"/>
        <v>0</v>
      </c>
      <c r="F13">
        <v>1</v>
      </c>
      <c r="G13" s="619">
        <f t="shared" si="2"/>
        <v>0.06666666666666667</v>
      </c>
      <c r="H13">
        <v>0</v>
      </c>
      <c r="I13" s="619">
        <f t="shared" si="3"/>
        <v>0</v>
      </c>
      <c r="J13" s="618">
        <v>0</v>
      </c>
      <c r="K13" s="619">
        <f t="shared" si="4"/>
        <v>0</v>
      </c>
      <c r="L13" s="620">
        <v>0</v>
      </c>
      <c r="M13" s="678">
        <f t="shared" si="5"/>
        <v>0</v>
      </c>
    </row>
    <row r="14" spans="1:13" ht="12.75">
      <c r="A14" s="610"/>
      <c r="B14" s="13"/>
      <c r="C14" s="619"/>
      <c r="E14" s="619"/>
      <c r="G14" s="619"/>
      <c r="I14" s="619"/>
      <c r="J14" s="13"/>
      <c r="K14" s="619"/>
      <c r="L14" s="66"/>
      <c r="M14" s="678"/>
    </row>
    <row r="15" spans="1:13" ht="12.75">
      <c r="A15" s="610" t="s">
        <v>373</v>
      </c>
      <c r="B15" s="618">
        <v>0</v>
      </c>
      <c r="C15" s="619">
        <f>B15/B$30</f>
        <v>0</v>
      </c>
      <c r="D15">
        <v>0</v>
      </c>
      <c r="E15" s="619">
        <f>D15/D$30</f>
        <v>0</v>
      </c>
      <c r="F15">
        <v>3</v>
      </c>
      <c r="G15" s="619">
        <f>F15/F$30</f>
        <v>0.2</v>
      </c>
      <c r="H15">
        <v>2</v>
      </c>
      <c r="I15" s="619">
        <f>H15/H$30</f>
        <v>0.16666666666666666</v>
      </c>
      <c r="J15" s="618">
        <v>1</v>
      </c>
      <c r="K15" s="619">
        <f>J15/J$30</f>
        <v>0.1</v>
      </c>
      <c r="L15" s="620">
        <v>1</v>
      </c>
      <c r="M15" s="678">
        <f>L15/L$30</f>
        <v>0.16666666666666666</v>
      </c>
    </row>
    <row r="16" spans="1:13" ht="12.75">
      <c r="A16" s="610" t="s">
        <v>374</v>
      </c>
      <c r="B16" s="618">
        <v>0</v>
      </c>
      <c r="C16" s="619">
        <f>B16/B$30</f>
        <v>0</v>
      </c>
      <c r="D16">
        <v>0</v>
      </c>
      <c r="E16" s="619">
        <f>D16/D$30</f>
        <v>0</v>
      </c>
      <c r="F16">
        <v>0</v>
      </c>
      <c r="G16" s="619">
        <f>F16/F$30</f>
        <v>0</v>
      </c>
      <c r="H16">
        <v>1</v>
      </c>
      <c r="I16" s="619">
        <f>H16/H$30</f>
        <v>0.08333333333333333</v>
      </c>
      <c r="J16" s="618">
        <v>1</v>
      </c>
      <c r="K16" s="619">
        <f>J16/J$30</f>
        <v>0.1</v>
      </c>
      <c r="L16" s="620">
        <v>0</v>
      </c>
      <c r="M16" s="678">
        <f>L16/L$30</f>
        <v>0</v>
      </c>
    </row>
    <row r="17" spans="1:13" ht="12.75">
      <c r="A17" s="610" t="s">
        <v>375</v>
      </c>
      <c r="B17" s="618">
        <v>0</v>
      </c>
      <c r="C17" s="619">
        <f>B17/B$30</f>
        <v>0</v>
      </c>
      <c r="D17">
        <v>0</v>
      </c>
      <c r="E17" s="619">
        <f>D17/D$30</f>
        <v>0</v>
      </c>
      <c r="F17">
        <v>0</v>
      </c>
      <c r="G17" s="619">
        <f>F17/F$30</f>
        <v>0</v>
      </c>
      <c r="H17">
        <v>0</v>
      </c>
      <c r="I17" s="619">
        <f>H17/H$30</f>
        <v>0</v>
      </c>
      <c r="J17" s="618">
        <v>0</v>
      </c>
      <c r="K17" s="619">
        <f>J17/J$30</f>
        <v>0</v>
      </c>
      <c r="L17" s="620">
        <v>1</v>
      </c>
      <c r="M17" s="678">
        <f>L17/L$30</f>
        <v>0.16666666666666666</v>
      </c>
    </row>
    <row r="18" spans="1:13" ht="12.75">
      <c r="A18" s="610" t="s">
        <v>376</v>
      </c>
      <c r="B18" s="618">
        <v>0</v>
      </c>
      <c r="C18" s="619">
        <f>B18/B$30</f>
        <v>0</v>
      </c>
      <c r="D18">
        <v>1</v>
      </c>
      <c r="E18" s="619">
        <f>D18/D$30</f>
        <v>0.2</v>
      </c>
      <c r="F18">
        <v>0</v>
      </c>
      <c r="G18" s="619">
        <f>F18/F$30</f>
        <v>0</v>
      </c>
      <c r="H18">
        <v>0</v>
      </c>
      <c r="I18" s="619">
        <f>H18/H$30</f>
        <v>0</v>
      </c>
      <c r="J18" s="618">
        <v>1</v>
      </c>
      <c r="K18" s="619">
        <f>J18/J$30</f>
        <v>0.1</v>
      </c>
      <c r="L18" s="620">
        <v>0</v>
      </c>
      <c r="M18" s="678">
        <f>L18/L$30</f>
        <v>0</v>
      </c>
    </row>
    <row r="19" spans="1:13" ht="12.75">
      <c r="A19" s="610" t="s">
        <v>377</v>
      </c>
      <c r="B19" s="618">
        <v>0</v>
      </c>
      <c r="C19" s="619">
        <f>B19/B$30</f>
        <v>0</v>
      </c>
      <c r="D19">
        <v>0</v>
      </c>
      <c r="E19" s="619">
        <f>D19/D$30</f>
        <v>0</v>
      </c>
      <c r="F19">
        <v>0</v>
      </c>
      <c r="G19" s="619">
        <f>F19/F$30</f>
        <v>0</v>
      </c>
      <c r="H19">
        <v>0</v>
      </c>
      <c r="I19" s="619">
        <f>H19/H$30</f>
        <v>0</v>
      </c>
      <c r="J19" s="618">
        <v>0</v>
      </c>
      <c r="K19" s="619">
        <f>J19/J$30</f>
        <v>0</v>
      </c>
      <c r="L19" s="620">
        <v>0</v>
      </c>
      <c r="M19" s="678">
        <f>L19/L$30</f>
        <v>0</v>
      </c>
    </row>
    <row r="20" spans="1:13" ht="12.75">
      <c r="A20" s="610"/>
      <c r="B20" s="13"/>
      <c r="C20" s="619"/>
      <c r="D20" s="13"/>
      <c r="E20" s="619"/>
      <c r="F20" s="13"/>
      <c r="G20" s="619"/>
      <c r="H20" s="13"/>
      <c r="I20" s="619"/>
      <c r="J20" s="13"/>
      <c r="K20" s="619"/>
      <c r="L20" s="66"/>
      <c r="M20" s="678"/>
    </row>
    <row r="21" spans="1:13" ht="12.75">
      <c r="A21" s="610" t="s">
        <v>378</v>
      </c>
      <c r="B21" s="618">
        <v>0</v>
      </c>
      <c r="C21" s="619">
        <f>B21/B$30</f>
        <v>0</v>
      </c>
      <c r="D21">
        <v>1</v>
      </c>
      <c r="E21" s="619">
        <f>D21/D$30</f>
        <v>0.2</v>
      </c>
      <c r="F21">
        <v>0</v>
      </c>
      <c r="G21" s="619">
        <f>F21/F$30</f>
        <v>0</v>
      </c>
      <c r="H21">
        <v>1</v>
      </c>
      <c r="I21" s="619">
        <f>H21/H$30</f>
        <v>0.08333333333333333</v>
      </c>
      <c r="J21" s="638">
        <v>2</v>
      </c>
      <c r="K21" s="619">
        <f>J21/J$30</f>
        <v>0.2</v>
      </c>
      <c r="L21" s="620">
        <v>0</v>
      </c>
      <c r="M21" s="678">
        <f>L21/L$30</f>
        <v>0</v>
      </c>
    </row>
    <row r="22" spans="1:13" ht="12.75">
      <c r="A22" s="610" t="s">
        <v>379</v>
      </c>
      <c r="B22" s="618">
        <v>1</v>
      </c>
      <c r="C22" s="619">
        <f>B22/B$30</f>
        <v>0.0625</v>
      </c>
      <c r="D22">
        <v>0</v>
      </c>
      <c r="E22" s="619">
        <f>D22/D$30</f>
        <v>0</v>
      </c>
      <c r="F22">
        <v>0</v>
      </c>
      <c r="G22" s="619">
        <f>F22/F$30</f>
        <v>0</v>
      </c>
      <c r="H22">
        <v>0</v>
      </c>
      <c r="I22" s="619">
        <f>H22/H$30</f>
        <v>0</v>
      </c>
      <c r="J22" s="638">
        <v>1</v>
      </c>
      <c r="K22" s="619">
        <f>J22/J$30</f>
        <v>0.1</v>
      </c>
      <c r="L22" s="620">
        <v>0</v>
      </c>
      <c r="M22" s="678">
        <f>L22/L$30</f>
        <v>0</v>
      </c>
    </row>
    <row r="23" spans="1:13" ht="12.75">
      <c r="A23" s="610" t="s">
        <v>380</v>
      </c>
      <c r="B23" s="618">
        <v>1</v>
      </c>
      <c r="C23" s="619">
        <f>B23/B$30</f>
        <v>0.0625</v>
      </c>
      <c r="D23">
        <v>0</v>
      </c>
      <c r="E23" s="619">
        <f>D23/D$30</f>
        <v>0</v>
      </c>
      <c r="F23">
        <v>1</v>
      </c>
      <c r="G23" s="619">
        <f>F23/F$30</f>
        <v>0.06666666666666667</v>
      </c>
      <c r="H23">
        <v>1</v>
      </c>
      <c r="I23" s="619">
        <f>H23/H$30</f>
        <v>0.08333333333333333</v>
      </c>
      <c r="J23" s="638">
        <v>0</v>
      </c>
      <c r="K23" s="619">
        <f>J23/J$30</f>
        <v>0</v>
      </c>
      <c r="L23" s="620">
        <v>0</v>
      </c>
      <c r="M23" s="678">
        <f>L23/L$30</f>
        <v>0</v>
      </c>
    </row>
    <row r="24" spans="1:13" ht="12.75">
      <c r="A24" s="610"/>
      <c r="B24" s="13"/>
      <c r="C24" s="619"/>
      <c r="E24" s="619"/>
      <c r="G24" s="619"/>
      <c r="I24" s="619"/>
      <c r="J24" s="573"/>
      <c r="K24" s="619"/>
      <c r="L24" s="66"/>
      <c r="M24" s="678"/>
    </row>
    <row r="25" spans="1:13" ht="12.75">
      <c r="A25" s="610" t="s">
        <v>381</v>
      </c>
      <c r="B25" s="618">
        <v>1</v>
      </c>
      <c r="C25" s="619">
        <f>B25/B$30</f>
        <v>0.0625</v>
      </c>
      <c r="D25">
        <v>1</v>
      </c>
      <c r="E25" s="619">
        <f>D25/D$30</f>
        <v>0.2</v>
      </c>
      <c r="F25">
        <v>4</v>
      </c>
      <c r="G25" s="619">
        <f>F25/F$30</f>
        <v>0.26666666666666666</v>
      </c>
      <c r="H25">
        <v>2</v>
      </c>
      <c r="I25" s="619">
        <f>H25/H$30</f>
        <v>0.16666666666666666</v>
      </c>
      <c r="J25" s="638">
        <v>4</v>
      </c>
      <c r="K25" s="619">
        <f>J25/J$30</f>
        <v>0.4</v>
      </c>
      <c r="L25" s="620">
        <v>2</v>
      </c>
      <c r="M25" s="678">
        <f>L25/L$30</f>
        <v>0.3333333333333333</v>
      </c>
    </row>
    <row r="26" spans="1:13" ht="12.75">
      <c r="A26" s="610" t="s">
        <v>382</v>
      </c>
      <c r="B26" s="618">
        <v>0</v>
      </c>
      <c r="C26" s="619">
        <f>B26/B$30</f>
        <v>0</v>
      </c>
      <c r="D26">
        <v>0</v>
      </c>
      <c r="E26" s="619">
        <f>D26/D$30</f>
        <v>0</v>
      </c>
      <c r="F26">
        <v>0</v>
      </c>
      <c r="G26" s="619">
        <f>F26/F$30</f>
        <v>0</v>
      </c>
      <c r="H26">
        <v>0</v>
      </c>
      <c r="I26" s="619">
        <f>H26/H$30</f>
        <v>0</v>
      </c>
      <c r="J26" s="638">
        <v>0</v>
      </c>
      <c r="K26" s="619">
        <f>J26/J$30</f>
        <v>0</v>
      </c>
      <c r="L26" s="620">
        <v>0</v>
      </c>
      <c r="M26" s="678">
        <f>L26/L$30</f>
        <v>0</v>
      </c>
    </row>
    <row r="27" spans="1:13" ht="12.75">
      <c r="A27" s="610" t="s">
        <v>383</v>
      </c>
      <c r="B27" s="618">
        <v>0</v>
      </c>
      <c r="C27" s="619">
        <f>B27/B$30</f>
        <v>0</v>
      </c>
      <c r="D27">
        <v>0</v>
      </c>
      <c r="E27" s="619">
        <f>D27/D$30</f>
        <v>0</v>
      </c>
      <c r="F27">
        <v>0</v>
      </c>
      <c r="G27" s="619">
        <f>F27/F$30</f>
        <v>0</v>
      </c>
      <c r="H27">
        <v>1</v>
      </c>
      <c r="I27" s="619">
        <f>H27/H$30</f>
        <v>0.08333333333333333</v>
      </c>
      <c r="J27" s="638">
        <v>0</v>
      </c>
      <c r="K27" s="619">
        <f>J27/J$30</f>
        <v>0</v>
      </c>
      <c r="L27" s="620">
        <v>0</v>
      </c>
      <c r="M27" s="678">
        <f>L27/L$30</f>
        <v>0</v>
      </c>
    </row>
    <row r="28" spans="1:13" ht="12.75">
      <c r="A28" s="610" t="s">
        <v>384</v>
      </c>
      <c r="B28" s="618">
        <v>8</v>
      </c>
      <c r="C28" s="619">
        <f>B28/B$30</f>
        <v>0.5</v>
      </c>
      <c r="D28">
        <v>1</v>
      </c>
      <c r="E28" s="619">
        <f>D28/D$30</f>
        <v>0.2</v>
      </c>
      <c r="F28">
        <v>1</v>
      </c>
      <c r="G28" s="619">
        <f>F28/F$30</f>
        <v>0.06666666666666667</v>
      </c>
      <c r="H28">
        <v>0</v>
      </c>
      <c r="I28" s="619">
        <f>H28/H$30</f>
        <v>0</v>
      </c>
      <c r="J28" s="638">
        <v>0</v>
      </c>
      <c r="K28" s="619">
        <f>J28/J$30</f>
        <v>0</v>
      </c>
      <c r="L28" s="620">
        <v>0</v>
      </c>
      <c r="M28" s="678">
        <f>L28/L$30</f>
        <v>0</v>
      </c>
    </row>
    <row r="29" spans="1:13" ht="12.75">
      <c r="A29" s="610"/>
      <c r="B29" s="618"/>
      <c r="C29" s="619"/>
      <c r="D29" s="618"/>
      <c r="E29" s="619"/>
      <c r="F29" s="618"/>
      <c r="G29" s="619"/>
      <c r="H29" s="618"/>
      <c r="I29" s="619"/>
      <c r="J29" s="618"/>
      <c r="K29" s="619"/>
      <c r="L29" s="620"/>
      <c r="M29" s="678"/>
    </row>
    <row r="30" spans="1:13" ht="12.75">
      <c r="A30" s="610" t="s">
        <v>137</v>
      </c>
      <c r="B30" s="595">
        <f>SUM(B7:B28)</f>
        <v>16</v>
      </c>
      <c r="C30" s="619">
        <f>B30/B$30</f>
        <v>1</v>
      </c>
      <c r="D30" s="595">
        <f>SUM(D7:D28)</f>
        <v>5</v>
      </c>
      <c r="E30" s="619">
        <f>D30/D$30</f>
        <v>1</v>
      </c>
      <c r="F30" s="595">
        <f>SUM(F7:F28)</f>
        <v>15</v>
      </c>
      <c r="G30" s="619">
        <f>F30/F$30</f>
        <v>1</v>
      </c>
      <c r="H30" s="595">
        <f>SUM(H7:H28)</f>
        <v>12</v>
      </c>
      <c r="I30" s="619">
        <f>H30/H$30</f>
        <v>1</v>
      </c>
      <c r="J30" s="595">
        <f>SUM(J7:J28)</f>
        <v>10</v>
      </c>
      <c r="K30" s="619">
        <f>J30/J$30</f>
        <v>1</v>
      </c>
      <c r="L30" s="49">
        <f>SUM(L7:L28)</f>
        <v>6</v>
      </c>
      <c r="M30" s="678">
        <f>L30/L$30</f>
        <v>1</v>
      </c>
    </row>
    <row r="31" spans="1:13" ht="12.75">
      <c r="A31" s="610"/>
      <c r="B31" s="13"/>
      <c r="C31" s="588"/>
      <c r="D31" s="13"/>
      <c r="E31" s="588"/>
      <c r="F31" s="13"/>
      <c r="G31" s="588"/>
      <c r="H31" s="13"/>
      <c r="I31" s="588"/>
      <c r="J31" s="13"/>
      <c r="K31" s="588"/>
      <c r="L31" s="66"/>
      <c r="M31" s="679"/>
    </row>
    <row r="32" spans="1:13" ht="14.25">
      <c r="A32" s="621" t="s">
        <v>433</v>
      </c>
      <c r="B32" s="990">
        <v>22850</v>
      </c>
      <c r="C32" s="991"/>
      <c r="D32" s="986">
        <v>63222</v>
      </c>
      <c r="E32" s="987"/>
      <c r="F32" s="986">
        <v>163725</v>
      </c>
      <c r="G32" s="987">
        <v>163725</v>
      </c>
      <c r="H32" s="986">
        <v>47633</v>
      </c>
      <c r="I32" s="987">
        <v>47633</v>
      </c>
      <c r="J32" s="986">
        <v>27473</v>
      </c>
      <c r="K32" s="987"/>
      <c r="L32" s="982">
        <v>28250.55</v>
      </c>
      <c r="M32" s="983"/>
    </row>
    <row r="33" spans="1:13" ht="12.75">
      <c r="A33" s="621" t="s">
        <v>385</v>
      </c>
      <c r="B33" s="990">
        <v>2103</v>
      </c>
      <c r="C33" s="991"/>
      <c r="D33" s="986">
        <v>12462</v>
      </c>
      <c r="E33" s="987"/>
      <c r="F33" s="986">
        <v>5000</v>
      </c>
      <c r="G33" s="987">
        <v>5000</v>
      </c>
      <c r="H33" s="986">
        <v>5500</v>
      </c>
      <c r="I33" s="987">
        <v>5500</v>
      </c>
      <c r="J33" s="986">
        <v>13505</v>
      </c>
      <c r="K33" s="987"/>
      <c r="L33" s="982">
        <v>6319.135</v>
      </c>
      <c r="M33" s="983"/>
    </row>
    <row r="34" spans="1:13" ht="12.75">
      <c r="A34" s="622" t="s">
        <v>386</v>
      </c>
      <c r="B34" s="992">
        <v>7579</v>
      </c>
      <c r="C34" s="993"/>
      <c r="D34" s="988">
        <v>21709</v>
      </c>
      <c r="E34" s="989"/>
      <c r="F34" s="988">
        <v>20384</v>
      </c>
      <c r="G34" s="989">
        <v>20384</v>
      </c>
      <c r="H34" s="988">
        <v>11671</v>
      </c>
      <c r="I34" s="989">
        <v>11671</v>
      </c>
      <c r="J34" s="988">
        <v>14623</v>
      </c>
      <c r="K34" s="989"/>
      <c r="L34" s="984">
        <v>10757.288333333334</v>
      </c>
      <c r="M34" s="985"/>
    </row>
    <row r="35" spans="1:13" ht="12.75">
      <c r="A35" s="633"/>
      <c r="B35" s="634"/>
      <c r="C35" s="635"/>
      <c r="D35" s="634"/>
      <c r="E35" s="635"/>
      <c r="F35" s="634"/>
      <c r="G35" s="635"/>
      <c r="H35" s="634"/>
      <c r="I35" s="635"/>
      <c r="J35" s="634"/>
      <c r="K35" s="635"/>
      <c r="L35" s="634"/>
      <c r="M35" s="635"/>
    </row>
    <row r="36" spans="1:12" ht="12.75">
      <c r="A36" s="136" t="s">
        <v>441</v>
      </c>
      <c r="B36" s="136"/>
      <c r="C36" s="136"/>
      <c r="D36" s="136"/>
      <c r="E36" s="136"/>
      <c r="F36" s="136"/>
      <c r="G36" s="136"/>
      <c r="H36" s="136"/>
      <c r="I36" s="136"/>
      <c r="J36" s="136"/>
      <c r="K36" s="136"/>
      <c r="L36" s="136"/>
    </row>
    <row r="37" spans="1:12" ht="12.75">
      <c r="A37" s="676" t="s">
        <v>508</v>
      </c>
      <c r="B37" s="136"/>
      <c r="C37" s="136"/>
      <c r="D37" s="136"/>
      <c r="E37" s="136"/>
      <c r="F37" s="136"/>
      <c r="G37" s="136"/>
      <c r="H37" s="136"/>
      <c r="I37" s="136"/>
      <c r="J37" s="136"/>
      <c r="K37" s="136"/>
      <c r="L37" s="136"/>
    </row>
    <row r="38" spans="1:12" ht="12.75">
      <c r="A38" s="698"/>
      <c r="B38" s="136"/>
      <c r="C38" s="136"/>
      <c r="D38" s="136"/>
      <c r="E38" s="136"/>
      <c r="F38" s="136"/>
      <c r="G38" s="136"/>
      <c r="H38" s="136"/>
      <c r="I38" s="136"/>
      <c r="J38" s="136"/>
      <c r="K38" s="136"/>
      <c r="L38" s="136"/>
    </row>
  </sheetData>
  <sheetProtection/>
  <mergeCells count="24">
    <mergeCell ref="B34:C34"/>
    <mergeCell ref="D34:E34"/>
    <mergeCell ref="B5:C5"/>
    <mergeCell ref="D5:E5"/>
    <mergeCell ref="F5:G5"/>
    <mergeCell ref="H5:I5"/>
    <mergeCell ref="F34:G34"/>
    <mergeCell ref="H34:I34"/>
    <mergeCell ref="J32:K32"/>
    <mergeCell ref="L32:M32"/>
    <mergeCell ref="J33:K33"/>
    <mergeCell ref="L33:M33"/>
    <mergeCell ref="J5:K5"/>
    <mergeCell ref="L5:M5"/>
    <mergeCell ref="B32:C32"/>
    <mergeCell ref="D32:E32"/>
    <mergeCell ref="F32:G32"/>
    <mergeCell ref="H32:I32"/>
    <mergeCell ref="J34:K34"/>
    <mergeCell ref="L34:M34"/>
    <mergeCell ref="B33:C33"/>
    <mergeCell ref="D33:E33"/>
    <mergeCell ref="F33:G33"/>
    <mergeCell ref="H33:I33"/>
  </mergeCells>
  <hyperlinks>
    <hyperlink ref="A3" location="Index!A1" display="Index"/>
  </hyperlinks>
  <printOptions/>
  <pageMargins left="0.5905511811023623" right="0.5905511811023623" top="0.7874015748031497" bottom="0.7874015748031497" header="0.3937007874015748" footer="0.3937007874015748"/>
  <pageSetup fitToHeight="1" fitToWidth="1" horizontalDpi="600" verticalDpi="600" orientation="landscape" paperSize="9" r:id="rId1"/>
  <headerFooter alignWithMargins="0">
    <oddHeader>&amp;CTribunal Statistics Quarterly
April to June 2013</oddHeader>
    <oddFooter>&amp;C&amp;P</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M38"/>
  <sheetViews>
    <sheetView zoomScalePageLayoutView="0" workbookViewId="0" topLeftCell="A1">
      <selection activeCell="A1" sqref="A1"/>
    </sheetView>
  </sheetViews>
  <sheetFormatPr defaultColWidth="9.140625" defaultRowHeight="12.75"/>
  <cols>
    <col min="1" max="1" width="22.8515625" style="2" customWidth="1"/>
    <col min="2" max="2" width="9.140625" style="2" customWidth="1"/>
    <col min="3" max="3" width="12.28125" style="2" customWidth="1"/>
    <col min="4" max="16384" width="9.140625" style="2" customWidth="1"/>
  </cols>
  <sheetData>
    <row r="1" ht="12.75">
      <c r="A1" s="4" t="s">
        <v>395</v>
      </c>
    </row>
    <row r="2" ht="12.75">
      <c r="A2" s="4" t="s">
        <v>330</v>
      </c>
    </row>
    <row r="3" spans="1:7" s="17" customFormat="1" ht="12.75">
      <c r="A3" s="7" t="s">
        <v>12</v>
      </c>
      <c r="B3" s="173"/>
      <c r="C3" s="173"/>
      <c r="D3" s="115"/>
      <c r="E3" s="115"/>
      <c r="F3" s="115"/>
      <c r="G3" s="66"/>
    </row>
    <row r="4" ht="12.75">
      <c r="A4" s="4"/>
    </row>
    <row r="5" spans="1:13" ht="12.75">
      <c r="A5" s="614"/>
      <c r="B5" s="975" t="s">
        <v>13</v>
      </c>
      <c r="C5" s="975"/>
      <c r="D5" s="975" t="s">
        <v>14</v>
      </c>
      <c r="E5" s="975"/>
      <c r="F5" s="975" t="s">
        <v>15</v>
      </c>
      <c r="G5" s="975"/>
      <c r="H5" s="975" t="s">
        <v>84</v>
      </c>
      <c r="I5" s="975"/>
      <c r="J5" s="975" t="s">
        <v>17</v>
      </c>
      <c r="K5" s="975"/>
      <c r="L5" s="975" t="s">
        <v>18</v>
      </c>
      <c r="M5" s="975"/>
    </row>
    <row r="6" spans="1:13" ht="14.25">
      <c r="A6" s="615" t="s">
        <v>432</v>
      </c>
      <c r="B6" s="639" t="s">
        <v>344</v>
      </c>
      <c r="C6" s="640" t="s">
        <v>153</v>
      </c>
      <c r="D6" s="639" t="s">
        <v>344</v>
      </c>
      <c r="E6" s="640" t="s">
        <v>153</v>
      </c>
      <c r="F6" s="639" t="s">
        <v>344</v>
      </c>
      <c r="G6" s="640" t="s">
        <v>153</v>
      </c>
      <c r="H6" s="639" t="s">
        <v>344</v>
      </c>
      <c r="I6" s="640" t="s">
        <v>153</v>
      </c>
      <c r="J6" s="639" t="s">
        <v>344</v>
      </c>
      <c r="K6" s="640" t="s">
        <v>153</v>
      </c>
      <c r="L6" s="639" t="s">
        <v>344</v>
      </c>
      <c r="M6" s="640" t="s">
        <v>153</v>
      </c>
    </row>
    <row r="7" spans="1:13" ht="12.75">
      <c r="A7" s="610" t="s">
        <v>367</v>
      </c>
      <c r="B7" s="618">
        <v>2</v>
      </c>
      <c r="C7" s="619">
        <f aca="true" t="shared" si="0" ref="C7:C13">B7/B$30</f>
        <v>0.09090909090909091</v>
      </c>
      <c r="D7">
        <v>0</v>
      </c>
      <c r="E7" s="619">
        <f aca="true" t="shared" si="1" ref="E7:E13">D7/D$30</f>
        <v>0</v>
      </c>
      <c r="F7">
        <v>0</v>
      </c>
      <c r="G7" s="619">
        <f aca="true" t="shared" si="2" ref="G7:G13">F7/F$30</f>
        <v>0</v>
      </c>
      <c r="H7">
        <v>0</v>
      </c>
      <c r="I7" s="619">
        <f aca="true" t="shared" si="3" ref="I7:I13">H7/H$30</f>
        <v>0</v>
      </c>
      <c r="J7" s="618">
        <v>1</v>
      </c>
      <c r="K7" s="619">
        <f aca="true" t="shared" si="4" ref="K7:K13">J7/J$30</f>
        <v>0.043478260869565216</v>
      </c>
      <c r="L7" s="620">
        <v>0</v>
      </c>
      <c r="M7" s="678">
        <f aca="true" t="shared" si="5" ref="M7:M13">L7/L$30</f>
        <v>0</v>
      </c>
    </row>
    <row r="8" spans="1:13" ht="12.75">
      <c r="A8" s="610" t="s">
        <v>368</v>
      </c>
      <c r="B8" s="618">
        <v>2</v>
      </c>
      <c r="C8" s="619">
        <f t="shared" si="0"/>
        <v>0.09090909090909091</v>
      </c>
      <c r="D8">
        <v>3</v>
      </c>
      <c r="E8" s="619">
        <f t="shared" si="1"/>
        <v>0.13043478260869565</v>
      </c>
      <c r="F8">
        <v>0</v>
      </c>
      <c r="G8" s="619">
        <f t="shared" si="2"/>
        <v>0</v>
      </c>
      <c r="H8">
        <v>0</v>
      </c>
      <c r="I8" s="619">
        <f t="shared" si="3"/>
        <v>0</v>
      </c>
      <c r="J8" s="618">
        <v>1</v>
      </c>
      <c r="K8" s="619">
        <f t="shared" si="4"/>
        <v>0.043478260869565216</v>
      </c>
      <c r="L8" s="620">
        <v>0</v>
      </c>
      <c r="M8" s="678">
        <f t="shared" si="5"/>
        <v>0</v>
      </c>
    </row>
    <row r="9" spans="1:13" ht="12.75">
      <c r="A9" s="610"/>
      <c r="B9" s="13"/>
      <c r="C9" s="619"/>
      <c r="D9"/>
      <c r="E9" s="619"/>
      <c r="F9"/>
      <c r="G9" s="619"/>
      <c r="H9"/>
      <c r="I9" s="619"/>
      <c r="J9" s="13"/>
      <c r="K9" s="619"/>
      <c r="L9" s="66"/>
      <c r="M9" s="678">
        <f t="shared" si="5"/>
        <v>0</v>
      </c>
    </row>
    <row r="10" spans="1:13" ht="12.75">
      <c r="A10" s="610" t="s">
        <v>369</v>
      </c>
      <c r="B10" s="618">
        <v>11</v>
      </c>
      <c r="C10" s="619">
        <f t="shared" si="0"/>
        <v>0.5</v>
      </c>
      <c r="D10">
        <v>3</v>
      </c>
      <c r="E10" s="619">
        <f t="shared" si="1"/>
        <v>0.13043478260869565</v>
      </c>
      <c r="F10">
        <v>5</v>
      </c>
      <c r="G10" s="619">
        <f t="shared" si="2"/>
        <v>0.17857142857142858</v>
      </c>
      <c r="H10">
        <v>6</v>
      </c>
      <c r="I10" s="619">
        <f t="shared" si="3"/>
        <v>0.23076923076923078</v>
      </c>
      <c r="J10" s="618">
        <v>2</v>
      </c>
      <c r="K10" s="619">
        <f t="shared" si="4"/>
        <v>0.08695652173913043</v>
      </c>
      <c r="L10" s="620">
        <v>3</v>
      </c>
      <c r="M10" s="678">
        <f t="shared" si="5"/>
        <v>0.125</v>
      </c>
    </row>
    <row r="11" spans="1:13" ht="12.75">
      <c r="A11" s="610" t="s">
        <v>370</v>
      </c>
      <c r="B11" s="618">
        <v>1</v>
      </c>
      <c r="C11" s="619">
        <f t="shared" si="0"/>
        <v>0.045454545454545456</v>
      </c>
      <c r="D11">
        <v>3</v>
      </c>
      <c r="E11" s="619">
        <f t="shared" si="1"/>
        <v>0.13043478260869565</v>
      </c>
      <c r="F11">
        <v>0</v>
      </c>
      <c r="G11" s="619">
        <f t="shared" si="2"/>
        <v>0</v>
      </c>
      <c r="H11">
        <v>1</v>
      </c>
      <c r="I11" s="619">
        <f t="shared" si="3"/>
        <v>0.038461538461538464</v>
      </c>
      <c r="J11" s="618">
        <v>0</v>
      </c>
      <c r="K11" s="619">
        <f t="shared" si="4"/>
        <v>0</v>
      </c>
      <c r="L11" s="620">
        <v>2</v>
      </c>
      <c r="M11" s="678">
        <f t="shared" si="5"/>
        <v>0.08333333333333333</v>
      </c>
    </row>
    <row r="12" spans="1:13" ht="12.75">
      <c r="A12" s="610" t="s">
        <v>371</v>
      </c>
      <c r="B12" s="618">
        <v>0</v>
      </c>
      <c r="C12" s="619">
        <f t="shared" si="0"/>
        <v>0</v>
      </c>
      <c r="D12">
        <v>4</v>
      </c>
      <c r="E12" s="619">
        <f t="shared" si="1"/>
        <v>0.17391304347826086</v>
      </c>
      <c r="F12">
        <v>2</v>
      </c>
      <c r="G12" s="619">
        <f t="shared" si="2"/>
        <v>0.07142857142857142</v>
      </c>
      <c r="H12">
        <v>0</v>
      </c>
      <c r="I12" s="619">
        <f t="shared" si="3"/>
        <v>0</v>
      </c>
      <c r="J12" s="618">
        <v>3</v>
      </c>
      <c r="K12" s="619">
        <f t="shared" si="4"/>
        <v>0.13043478260869565</v>
      </c>
      <c r="L12" s="620">
        <v>3</v>
      </c>
      <c r="M12" s="678">
        <f t="shared" si="5"/>
        <v>0.125</v>
      </c>
    </row>
    <row r="13" spans="1:13" ht="12.75">
      <c r="A13" s="610" t="s">
        <v>372</v>
      </c>
      <c r="B13" s="618">
        <v>2</v>
      </c>
      <c r="C13" s="619">
        <f t="shared" si="0"/>
        <v>0.09090909090909091</v>
      </c>
      <c r="D13">
        <v>1</v>
      </c>
      <c r="E13" s="619">
        <f t="shared" si="1"/>
        <v>0.043478260869565216</v>
      </c>
      <c r="F13">
        <v>3</v>
      </c>
      <c r="G13" s="619">
        <f t="shared" si="2"/>
        <v>0.10714285714285714</v>
      </c>
      <c r="H13">
        <v>1</v>
      </c>
      <c r="I13" s="619">
        <f t="shared" si="3"/>
        <v>0.038461538461538464</v>
      </c>
      <c r="J13" s="618">
        <v>1</v>
      </c>
      <c r="K13" s="619">
        <f t="shared" si="4"/>
        <v>0.043478260869565216</v>
      </c>
      <c r="L13" s="620">
        <v>5</v>
      </c>
      <c r="M13" s="678">
        <f t="shared" si="5"/>
        <v>0.20833333333333334</v>
      </c>
    </row>
    <row r="14" spans="1:13" ht="12.75">
      <c r="A14" s="610"/>
      <c r="B14" s="13"/>
      <c r="C14" s="619"/>
      <c r="D14"/>
      <c r="E14" s="619"/>
      <c r="F14"/>
      <c r="G14" s="619"/>
      <c r="H14"/>
      <c r="I14" s="619"/>
      <c r="J14" s="13"/>
      <c r="K14" s="619"/>
      <c r="L14" s="66"/>
      <c r="M14" s="678"/>
    </row>
    <row r="15" spans="1:13" ht="12.75">
      <c r="A15" s="610" t="s">
        <v>373</v>
      </c>
      <c r="B15" s="618">
        <v>0</v>
      </c>
      <c r="C15" s="619">
        <f>B15/B$30</f>
        <v>0</v>
      </c>
      <c r="D15">
        <v>0</v>
      </c>
      <c r="E15" s="619">
        <f>D15/D$30</f>
        <v>0</v>
      </c>
      <c r="F15">
        <v>4</v>
      </c>
      <c r="G15" s="619">
        <f>F15/F$30</f>
        <v>0.14285714285714285</v>
      </c>
      <c r="H15">
        <v>2</v>
      </c>
      <c r="I15" s="619">
        <f>H15/H$30</f>
        <v>0.07692307692307693</v>
      </c>
      <c r="J15" s="618">
        <v>1</v>
      </c>
      <c r="K15" s="619">
        <f>J15/J$30</f>
        <v>0.043478260869565216</v>
      </c>
      <c r="L15" s="620">
        <v>2</v>
      </c>
      <c r="M15" s="678">
        <f>L15/L$30</f>
        <v>0.08333333333333333</v>
      </c>
    </row>
    <row r="16" spans="1:13" ht="12.75">
      <c r="A16" s="610" t="s">
        <v>374</v>
      </c>
      <c r="B16" s="618">
        <v>0</v>
      </c>
      <c r="C16" s="619">
        <f>B16/B$30</f>
        <v>0</v>
      </c>
      <c r="D16">
        <v>2</v>
      </c>
      <c r="E16" s="619">
        <f>D16/D$30</f>
        <v>0.08695652173913043</v>
      </c>
      <c r="F16">
        <v>1</v>
      </c>
      <c r="G16" s="619">
        <f>F16/F$30</f>
        <v>0.03571428571428571</v>
      </c>
      <c r="H16">
        <v>0</v>
      </c>
      <c r="I16" s="619">
        <f>H16/H$30</f>
        <v>0</v>
      </c>
      <c r="J16" s="618">
        <v>3</v>
      </c>
      <c r="K16" s="619">
        <f>J16/J$30</f>
        <v>0.13043478260869565</v>
      </c>
      <c r="L16" s="620">
        <v>2</v>
      </c>
      <c r="M16" s="678">
        <f>L16/L$30</f>
        <v>0.08333333333333333</v>
      </c>
    </row>
    <row r="17" spans="1:13" ht="12.75">
      <c r="A17" s="610" t="s">
        <v>375</v>
      </c>
      <c r="B17" s="618">
        <v>0</v>
      </c>
      <c r="C17" s="619">
        <f>B17/B$30</f>
        <v>0</v>
      </c>
      <c r="D17">
        <v>1</v>
      </c>
      <c r="E17" s="619">
        <f>D17/D$30</f>
        <v>0.043478260869565216</v>
      </c>
      <c r="F17">
        <v>2</v>
      </c>
      <c r="G17" s="619">
        <f>F17/F$30</f>
        <v>0.07142857142857142</v>
      </c>
      <c r="H17">
        <v>0</v>
      </c>
      <c r="I17" s="619">
        <f>H17/H$30</f>
        <v>0</v>
      </c>
      <c r="J17" s="618">
        <v>1</v>
      </c>
      <c r="K17" s="619">
        <f>J17/J$30</f>
        <v>0.043478260869565216</v>
      </c>
      <c r="L17" s="620">
        <v>2</v>
      </c>
      <c r="M17" s="678">
        <f>L17/L$30</f>
        <v>0.08333333333333333</v>
      </c>
    </row>
    <row r="18" spans="1:13" ht="12.75">
      <c r="A18" s="610" t="s">
        <v>376</v>
      </c>
      <c r="B18" s="618">
        <v>0</v>
      </c>
      <c r="C18" s="619">
        <f>B18/B$30</f>
        <v>0</v>
      </c>
      <c r="D18">
        <v>2</v>
      </c>
      <c r="E18" s="619">
        <f>D18/D$30</f>
        <v>0.08695652173913043</v>
      </c>
      <c r="F18">
        <v>1</v>
      </c>
      <c r="G18" s="619">
        <f>F18/F$30</f>
        <v>0.03571428571428571</v>
      </c>
      <c r="H18">
        <v>1</v>
      </c>
      <c r="I18" s="619">
        <f>H18/H$30</f>
        <v>0.038461538461538464</v>
      </c>
      <c r="J18" s="618">
        <v>1</v>
      </c>
      <c r="K18" s="619">
        <f>J18/J$30</f>
        <v>0.043478260869565216</v>
      </c>
      <c r="L18" s="620">
        <v>1</v>
      </c>
      <c r="M18" s="678">
        <f>L18/L$30</f>
        <v>0.041666666666666664</v>
      </c>
    </row>
    <row r="19" spans="1:13" ht="12.75">
      <c r="A19" s="610" t="s">
        <v>377</v>
      </c>
      <c r="B19" s="618">
        <v>0</v>
      </c>
      <c r="C19" s="619">
        <f>B19/B$30</f>
        <v>0</v>
      </c>
      <c r="D19">
        <v>2</v>
      </c>
      <c r="E19" s="619">
        <f>D19/D$30</f>
        <v>0.08695652173913043</v>
      </c>
      <c r="F19">
        <v>1</v>
      </c>
      <c r="G19" s="619">
        <f>F19/F$30</f>
        <v>0.03571428571428571</v>
      </c>
      <c r="H19">
        <v>0</v>
      </c>
      <c r="I19" s="619">
        <f>H19/H$30</f>
        <v>0</v>
      </c>
      <c r="J19" s="618">
        <v>0</v>
      </c>
      <c r="K19" s="619">
        <f>J19/J$30</f>
        <v>0</v>
      </c>
      <c r="L19" s="620">
        <v>0</v>
      </c>
      <c r="M19" s="678">
        <f>L19/L$30</f>
        <v>0</v>
      </c>
    </row>
    <row r="20" spans="1:13" ht="12.75">
      <c r="A20" s="610"/>
      <c r="B20" s="13"/>
      <c r="C20" s="619"/>
      <c r="D20" s="13"/>
      <c r="E20" s="619"/>
      <c r="F20" s="13"/>
      <c r="G20" s="619"/>
      <c r="H20" s="13"/>
      <c r="I20" s="619"/>
      <c r="J20" s="13"/>
      <c r="K20" s="619"/>
      <c r="L20" s="66"/>
      <c r="M20" s="678"/>
    </row>
    <row r="21" spans="1:13" ht="12.75">
      <c r="A21" s="610" t="s">
        <v>378</v>
      </c>
      <c r="B21" s="618">
        <v>4</v>
      </c>
      <c r="C21" s="619">
        <f>B21/B$30</f>
        <v>0.18181818181818182</v>
      </c>
      <c r="D21">
        <v>0</v>
      </c>
      <c r="E21" s="619">
        <f>D21/D$30</f>
        <v>0</v>
      </c>
      <c r="F21">
        <v>1</v>
      </c>
      <c r="G21" s="619">
        <f>F21/F$30</f>
        <v>0.03571428571428571</v>
      </c>
      <c r="H21">
        <v>2</v>
      </c>
      <c r="I21" s="619">
        <f>H21/H$30</f>
        <v>0.07692307692307693</v>
      </c>
      <c r="J21" s="618">
        <v>1</v>
      </c>
      <c r="K21" s="619">
        <f>J21/J$30</f>
        <v>0.043478260869565216</v>
      </c>
      <c r="L21" s="620">
        <v>2</v>
      </c>
      <c r="M21" s="678">
        <f>L21/L$30</f>
        <v>0.08333333333333333</v>
      </c>
    </row>
    <row r="22" spans="1:13" ht="12.75">
      <c r="A22" s="610" t="s">
        <v>379</v>
      </c>
      <c r="B22" s="618">
        <v>0</v>
      </c>
      <c r="C22" s="619">
        <f>B22/B$30</f>
        <v>0</v>
      </c>
      <c r="D22">
        <v>0</v>
      </c>
      <c r="E22" s="619">
        <f>D22/D$30</f>
        <v>0</v>
      </c>
      <c r="F22">
        <v>2</v>
      </c>
      <c r="G22" s="619">
        <f>F22/F$30</f>
        <v>0.07142857142857142</v>
      </c>
      <c r="H22">
        <v>1</v>
      </c>
      <c r="I22" s="619">
        <f>H22/H$30</f>
        <v>0.038461538461538464</v>
      </c>
      <c r="J22" s="618">
        <v>1</v>
      </c>
      <c r="K22" s="619">
        <f>J22/J$30</f>
        <v>0.043478260869565216</v>
      </c>
      <c r="L22" s="620">
        <v>1</v>
      </c>
      <c r="M22" s="678">
        <f>L22/L$30</f>
        <v>0.041666666666666664</v>
      </c>
    </row>
    <row r="23" spans="1:13" ht="12.75">
      <c r="A23" s="610" t="s">
        <v>380</v>
      </c>
      <c r="B23" s="618">
        <v>0</v>
      </c>
      <c r="C23" s="619">
        <f>B23/B$30</f>
        <v>0</v>
      </c>
      <c r="D23">
        <v>1</v>
      </c>
      <c r="E23" s="619">
        <f>D23/D$30</f>
        <v>0.043478260869565216</v>
      </c>
      <c r="F23">
        <v>2</v>
      </c>
      <c r="G23" s="619">
        <f>F23/F$30</f>
        <v>0.07142857142857142</v>
      </c>
      <c r="H23">
        <v>2</v>
      </c>
      <c r="I23" s="619">
        <f>H23/H$30</f>
        <v>0.07692307692307693</v>
      </c>
      <c r="J23" s="618">
        <v>1</v>
      </c>
      <c r="K23" s="619">
        <f>J23/J$30</f>
        <v>0.043478260869565216</v>
      </c>
      <c r="L23" s="620">
        <v>0</v>
      </c>
      <c r="M23" s="678">
        <f>L23/L$30</f>
        <v>0</v>
      </c>
    </row>
    <row r="24" spans="1:13" ht="12.75">
      <c r="A24" s="610"/>
      <c r="B24" s="13"/>
      <c r="C24" s="619"/>
      <c r="D24"/>
      <c r="E24" s="619"/>
      <c r="F24"/>
      <c r="G24" s="619"/>
      <c r="H24"/>
      <c r="I24" s="619"/>
      <c r="J24" s="13"/>
      <c r="K24" s="619"/>
      <c r="L24" s="66"/>
      <c r="M24" s="678"/>
    </row>
    <row r="25" spans="1:13" ht="12.75">
      <c r="A25" s="610" t="s">
        <v>381</v>
      </c>
      <c r="B25" s="618">
        <v>0</v>
      </c>
      <c r="C25" s="619">
        <f>B25/B$30</f>
        <v>0</v>
      </c>
      <c r="D25">
        <v>0</v>
      </c>
      <c r="E25" s="619">
        <f>D25/D$30</f>
        <v>0</v>
      </c>
      <c r="F25">
        <v>1</v>
      </c>
      <c r="G25" s="619">
        <f>F25/F$30</f>
        <v>0.03571428571428571</v>
      </c>
      <c r="H25">
        <v>2</v>
      </c>
      <c r="I25" s="619">
        <f>H25/H$30</f>
        <v>0.07692307692307693</v>
      </c>
      <c r="J25" s="618">
        <v>1</v>
      </c>
      <c r="K25" s="619">
        <f>J25/J$30</f>
        <v>0.043478260869565216</v>
      </c>
      <c r="L25" s="620">
        <v>0</v>
      </c>
      <c r="M25" s="678">
        <f>L25/L$30</f>
        <v>0</v>
      </c>
    </row>
    <row r="26" spans="1:13" ht="12.75">
      <c r="A26" s="610" t="s">
        <v>382</v>
      </c>
      <c r="B26" s="618">
        <v>0</v>
      </c>
      <c r="C26" s="619">
        <f>B26/B$30</f>
        <v>0</v>
      </c>
      <c r="D26">
        <v>0</v>
      </c>
      <c r="E26" s="619">
        <f>D26/D$30</f>
        <v>0</v>
      </c>
      <c r="F26">
        <v>1</v>
      </c>
      <c r="G26" s="619">
        <f>F26/F$30</f>
        <v>0.03571428571428571</v>
      </c>
      <c r="H26">
        <v>2</v>
      </c>
      <c r="I26" s="619">
        <f>H26/H$30</f>
        <v>0.07692307692307693</v>
      </c>
      <c r="J26" s="618">
        <v>1</v>
      </c>
      <c r="K26" s="619">
        <f>J26/J$30</f>
        <v>0.043478260869565216</v>
      </c>
      <c r="L26" s="620">
        <v>0</v>
      </c>
      <c r="M26" s="678">
        <f>L26/L$30</f>
        <v>0</v>
      </c>
    </row>
    <row r="27" spans="1:13" ht="12.75">
      <c r="A27" s="610" t="s">
        <v>383</v>
      </c>
      <c r="B27" s="618">
        <v>0</v>
      </c>
      <c r="C27" s="619">
        <f>B27/B$30</f>
        <v>0</v>
      </c>
      <c r="D27">
        <v>0</v>
      </c>
      <c r="E27" s="619">
        <f>D27/D$30</f>
        <v>0</v>
      </c>
      <c r="F27">
        <v>2</v>
      </c>
      <c r="G27" s="619">
        <f>F27/F$30</f>
        <v>0.07142857142857142</v>
      </c>
      <c r="H27">
        <v>2</v>
      </c>
      <c r="I27" s="619">
        <f>H27/H$30</f>
        <v>0.07692307692307693</v>
      </c>
      <c r="J27" s="618">
        <v>1</v>
      </c>
      <c r="K27" s="619">
        <f>J27/J$30</f>
        <v>0.043478260869565216</v>
      </c>
      <c r="L27" s="620">
        <v>0</v>
      </c>
      <c r="M27" s="678">
        <f>L27/L$30</f>
        <v>0</v>
      </c>
    </row>
    <row r="28" spans="1:13" ht="12.75">
      <c r="A28" s="610" t="s">
        <v>384</v>
      </c>
      <c r="B28" s="618">
        <v>0</v>
      </c>
      <c r="C28" s="619">
        <f>B28/B$30</f>
        <v>0</v>
      </c>
      <c r="D28">
        <v>1</v>
      </c>
      <c r="E28" s="619">
        <f>D28/D$30</f>
        <v>0.043478260869565216</v>
      </c>
      <c r="F28">
        <v>0</v>
      </c>
      <c r="G28" s="619">
        <f>F28/F$30</f>
        <v>0</v>
      </c>
      <c r="H28">
        <v>4</v>
      </c>
      <c r="I28" s="619">
        <f>H28/H$30</f>
        <v>0.15384615384615385</v>
      </c>
      <c r="J28" s="618">
        <v>3</v>
      </c>
      <c r="K28" s="619">
        <f>J28/J$30</f>
        <v>0.13043478260869565</v>
      </c>
      <c r="L28" s="620">
        <v>1</v>
      </c>
      <c r="M28" s="678">
        <f>L28/L$30</f>
        <v>0.041666666666666664</v>
      </c>
    </row>
    <row r="29" spans="1:13" ht="12.75">
      <c r="A29" s="610"/>
      <c r="B29" s="618"/>
      <c r="C29" s="619"/>
      <c r="D29" s="618"/>
      <c r="E29" s="619"/>
      <c r="F29" s="618"/>
      <c r="G29" s="619"/>
      <c r="H29" s="618"/>
      <c r="I29" s="619"/>
      <c r="J29" s="618"/>
      <c r="K29" s="619"/>
      <c r="L29" s="620"/>
      <c r="M29" s="678"/>
    </row>
    <row r="30" spans="1:13" ht="12.75">
      <c r="A30" s="610" t="s">
        <v>137</v>
      </c>
      <c r="B30" s="595">
        <f>SUM(B7:B28)</f>
        <v>22</v>
      </c>
      <c r="C30" s="619">
        <f>B30/B$30</f>
        <v>1</v>
      </c>
      <c r="D30" s="595">
        <f>SUM(D7:D28)</f>
        <v>23</v>
      </c>
      <c r="E30" s="619">
        <f>D30/D$30</f>
        <v>1</v>
      </c>
      <c r="F30" s="595">
        <f>SUM(F7:F28)</f>
        <v>28</v>
      </c>
      <c r="G30" s="619">
        <f>F30/F$30</f>
        <v>1</v>
      </c>
      <c r="H30" s="595">
        <f>SUM(H7:H28)</f>
        <v>26</v>
      </c>
      <c r="I30" s="619">
        <f>H30/H$30</f>
        <v>1</v>
      </c>
      <c r="J30" s="595">
        <f>SUM(J7:J28)</f>
        <v>23</v>
      </c>
      <c r="K30" s="619">
        <f>J30/J$30</f>
        <v>1</v>
      </c>
      <c r="L30" s="49">
        <f>SUM(L7:L28)</f>
        <v>24</v>
      </c>
      <c r="M30" s="678">
        <f>L30/L$30</f>
        <v>1</v>
      </c>
    </row>
    <row r="31" spans="1:13" ht="12.75">
      <c r="A31" s="610"/>
      <c r="B31" s="13"/>
      <c r="C31" s="588"/>
      <c r="D31" s="13"/>
      <c r="E31" s="588"/>
      <c r="F31" s="13"/>
      <c r="G31" s="588"/>
      <c r="H31" s="13"/>
      <c r="I31" s="588"/>
      <c r="J31" s="13"/>
      <c r="K31" s="588"/>
      <c r="L31" s="66"/>
      <c r="M31" s="679"/>
    </row>
    <row r="32" spans="1:13" ht="14.25">
      <c r="A32" s="621" t="s">
        <v>433</v>
      </c>
      <c r="B32" s="990">
        <v>12124</v>
      </c>
      <c r="C32" s="991"/>
      <c r="D32" s="986">
        <v>90031</v>
      </c>
      <c r="E32" s="987"/>
      <c r="F32" s="986">
        <v>48710</v>
      </c>
      <c r="G32" s="987">
        <v>48710</v>
      </c>
      <c r="H32" s="986">
        <v>144100</v>
      </c>
      <c r="I32" s="987">
        <v>144100</v>
      </c>
      <c r="J32" s="986">
        <v>144100</v>
      </c>
      <c r="K32" s="987"/>
      <c r="L32" s="982">
        <v>72500</v>
      </c>
      <c r="M32" s="983"/>
    </row>
    <row r="33" spans="1:13" ht="12.75">
      <c r="A33" s="621" t="s">
        <v>385</v>
      </c>
      <c r="B33" s="990">
        <v>1526</v>
      </c>
      <c r="C33" s="991"/>
      <c r="D33" s="986">
        <v>3816</v>
      </c>
      <c r="E33" s="987"/>
      <c r="F33" s="986">
        <v>5868</v>
      </c>
      <c r="G33" s="987">
        <v>5868</v>
      </c>
      <c r="H33" s="986">
        <v>12697</v>
      </c>
      <c r="I33" s="987">
        <v>12697</v>
      </c>
      <c r="J33" s="986">
        <v>6065</v>
      </c>
      <c r="K33" s="987"/>
      <c r="L33" s="982">
        <v>4498.505</v>
      </c>
      <c r="M33" s="983"/>
    </row>
    <row r="34" spans="1:13" ht="12.75">
      <c r="A34" s="622" t="s">
        <v>386</v>
      </c>
      <c r="B34" s="992">
        <v>3334</v>
      </c>
      <c r="C34" s="993"/>
      <c r="D34" s="988">
        <v>8430</v>
      </c>
      <c r="E34" s="989"/>
      <c r="F34" s="988">
        <v>10931</v>
      </c>
      <c r="G34" s="989">
        <v>10931</v>
      </c>
      <c r="H34" s="988">
        <v>30289</v>
      </c>
      <c r="I34" s="989">
        <v>30289</v>
      </c>
      <c r="J34" s="988">
        <v>19327</v>
      </c>
      <c r="K34" s="989"/>
      <c r="L34" s="984">
        <v>8079.358749999999</v>
      </c>
      <c r="M34" s="985"/>
    </row>
    <row r="35" spans="1:13" ht="12.75">
      <c r="A35" s="633"/>
      <c r="B35" s="634"/>
      <c r="C35" s="635"/>
      <c r="D35" s="634"/>
      <c r="E35" s="635"/>
      <c r="F35" s="634"/>
      <c r="G35" s="635"/>
      <c r="H35" s="634"/>
      <c r="I35" s="635"/>
      <c r="J35" s="634"/>
      <c r="K35" s="635"/>
      <c r="L35" s="782"/>
      <c r="M35" s="783"/>
    </row>
    <row r="36" spans="1:13" ht="12.75">
      <c r="A36" s="136" t="s">
        <v>441</v>
      </c>
      <c r="B36" s="134"/>
      <c r="C36" s="134"/>
      <c r="D36" s="134"/>
      <c r="E36" s="134"/>
      <c r="F36" s="134"/>
      <c r="G36" s="134"/>
      <c r="H36" s="134"/>
      <c r="I36" s="134"/>
      <c r="J36" s="134"/>
      <c r="K36" s="134"/>
      <c r="L36" s="35"/>
      <c r="M36" s="57"/>
    </row>
    <row r="37" spans="1:12" ht="12.75">
      <c r="A37" s="676" t="s">
        <v>508</v>
      </c>
      <c r="B37" s="134"/>
      <c r="C37" s="134"/>
      <c r="D37" s="134"/>
      <c r="E37" s="134"/>
      <c r="F37" s="134"/>
      <c r="G37" s="134"/>
      <c r="H37" s="134"/>
      <c r="I37" s="134"/>
      <c r="J37" s="134"/>
      <c r="K37" s="134"/>
      <c r="L37" s="134"/>
    </row>
    <row r="38" spans="1:12" ht="12.75">
      <c r="A38" s="698"/>
      <c r="B38" s="134"/>
      <c r="C38" s="134"/>
      <c r="D38" s="134"/>
      <c r="E38" s="134"/>
      <c r="F38" s="134"/>
      <c r="G38" s="134"/>
      <c r="H38" s="134"/>
      <c r="I38" s="134"/>
      <c r="J38" s="134"/>
      <c r="K38" s="134"/>
      <c r="L38" s="134"/>
    </row>
  </sheetData>
  <sheetProtection/>
  <mergeCells count="24">
    <mergeCell ref="B34:C34"/>
    <mergeCell ref="D34:E34"/>
    <mergeCell ref="B5:C5"/>
    <mergeCell ref="D5:E5"/>
    <mergeCell ref="F5:G5"/>
    <mergeCell ref="H5:I5"/>
    <mergeCell ref="F34:G34"/>
    <mergeCell ref="H34:I34"/>
    <mergeCell ref="J32:K32"/>
    <mergeCell ref="L32:M32"/>
    <mergeCell ref="J33:K33"/>
    <mergeCell ref="L33:M33"/>
    <mergeCell ref="J5:K5"/>
    <mergeCell ref="L5:M5"/>
    <mergeCell ref="B32:C32"/>
    <mergeCell ref="D32:E32"/>
    <mergeCell ref="F32:G32"/>
    <mergeCell ref="H32:I32"/>
    <mergeCell ref="J34:K34"/>
    <mergeCell ref="L34:M34"/>
    <mergeCell ref="B33:C33"/>
    <mergeCell ref="D33:E33"/>
    <mergeCell ref="F33:G33"/>
    <mergeCell ref="H33:I33"/>
  </mergeCells>
  <hyperlinks>
    <hyperlink ref="A3" location="Index!A1" display="Index"/>
  </hyperlinks>
  <printOptions/>
  <pageMargins left="0.5905511811023623" right="0.5905511811023623" top="0.7874015748031497" bottom="0.7874015748031497" header="0.3937007874015748" footer="0.3937007874015748"/>
  <pageSetup fitToHeight="1" fitToWidth="1" horizontalDpi="600" verticalDpi="600" orientation="landscape" paperSize="9" r:id="rId1"/>
  <headerFooter alignWithMargins="0">
    <oddHeader>&amp;CTribunal Statistics Quarterly
April to June 2013</oddHeader>
    <oddFooter>&amp;C&amp;P</oddFooter>
  </headerFooter>
</worksheet>
</file>

<file path=xl/worksheets/sheet29.xml><?xml version="1.0" encoding="utf-8"?>
<worksheet xmlns="http://schemas.openxmlformats.org/spreadsheetml/2006/main" xmlns:r="http://schemas.openxmlformats.org/officeDocument/2006/relationships">
  <dimension ref="A1:N33"/>
  <sheetViews>
    <sheetView zoomScalePageLayoutView="0" workbookViewId="0" topLeftCell="A1">
      <selection activeCell="A1" sqref="A1"/>
    </sheetView>
  </sheetViews>
  <sheetFormatPr defaultColWidth="9.140625" defaultRowHeight="12.75"/>
  <cols>
    <col min="1" max="1" width="22.421875" style="0" customWidth="1"/>
    <col min="3" max="3" width="11.8515625" style="0" customWidth="1"/>
    <col min="5" max="5" width="10.8515625" style="0" customWidth="1"/>
    <col min="7" max="7" width="10.8515625" style="0" customWidth="1"/>
    <col min="9" max="9" width="10.8515625" style="0" customWidth="1"/>
    <col min="11" max="11" width="10.8515625" style="0" customWidth="1"/>
    <col min="13" max="13" width="10.8515625" style="0" customWidth="1"/>
  </cols>
  <sheetData>
    <row r="1" ht="12.75">
      <c r="A1" s="4" t="s">
        <v>316</v>
      </c>
    </row>
    <row r="2" ht="12.75">
      <c r="A2" s="4" t="s">
        <v>331</v>
      </c>
    </row>
    <row r="3" spans="1:7" s="17" customFormat="1" ht="12.75">
      <c r="A3" s="7" t="s">
        <v>12</v>
      </c>
      <c r="B3" s="173"/>
      <c r="C3" s="173"/>
      <c r="D3" s="115"/>
      <c r="E3" s="115"/>
      <c r="F3" s="115"/>
      <c r="G3" s="66"/>
    </row>
    <row r="4" ht="15.75">
      <c r="A4" s="641"/>
    </row>
    <row r="5" spans="1:13" ht="15.75">
      <c r="A5" s="642"/>
      <c r="B5" s="1022" t="s">
        <v>13</v>
      </c>
      <c r="C5" s="1022"/>
      <c r="D5" s="1022" t="s">
        <v>14</v>
      </c>
      <c r="E5" s="1022"/>
      <c r="F5" s="1020" t="s">
        <v>15</v>
      </c>
      <c r="G5" s="1021"/>
      <c r="H5" s="1022" t="s">
        <v>84</v>
      </c>
      <c r="I5" s="1022"/>
      <c r="J5" s="1020" t="s">
        <v>566</v>
      </c>
      <c r="K5" s="1021"/>
      <c r="L5" s="1022" t="s">
        <v>18</v>
      </c>
      <c r="M5" s="1021"/>
    </row>
    <row r="6" spans="1:13" ht="12.75" customHeight="1">
      <c r="A6" s="643" t="s">
        <v>434</v>
      </c>
      <c r="B6" s="1023" t="s">
        <v>396</v>
      </c>
      <c r="C6" s="1012"/>
      <c r="D6" s="1023" t="s">
        <v>396</v>
      </c>
      <c r="E6" s="1023"/>
      <c r="F6" s="1011" t="s">
        <v>396</v>
      </c>
      <c r="G6" s="1012"/>
      <c r="H6" s="1023" t="s">
        <v>396</v>
      </c>
      <c r="I6" s="1023"/>
      <c r="J6" s="1011" t="s">
        <v>396</v>
      </c>
      <c r="K6" s="1012"/>
      <c r="L6" s="1023" t="s">
        <v>396</v>
      </c>
      <c r="M6" s="1012"/>
    </row>
    <row r="7" spans="1:13" ht="38.25">
      <c r="A7" s="644"/>
      <c r="B7" s="645" t="s">
        <v>397</v>
      </c>
      <c r="C7" s="646" t="s">
        <v>398</v>
      </c>
      <c r="D7" s="645" t="s">
        <v>397</v>
      </c>
      <c r="E7" s="645" t="s">
        <v>398</v>
      </c>
      <c r="F7" s="647" t="s">
        <v>397</v>
      </c>
      <c r="G7" s="646" t="s">
        <v>398</v>
      </c>
      <c r="H7" s="645" t="s">
        <v>397</v>
      </c>
      <c r="I7" s="645" t="s">
        <v>398</v>
      </c>
      <c r="J7" s="647" t="s">
        <v>397</v>
      </c>
      <c r="K7" s="646" t="s">
        <v>398</v>
      </c>
      <c r="L7" s="645" t="s">
        <v>397</v>
      </c>
      <c r="M7" s="646" t="s">
        <v>398</v>
      </c>
    </row>
    <row r="8" spans="1:13" ht="12.75">
      <c r="A8" s="644"/>
      <c r="B8" s="648"/>
      <c r="C8" s="649"/>
      <c r="D8" s="648"/>
      <c r="E8" s="648"/>
      <c r="F8" s="650"/>
      <c r="G8" s="649"/>
      <c r="H8" s="648"/>
      <c r="I8" s="648"/>
      <c r="J8" s="650"/>
      <c r="K8" s="649"/>
      <c r="L8" s="293"/>
      <c r="M8" s="784"/>
    </row>
    <row r="9" spans="1:13" ht="12.75">
      <c r="A9" s="610" t="s">
        <v>565</v>
      </c>
      <c r="B9" s="651">
        <v>22</v>
      </c>
      <c r="C9" s="652">
        <v>33</v>
      </c>
      <c r="D9" s="653">
        <v>8</v>
      </c>
      <c r="E9" s="17">
        <v>31</v>
      </c>
      <c r="F9" s="653">
        <v>4</v>
      </c>
      <c r="G9" s="654">
        <v>30</v>
      </c>
      <c r="H9">
        <v>13</v>
      </c>
      <c r="I9">
        <v>28</v>
      </c>
      <c r="J9" s="655">
        <v>9</v>
      </c>
      <c r="K9" s="652">
        <v>829</v>
      </c>
      <c r="L9" s="785">
        <v>18</v>
      </c>
      <c r="M9" s="786">
        <v>37</v>
      </c>
    </row>
    <row r="10" spans="1:13" ht="12.75">
      <c r="A10" s="644" t="s">
        <v>399</v>
      </c>
      <c r="B10" s="651">
        <v>6</v>
      </c>
      <c r="C10" s="652">
        <v>34</v>
      </c>
      <c r="D10" s="653">
        <v>20</v>
      </c>
      <c r="E10" s="17">
        <v>20</v>
      </c>
      <c r="F10" s="653">
        <v>15</v>
      </c>
      <c r="G10" s="654">
        <v>36</v>
      </c>
      <c r="H10">
        <v>6</v>
      </c>
      <c r="I10">
        <v>33</v>
      </c>
      <c r="J10" s="655">
        <v>6</v>
      </c>
      <c r="K10" s="652">
        <v>40</v>
      </c>
      <c r="L10" s="785">
        <v>8</v>
      </c>
      <c r="M10" s="786">
        <v>48</v>
      </c>
    </row>
    <row r="11" spans="1:13" ht="12.75">
      <c r="A11" s="644" t="s">
        <v>400</v>
      </c>
      <c r="B11" s="651">
        <v>14</v>
      </c>
      <c r="C11" s="652">
        <v>47</v>
      </c>
      <c r="D11" s="653">
        <v>17</v>
      </c>
      <c r="E11" s="17">
        <v>23</v>
      </c>
      <c r="F11" s="653">
        <v>14</v>
      </c>
      <c r="G11" s="654">
        <v>52</v>
      </c>
      <c r="H11">
        <v>15</v>
      </c>
      <c r="I11">
        <v>44</v>
      </c>
      <c r="J11" s="655">
        <v>8</v>
      </c>
      <c r="K11" s="652">
        <v>77</v>
      </c>
      <c r="L11" s="785">
        <v>13</v>
      </c>
      <c r="M11" s="786">
        <v>70</v>
      </c>
    </row>
    <row r="12" spans="1:13" ht="12.75">
      <c r="A12" s="644" t="s">
        <v>401</v>
      </c>
      <c r="B12" s="651">
        <v>11</v>
      </c>
      <c r="C12" s="652">
        <v>24</v>
      </c>
      <c r="D12" s="653">
        <v>7</v>
      </c>
      <c r="E12" s="17">
        <v>20</v>
      </c>
      <c r="F12" s="653">
        <v>8</v>
      </c>
      <c r="G12" s="654">
        <v>12</v>
      </c>
      <c r="H12">
        <v>12</v>
      </c>
      <c r="I12">
        <v>16</v>
      </c>
      <c r="J12" s="655">
        <v>8</v>
      </c>
      <c r="K12" s="652">
        <v>21</v>
      </c>
      <c r="L12" s="785">
        <v>5</v>
      </c>
      <c r="M12" s="786">
        <v>24</v>
      </c>
    </row>
    <row r="13" spans="1:13" ht="12.75">
      <c r="A13" s="644" t="s">
        <v>402</v>
      </c>
      <c r="B13" s="651">
        <v>15</v>
      </c>
      <c r="C13" s="652">
        <v>35</v>
      </c>
      <c r="D13" s="653">
        <v>8</v>
      </c>
      <c r="E13" s="17">
        <v>30</v>
      </c>
      <c r="F13" s="653">
        <v>10</v>
      </c>
      <c r="G13" s="654">
        <v>37</v>
      </c>
      <c r="H13">
        <v>12</v>
      </c>
      <c r="I13">
        <v>42</v>
      </c>
      <c r="J13" s="655">
        <v>10</v>
      </c>
      <c r="K13" s="652">
        <v>39</v>
      </c>
      <c r="L13" s="785">
        <v>8</v>
      </c>
      <c r="M13" s="786">
        <v>28</v>
      </c>
    </row>
    <row r="14" spans="1:13" ht="12.75">
      <c r="A14" s="644" t="s">
        <v>403</v>
      </c>
      <c r="B14" s="651">
        <v>26</v>
      </c>
      <c r="C14" s="652">
        <v>60</v>
      </c>
      <c r="D14" s="653">
        <v>22</v>
      </c>
      <c r="E14" s="17">
        <v>44</v>
      </c>
      <c r="F14" s="653">
        <v>18</v>
      </c>
      <c r="G14" s="654">
        <v>52</v>
      </c>
      <c r="H14">
        <v>28</v>
      </c>
      <c r="I14">
        <v>62</v>
      </c>
      <c r="J14" s="655">
        <v>24</v>
      </c>
      <c r="K14" s="652">
        <v>72</v>
      </c>
      <c r="L14" s="785">
        <v>28</v>
      </c>
      <c r="M14" s="786">
        <v>78</v>
      </c>
    </row>
    <row r="15" spans="1:13" ht="12.75">
      <c r="A15" s="644" t="s">
        <v>404</v>
      </c>
      <c r="B15" s="651">
        <v>18</v>
      </c>
      <c r="C15" s="652">
        <v>47</v>
      </c>
      <c r="D15" s="653">
        <v>9</v>
      </c>
      <c r="E15" s="17">
        <v>48</v>
      </c>
      <c r="F15" s="653">
        <v>15</v>
      </c>
      <c r="G15" s="654">
        <v>40</v>
      </c>
      <c r="H15">
        <v>30</v>
      </c>
      <c r="I15">
        <v>51</v>
      </c>
      <c r="J15" s="655">
        <v>22</v>
      </c>
      <c r="K15" s="652">
        <v>98</v>
      </c>
      <c r="L15" s="785">
        <v>16</v>
      </c>
      <c r="M15" s="786">
        <v>92</v>
      </c>
    </row>
    <row r="16" spans="1:13" ht="12.75">
      <c r="A16" s="644" t="s">
        <v>405</v>
      </c>
      <c r="B16" s="651">
        <v>10</v>
      </c>
      <c r="C16" s="652">
        <v>19</v>
      </c>
      <c r="D16" s="653">
        <v>7</v>
      </c>
      <c r="E16" s="17">
        <v>19</v>
      </c>
      <c r="F16" s="653">
        <v>1</v>
      </c>
      <c r="G16" s="654">
        <v>26</v>
      </c>
      <c r="H16">
        <v>10</v>
      </c>
      <c r="I16">
        <v>19</v>
      </c>
      <c r="J16" s="655">
        <v>10</v>
      </c>
      <c r="K16" s="652">
        <v>54</v>
      </c>
      <c r="L16" s="785">
        <v>13</v>
      </c>
      <c r="M16" s="786">
        <v>61</v>
      </c>
    </row>
    <row r="17" spans="1:13" ht="12.75">
      <c r="A17" s="644" t="s">
        <v>406</v>
      </c>
      <c r="B17" s="651">
        <v>3</v>
      </c>
      <c r="C17" s="652">
        <v>9</v>
      </c>
      <c r="D17" s="653">
        <v>3</v>
      </c>
      <c r="E17" s="17">
        <v>15</v>
      </c>
      <c r="F17" s="653">
        <v>0</v>
      </c>
      <c r="G17" s="654">
        <v>9</v>
      </c>
      <c r="H17">
        <v>3</v>
      </c>
      <c r="I17">
        <v>19</v>
      </c>
      <c r="J17" s="655">
        <v>6</v>
      </c>
      <c r="K17" s="652">
        <v>23</v>
      </c>
      <c r="L17" s="785">
        <v>9</v>
      </c>
      <c r="M17" s="786">
        <v>24</v>
      </c>
    </row>
    <row r="18" spans="1:13" ht="12.75">
      <c r="A18" s="644" t="s">
        <v>407</v>
      </c>
      <c r="B18" s="651">
        <v>6</v>
      </c>
      <c r="C18" s="652">
        <v>17</v>
      </c>
      <c r="D18" s="653">
        <v>4</v>
      </c>
      <c r="E18" s="17">
        <v>20</v>
      </c>
      <c r="F18" s="653">
        <v>2</v>
      </c>
      <c r="G18" s="654">
        <v>29</v>
      </c>
      <c r="H18">
        <v>3</v>
      </c>
      <c r="I18">
        <v>37</v>
      </c>
      <c r="J18" s="655">
        <v>3</v>
      </c>
      <c r="K18" s="652">
        <v>3</v>
      </c>
      <c r="L18" s="785">
        <v>0</v>
      </c>
      <c r="M18" s="786">
        <v>12</v>
      </c>
    </row>
    <row r="19" spans="1:13" ht="12.75">
      <c r="A19" s="644" t="s">
        <v>408</v>
      </c>
      <c r="B19" s="651">
        <v>3</v>
      </c>
      <c r="C19" s="652">
        <v>2</v>
      </c>
      <c r="D19" s="653">
        <v>5</v>
      </c>
      <c r="E19" s="17">
        <v>2</v>
      </c>
      <c r="F19" s="653">
        <v>1</v>
      </c>
      <c r="G19" s="654">
        <v>0</v>
      </c>
      <c r="H19">
        <v>0</v>
      </c>
      <c r="I19">
        <v>4</v>
      </c>
      <c r="J19" s="655">
        <v>10</v>
      </c>
      <c r="K19" s="652">
        <v>38</v>
      </c>
      <c r="L19" s="785">
        <v>11</v>
      </c>
      <c r="M19" s="786">
        <v>48</v>
      </c>
    </row>
    <row r="20" spans="1:13" ht="12.75">
      <c r="A20" s="656" t="s">
        <v>137</v>
      </c>
      <c r="B20" s="657">
        <f aca="true" t="shared" si="0" ref="B20:K20">SUM(B9:B19)</f>
        <v>134</v>
      </c>
      <c r="C20" s="657">
        <f t="shared" si="0"/>
        <v>327</v>
      </c>
      <c r="D20" s="657">
        <f t="shared" si="0"/>
        <v>110</v>
      </c>
      <c r="E20" s="657">
        <f t="shared" si="0"/>
        <v>272</v>
      </c>
      <c r="F20" s="658">
        <f t="shared" si="0"/>
        <v>88</v>
      </c>
      <c r="G20" s="659">
        <f t="shared" si="0"/>
        <v>323</v>
      </c>
      <c r="H20" s="657">
        <f t="shared" si="0"/>
        <v>132</v>
      </c>
      <c r="I20" s="657">
        <f t="shared" si="0"/>
        <v>355</v>
      </c>
      <c r="J20" s="658">
        <f t="shared" si="0"/>
        <v>116</v>
      </c>
      <c r="K20" s="659">
        <f t="shared" si="0"/>
        <v>1294</v>
      </c>
      <c r="L20" s="787">
        <v>129</v>
      </c>
      <c r="M20" s="787">
        <v>522</v>
      </c>
    </row>
    <row r="21" spans="1:13" ht="12.75">
      <c r="A21" s="610"/>
      <c r="B21" s="13"/>
      <c r="C21" s="13"/>
      <c r="D21" s="13"/>
      <c r="E21" s="13"/>
      <c r="F21" s="13"/>
      <c r="G21" s="13"/>
      <c r="H21" s="13"/>
      <c r="I21" s="13"/>
      <c r="J21" s="13"/>
      <c r="K21" s="13"/>
      <c r="L21" s="66"/>
      <c r="M21" s="679"/>
    </row>
    <row r="22" spans="1:14" ht="12.75">
      <c r="A22" s="660" t="s">
        <v>559</v>
      </c>
      <c r="B22" s="1013">
        <v>17775</v>
      </c>
      <c r="C22" s="886"/>
      <c r="D22" s="1003">
        <v>28394</v>
      </c>
      <c r="E22" s="1004"/>
      <c r="F22" s="1003">
        <v>13942</v>
      </c>
      <c r="G22" s="1004">
        <v>13942</v>
      </c>
      <c r="H22" s="1003">
        <v>83000</v>
      </c>
      <c r="I22" s="1004">
        <v>83000</v>
      </c>
      <c r="J22" s="1013">
        <v>36466</v>
      </c>
      <c r="K22" s="886"/>
      <c r="L22" s="1018">
        <v>54739.93</v>
      </c>
      <c r="M22" s="1019"/>
      <c r="N22" s="683"/>
    </row>
    <row r="23" spans="1:13" ht="12.75">
      <c r="A23" s="621" t="s">
        <v>385</v>
      </c>
      <c r="B23" s="1014">
        <v>1000</v>
      </c>
      <c r="C23" s="1015"/>
      <c r="D23" s="1005">
        <v>1151.5</v>
      </c>
      <c r="E23" s="1006"/>
      <c r="F23" s="1005">
        <v>1000</v>
      </c>
      <c r="G23" s="1006">
        <v>1000</v>
      </c>
      <c r="H23" s="1005">
        <v>1273</v>
      </c>
      <c r="I23" s="1006">
        <v>1273</v>
      </c>
      <c r="J23" s="1014">
        <v>5</v>
      </c>
      <c r="K23" s="1015"/>
      <c r="L23" s="1016">
        <v>1841.88</v>
      </c>
      <c r="M23" s="1017"/>
    </row>
    <row r="24" spans="1:13" ht="12.75">
      <c r="A24" s="622" t="s">
        <v>386</v>
      </c>
      <c r="B24" s="1007">
        <v>2095</v>
      </c>
      <c r="C24" s="1008"/>
      <c r="D24" s="1001">
        <v>2665.18</v>
      </c>
      <c r="E24" s="1002"/>
      <c r="F24" s="1001">
        <v>2288</v>
      </c>
      <c r="G24" s="1002">
        <v>2288</v>
      </c>
      <c r="H24" s="1001">
        <v>2830</v>
      </c>
      <c r="I24" s="1002">
        <v>2830</v>
      </c>
      <c r="J24" s="1007">
        <v>1292</v>
      </c>
      <c r="K24" s="1008"/>
      <c r="L24" s="1009">
        <v>3140.6358371647507</v>
      </c>
      <c r="M24" s="1010"/>
    </row>
    <row r="25" spans="1:4" ht="12.75">
      <c r="A25" s="136"/>
      <c r="B25" s="133"/>
      <c r="C25" s="133"/>
      <c r="D25" s="136"/>
    </row>
    <row r="26" spans="1:4" ht="12.75">
      <c r="A26" s="136"/>
      <c r="B26" s="136"/>
      <c r="C26" s="136"/>
      <c r="D26" s="136"/>
    </row>
    <row r="27" spans="1:4" ht="12.75">
      <c r="A27" s="676"/>
      <c r="B27" s="136"/>
      <c r="C27" s="136"/>
      <c r="D27" s="136"/>
    </row>
    <row r="28" spans="1:4" ht="12.75">
      <c r="A28" s="136"/>
      <c r="B28" s="136"/>
      <c r="C28" s="136"/>
      <c r="D28" s="136"/>
    </row>
    <row r="29" spans="1:4" ht="12.75">
      <c r="A29" s="136" t="s">
        <v>409</v>
      </c>
      <c r="B29" s="136"/>
      <c r="C29" s="136"/>
      <c r="D29" s="136"/>
    </row>
    <row r="30" spans="1:12" ht="12.75">
      <c r="A30" s="133" t="s">
        <v>442</v>
      </c>
      <c r="B30" s="699"/>
      <c r="C30" s="699"/>
      <c r="D30" s="699"/>
      <c r="E30" s="699"/>
      <c r="F30" s="699"/>
      <c r="G30" s="699"/>
      <c r="H30" s="699"/>
      <c r="I30" s="694"/>
      <c r="J30" s="698"/>
      <c r="L30" s="698"/>
    </row>
    <row r="31" spans="1:12" ht="12.75">
      <c r="A31" s="136" t="s">
        <v>567</v>
      </c>
      <c r="B31" s="136"/>
      <c r="C31" s="136"/>
      <c r="D31" s="136"/>
      <c r="E31" s="136"/>
      <c r="F31" s="136"/>
      <c r="G31" s="136"/>
      <c r="H31" s="136"/>
      <c r="L31" s="698"/>
    </row>
    <row r="32" spans="1:12" ht="12.75">
      <c r="A32" s="136" t="s">
        <v>568</v>
      </c>
      <c r="B32" s="698"/>
      <c r="C32" s="698"/>
      <c r="D32" s="698"/>
      <c r="E32" s="698"/>
      <c r="F32" s="698"/>
      <c r="G32" s="698"/>
      <c r="H32" s="698"/>
      <c r="L32" s="698"/>
    </row>
    <row r="33" ht="12.75">
      <c r="A33" s="676" t="s">
        <v>508</v>
      </c>
    </row>
  </sheetData>
  <sheetProtection/>
  <mergeCells count="30">
    <mergeCell ref="B24:C24"/>
    <mergeCell ref="B5:C5"/>
    <mergeCell ref="B6:C6"/>
    <mergeCell ref="B22:C22"/>
    <mergeCell ref="B23:C23"/>
    <mergeCell ref="D5:E5"/>
    <mergeCell ref="D6:E6"/>
    <mergeCell ref="D22:E22"/>
    <mergeCell ref="D23:E23"/>
    <mergeCell ref="D24:E24"/>
    <mergeCell ref="F5:G5"/>
    <mergeCell ref="F6:G6"/>
    <mergeCell ref="F22:G22"/>
    <mergeCell ref="F23:G23"/>
    <mergeCell ref="J5:K5"/>
    <mergeCell ref="L5:M5"/>
    <mergeCell ref="L6:M6"/>
    <mergeCell ref="H5:I5"/>
    <mergeCell ref="H6:I6"/>
    <mergeCell ref="F24:G24"/>
    <mergeCell ref="H24:I24"/>
    <mergeCell ref="H22:I22"/>
    <mergeCell ref="H23:I23"/>
    <mergeCell ref="J24:K24"/>
    <mergeCell ref="L24:M24"/>
    <mergeCell ref="J6:K6"/>
    <mergeCell ref="J22:K22"/>
    <mergeCell ref="J23:K23"/>
    <mergeCell ref="L23:M23"/>
    <mergeCell ref="L22:M22"/>
  </mergeCells>
  <hyperlinks>
    <hyperlink ref="A3" location="Index!A1" display="Index"/>
  </hyperlinks>
  <printOptions/>
  <pageMargins left="0.75" right="0.75" top="1" bottom="1" header="0.5" footer="0.5"/>
  <pageSetup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R63"/>
  <sheetViews>
    <sheetView zoomScalePageLayoutView="0" workbookViewId="0" topLeftCell="A1">
      <selection activeCell="A1" sqref="A1:E1"/>
    </sheetView>
  </sheetViews>
  <sheetFormatPr defaultColWidth="9.140625" defaultRowHeight="12.75"/>
  <cols>
    <col min="1" max="1" width="27.57421875" style="2" customWidth="1"/>
    <col min="2" max="2" width="8.7109375" style="2" bestFit="1" customWidth="1"/>
    <col min="3" max="4" width="9.28125" style="2" bestFit="1" customWidth="1"/>
    <col min="5" max="6" width="9.28125" style="4" bestFit="1" customWidth="1"/>
    <col min="7" max="10" width="9.28125" style="2" bestFit="1" customWidth="1"/>
    <col min="11" max="11" width="9.28125" style="57" bestFit="1" customWidth="1"/>
    <col min="12" max="12" width="9.28125" style="57" customWidth="1"/>
    <col min="13" max="13" width="12.28125" style="2" customWidth="1"/>
    <col min="14" max="14" width="11.57421875" style="2" customWidth="1"/>
    <col min="15" max="15" width="10.8515625" style="2" customWidth="1"/>
    <col min="16" max="16" width="12.28125" style="2" customWidth="1"/>
    <col min="17" max="17" width="11.57421875" style="2" customWidth="1"/>
    <col min="18" max="18" width="9.57421875" style="2" customWidth="1"/>
    <col min="19" max="19" width="9.140625" style="13" customWidth="1"/>
    <col min="20" max="16384" width="9.140625" style="2" customWidth="1"/>
  </cols>
  <sheetData>
    <row r="1" spans="1:18" ht="12.75" customHeight="1">
      <c r="A1" s="839" t="s">
        <v>39</v>
      </c>
      <c r="B1" s="839"/>
      <c r="C1" s="839"/>
      <c r="D1" s="840"/>
      <c r="E1" s="840"/>
      <c r="F1" s="56"/>
      <c r="G1" s="57"/>
      <c r="H1" s="12"/>
      <c r="I1" s="57"/>
      <c r="J1" s="57"/>
      <c r="M1" s="57"/>
      <c r="N1" s="57"/>
      <c r="O1" s="57"/>
      <c r="P1" s="57"/>
      <c r="Q1" s="57"/>
      <c r="R1" s="57"/>
    </row>
    <row r="2" spans="1:18" ht="12.75">
      <c r="A2" s="839" t="s">
        <v>288</v>
      </c>
      <c r="B2" s="839"/>
      <c r="C2" s="839"/>
      <c r="D2" s="840"/>
      <c r="E2" s="840"/>
      <c r="F2" s="56"/>
      <c r="G2" s="57"/>
      <c r="H2" s="11"/>
      <c r="I2" s="11"/>
      <c r="J2" s="11"/>
      <c r="K2" s="11"/>
      <c r="L2" s="11"/>
      <c r="M2" s="58"/>
      <c r="N2" s="59"/>
      <c r="O2" s="57"/>
      <c r="P2" s="58"/>
      <c r="Q2" s="60"/>
      <c r="R2" s="57"/>
    </row>
    <row r="3" spans="1:18" ht="12.75">
      <c r="A3" s="12" t="s">
        <v>12</v>
      </c>
      <c r="B3" s="10"/>
      <c r="C3" s="10"/>
      <c r="D3" s="9"/>
      <c r="E3" s="56"/>
      <c r="F3" s="56"/>
      <c r="G3" s="57"/>
      <c r="H3" s="11"/>
      <c r="I3" s="11"/>
      <c r="J3" s="11"/>
      <c r="K3" s="11"/>
      <c r="L3" s="11"/>
      <c r="M3" s="58"/>
      <c r="N3" s="59"/>
      <c r="O3" s="57"/>
      <c r="P3" s="58"/>
      <c r="Q3" s="60"/>
      <c r="R3" s="57"/>
    </row>
    <row r="4" spans="1:18" ht="12.75">
      <c r="A4" s="91"/>
      <c r="B4" s="61"/>
      <c r="C4" s="61"/>
      <c r="D4" s="61"/>
      <c r="E4" s="62"/>
      <c r="F4" s="64"/>
      <c r="G4" s="63"/>
      <c r="H4" s="63"/>
      <c r="I4" s="63"/>
      <c r="J4" s="63"/>
      <c r="K4" s="65"/>
      <c r="L4" s="65"/>
      <c r="M4" s="63"/>
      <c r="N4" s="63"/>
      <c r="O4" s="66"/>
      <c r="P4" s="66"/>
      <c r="Q4" s="67"/>
      <c r="R4" s="63"/>
    </row>
    <row r="5" spans="1:18" ht="12.75">
      <c r="A5" s="845"/>
      <c r="B5" s="348" t="s">
        <v>13</v>
      </c>
      <c r="C5" s="14" t="s">
        <v>14</v>
      </c>
      <c r="D5" s="348" t="s">
        <v>15</v>
      </c>
      <c r="E5" s="548" t="s">
        <v>16</v>
      </c>
      <c r="F5" s="543" t="s">
        <v>17</v>
      </c>
      <c r="G5" s="841" t="s">
        <v>40</v>
      </c>
      <c r="H5" s="842"/>
      <c r="I5" s="842"/>
      <c r="J5" s="842"/>
      <c r="K5" s="843"/>
      <c r="L5" s="708" t="s">
        <v>286</v>
      </c>
      <c r="M5" s="829" t="s">
        <v>304</v>
      </c>
      <c r="N5" s="831" t="s">
        <v>306</v>
      </c>
      <c r="O5" s="831" t="s">
        <v>305</v>
      </c>
      <c r="P5" s="831" t="s">
        <v>19</v>
      </c>
      <c r="Q5" s="831" t="s">
        <v>20</v>
      </c>
      <c r="R5" s="833" t="s">
        <v>21</v>
      </c>
    </row>
    <row r="6" spans="1:18" ht="25.5">
      <c r="A6" s="828"/>
      <c r="B6" s="349" t="s">
        <v>23</v>
      </c>
      <c r="C6" s="16" t="s">
        <v>24</v>
      </c>
      <c r="D6" s="349" t="s">
        <v>24</v>
      </c>
      <c r="E6" s="16" t="s">
        <v>24</v>
      </c>
      <c r="F6" s="354" t="s">
        <v>23</v>
      </c>
      <c r="G6" s="68" t="s">
        <v>573</v>
      </c>
      <c r="H6" s="68" t="s">
        <v>574</v>
      </c>
      <c r="I6" s="68" t="s">
        <v>575</v>
      </c>
      <c r="J6" s="68" t="s">
        <v>576</v>
      </c>
      <c r="K6" s="547" t="s">
        <v>23</v>
      </c>
      <c r="L6" s="331" t="s">
        <v>573</v>
      </c>
      <c r="M6" s="830"/>
      <c r="N6" s="832"/>
      <c r="O6" s="832"/>
      <c r="P6" s="832"/>
      <c r="Q6" s="832"/>
      <c r="R6" s="834"/>
    </row>
    <row r="7" spans="1:18" ht="21" customHeight="1">
      <c r="A7" s="95" t="s">
        <v>25</v>
      </c>
      <c r="B7" s="319">
        <f aca="true" t="shared" si="0" ref="B7:K7">SUM(B9:B11,B14:B49)</f>
        <v>652187</v>
      </c>
      <c r="C7" s="69">
        <f t="shared" si="0"/>
        <v>649221</v>
      </c>
      <c r="D7" s="319">
        <f t="shared" si="0"/>
        <v>806813</v>
      </c>
      <c r="E7" s="69">
        <f t="shared" si="0"/>
        <v>840169</v>
      </c>
      <c r="F7" s="314">
        <f t="shared" si="0"/>
        <v>749400</v>
      </c>
      <c r="G7" s="69">
        <f t="shared" si="0"/>
        <v>186844</v>
      </c>
      <c r="H7" s="69">
        <f t="shared" si="0"/>
        <v>210607</v>
      </c>
      <c r="I7" s="69">
        <f t="shared" si="0"/>
        <v>221263</v>
      </c>
      <c r="J7" s="69">
        <f t="shared" si="0"/>
        <v>254859</v>
      </c>
      <c r="K7" s="314">
        <f t="shared" si="0"/>
        <v>873573</v>
      </c>
      <c r="L7" s="314">
        <f>SUM(L9:L11,L14:L49)</f>
        <v>253836</v>
      </c>
      <c r="M7" s="320">
        <f>(L7-G7)/G7</f>
        <v>0.3585450964440924</v>
      </c>
      <c r="N7" s="70">
        <f>(L7-J7)/J7</f>
        <v>-0.0040139842030299105</v>
      </c>
      <c r="O7" s="70">
        <f>L7/$L$7</f>
        <v>1</v>
      </c>
      <c r="P7" s="70">
        <f>(K7-B7)/B7</f>
        <v>0.3394517216687852</v>
      </c>
      <c r="Q7" s="70">
        <f>(K7-F7)/F7</f>
        <v>0.16569655724579663</v>
      </c>
      <c r="R7" s="321">
        <f>K7/$K$7</f>
        <v>1</v>
      </c>
    </row>
    <row r="8" spans="1:18" ht="12.75">
      <c r="A8" s="44"/>
      <c r="B8" s="319"/>
      <c r="C8" s="69"/>
      <c r="D8" s="319"/>
      <c r="E8" s="69"/>
      <c r="F8" s="314"/>
      <c r="G8" s="69"/>
      <c r="H8" s="69"/>
      <c r="I8" s="69"/>
      <c r="J8" s="69"/>
      <c r="K8" s="314"/>
      <c r="L8" s="69"/>
      <c r="M8" s="320"/>
      <c r="N8" s="70"/>
      <c r="O8" s="70"/>
      <c r="P8" s="70"/>
      <c r="Q8" s="70"/>
      <c r="R8" s="321"/>
    </row>
    <row r="9" spans="1:18" ht="25.5" customHeight="1">
      <c r="A9" s="44" t="s">
        <v>177</v>
      </c>
      <c r="B9" s="350">
        <v>184683</v>
      </c>
      <c r="C9" s="69">
        <v>205891</v>
      </c>
      <c r="D9" s="350">
        <v>172649</v>
      </c>
      <c r="E9" s="69">
        <v>146104</v>
      </c>
      <c r="F9" s="314">
        <v>122371</v>
      </c>
      <c r="G9" s="72">
        <v>26563</v>
      </c>
      <c r="H9" s="72">
        <v>25748</v>
      </c>
      <c r="I9" s="72">
        <v>27768</v>
      </c>
      <c r="J9" s="72">
        <v>23844</v>
      </c>
      <c r="K9" s="314">
        <v>103923</v>
      </c>
      <c r="L9" s="69">
        <v>31396</v>
      </c>
      <c r="M9" s="322">
        <f>(L9-G9)/G9</f>
        <v>0.1819448104506268</v>
      </c>
      <c r="N9" s="73">
        <f>(L9-J9)/J9</f>
        <v>0.3167253816473746</v>
      </c>
      <c r="O9" s="73">
        <f>L9/$L$7</f>
        <v>0.12368615956759482</v>
      </c>
      <c r="P9" s="73">
        <f>(K9-B9)/B9</f>
        <v>-0.4372898425951495</v>
      </c>
      <c r="Q9" s="73">
        <f aca="true" t="shared" si="1" ref="Q9:Q16">(K9-F9)/F9</f>
        <v>-0.1507546722671221</v>
      </c>
      <c r="R9" s="323">
        <f aca="true" t="shared" si="2" ref="R9:R17">K9/$K$7</f>
        <v>0.1189631547678328</v>
      </c>
    </row>
    <row r="10" spans="1:18" ht="12.75">
      <c r="A10" s="44" t="s">
        <v>26</v>
      </c>
      <c r="B10" s="350">
        <v>1841</v>
      </c>
      <c r="C10" s="69">
        <v>1794</v>
      </c>
      <c r="D10" s="350">
        <v>1963</v>
      </c>
      <c r="E10" s="69">
        <v>2048</v>
      </c>
      <c r="F10" s="355">
        <v>2172</v>
      </c>
      <c r="G10" s="72">
        <v>620</v>
      </c>
      <c r="H10" s="72">
        <v>576</v>
      </c>
      <c r="I10" s="72">
        <v>573</v>
      </c>
      <c r="J10" s="72">
        <v>527</v>
      </c>
      <c r="K10" s="314">
        <v>2296</v>
      </c>
      <c r="L10" s="69">
        <v>573</v>
      </c>
      <c r="M10" s="322">
        <f aca="true" t="shared" si="3" ref="M10:M49">(L10-G10)/G10</f>
        <v>-0.07580645161290323</v>
      </c>
      <c r="N10" s="73">
        <f aca="true" t="shared" si="4" ref="N10:N49">(L10-J10)/J10</f>
        <v>0.0872865275142315</v>
      </c>
      <c r="O10" s="73">
        <f aca="true" t="shared" si="5" ref="O10:O49">L10/$L$7</f>
        <v>0.002257363021793599</v>
      </c>
      <c r="P10" s="73">
        <f>(K10-B10)/B10</f>
        <v>0.24714828897338403</v>
      </c>
      <c r="Q10" s="73">
        <f t="shared" si="1"/>
        <v>0.0570902394106814</v>
      </c>
      <c r="R10" s="323">
        <f t="shared" si="2"/>
        <v>0.0026282863595829997</v>
      </c>
    </row>
    <row r="11" spans="1:18" ht="12.75">
      <c r="A11" s="44" t="s">
        <v>27</v>
      </c>
      <c r="B11" s="350">
        <v>189303</v>
      </c>
      <c r="C11" s="69">
        <v>151028</v>
      </c>
      <c r="D11" s="350">
        <v>236103</v>
      </c>
      <c r="E11" s="69">
        <v>218096</v>
      </c>
      <c r="F11" s="314">
        <v>186331</v>
      </c>
      <c r="G11" s="72">
        <v>40305</v>
      </c>
      <c r="H11" s="72">
        <v>47789</v>
      </c>
      <c r="I11" s="72">
        <v>45710</v>
      </c>
      <c r="J11" s="72">
        <v>57737</v>
      </c>
      <c r="K11" s="314">
        <v>191541</v>
      </c>
      <c r="L11" s="69">
        <v>44335</v>
      </c>
      <c r="M11" s="322">
        <f>(L11-G11)/G11</f>
        <v>0.09998759459124178</v>
      </c>
      <c r="N11" s="73">
        <f>(L11-J11)/J11</f>
        <v>-0.23212151653185997</v>
      </c>
      <c r="O11" s="73">
        <f t="shared" si="5"/>
        <v>0.17466001670369846</v>
      </c>
      <c r="P11" s="73">
        <f>(K11-B11)/B11</f>
        <v>0.011822316603540356</v>
      </c>
      <c r="Q11" s="73">
        <f t="shared" si="1"/>
        <v>0.02796099414482829</v>
      </c>
      <c r="R11" s="323">
        <f t="shared" si="2"/>
        <v>0.21926158432094398</v>
      </c>
    </row>
    <row r="12" spans="1:18" ht="12.75">
      <c r="A12" s="92" t="s">
        <v>28</v>
      </c>
      <c r="B12" s="350" t="s">
        <v>29</v>
      </c>
      <c r="C12" s="69">
        <v>62370</v>
      </c>
      <c r="D12" s="350">
        <v>71280</v>
      </c>
      <c r="E12" s="69">
        <v>60591</v>
      </c>
      <c r="F12" s="314">
        <v>59247</v>
      </c>
      <c r="G12" s="72">
        <v>13587</v>
      </c>
      <c r="H12" s="72">
        <v>13445</v>
      </c>
      <c r="I12" s="72">
        <v>13933</v>
      </c>
      <c r="J12" s="72">
        <v>13739</v>
      </c>
      <c r="K12" s="314">
        <v>54704</v>
      </c>
      <c r="L12" s="69">
        <v>13154</v>
      </c>
      <c r="M12" s="322">
        <f t="shared" si="3"/>
        <v>-0.031868698020166335</v>
      </c>
      <c r="N12" s="73">
        <f t="shared" si="4"/>
        <v>-0.04257951815998253</v>
      </c>
      <c r="O12" s="73">
        <f t="shared" si="5"/>
        <v>0.051820860713216406</v>
      </c>
      <c r="P12" s="73"/>
      <c r="Q12" s="73">
        <f t="shared" si="1"/>
        <v>-0.0766789879656354</v>
      </c>
      <c r="R12" s="323">
        <f t="shared" si="2"/>
        <v>0.06262098302030855</v>
      </c>
    </row>
    <row r="13" spans="1:18" ht="12.75">
      <c r="A13" s="92" t="s">
        <v>30</v>
      </c>
      <c r="B13" s="350" t="s">
        <v>29</v>
      </c>
      <c r="C13" s="69">
        <v>88658</v>
      </c>
      <c r="D13" s="350">
        <v>164823</v>
      </c>
      <c r="E13" s="69">
        <v>157505</v>
      </c>
      <c r="F13" s="314">
        <v>127084</v>
      </c>
      <c r="G13" s="72">
        <v>26718</v>
      </c>
      <c r="H13" s="72">
        <v>34344</v>
      </c>
      <c r="I13" s="72">
        <v>31777</v>
      </c>
      <c r="J13" s="72">
        <v>43998</v>
      </c>
      <c r="K13" s="314">
        <v>136837</v>
      </c>
      <c r="L13" s="69">
        <v>31181</v>
      </c>
      <c r="M13" s="322">
        <f t="shared" si="3"/>
        <v>0.16704094617860618</v>
      </c>
      <c r="N13" s="73">
        <f t="shared" si="4"/>
        <v>-0.29130869584981134</v>
      </c>
      <c r="O13" s="73">
        <f t="shared" si="5"/>
        <v>0.12283915599048205</v>
      </c>
      <c r="P13" s="73"/>
      <c r="Q13" s="73">
        <f t="shared" si="1"/>
        <v>0.07674451543860754</v>
      </c>
      <c r="R13" s="323">
        <f t="shared" si="2"/>
        <v>0.15664060130063542</v>
      </c>
    </row>
    <row r="14" spans="1:18" ht="25.5">
      <c r="A14" s="93" t="s">
        <v>31</v>
      </c>
      <c r="B14" s="350">
        <v>229123</v>
      </c>
      <c r="C14" s="69">
        <v>242825</v>
      </c>
      <c r="D14" s="350">
        <v>339213</v>
      </c>
      <c r="E14" s="69">
        <v>418476</v>
      </c>
      <c r="F14" s="314">
        <v>370797</v>
      </c>
      <c r="G14" s="72">
        <v>102277</v>
      </c>
      <c r="H14" s="72">
        <v>119013</v>
      </c>
      <c r="I14" s="72">
        <v>130606</v>
      </c>
      <c r="J14" s="72">
        <v>155235</v>
      </c>
      <c r="K14" s="314">
        <v>507131</v>
      </c>
      <c r="L14" s="69">
        <v>160084</v>
      </c>
      <c r="M14" s="322">
        <f>(L14-G14)/G14</f>
        <v>0.5652003871838244</v>
      </c>
      <c r="N14" s="73">
        <f>(L14-J14)/J14</f>
        <v>0.031236512384449383</v>
      </c>
      <c r="O14" s="73">
        <f>L14/$L$7</f>
        <v>0.6306591657605698</v>
      </c>
      <c r="P14" s="73">
        <f>(K14-B14)/B14</f>
        <v>1.2133570178463096</v>
      </c>
      <c r="Q14" s="73">
        <f t="shared" si="1"/>
        <v>0.3676782713991753</v>
      </c>
      <c r="R14" s="323">
        <f t="shared" si="2"/>
        <v>0.5805250391209436</v>
      </c>
    </row>
    <row r="15" spans="1:18" ht="12.75">
      <c r="A15" s="44" t="s">
        <v>32</v>
      </c>
      <c r="B15" s="350">
        <v>21849</v>
      </c>
      <c r="C15" s="69">
        <v>22652</v>
      </c>
      <c r="D15" s="350">
        <v>25233</v>
      </c>
      <c r="E15" s="69">
        <v>25734</v>
      </c>
      <c r="F15" s="314">
        <v>29601</v>
      </c>
      <c r="G15" s="72">
        <v>7164</v>
      </c>
      <c r="H15" s="72">
        <v>7446</v>
      </c>
      <c r="I15" s="72">
        <v>7099</v>
      </c>
      <c r="J15" s="72">
        <v>7260</v>
      </c>
      <c r="K15" s="314">
        <v>28969</v>
      </c>
      <c r="L15" s="69">
        <v>7377</v>
      </c>
      <c r="M15" s="322">
        <f t="shared" si="3"/>
        <v>0.029731993299832497</v>
      </c>
      <c r="N15" s="73">
        <f t="shared" si="4"/>
        <v>0.016115702479338842</v>
      </c>
      <c r="O15" s="73">
        <f t="shared" si="5"/>
        <v>0.029062071573772042</v>
      </c>
      <c r="P15" s="73">
        <f>(K15-B15)/B15</f>
        <v>0.3258730376676278</v>
      </c>
      <c r="Q15" s="73">
        <f t="shared" si="1"/>
        <v>-0.02135063004628222</v>
      </c>
      <c r="R15" s="323">
        <f t="shared" si="2"/>
        <v>0.03316151025729962</v>
      </c>
    </row>
    <row r="16" spans="1:18" ht="20.25" customHeight="1">
      <c r="A16" s="77" t="s">
        <v>579</v>
      </c>
      <c r="B16" s="350">
        <v>1672</v>
      </c>
      <c r="C16" s="69">
        <v>1846</v>
      </c>
      <c r="D16" s="350">
        <v>1960</v>
      </c>
      <c r="E16" s="69">
        <v>1259</v>
      </c>
      <c r="F16" s="314">
        <v>1263</v>
      </c>
      <c r="G16" s="72">
        <v>388</v>
      </c>
      <c r="H16" s="72">
        <v>262</v>
      </c>
      <c r="I16" s="72">
        <v>281</v>
      </c>
      <c r="J16" s="49">
        <v>254</v>
      </c>
      <c r="K16" s="314">
        <v>1185</v>
      </c>
      <c r="L16" s="69">
        <v>304</v>
      </c>
      <c r="M16" s="322">
        <f t="shared" si="3"/>
        <v>-0.21649484536082475</v>
      </c>
      <c r="N16" s="73">
        <f t="shared" si="4"/>
        <v>0.1968503937007874</v>
      </c>
      <c r="O16" s="73">
        <f t="shared" si="5"/>
        <v>0.0011976236625222585</v>
      </c>
      <c r="P16" s="73">
        <f>(K16-B16)/B16</f>
        <v>-0.29126794258373206</v>
      </c>
      <c r="Q16" s="73">
        <f t="shared" si="1"/>
        <v>-0.06175771971496437</v>
      </c>
      <c r="R16" s="323">
        <f t="shared" si="2"/>
        <v>0.001356497968687219</v>
      </c>
    </row>
    <row r="17" spans="1:18" ht="14.25">
      <c r="A17" s="77" t="s">
        <v>580</v>
      </c>
      <c r="B17" s="350">
        <v>0</v>
      </c>
      <c r="C17" s="69">
        <v>0</v>
      </c>
      <c r="D17" s="350">
        <v>0</v>
      </c>
      <c r="E17" s="69">
        <v>0</v>
      </c>
      <c r="F17" s="314">
        <v>53</v>
      </c>
      <c r="G17" s="72">
        <v>93</v>
      </c>
      <c r="H17" s="72">
        <v>72</v>
      </c>
      <c r="I17" s="72">
        <v>36</v>
      </c>
      <c r="J17" s="49">
        <v>52</v>
      </c>
      <c r="K17" s="314">
        <v>253</v>
      </c>
      <c r="L17" s="69">
        <v>61</v>
      </c>
      <c r="M17" s="322">
        <f t="shared" si="3"/>
        <v>-0.34408602150537637</v>
      </c>
      <c r="N17" s="73">
        <f t="shared" si="4"/>
        <v>0.17307692307692307</v>
      </c>
      <c r="O17" s="73">
        <f t="shared" si="5"/>
        <v>0.00024031264280874266</v>
      </c>
      <c r="P17" s="75" t="s">
        <v>41</v>
      </c>
      <c r="Q17" s="75" t="s">
        <v>41</v>
      </c>
      <c r="R17" s="323">
        <f t="shared" si="2"/>
        <v>0.0002896151781247818</v>
      </c>
    </row>
    <row r="18" spans="1:18" ht="27">
      <c r="A18" s="77" t="s">
        <v>180</v>
      </c>
      <c r="B18" s="350">
        <v>0</v>
      </c>
      <c r="C18" s="69">
        <v>0</v>
      </c>
      <c r="D18" s="350">
        <v>0</v>
      </c>
      <c r="E18" s="69">
        <v>0</v>
      </c>
      <c r="F18" s="314">
        <v>0</v>
      </c>
      <c r="G18" s="72">
        <v>0</v>
      </c>
      <c r="H18" s="72">
        <v>0</v>
      </c>
      <c r="I18" s="72">
        <v>0</v>
      </c>
      <c r="J18" s="49">
        <v>0</v>
      </c>
      <c r="K18" s="314">
        <v>0</v>
      </c>
      <c r="L18" s="69">
        <v>0</v>
      </c>
      <c r="M18" s="322"/>
      <c r="N18" s="73"/>
      <c r="O18" s="73">
        <f t="shared" si="5"/>
        <v>0</v>
      </c>
      <c r="P18" s="75" t="s">
        <v>41</v>
      </c>
      <c r="Q18" s="75" t="s">
        <v>41</v>
      </c>
      <c r="R18" s="359" t="s">
        <v>41</v>
      </c>
    </row>
    <row r="19" spans="1:18" ht="12.75">
      <c r="A19" s="77" t="s">
        <v>42</v>
      </c>
      <c r="B19" s="350">
        <v>2412</v>
      </c>
      <c r="C19" s="69">
        <v>1974</v>
      </c>
      <c r="D19" s="350">
        <v>3077</v>
      </c>
      <c r="E19" s="69">
        <v>3205</v>
      </c>
      <c r="F19" s="314">
        <v>1600</v>
      </c>
      <c r="G19" s="72">
        <v>323</v>
      </c>
      <c r="H19" s="72">
        <v>298</v>
      </c>
      <c r="I19" s="72">
        <v>327</v>
      </c>
      <c r="J19" s="49">
        <v>372</v>
      </c>
      <c r="K19" s="314">
        <v>1320</v>
      </c>
      <c r="L19" s="69">
        <v>323</v>
      </c>
      <c r="M19" s="322">
        <f t="shared" si="3"/>
        <v>0</v>
      </c>
      <c r="N19" s="73">
        <f t="shared" si="4"/>
        <v>-0.13172043010752688</v>
      </c>
      <c r="O19" s="73">
        <f t="shared" si="5"/>
        <v>0.0012724751414298996</v>
      </c>
      <c r="P19" s="73">
        <f>(K19-B19)/B19</f>
        <v>-0.4527363184079602</v>
      </c>
      <c r="Q19" s="73">
        <f>(K19-F19)/F19</f>
        <v>-0.175</v>
      </c>
      <c r="R19" s="323">
        <f>K19/$K$7</f>
        <v>0.0015110357119553833</v>
      </c>
    </row>
    <row r="20" spans="1:18" ht="12.75">
      <c r="A20" s="77" t="s">
        <v>43</v>
      </c>
      <c r="B20" s="350">
        <v>290</v>
      </c>
      <c r="C20" s="69">
        <v>212</v>
      </c>
      <c r="D20" s="350">
        <v>240</v>
      </c>
      <c r="E20" s="69">
        <v>156</v>
      </c>
      <c r="F20" s="314">
        <v>71</v>
      </c>
      <c r="G20" s="72">
        <v>24</v>
      </c>
      <c r="H20" s="72">
        <v>15</v>
      </c>
      <c r="I20" s="72">
        <v>14</v>
      </c>
      <c r="J20" s="49">
        <v>22</v>
      </c>
      <c r="K20" s="314">
        <v>75</v>
      </c>
      <c r="L20" s="69">
        <v>30</v>
      </c>
      <c r="M20" s="322">
        <f t="shared" si="3"/>
        <v>0.25</v>
      </c>
      <c r="N20" s="73">
        <f t="shared" si="4"/>
        <v>0.36363636363636365</v>
      </c>
      <c r="O20" s="73">
        <f t="shared" si="5"/>
        <v>0.00011818654564364393</v>
      </c>
      <c r="P20" s="75" t="s">
        <v>41</v>
      </c>
      <c r="Q20" s="75" t="s">
        <v>41</v>
      </c>
      <c r="R20" s="359" t="s">
        <v>41</v>
      </c>
    </row>
    <row r="21" spans="1:18" ht="14.25">
      <c r="A21" s="77" t="s">
        <v>181</v>
      </c>
      <c r="B21" s="350">
        <v>0</v>
      </c>
      <c r="C21" s="69">
        <v>1</v>
      </c>
      <c r="D21" s="350">
        <v>7</v>
      </c>
      <c r="E21" s="69">
        <v>14</v>
      </c>
      <c r="F21" s="314">
        <v>6</v>
      </c>
      <c r="G21" s="72">
        <v>2</v>
      </c>
      <c r="H21" s="72">
        <v>1</v>
      </c>
      <c r="I21" s="72">
        <v>2</v>
      </c>
      <c r="J21" s="49">
        <v>1</v>
      </c>
      <c r="K21" s="314">
        <v>6</v>
      </c>
      <c r="L21" s="69">
        <v>4</v>
      </c>
      <c r="M21" s="322">
        <f t="shared" si="3"/>
        <v>1</v>
      </c>
      <c r="N21" s="73">
        <f t="shared" si="4"/>
        <v>3</v>
      </c>
      <c r="O21" s="73">
        <f t="shared" si="5"/>
        <v>1.575820608581919E-05</v>
      </c>
      <c r="P21" s="75" t="s">
        <v>41</v>
      </c>
      <c r="Q21" s="75" t="s">
        <v>41</v>
      </c>
      <c r="R21" s="359" t="s">
        <v>41</v>
      </c>
    </row>
    <row r="22" spans="1:18" ht="12.75">
      <c r="A22" s="77" t="s">
        <v>44</v>
      </c>
      <c r="B22" s="350">
        <v>2</v>
      </c>
      <c r="C22" s="69">
        <v>1</v>
      </c>
      <c r="D22" s="350">
        <v>5</v>
      </c>
      <c r="E22" s="69">
        <v>6</v>
      </c>
      <c r="F22" s="314">
        <v>6</v>
      </c>
      <c r="G22" s="72">
        <v>0</v>
      </c>
      <c r="H22" s="72">
        <v>1</v>
      </c>
      <c r="I22" s="72">
        <v>5</v>
      </c>
      <c r="J22" s="49">
        <v>1</v>
      </c>
      <c r="K22" s="314">
        <v>7</v>
      </c>
      <c r="L22" s="69">
        <v>0</v>
      </c>
      <c r="M22" s="322"/>
      <c r="N22" s="73">
        <f t="shared" si="4"/>
        <v>-1</v>
      </c>
      <c r="O22" s="73">
        <f t="shared" si="5"/>
        <v>0</v>
      </c>
      <c r="P22" s="75" t="s">
        <v>41</v>
      </c>
      <c r="Q22" s="75" t="s">
        <v>41</v>
      </c>
      <c r="R22" s="359" t="s">
        <v>41</v>
      </c>
    </row>
    <row r="23" spans="1:18" ht="14.25">
      <c r="A23" s="77" t="s">
        <v>182</v>
      </c>
      <c r="B23" s="351" t="s">
        <v>41</v>
      </c>
      <c r="C23" s="1" t="s">
        <v>41</v>
      </c>
      <c r="D23" s="351" t="s">
        <v>41</v>
      </c>
      <c r="E23" s="60" t="s">
        <v>41</v>
      </c>
      <c r="F23" s="356">
        <v>0</v>
      </c>
      <c r="G23" s="52">
        <v>0</v>
      </c>
      <c r="H23" s="52">
        <v>0</v>
      </c>
      <c r="I23" s="52">
        <v>0</v>
      </c>
      <c r="J23" s="49">
        <v>1</v>
      </c>
      <c r="K23" s="314">
        <v>1</v>
      </c>
      <c r="L23" s="69">
        <v>3</v>
      </c>
      <c r="M23" s="322"/>
      <c r="N23" s="73">
        <f t="shared" si="4"/>
        <v>2</v>
      </c>
      <c r="O23" s="73">
        <f t="shared" si="5"/>
        <v>1.1818654564364394E-05</v>
      </c>
      <c r="P23" s="75" t="s">
        <v>41</v>
      </c>
      <c r="Q23" s="75" t="s">
        <v>41</v>
      </c>
      <c r="R23" s="359" t="s">
        <v>41</v>
      </c>
    </row>
    <row r="24" spans="1:18" ht="14.25">
      <c r="A24" s="77" t="s">
        <v>183</v>
      </c>
      <c r="B24" s="350">
        <v>0</v>
      </c>
      <c r="C24" s="69">
        <v>4</v>
      </c>
      <c r="D24" s="350">
        <v>13</v>
      </c>
      <c r="E24" s="69">
        <v>8</v>
      </c>
      <c r="F24" s="314">
        <v>22</v>
      </c>
      <c r="G24" s="72">
        <v>5</v>
      </c>
      <c r="H24" s="72">
        <v>2</v>
      </c>
      <c r="I24" s="72">
        <v>3</v>
      </c>
      <c r="J24" s="49">
        <v>5</v>
      </c>
      <c r="K24" s="314">
        <v>15</v>
      </c>
      <c r="L24" s="69">
        <v>1</v>
      </c>
      <c r="M24" s="322">
        <f t="shared" si="3"/>
        <v>-0.8</v>
      </c>
      <c r="N24" s="73">
        <f t="shared" si="4"/>
        <v>-0.8</v>
      </c>
      <c r="O24" s="73">
        <f t="shared" si="5"/>
        <v>3.9395515214547976E-06</v>
      </c>
      <c r="P24" s="75" t="s">
        <v>41</v>
      </c>
      <c r="Q24" s="75" t="s">
        <v>41</v>
      </c>
      <c r="R24" s="359" t="s">
        <v>41</v>
      </c>
    </row>
    <row r="25" spans="1:18" ht="12.75">
      <c r="A25" s="77" t="s">
        <v>45</v>
      </c>
      <c r="B25" s="350">
        <v>2257</v>
      </c>
      <c r="C25" s="69">
        <v>2482</v>
      </c>
      <c r="D25" s="350">
        <v>3822</v>
      </c>
      <c r="E25" s="69">
        <v>2955</v>
      </c>
      <c r="F25" s="314">
        <v>2491</v>
      </c>
      <c r="G25" s="72">
        <v>705</v>
      </c>
      <c r="H25" s="72">
        <v>542</v>
      </c>
      <c r="I25" s="72">
        <v>594</v>
      </c>
      <c r="J25" s="49">
        <v>590</v>
      </c>
      <c r="K25" s="314">
        <v>2431</v>
      </c>
      <c r="L25" s="69">
        <v>508</v>
      </c>
      <c r="M25" s="322">
        <f t="shared" si="3"/>
        <v>-0.2794326241134752</v>
      </c>
      <c r="N25" s="73">
        <f t="shared" si="4"/>
        <v>-0.13898305084745763</v>
      </c>
      <c r="O25" s="73">
        <f t="shared" si="5"/>
        <v>0.002001292172899037</v>
      </c>
      <c r="P25" s="75" t="s">
        <v>41</v>
      </c>
      <c r="Q25" s="75" t="s">
        <v>41</v>
      </c>
      <c r="R25" s="359" t="s">
        <v>41</v>
      </c>
    </row>
    <row r="26" spans="1:18" ht="14.25">
      <c r="A26" s="77" t="s">
        <v>184</v>
      </c>
      <c r="B26" s="350">
        <v>0</v>
      </c>
      <c r="C26" s="69">
        <v>0</v>
      </c>
      <c r="D26" s="350">
        <v>0</v>
      </c>
      <c r="E26" s="69">
        <v>0</v>
      </c>
      <c r="F26" s="314">
        <v>0</v>
      </c>
      <c r="G26" s="72">
        <v>1</v>
      </c>
      <c r="H26" s="72">
        <v>440</v>
      </c>
      <c r="I26" s="72">
        <v>16</v>
      </c>
      <c r="J26" s="49">
        <v>4</v>
      </c>
      <c r="K26" s="314">
        <v>461</v>
      </c>
      <c r="L26" s="69">
        <v>0</v>
      </c>
      <c r="M26" s="322">
        <f t="shared" si="3"/>
        <v>-1</v>
      </c>
      <c r="N26" s="73">
        <f t="shared" si="4"/>
        <v>-1</v>
      </c>
      <c r="O26" s="73">
        <f t="shared" si="5"/>
        <v>0</v>
      </c>
      <c r="P26" s="75" t="s">
        <v>41</v>
      </c>
      <c r="Q26" s="75" t="s">
        <v>41</v>
      </c>
      <c r="R26" s="323">
        <f>K26/$K$7</f>
        <v>0.0005277177751601756</v>
      </c>
    </row>
    <row r="27" spans="1:18" ht="14.25">
      <c r="A27" s="77" t="s">
        <v>185</v>
      </c>
      <c r="B27" s="350">
        <v>0</v>
      </c>
      <c r="C27" s="69">
        <v>1</v>
      </c>
      <c r="D27" s="350">
        <v>8</v>
      </c>
      <c r="E27" s="69">
        <v>0</v>
      </c>
      <c r="F27" s="314">
        <v>1</v>
      </c>
      <c r="G27" s="72">
        <v>0</v>
      </c>
      <c r="H27" s="72">
        <v>2</v>
      </c>
      <c r="I27" s="72">
        <v>0</v>
      </c>
      <c r="J27" s="49">
        <v>0</v>
      </c>
      <c r="K27" s="314">
        <v>2</v>
      </c>
      <c r="L27" s="69">
        <v>0</v>
      </c>
      <c r="M27" s="322"/>
      <c r="N27" s="73"/>
      <c r="O27" s="73">
        <f t="shared" si="5"/>
        <v>0</v>
      </c>
      <c r="P27" s="75" t="s">
        <v>41</v>
      </c>
      <c r="Q27" s="75" t="s">
        <v>41</v>
      </c>
      <c r="R27" s="359" t="s">
        <v>41</v>
      </c>
    </row>
    <row r="28" spans="1:18" ht="14.25">
      <c r="A28" s="94" t="s">
        <v>186</v>
      </c>
      <c r="B28" s="319" t="s">
        <v>41</v>
      </c>
      <c r="C28" s="69" t="s">
        <v>41</v>
      </c>
      <c r="D28" s="319" t="s">
        <v>41</v>
      </c>
      <c r="E28" s="69" t="s">
        <v>41</v>
      </c>
      <c r="F28" s="314" t="s">
        <v>41</v>
      </c>
      <c r="G28" s="72" t="s">
        <v>41</v>
      </c>
      <c r="H28" s="72">
        <v>0</v>
      </c>
      <c r="I28" s="72">
        <v>0</v>
      </c>
      <c r="J28" s="49">
        <v>0</v>
      </c>
      <c r="K28" s="314">
        <v>0</v>
      </c>
      <c r="L28" s="69">
        <v>0</v>
      </c>
      <c r="M28" s="322"/>
      <c r="N28" s="73"/>
      <c r="O28" s="73">
        <f t="shared" si="5"/>
        <v>0</v>
      </c>
      <c r="P28" s="75" t="s">
        <v>41</v>
      </c>
      <c r="Q28" s="75" t="s">
        <v>41</v>
      </c>
      <c r="R28" s="359" t="s">
        <v>41</v>
      </c>
    </row>
    <row r="29" spans="1:18" ht="25.5">
      <c r="A29" s="77" t="s">
        <v>46</v>
      </c>
      <c r="B29" s="350">
        <v>29</v>
      </c>
      <c r="C29" s="69">
        <v>24</v>
      </c>
      <c r="D29" s="350">
        <v>25</v>
      </c>
      <c r="E29" s="69">
        <v>267</v>
      </c>
      <c r="F29" s="314">
        <v>524</v>
      </c>
      <c r="G29" s="72">
        <v>4</v>
      </c>
      <c r="H29" s="72">
        <v>2</v>
      </c>
      <c r="I29" s="72">
        <v>5</v>
      </c>
      <c r="J29" s="49">
        <v>2</v>
      </c>
      <c r="K29" s="314">
        <v>13</v>
      </c>
      <c r="L29" s="69">
        <v>3</v>
      </c>
      <c r="M29" s="322">
        <f t="shared" si="3"/>
        <v>-0.25</v>
      </c>
      <c r="N29" s="73">
        <f t="shared" si="4"/>
        <v>0.5</v>
      </c>
      <c r="O29" s="73">
        <f t="shared" si="5"/>
        <v>1.1818654564364394E-05</v>
      </c>
      <c r="P29" s="73">
        <f>(K29-B29)/B29</f>
        <v>-0.5517241379310345</v>
      </c>
      <c r="Q29" s="73">
        <f>(K29-F29)/F29</f>
        <v>-0.9751908396946565</v>
      </c>
      <c r="R29" s="323">
        <f>N29/$K$7</f>
        <v>5.723620121043119E-07</v>
      </c>
    </row>
    <row r="30" spans="1:18" ht="14.25">
      <c r="A30" s="77" t="s">
        <v>187</v>
      </c>
      <c r="B30" s="350">
        <v>0</v>
      </c>
      <c r="C30" s="69">
        <v>0</v>
      </c>
      <c r="D30" s="350">
        <v>0</v>
      </c>
      <c r="E30" s="69">
        <v>0</v>
      </c>
      <c r="F30" s="314">
        <v>0</v>
      </c>
      <c r="G30" s="72">
        <v>0</v>
      </c>
      <c r="H30" s="72">
        <v>0</v>
      </c>
      <c r="I30" s="72">
        <v>0</v>
      </c>
      <c r="J30" s="49">
        <v>0</v>
      </c>
      <c r="K30" s="314">
        <v>0</v>
      </c>
      <c r="L30" s="69">
        <v>0</v>
      </c>
      <c r="M30" s="322"/>
      <c r="N30" s="73"/>
      <c r="O30" s="73">
        <f t="shared" si="5"/>
        <v>0</v>
      </c>
      <c r="P30" s="73"/>
      <c r="Q30" s="73"/>
      <c r="R30" s="323"/>
    </row>
    <row r="31" spans="1:18" ht="12.75">
      <c r="A31" s="77" t="s">
        <v>47</v>
      </c>
      <c r="B31" s="350">
        <v>12</v>
      </c>
      <c r="C31" s="69">
        <v>9</v>
      </c>
      <c r="D31" s="350">
        <v>7</v>
      </c>
      <c r="E31" s="69">
        <v>12</v>
      </c>
      <c r="F31" s="314">
        <v>11</v>
      </c>
      <c r="G31" s="72">
        <v>0</v>
      </c>
      <c r="H31" s="72">
        <v>1</v>
      </c>
      <c r="I31" s="72">
        <v>1</v>
      </c>
      <c r="J31" s="72">
        <v>5</v>
      </c>
      <c r="K31" s="314">
        <v>7</v>
      </c>
      <c r="L31" s="69">
        <v>0</v>
      </c>
      <c r="M31" s="322"/>
      <c r="N31" s="73">
        <f t="shared" si="4"/>
        <v>-1</v>
      </c>
      <c r="O31" s="73">
        <f t="shared" si="5"/>
        <v>0</v>
      </c>
      <c r="P31" s="75" t="s">
        <v>41</v>
      </c>
      <c r="Q31" s="75" t="s">
        <v>41</v>
      </c>
      <c r="R31" s="359" t="s">
        <v>41</v>
      </c>
    </row>
    <row r="32" spans="1:18" ht="12.75">
      <c r="A32" s="77" t="s">
        <v>48</v>
      </c>
      <c r="B32" s="350">
        <v>1</v>
      </c>
      <c r="C32" s="69">
        <v>0</v>
      </c>
      <c r="D32" s="350">
        <v>1</v>
      </c>
      <c r="E32" s="69">
        <v>3</v>
      </c>
      <c r="F32" s="314">
        <v>3</v>
      </c>
      <c r="G32" s="72">
        <v>2</v>
      </c>
      <c r="H32" s="72">
        <v>0</v>
      </c>
      <c r="I32" s="72">
        <v>2</v>
      </c>
      <c r="J32" s="72">
        <v>0</v>
      </c>
      <c r="K32" s="314">
        <v>4</v>
      </c>
      <c r="L32" s="69">
        <v>0</v>
      </c>
      <c r="M32" s="322">
        <f t="shared" si="3"/>
        <v>-1</v>
      </c>
      <c r="N32" s="73"/>
      <c r="O32" s="73">
        <f t="shared" si="5"/>
        <v>0</v>
      </c>
      <c r="P32" s="75" t="s">
        <v>41</v>
      </c>
      <c r="Q32" s="75" t="s">
        <v>41</v>
      </c>
      <c r="R32" s="359" t="s">
        <v>41</v>
      </c>
    </row>
    <row r="33" spans="1:18" ht="27">
      <c r="A33" s="77" t="s">
        <v>188</v>
      </c>
      <c r="B33" s="350">
        <v>0</v>
      </c>
      <c r="C33" s="69">
        <v>0</v>
      </c>
      <c r="D33" s="350">
        <v>0</v>
      </c>
      <c r="E33" s="69">
        <v>0</v>
      </c>
      <c r="F33" s="314">
        <v>12</v>
      </c>
      <c r="G33" s="72">
        <v>3</v>
      </c>
      <c r="H33" s="72">
        <v>6</v>
      </c>
      <c r="I33" s="72">
        <v>3</v>
      </c>
      <c r="J33" s="72">
        <v>4</v>
      </c>
      <c r="K33" s="314">
        <v>16</v>
      </c>
      <c r="L33" s="69">
        <v>10</v>
      </c>
      <c r="M33" s="322">
        <f t="shared" si="3"/>
        <v>2.3333333333333335</v>
      </c>
      <c r="N33" s="73">
        <f t="shared" si="4"/>
        <v>1.5</v>
      </c>
      <c r="O33" s="73">
        <f t="shared" si="5"/>
        <v>3.939551521454798E-05</v>
      </c>
      <c r="P33" s="75" t="s">
        <v>41</v>
      </c>
      <c r="Q33" s="75" t="s">
        <v>41</v>
      </c>
      <c r="R33" s="359" t="s">
        <v>41</v>
      </c>
    </row>
    <row r="34" spans="1:18" ht="12.75">
      <c r="A34" s="77" t="s">
        <v>49</v>
      </c>
      <c r="B34" s="350">
        <v>302</v>
      </c>
      <c r="C34" s="69">
        <v>277</v>
      </c>
      <c r="D34" s="350">
        <v>285</v>
      </c>
      <c r="E34" s="69">
        <v>301</v>
      </c>
      <c r="F34" s="314">
        <v>320</v>
      </c>
      <c r="G34" s="72">
        <v>68</v>
      </c>
      <c r="H34" s="72">
        <v>71</v>
      </c>
      <c r="I34" s="72">
        <v>90</v>
      </c>
      <c r="J34" s="72">
        <v>72</v>
      </c>
      <c r="K34" s="314">
        <v>301</v>
      </c>
      <c r="L34" s="69">
        <v>79</v>
      </c>
      <c r="M34" s="322">
        <f t="shared" si="3"/>
        <v>0.16176470588235295</v>
      </c>
      <c r="N34" s="73">
        <f t="shared" si="4"/>
        <v>0.09722222222222222</v>
      </c>
      <c r="O34" s="73">
        <f t="shared" si="5"/>
        <v>0.000311224570194929</v>
      </c>
      <c r="P34" s="75" t="s">
        <v>41</v>
      </c>
      <c r="Q34" s="75" t="s">
        <v>41</v>
      </c>
      <c r="R34" s="323">
        <f>K34/$K$7</f>
        <v>0.00034456193128679574</v>
      </c>
    </row>
    <row r="35" spans="1:18" ht="12.75">
      <c r="A35" s="77" t="s">
        <v>50</v>
      </c>
      <c r="B35" s="350">
        <v>136</v>
      </c>
      <c r="C35" s="69">
        <v>84</v>
      </c>
      <c r="D35" s="350">
        <v>160</v>
      </c>
      <c r="E35" s="69">
        <v>245</v>
      </c>
      <c r="F35" s="314">
        <v>297</v>
      </c>
      <c r="G35" s="72">
        <v>60</v>
      </c>
      <c r="H35" s="72">
        <v>73</v>
      </c>
      <c r="I35" s="72">
        <v>56</v>
      </c>
      <c r="J35" s="72">
        <v>60</v>
      </c>
      <c r="K35" s="314">
        <v>249</v>
      </c>
      <c r="L35" s="69">
        <v>66</v>
      </c>
      <c r="M35" s="322">
        <f t="shared" si="3"/>
        <v>0.1</v>
      </c>
      <c r="N35" s="73">
        <f t="shared" si="4"/>
        <v>0.1</v>
      </c>
      <c r="O35" s="73">
        <f t="shared" si="5"/>
        <v>0.00026001040041601667</v>
      </c>
      <c r="P35" s="75" t="s">
        <v>41</v>
      </c>
      <c r="Q35" s="75" t="s">
        <v>41</v>
      </c>
      <c r="R35" s="323">
        <f>K35/$K$7</f>
        <v>0.0002850362820279473</v>
      </c>
    </row>
    <row r="36" spans="1:18" ht="12.75">
      <c r="A36" s="77" t="s">
        <v>51</v>
      </c>
      <c r="B36" s="350">
        <v>1431</v>
      </c>
      <c r="C36" s="69">
        <v>1052</v>
      </c>
      <c r="D36" s="350">
        <v>1118</v>
      </c>
      <c r="E36" s="69">
        <v>761</v>
      </c>
      <c r="F36" s="314">
        <v>624</v>
      </c>
      <c r="G36" s="72">
        <v>158</v>
      </c>
      <c r="H36" s="72">
        <v>129</v>
      </c>
      <c r="I36" s="72">
        <v>100</v>
      </c>
      <c r="J36" s="72">
        <v>139</v>
      </c>
      <c r="K36" s="314">
        <v>526</v>
      </c>
      <c r="L36" s="69">
        <v>156</v>
      </c>
      <c r="M36" s="322">
        <f t="shared" si="3"/>
        <v>-0.012658227848101266</v>
      </c>
      <c r="N36" s="73">
        <f t="shared" si="4"/>
        <v>0.1223021582733813</v>
      </c>
      <c r="O36" s="73">
        <f t="shared" si="5"/>
        <v>0.0006145700373469484</v>
      </c>
      <c r="P36" s="73">
        <f>(K36-B36)/B36</f>
        <v>-0.6324248777078966</v>
      </c>
      <c r="Q36" s="73">
        <f>(K36-F36)/F36</f>
        <v>-0.15705128205128205</v>
      </c>
      <c r="R36" s="323">
        <f>N36/$K$7</f>
        <v>1.4000221878810506E-07</v>
      </c>
    </row>
    <row r="37" spans="1:18" ht="27">
      <c r="A37" s="77" t="s">
        <v>189</v>
      </c>
      <c r="B37" s="350">
        <v>0</v>
      </c>
      <c r="C37" s="69">
        <v>0</v>
      </c>
      <c r="D37" s="350">
        <v>72</v>
      </c>
      <c r="E37" s="69">
        <v>51</v>
      </c>
      <c r="F37" s="314">
        <v>42</v>
      </c>
      <c r="G37" s="72">
        <v>4</v>
      </c>
      <c r="H37" s="72">
        <v>7</v>
      </c>
      <c r="I37" s="72">
        <v>0</v>
      </c>
      <c r="J37" s="72">
        <v>0</v>
      </c>
      <c r="K37" s="314">
        <v>11</v>
      </c>
      <c r="L37" s="69">
        <v>0</v>
      </c>
      <c r="M37" s="322">
        <f t="shared" si="3"/>
        <v>-1</v>
      </c>
      <c r="N37" s="73"/>
      <c r="O37" s="73">
        <f t="shared" si="5"/>
        <v>0</v>
      </c>
      <c r="P37" s="75" t="s">
        <v>41</v>
      </c>
      <c r="Q37" s="75" t="s">
        <v>41</v>
      </c>
      <c r="R37" s="359" t="s">
        <v>41</v>
      </c>
    </row>
    <row r="38" spans="1:18" ht="12.75">
      <c r="A38" s="77" t="s">
        <v>52</v>
      </c>
      <c r="B38" s="350">
        <v>5</v>
      </c>
      <c r="C38" s="69">
        <v>2</v>
      </c>
      <c r="D38" s="350">
        <v>1</v>
      </c>
      <c r="E38" s="69">
        <v>2</v>
      </c>
      <c r="F38" s="314" t="s">
        <v>41</v>
      </c>
      <c r="G38" s="72" t="s">
        <v>41</v>
      </c>
      <c r="H38" s="72" t="s">
        <v>41</v>
      </c>
      <c r="I38" s="72" t="s">
        <v>41</v>
      </c>
      <c r="J38" s="72" t="s">
        <v>41</v>
      </c>
      <c r="K38" s="314">
        <v>0</v>
      </c>
      <c r="L38" s="39" t="s">
        <v>41</v>
      </c>
      <c r="M38" s="322"/>
      <c r="N38" s="73"/>
      <c r="O38" s="73" t="e">
        <f t="shared" si="5"/>
        <v>#VALUE!</v>
      </c>
      <c r="P38" s="75" t="s">
        <v>41</v>
      </c>
      <c r="Q38" s="75" t="s">
        <v>41</v>
      </c>
      <c r="R38" s="359" t="s">
        <v>41</v>
      </c>
    </row>
    <row r="39" spans="1:18" ht="14.25">
      <c r="A39" s="77" t="s">
        <v>190</v>
      </c>
      <c r="B39" s="350">
        <v>0</v>
      </c>
      <c r="C39" s="69">
        <v>0</v>
      </c>
      <c r="D39" s="350">
        <v>135</v>
      </c>
      <c r="E39" s="69">
        <v>145</v>
      </c>
      <c r="F39" s="314">
        <v>96</v>
      </c>
      <c r="G39" s="72">
        <v>28</v>
      </c>
      <c r="H39" s="72">
        <v>22</v>
      </c>
      <c r="I39" s="72">
        <v>28</v>
      </c>
      <c r="J39" s="72">
        <v>16</v>
      </c>
      <c r="K39" s="314">
        <v>94</v>
      </c>
      <c r="L39" s="69">
        <v>12</v>
      </c>
      <c r="M39" s="322">
        <f t="shared" si="3"/>
        <v>-0.5714285714285714</v>
      </c>
      <c r="N39" s="73">
        <f t="shared" si="4"/>
        <v>-0.25</v>
      </c>
      <c r="O39" s="73">
        <f t="shared" si="5"/>
        <v>4.7274618257457574E-05</v>
      </c>
      <c r="P39" s="75" t="s">
        <v>41</v>
      </c>
      <c r="Q39" s="75" t="s">
        <v>41</v>
      </c>
      <c r="R39" s="359" t="s">
        <v>41</v>
      </c>
    </row>
    <row r="40" spans="1:18" ht="27">
      <c r="A40" s="77" t="s">
        <v>191</v>
      </c>
      <c r="B40" s="350">
        <v>0</v>
      </c>
      <c r="C40" s="69">
        <v>0</v>
      </c>
      <c r="D40" s="350">
        <v>11</v>
      </c>
      <c r="E40" s="69">
        <v>9</v>
      </c>
      <c r="F40" s="314">
        <v>6</v>
      </c>
      <c r="G40" s="72">
        <v>3</v>
      </c>
      <c r="H40" s="72">
        <v>3</v>
      </c>
      <c r="I40" s="72">
        <v>2</v>
      </c>
      <c r="J40" s="72">
        <v>2</v>
      </c>
      <c r="K40" s="314">
        <v>10</v>
      </c>
      <c r="L40" s="69">
        <v>2</v>
      </c>
      <c r="M40" s="322">
        <f t="shared" si="3"/>
        <v>-0.3333333333333333</v>
      </c>
      <c r="N40" s="73">
        <f t="shared" si="4"/>
        <v>0</v>
      </c>
      <c r="O40" s="73">
        <f t="shared" si="5"/>
        <v>7.879103042909595E-06</v>
      </c>
      <c r="P40" s="75" t="s">
        <v>41</v>
      </c>
      <c r="Q40" s="75" t="s">
        <v>41</v>
      </c>
      <c r="R40" s="359" t="s">
        <v>41</v>
      </c>
    </row>
    <row r="41" spans="1:18" ht="14.25">
      <c r="A41" s="77" t="s">
        <v>192</v>
      </c>
      <c r="B41" s="350">
        <v>0</v>
      </c>
      <c r="C41" s="69">
        <v>0</v>
      </c>
      <c r="D41" s="350">
        <v>0</v>
      </c>
      <c r="E41" s="69">
        <v>0</v>
      </c>
      <c r="F41" s="314">
        <v>7716</v>
      </c>
      <c r="G41" s="72">
        <v>2583</v>
      </c>
      <c r="H41" s="72">
        <v>2697</v>
      </c>
      <c r="I41" s="72">
        <v>2338</v>
      </c>
      <c r="J41" s="72">
        <v>2671</v>
      </c>
      <c r="K41" s="314">
        <v>10289</v>
      </c>
      <c r="L41" s="69">
        <v>2485</v>
      </c>
      <c r="M41" s="322">
        <f t="shared" si="3"/>
        <v>-0.037940379403794036</v>
      </c>
      <c r="N41" s="73">
        <f t="shared" si="4"/>
        <v>-0.06963684013478098</v>
      </c>
      <c r="O41" s="73">
        <f t="shared" si="5"/>
        <v>0.009789785530815172</v>
      </c>
      <c r="P41" s="75" t="s">
        <v>41</v>
      </c>
      <c r="Q41" s="73">
        <f>(K41-F41)/F41</f>
        <v>0.33346293416277867</v>
      </c>
      <c r="R41" s="323">
        <f>K41/$K$7</f>
        <v>0.011778065485082529</v>
      </c>
    </row>
    <row r="42" spans="1:18" ht="25.5">
      <c r="A42" s="77" t="s">
        <v>53</v>
      </c>
      <c r="B42" s="350">
        <v>256</v>
      </c>
      <c r="C42" s="69">
        <v>416</v>
      </c>
      <c r="D42" s="319" t="s">
        <v>41</v>
      </c>
      <c r="E42" s="69" t="s">
        <v>41</v>
      </c>
      <c r="F42" s="314" t="s">
        <v>41</v>
      </c>
      <c r="G42" s="72" t="s">
        <v>41</v>
      </c>
      <c r="H42" s="72" t="s">
        <v>41</v>
      </c>
      <c r="I42" s="72" t="s">
        <v>41</v>
      </c>
      <c r="J42" s="72" t="s">
        <v>41</v>
      </c>
      <c r="K42" s="314" t="s">
        <v>41</v>
      </c>
      <c r="L42" s="39" t="s">
        <v>41</v>
      </c>
      <c r="M42" s="322"/>
      <c r="N42" s="73"/>
      <c r="O42" s="73" t="e">
        <f t="shared" si="5"/>
        <v>#VALUE!</v>
      </c>
      <c r="P42" s="75" t="s">
        <v>41</v>
      </c>
      <c r="Q42" s="75" t="s">
        <v>41</v>
      </c>
      <c r="R42" s="359" t="s">
        <v>41</v>
      </c>
    </row>
    <row r="43" spans="1:18" ht="25.5">
      <c r="A43" s="77" t="s">
        <v>54</v>
      </c>
      <c r="B43" s="350">
        <v>3396</v>
      </c>
      <c r="C43" s="69">
        <v>3115</v>
      </c>
      <c r="D43" s="350">
        <v>3397</v>
      </c>
      <c r="E43" s="69">
        <v>3670</v>
      </c>
      <c r="F43" s="314">
        <v>3530</v>
      </c>
      <c r="G43" s="72">
        <v>1040</v>
      </c>
      <c r="H43" s="72">
        <v>884</v>
      </c>
      <c r="I43" s="72">
        <v>748</v>
      </c>
      <c r="J43" s="72">
        <v>872</v>
      </c>
      <c r="K43" s="314">
        <v>3544</v>
      </c>
      <c r="L43" s="69">
        <v>1088</v>
      </c>
      <c r="M43" s="322">
        <f t="shared" si="3"/>
        <v>0.046153846153846156</v>
      </c>
      <c r="N43" s="73">
        <f t="shared" si="4"/>
        <v>0.24770642201834864</v>
      </c>
      <c r="O43" s="73">
        <f t="shared" si="5"/>
        <v>0.00428623205534282</v>
      </c>
      <c r="P43" s="73">
        <f>(K43-B43)/B43</f>
        <v>0.043580683156654886</v>
      </c>
      <c r="Q43" s="73">
        <f>(K43-F43)/F43</f>
        <v>0.00396600566572238</v>
      </c>
      <c r="R43" s="323">
        <f>K43/$K$7</f>
        <v>0.004056901941795362</v>
      </c>
    </row>
    <row r="44" spans="1:18" ht="14.25">
      <c r="A44" s="77" t="s">
        <v>193</v>
      </c>
      <c r="B44" s="350">
        <v>0</v>
      </c>
      <c r="C44" s="69">
        <v>0</v>
      </c>
      <c r="D44" s="350">
        <v>10374</v>
      </c>
      <c r="E44" s="69">
        <v>9771</v>
      </c>
      <c r="F44" s="314">
        <v>12252</v>
      </c>
      <c r="G44" s="72">
        <v>2173</v>
      </c>
      <c r="H44" s="72">
        <v>2367</v>
      </c>
      <c r="I44" s="72">
        <v>2711</v>
      </c>
      <c r="J44" s="72">
        <v>2886</v>
      </c>
      <c r="K44" s="314">
        <v>10137</v>
      </c>
      <c r="L44" s="69">
        <v>2463</v>
      </c>
      <c r="M44" s="322">
        <f t="shared" si="3"/>
        <v>0.1334560515416475</v>
      </c>
      <c r="N44" s="73">
        <f t="shared" si="4"/>
        <v>-0.14656964656964658</v>
      </c>
      <c r="O44" s="73">
        <f t="shared" si="5"/>
        <v>0.009703115397343167</v>
      </c>
      <c r="P44" s="75" t="s">
        <v>41</v>
      </c>
      <c r="Q44" s="73">
        <f>(K44-F44)/F44</f>
        <v>-0.1726248775710088</v>
      </c>
      <c r="R44" s="323">
        <f>K44/$K$7</f>
        <v>0.011604067433402818</v>
      </c>
    </row>
    <row r="45" spans="1:18" ht="14.25">
      <c r="A45" s="77" t="s">
        <v>194</v>
      </c>
      <c r="B45" s="350">
        <v>643</v>
      </c>
      <c r="C45" s="69">
        <v>864</v>
      </c>
      <c r="D45" s="350">
        <v>639</v>
      </c>
      <c r="E45" s="69">
        <v>559</v>
      </c>
      <c r="F45" s="314">
        <v>415</v>
      </c>
      <c r="G45" s="72">
        <v>140</v>
      </c>
      <c r="H45" s="72">
        <v>164</v>
      </c>
      <c r="I45" s="72">
        <v>129</v>
      </c>
      <c r="J45" s="72">
        <v>103</v>
      </c>
      <c r="K45" s="314">
        <v>536</v>
      </c>
      <c r="L45" s="69">
        <v>90</v>
      </c>
      <c r="M45" s="322">
        <f t="shared" si="3"/>
        <v>-0.35714285714285715</v>
      </c>
      <c r="N45" s="73">
        <f t="shared" si="4"/>
        <v>-0.1262135922330097</v>
      </c>
      <c r="O45" s="73">
        <f t="shared" si="5"/>
        <v>0.0003545596369309318</v>
      </c>
      <c r="P45" s="73">
        <f>(K45-B45)/B45</f>
        <v>-0.16640746500777606</v>
      </c>
      <c r="Q45" s="73">
        <f>(K45-F45)/F45</f>
        <v>0.29156626506024097</v>
      </c>
      <c r="R45" s="323">
        <f>K45/$K$7</f>
        <v>0.0006135720769758223</v>
      </c>
    </row>
    <row r="46" spans="1:18" ht="25.5">
      <c r="A46" s="77" t="s">
        <v>55</v>
      </c>
      <c r="B46" s="350">
        <v>5835</v>
      </c>
      <c r="C46" s="69">
        <v>4797</v>
      </c>
      <c r="D46" s="350">
        <v>3722</v>
      </c>
      <c r="E46" s="69">
        <v>4196</v>
      </c>
      <c r="F46" s="314">
        <v>4887</v>
      </c>
      <c r="G46" s="72">
        <v>1603</v>
      </c>
      <c r="H46" s="72">
        <v>1439</v>
      </c>
      <c r="I46" s="72">
        <v>1559</v>
      </c>
      <c r="J46" s="72">
        <v>1549</v>
      </c>
      <c r="K46" s="314">
        <v>6150</v>
      </c>
      <c r="L46" s="69">
        <v>1731</v>
      </c>
      <c r="M46" s="322">
        <f t="shared" si="3"/>
        <v>0.07985028072364317</v>
      </c>
      <c r="N46" s="73">
        <f t="shared" si="4"/>
        <v>0.11749515816655907</v>
      </c>
      <c r="O46" s="73">
        <f t="shared" si="5"/>
        <v>0.006819363683638255</v>
      </c>
      <c r="P46" s="73">
        <f>(K46-B46)/B46</f>
        <v>0.05398457583547558</v>
      </c>
      <c r="Q46" s="73">
        <f>(K46-F46)/F46</f>
        <v>0.25844076120319215</v>
      </c>
      <c r="R46" s="323">
        <f>K46/$K$7</f>
        <v>0.007040052748883035</v>
      </c>
    </row>
    <row r="47" spans="1:18" ht="27">
      <c r="A47" s="77" t="s">
        <v>195</v>
      </c>
      <c r="B47" s="352" t="s">
        <v>41</v>
      </c>
      <c r="C47" s="44" t="s">
        <v>41</v>
      </c>
      <c r="D47" s="352" t="s">
        <v>41</v>
      </c>
      <c r="E47" s="44" t="s">
        <v>41</v>
      </c>
      <c r="F47" s="357" t="s">
        <v>41</v>
      </c>
      <c r="G47" s="72">
        <v>40</v>
      </c>
      <c r="H47" s="72">
        <v>54</v>
      </c>
      <c r="I47" s="72">
        <v>41</v>
      </c>
      <c r="J47" s="72">
        <v>67</v>
      </c>
      <c r="K47" s="314">
        <v>202</v>
      </c>
      <c r="L47" s="69">
        <v>56</v>
      </c>
      <c r="M47" s="322">
        <f t="shared" si="3"/>
        <v>0.4</v>
      </c>
      <c r="N47" s="73">
        <f t="shared" si="4"/>
        <v>-0.16417910447761194</v>
      </c>
      <c r="O47" s="73">
        <f t="shared" si="5"/>
        <v>0.00022061488520146866</v>
      </c>
      <c r="P47" s="75" t="s">
        <v>41</v>
      </c>
      <c r="Q47" s="75" t="s">
        <v>41</v>
      </c>
      <c r="R47" s="323">
        <f>K47/$K$7</f>
        <v>0.000231234252890142</v>
      </c>
    </row>
    <row r="48" spans="1:18" ht="12.75">
      <c r="A48" s="77" t="s">
        <v>56</v>
      </c>
      <c r="B48" s="350">
        <v>3944</v>
      </c>
      <c r="C48" s="69">
        <v>5412</v>
      </c>
      <c r="D48" s="350">
        <v>793</v>
      </c>
      <c r="E48" s="69">
        <v>548</v>
      </c>
      <c r="F48" s="314" t="s">
        <v>41</v>
      </c>
      <c r="G48" s="72" t="s">
        <v>41</v>
      </c>
      <c r="H48" s="72" t="s">
        <v>41</v>
      </c>
      <c r="I48" s="72" t="s">
        <v>41</v>
      </c>
      <c r="J48" s="72" t="s">
        <v>41</v>
      </c>
      <c r="K48" s="314">
        <v>0</v>
      </c>
      <c r="L48" s="39" t="s">
        <v>41</v>
      </c>
      <c r="M48" s="322"/>
      <c r="N48" s="73"/>
      <c r="O48" s="73" t="e">
        <f t="shared" si="5"/>
        <v>#VALUE!</v>
      </c>
      <c r="P48" s="75" t="s">
        <v>41</v>
      </c>
      <c r="Q48" s="75" t="s">
        <v>41</v>
      </c>
      <c r="R48" s="359" t="s">
        <v>41</v>
      </c>
    </row>
    <row r="49" spans="1:18" ht="38.25">
      <c r="A49" s="96" t="s">
        <v>57</v>
      </c>
      <c r="B49" s="353">
        <v>2765</v>
      </c>
      <c r="C49" s="80">
        <v>2458</v>
      </c>
      <c r="D49" s="353">
        <v>1780</v>
      </c>
      <c r="E49" s="80">
        <v>1568</v>
      </c>
      <c r="F49" s="358">
        <v>1880</v>
      </c>
      <c r="G49" s="79">
        <v>465</v>
      </c>
      <c r="H49" s="79">
        <v>481</v>
      </c>
      <c r="I49" s="79">
        <v>416</v>
      </c>
      <c r="J49" s="79">
        <v>506</v>
      </c>
      <c r="K49" s="358">
        <v>1868</v>
      </c>
      <c r="L49" s="373">
        <v>596</v>
      </c>
      <c r="M49" s="324">
        <f t="shared" si="3"/>
        <v>0.2817204301075269</v>
      </c>
      <c r="N49" s="81">
        <f t="shared" si="4"/>
        <v>0.17786561264822134</v>
      </c>
      <c r="O49" s="81">
        <f t="shared" si="5"/>
        <v>0.0023479727067870593</v>
      </c>
      <c r="P49" s="81">
        <f>(K49-B49)/B49</f>
        <v>-0.3244122965641953</v>
      </c>
      <c r="Q49" s="81">
        <f>(K49-F49)/F49</f>
        <v>-0.006382978723404255</v>
      </c>
      <c r="R49" s="325">
        <f>K49/$K$7</f>
        <v>0.002138344477221709</v>
      </c>
    </row>
    <row r="50" spans="1:18" ht="12.75">
      <c r="A50" s="24" t="s">
        <v>34</v>
      </c>
      <c r="B50" s="25"/>
      <c r="C50" s="25"/>
      <c r="D50" s="26"/>
      <c r="E50" s="82"/>
      <c r="F50" s="28"/>
      <c r="G50" s="27"/>
      <c r="H50" s="27"/>
      <c r="I50" s="27"/>
      <c r="J50" s="27"/>
      <c r="K50" s="23"/>
      <c r="L50" s="23"/>
      <c r="M50" s="57"/>
      <c r="N50" s="57"/>
      <c r="O50" s="57"/>
      <c r="P50" s="57"/>
      <c r="Q50" s="57"/>
      <c r="R50" s="57"/>
    </row>
    <row r="51" spans="1:18" ht="12.75">
      <c r="A51" s="838" t="s">
        <v>35</v>
      </c>
      <c r="B51" s="838"/>
      <c r="C51" s="838"/>
      <c r="D51" s="838"/>
      <c r="E51" s="838"/>
      <c r="F51" s="83"/>
      <c r="G51" s="30"/>
      <c r="H51" s="31"/>
      <c r="I51" s="31"/>
      <c r="J51" s="31"/>
      <c r="K51" s="84"/>
      <c r="L51" s="84"/>
      <c r="M51" s="57"/>
      <c r="N51" s="57"/>
      <c r="O51" s="57"/>
      <c r="P51" s="57"/>
      <c r="Q51" s="57"/>
      <c r="R51" s="57"/>
    </row>
    <row r="52" spans="1:18" ht="12.75">
      <c r="A52" s="32"/>
      <c r="B52" s="32"/>
      <c r="C52" s="32"/>
      <c r="D52" s="32"/>
      <c r="E52" s="85"/>
      <c r="F52" s="33"/>
      <c r="G52" s="35"/>
      <c r="H52" s="35"/>
      <c r="I52" s="35"/>
      <c r="J52" s="35"/>
      <c r="M52" s="57"/>
      <c r="N52" s="57"/>
      <c r="O52" s="57"/>
      <c r="P52" s="57"/>
      <c r="Q52" s="57"/>
      <c r="R52" s="57"/>
    </row>
    <row r="53" spans="1:18" ht="12.75">
      <c r="A53" s="36" t="s">
        <v>36</v>
      </c>
      <c r="B53" s="32"/>
      <c r="C53" s="32"/>
      <c r="D53" s="32"/>
      <c r="E53" s="85"/>
      <c r="F53" s="33"/>
      <c r="G53" s="35"/>
      <c r="H53" s="35"/>
      <c r="I53" s="35"/>
      <c r="J53" s="35"/>
      <c r="M53" s="57"/>
      <c r="N53" s="57"/>
      <c r="O53" s="57"/>
      <c r="P53" s="57"/>
      <c r="Q53" s="57"/>
      <c r="R53" s="57"/>
    </row>
    <row r="54" spans="1:18" ht="12.75">
      <c r="A54" s="835" t="s">
        <v>178</v>
      </c>
      <c r="B54" s="844"/>
      <c r="C54" s="844"/>
      <c r="D54" s="844"/>
      <c r="E54" s="844"/>
      <c r="F54" s="844"/>
      <c r="G54" s="844"/>
      <c r="H54" s="844"/>
      <c r="I54" s="844"/>
      <c r="J54" s="844"/>
      <c r="K54" s="844"/>
      <c r="L54" s="844"/>
      <c r="M54" s="844"/>
      <c r="N54" s="844"/>
      <c r="O54" s="844"/>
      <c r="P54" s="844"/>
      <c r="Q54" s="844"/>
      <c r="R54" s="844"/>
    </row>
    <row r="55" spans="1:18" ht="12.75">
      <c r="A55" s="835" t="s">
        <v>179</v>
      </c>
      <c r="B55" s="844"/>
      <c r="C55" s="844"/>
      <c r="D55" s="844"/>
      <c r="E55" s="844"/>
      <c r="F55" s="844"/>
      <c r="G55" s="844"/>
      <c r="H55" s="844"/>
      <c r="I55" s="844"/>
      <c r="J55" s="844"/>
      <c r="K55" s="844"/>
      <c r="L55" s="844"/>
      <c r="M55" s="844"/>
      <c r="N55" s="844"/>
      <c r="O55" s="844"/>
      <c r="P55" s="844"/>
      <c r="Q55" s="844"/>
      <c r="R55" s="844"/>
    </row>
    <row r="56" spans="1:18" ht="12.75">
      <c r="A56" s="846" t="s">
        <v>201</v>
      </c>
      <c r="B56" s="847"/>
      <c r="C56" s="847"/>
      <c r="D56" s="847"/>
      <c r="E56" s="847"/>
      <c r="F56" s="847"/>
      <c r="G56" s="847"/>
      <c r="H56" s="847"/>
      <c r="I56" s="88"/>
      <c r="J56" s="88"/>
      <c r="K56" s="292"/>
      <c r="L56" s="292"/>
      <c r="M56" s="292"/>
      <c r="N56" s="292"/>
      <c r="O56" s="292"/>
      <c r="P56" s="292"/>
      <c r="Q56" s="292"/>
      <c r="R56" s="292"/>
    </row>
    <row r="57" spans="1:18" ht="12.75">
      <c r="A57" s="846" t="s">
        <v>202</v>
      </c>
      <c r="B57" s="847"/>
      <c r="C57" s="847"/>
      <c r="D57" s="847"/>
      <c r="E57" s="847"/>
      <c r="F57" s="847"/>
      <c r="G57" s="847"/>
      <c r="H57" s="847"/>
      <c r="I57" s="848"/>
      <c r="J57" s="88"/>
      <c r="K57" s="292"/>
      <c r="L57" s="292"/>
      <c r="M57" s="292"/>
      <c r="N57" s="292"/>
      <c r="O57" s="292"/>
      <c r="P57" s="292"/>
      <c r="Q57" s="292"/>
      <c r="R57" s="292"/>
    </row>
    <row r="58" spans="1:18" ht="12.75">
      <c r="A58" s="288" t="s">
        <v>198</v>
      </c>
      <c r="B58" s="88"/>
      <c r="C58" s="88"/>
      <c r="D58" s="88"/>
      <c r="E58" s="88"/>
      <c r="F58" s="88"/>
      <c r="G58" s="88"/>
      <c r="H58" s="88"/>
      <c r="I58" s="89"/>
      <c r="J58" s="37"/>
      <c r="K58" s="292"/>
      <c r="L58" s="292"/>
      <c r="M58" s="292"/>
      <c r="N58" s="292"/>
      <c r="O58" s="292"/>
      <c r="P58" s="292"/>
      <c r="Q58" s="292"/>
      <c r="R58" s="292"/>
    </row>
    <row r="59" spans="1:18" ht="12.75">
      <c r="A59" s="835" t="s">
        <v>199</v>
      </c>
      <c r="B59" s="844"/>
      <c r="C59" s="844"/>
      <c r="D59" s="844"/>
      <c r="E59" s="844"/>
      <c r="F59" s="844"/>
      <c r="G59" s="844"/>
      <c r="H59" s="844"/>
      <c r="I59" s="844"/>
      <c r="J59" s="844"/>
      <c r="K59" s="844"/>
      <c r="L59" s="844"/>
      <c r="M59" s="844"/>
      <c r="N59" s="844"/>
      <c r="O59" s="844"/>
      <c r="P59" s="844"/>
      <c r="Q59" s="844"/>
      <c r="R59" s="844"/>
    </row>
    <row r="60" spans="1:18" ht="12.75">
      <c r="A60" s="88" t="s">
        <v>200</v>
      </c>
      <c r="B60" s="86"/>
      <c r="C60" s="86"/>
      <c r="D60" s="86"/>
      <c r="E60" s="86"/>
      <c r="F60" s="86"/>
      <c r="G60" s="86"/>
      <c r="H60" s="86"/>
      <c r="I60" s="86"/>
      <c r="J60" s="86"/>
      <c r="K60" s="86"/>
      <c r="L60" s="729"/>
      <c r="M60" s="86"/>
      <c r="N60" s="86"/>
      <c r="O60" s="86"/>
      <c r="P60" s="86"/>
      <c r="Q60" s="86"/>
      <c r="R60" s="86"/>
    </row>
    <row r="61" spans="1:18" ht="12.75">
      <c r="A61" s="37"/>
      <c r="B61" s="37"/>
      <c r="C61" s="37"/>
      <c r="D61" s="37"/>
      <c r="E61" s="90"/>
      <c r="F61" s="90"/>
      <c r="G61" s="37"/>
      <c r="H61" s="35"/>
      <c r="I61" s="35"/>
      <c r="J61" s="35"/>
      <c r="M61" s="57"/>
      <c r="N61" s="57"/>
      <c r="O61" s="57"/>
      <c r="P61" s="57"/>
      <c r="Q61" s="57"/>
      <c r="R61" s="57"/>
    </row>
    <row r="62" spans="1:18" ht="12.75">
      <c r="A62" s="835" t="s">
        <v>37</v>
      </c>
      <c r="B62" s="836"/>
      <c r="C62" s="836"/>
      <c r="D62" s="836"/>
      <c r="E62" s="836"/>
      <c r="F62" s="836"/>
      <c r="G62" s="836"/>
      <c r="H62" s="836"/>
      <c r="I62" s="38"/>
      <c r="J62" s="38"/>
      <c r="M62" s="57"/>
      <c r="N62" s="57"/>
      <c r="O62" s="57"/>
      <c r="P62" s="57"/>
      <c r="Q62" s="57"/>
      <c r="R62" s="57"/>
    </row>
    <row r="63" spans="1:18" ht="12.75">
      <c r="A63" s="37"/>
      <c r="B63" s="37"/>
      <c r="C63" s="37"/>
      <c r="D63" s="37"/>
      <c r="E63" s="90"/>
      <c r="F63" s="90"/>
      <c r="G63" s="37"/>
      <c r="H63" s="35"/>
      <c r="I63" s="35"/>
      <c r="J63" s="35"/>
      <c r="M63" s="57"/>
      <c r="N63" s="57"/>
      <c r="O63" s="57"/>
      <c r="P63" s="57"/>
      <c r="Q63" s="57"/>
      <c r="R63" s="57"/>
    </row>
  </sheetData>
  <sheetProtection/>
  <protectedRanges>
    <protectedRange sqref="K6:L6 G5 K51:L51 E5 K4:L4 B6:F6 E52:E53" name="Range1"/>
    <protectedRange sqref="D57:E57" name="Range1_1_2"/>
    <protectedRange sqref="E54:E55" name="Range1_1_1"/>
    <protectedRange sqref="E9:E15" name="Range1_4"/>
    <protectedRange sqref="E29:E41 E16:E22 E24:E27 E48:E49 E43:E46" name="Range1_5"/>
  </protectedRanges>
  <mergeCells count="17">
    <mergeCell ref="A57:I57"/>
    <mergeCell ref="A55:R55"/>
    <mergeCell ref="A54:R54"/>
    <mergeCell ref="Q5:Q6"/>
    <mergeCell ref="N5:N6"/>
    <mergeCell ref="O5:O6"/>
    <mergeCell ref="R5:R6"/>
    <mergeCell ref="A2:E2"/>
    <mergeCell ref="A1:E1"/>
    <mergeCell ref="G5:K5"/>
    <mergeCell ref="A62:H62"/>
    <mergeCell ref="A59:R59"/>
    <mergeCell ref="A51:E51"/>
    <mergeCell ref="A5:A6"/>
    <mergeCell ref="P5:P6"/>
    <mergeCell ref="M5:M6"/>
    <mergeCell ref="A56:H56"/>
  </mergeCells>
  <hyperlinks>
    <hyperlink ref="A3" location="Index!A1" display="Index"/>
    <hyperlink ref="A2" location="'1.1'!A1" display="'1.1'!A1"/>
  </hyperlinks>
  <printOptions/>
  <pageMargins left="0.5905511811023623" right="0.5905511811023623" top="0.7874015748031497" bottom="0.7874015748031497" header="0.3937007874015748" footer="0.3937007874015748"/>
  <pageSetup fitToHeight="1" fitToWidth="1" horizontalDpi="600" verticalDpi="600" orientation="landscape" paperSize="9" scale="49" r:id="rId1"/>
  <headerFooter alignWithMargins="0">
    <oddHeader>&amp;CTribunal Statistics Quarterly
April to June 2013</oddHeader>
    <oddFooter>&amp;C&amp;P</oddFooter>
  </headerFooter>
</worksheet>
</file>

<file path=xl/worksheets/sheet30.xml><?xml version="1.0" encoding="utf-8"?>
<worksheet xmlns="http://schemas.openxmlformats.org/spreadsheetml/2006/main" xmlns:r="http://schemas.openxmlformats.org/officeDocument/2006/relationships">
  <dimension ref="A1:K26"/>
  <sheetViews>
    <sheetView zoomScalePageLayoutView="0" workbookViewId="0" topLeftCell="A1">
      <selection activeCell="A1" sqref="A1"/>
    </sheetView>
  </sheetViews>
  <sheetFormatPr defaultColWidth="9.140625" defaultRowHeight="12.75"/>
  <cols>
    <col min="1" max="1" width="29.140625" style="0" customWidth="1"/>
    <col min="2" max="2" width="8.00390625" style="0" customWidth="1"/>
    <col min="3" max="3" width="7.7109375" style="0" customWidth="1"/>
    <col min="4" max="4" width="8.57421875" style="0" customWidth="1"/>
    <col min="5" max="5" width="9.28125" style="0" customWidth="1"/>
    <col min="6" max="6" width="8.421875" style="0" customWidth="1"/>
    <col min="7" max="7" width="8.57421875" style="0" customWidth="1"/>
  </cols>
  <sheetData>
    <row r="1" spans="1:5" ht="12.75">
      <c r="A1" s="4" t="s">
        <v>317</v>
      </c>
      <c r="B1" s="4"/>
      <c r="C1" s="4"/>
      <c r="D1" s="4"/>
      <c r="E1" s="4"/>
    </row>
    <row r="2" spans="1:11" ht="12.75">
      <c r="A2" s="4" t="s">
        <v>332</v>
      </c>
      <c r="B2" s="2"/>
      <c r="C2" s="2"/>
      <c r="D2" s="2"/>
      <c r="E2" s="2"/>
      <c r="F2" s="2"/>
      <c r="G2" s="2"/>
      <c r="H2" s="2"/>
      <c r="I2" s="2"/>
      <c r="J2" s="2"/>
      <c r="K2" s="2"/>
    </row>
    <row r="3" spans="1:7" s="17" customFormat="1" ht="12.75">
      <c r="A3" s="7" t="s">
        <v>12</v>
      </c>
      <c r="B3" s="173"/>
      <c r="C3" s="173"/>
      <c r="D3" s="115"/>
      <c r="E3" s="115"/>
      <c r="F3" s="115"/>
      <c r="G3" s="66"/>
    </row>
    <row r="4" spans="1:11" ht="12.75">
      <c r="A4" s="2"/>
      <c r="B4" s="2"/>
      <c r="C4" s="2"/>
      <c r="D4" s="2"/>
      <c r="E4" s="2"/>
      <c r="F4" s="2"/>
      <c r="G4" s="2"/>
      <c r="H4" s="2"/>
      <c r="I4" s="2"/>
      <c r="J4" s="2"/>
      <c r="K4" s="2"/>
    </row>
    <row r="5" spans="1:11" ht="12.75">
      <c r="A5" s="615"/>
      <c r="B5" s="661" t="s">
        <v>13</v>
      </c>
      <c r="C5" s="661" t="s">
        <v>14</v>
      </c>
      <c r="D5" s="661" t="s">
        <v>15</v>
      </c>
      <c r="E5" s="661" t="s">
        <v>84</v>
      </c>
      <c r="F5" s="661" t="s">
        <v>17</v>
      </c>
      <c r="G5" s="662" t="s">
        <v>18</v>
      </c>
      <c r="H5" s="2"/>
      <c r="I5" s="2"/>
      <c r="J5" s="2"/>
      <c r="K5" s="2"/>
    </row>
    <row r="6" spans="1:11" ht="12.75" customHeight="1">
      <c r="A6" s="309"/>
      <c r="B6" s="310"/>
      <c r="C6" s="310"/>
      <c r="D6" s="310"/>
      <c r="E6" s="310"/>
      <c r="F6" s="310"/>
      <c r="G6" s="588"/>
      <c r="H6" s="2"/>
      <c r="I6" s="2"/>
      <c r="J6" s="2"/>
      <c r="K6" s="2"/>
    </row>
    <row r="7" spans="1:11" ht="12.75" customHeight="1">
      <c r="A7" s="788" t="s">
        <v>410</v>
      </c>
      <c r="B7" s="296"/>
      <c r="C7" s="296"/>
      <c r="D7" s="223">
        <v>1963</v>
      </c>
      <c r="E7" s="789">
        <v>2048</v>
      </c>
      <c r="F7" s="713">
        <v>2172</v>
      </c>
      <c r="G7" s="790">
        <v>2296</v>
      </c>
      <c r="H7" s="689"/>
      <c r="I7" s="2"/>
      <c r="J7" s="2"/>
      <c r="K7" s="2"/>
    </row>
    <row r="8" spans="1:11" ht="12.75" customHeight="1">
      <c r="A8" s="788"/>
      <c r="B8" s="296"/>
      <c r="C8" s="296"/>
      <c r="D8" s="296"/>
      <c r="E8" s="296"/>
      <c r="F8" s="713"/>
      <c r="G8" s="679"/>
      <c r="H8" s="689"/>
      <c r="I8" s="2"/>
      <c r="J8" s="2"/>
      <c r="K8" s="2"/>
    </row>
    <row r="9" spans="1:11" ht="12.75" customHeight="1">
      <c r="A9" s="1024" t="s">
        <v>411</v>
      </c>
      <c r="B9" s="1025"/>
      <c r="C9" s="1025"/>
      <c r="D9" s="1025"/>
      <c r="E9" s="1025"/>
      <c r="F9" s="1025"/>
      <c r="G9" s="1026"/>
      <c r="H9" s="689"/>
      <c r="I9" s="2"/>
      <c r="J9" s="2"/>
      <c r="K9" s="2"/>
    </row>
    <row r="10" spans="1:11" ht="12.75" customHeight="1">
      <c r="A10" s="791"/>
      <c r="B10" s="297"/>
      <c r="C10" s="297"/>
      <c r="D10" s="297"/>
      <c r="E10" s="140"/>
      <c r="F10" s="297"/>
      <c r="G10" s="679"/>
      <c r="H10" s="689"/>
      <c r="I10" s="2"/>
      <c r="J10" s="2"/>
      <c r="K10" s="2"/>
    </row>
    <row r="11" spans="1:11" ht="12.75" customHeight="1">
      <c r="A11" s="791" t="s">
        <v>412</v>
      </c>
      <c r="B11" s="297"/>
      <c r="C11" s="297"/>
      <c r="D11" s="140">
        <v>244</v>
      </c>
      <c r="E11" s="140">
        <v>279</v>
      </c>
      <c r="F11" s="785">
        <v>283</v>
      </c>
      <c r="G11" s="792">
        <v>302</v>
      </c>
      <c r="H11" s="689"/>
      <c r="I11" s="2"/>
      <c r="J11" s="2"/>
      <c r="K11" s="2"/>
    </row>
    <row r="12" spans="1:11" ht="27" customHeight="1">
      <c r="A12" s="791" t="s">
        <v>413</v>
      </c>
      <c r="B12" s="297"/>
      <c r="C12" s="297"/>
      <c r="D12" s="140">
        <v>839</v>
      </c>
      <c r="E12" s="140">
        <v>959</v>
      </c>
      <c r="F12" s="52">
        <v>1040</v>
      </c>
      <c r="G12" s="792">
        <v>1042</v>
      </c>
      <c r="H12" s="689"/>
      <c r="I12" s="2"/>
      <c r="J12" s="2"/>
      <c r="K12" s="2"/>
    </row>
    <row r="13" spans="1:11" ht="12.75" customHeight="1">
      <c r="A13" s="791" t="s">
        <v>414</v>
      </c>
      <c r="B13" s="297"/>
      <c r="C13" s="297"/>
      <c r="D13" s="140">
        <v>169</v>
      </c>
      <c r="E13" s="140">
        <v>167</v>
      </c>
      <c r="F13" s="793">
        <v>179</v>
      </c>
      <c r="G13" s="792">
        <v>187</v>
      </c>
      <c r="H13" s="689"/>
      <c r="I13" s="2"/>
      <c r="J13" s="2"/>
      <c r="K13" s="2"/>
    </row>
    <row r="14" spans="1:11" ht="12.75" customHeight="1">
      <c r="A14" s="794" t="s">
        <v>435</v>
      </c>
      <c r="B14" s="66">
        <v>133</v>
      </c>
      <c r="C14" s="66">
        <v>132</v>
      </c>
      <c r="D14" s="140">
        <v>115</v>
      </c>
      <c r="E14" s="140">
        <v>150</v>
      </c>
      <c r="F14" s="793">
        <v>128</v>
      </c>
      <c r="G14" s="792">
        <v>114</v>
      </c>
      <c r="H14" s="689"/>
      <c r="I14" s="2"/>
      <c r="J14" s="2"/>
      <c r="K14" s="2"/>
    </row>
    <row r="15" spans="1:11" ht="12.75" customHeight="1">
      <c r="A15" s="791" t="s">
        <v>151</v>
      </c>
      <c r="B15" s="297"/>
      <c r="C15" s="297"/>
      <c r="D15" s="140">
        <v>22</v>
      </c>
      <c r="E15" s="140">
        <v>23</v>
      </c>
      <c r="F15" s="793">
        <v>26</v>
      </c>
      <c r="G15" s="792">
        <v>30</v>
      </c>
      <c r="H15" s="689"/>
      <c r="I15" s="2"/>
      <c r="J15" s="2"/>
      <c r="K15" s="2"/>
    </row>
    <row r="16" spans="1:11" ht="12.75" customHeight="1">
      <c r="A16" s="794" t="s">
        <v>436</v>
      </c>
      <c r="B16" s="66">
        <v>184</v>
      </c>
      <c r="C16" s="66">
        <v>123</v>
      </c>
      <c r="D16" s="140">
        <v>56</v>
      </c>
      <c r="E16" s="140">
        <v>60</v>
      </c>
      <c r="F16" s="793">
        <v>55</v>
      </c>
      <c r="G16" s="792">
        <v>46</v>
      </c>
      <c r="H16" s="689"/>
      <c r="I16" s="2"/>
      <c r="J16" s="2"/>
      <c r="K16" s="2"/>
    </row>
    <row r="17" spans="1:11" ht="12.75" customHeight="1">
      <c r="A17" s="794" t="s">
        <v>437</v>
      </c>
      <c r="B17" s="66">
        <v>466</v>
      </c>
      <c r="C17" s="66">
        <v>418</v>
      </c>
      <c r="D17" s="140">
        <v>403</v>
      </c>
      <c r="E17" s="140">
        <v>363</v>
      </c>
      <c r="F17" s="793">
        <v>506</v>
      </c>
      <c r="G17" s="792">
        <v>434</v>
      </c>
      <c r="H17" s="689"/>
      <c r="I17" s="2"/>
      <c r="J17" s="2"/>
      <c r="K17" s="2"/>
    </row>
    <row r="18" spans="1:11" ht="12.75" customHeight="1">
      <c r="A18" s="795" t="s">
        <v>415</v>
      </c>
      <c r="B18" s="796"/>
      <c r="C18" s="796"/>
      <c r="D18" s="277">
        <v>1848</v>
      </c>
      <c r="E18" s="797">
        <v>2001</v>
      </c>
      <c r="F18" s="798">
        <v>2217</v>
      </c>
      <c r="G18" s="724">
        <v>2155</v>
      </c>
      <c r="H18" s="689"/>
      <c r="I18" s="2"/>
      <c r="J18" s="2"/>
      <c r="K18" s="2"/>
    </row>
    <row r="19" spans="1:11" ht="12.75">
      <c r="A19" s="2"/>
      <c r="B19" s="2"/>
      <c r="C19" s="2"/>
      <c r="D19" s="2"/>
      <c r="E19" s="2"/>
      <c r="F19" s="2"/>
      <c r="G19" s="2"/>
      <c r="H19" s="2"/>
      <c r="I19" s="2"/>
      <c r="J19" s="2"/>
      <c r="K19" s="2"/>
    </row>
    <row r="20" spans="1:11" ht="12.75">
      <c r="A20" s="2"/>
      <c r="B20" s="2"/>
      <c r="C20" s="2"/>
      <c r="D20" s="2"/>
      <c r="E20" s="2"/>
      <c r="F20" s="2"/>
      <c r="G20" s="2"/>
      <c r="H20" s="2"/>
      <c r="I20" s="2"/>
      <c r="J20" s="2"/>
      <c r="K20" s="2"/>
    </row>
    <row r="21" spans="1:11" ht="12.75">
      <c r="A21" s="134" t="s">
        <v>562</v>
      </c>
      <c r="B21" s="134"/>
      <c r="C21" s="134"/>
      <c r="D21" s="134"/>
      <c r="E21" s="134"/>
      <c r="F21" s="2"/>
      <c r="G21" s="2"/>
      <c r="H21" s="2"/>
      <c r="I21" s="2"/>
      <c r="J21" s="2"/>
      <c r="K21" s="2"/>
    </row>
    <row r="22" spans="1:11" ht="12.75">
      <c r="A22" s="134" t="s">
        <v>563</v>
      </c>
      <c r="B22" s="134"/>
      <c r="C22" s="134"/>
      <c r="D22" s="134"/>
      <c r="E22" s="134"/>
      <c r="F22" s="2"/>
      <c r="G22" s="2"/>
      <c r="H22" s="2"/>
      <c r="I22" s="2"/>
      <c r="J22" s="2"/>
      <c r="K22" s="2"/>
    </row>
    <row r="23" spans="1:11" ht="12.75">
      <c r="A23" s="134" t="s">
        <v>564</v>
      </c>
      <c r="B23" s="134"/>
      <c r="C23" s="134"/>
      <c r="D23" s="134"/>
      <c r="E23" s="134"/>
      <c r="F23" s="2"/>
      <c r="G23" s="2"/>
      <c r="H23" s="2"/>
      <c r="I23" s="2"/>
      <c r="J23" s="2"/>
      <c r="K23" s="2"/>
    </row>
    <row r="24" spans="1:11" ht="12.75">
      <c r="A24" s="134"/>
      <c r="B24" s="134"/>
      <c r="C24" s="134"/>
      <c r="D24" s="134"/>
      <c r="E24" s="134"/>
      <c r="F24" s="2"/>
      <c r="G24" s="2"/>
      <c r="H24" s="2"/>
      <c r="J24" s="2"/>
      <c r="K24" s="2"/>
    </row>
    <row r="25" spans="1:11" ht="15">
      <c r="A25" s="697"/>
      <c r="B25" s="134"/>
      <c r="C25" s="134"/>
      <c r="D25" s="134"/>
      <c r="E25" s="134"/>
      <c r="F25" s="2"/>
      <c r="G25" s="2"/>
      <c r="H25" s="2"/>
      <c r="J25" s="2"/>
      <c r="K25" s="2"/>
    </row>
    <row r="26" spans="1:11" ht="15">
      <c r="A26" s="697"/>
      <c r="B26" s="2"/>
      <c r="C26" s="2"/>
      <c r="D26" s="2"/>
      <c r="E26" s="2"/>
      <c r="F26" s="2"/>
      <c r="G26" s="2"/>
      <c r="H26" s="2"/>
      <c r="J26" s="2"/>
      <c r="K26" s="2"/>
    </row>
  </sheetData>
  <sheetProtection/>
  <mergeCells count="1">
    <mergeCell ref="A9:G9"/>
  </mergeCells>
  <hyperlinks>
    <hyperlink ref="A3" location="Index!A1" display="Index"/>
  </hyperlinks>
  <printOptions/>
  <pageMargins left="0.75" right="0.75" top="1" bottom="1" header="0.5" footer="0.5"/>
  <pageSetup horizontalDpi="600" verticalDpi="600" orientation="portrait" paperSize="9" scale="97" r:id="rId1"/>
</worksheet>
</file>

<file path=xl/worksheets/sheet31.xml><?xml version="1.0" encoding="utf-8"?>
<worksheet xmlns="http://schemas.openxmlformats.org/spreadsheetml/2006/main" xmlns:r="http://schemas.openxmlformats.org/officeDocument/2006/relationships">
  <dimension ref="A1:M12"/>
  <sheetViews>
    <sheetView zoomScalePageLayoutView="0" workbookViewId="0" topLeftCell="A1">
      <selection activeCell="A1" sqref="A1"/>
    </sheetView>
  </sheetViews>
  <sheetFormatPr defaultColWidth="9.140625" defaultRowHeight="12.75"/>
  <cols>
    <col min="1" max="1" width="22.00390625" style="0" customWidth="1"/>
    <col min="2" max="2" width="12.140625" style="87" customWidth="1"/>
    <col min="3" max="3" width="12.7109375" style="87" customWidth="1"/>
    <col min="5" max="5" width="12.140625" style="87" customWidth="1"/>
    <col min="6" max="6" width="12.7109375" style="87" customWidth="1"/>
    <col min="8" max="8" width="12.57421875" style="0" customWidth="1"/>
    <col min="9" max="9" width="11.8515625" style="0" customWidth="1"/>
    <col min="11" max="11" width="12.28125" style="0" customWidth="1"/>
    <col min="12" max="12" width="11.421875" style="0" customWidth="1"/>
  </cols>
  <sheetData>
    <row r="1" spans="1:10" ht="12.75">
      <c r="A1" s="4" t="s">
        <v>561</v>
      </c>
      <c r="B1" s="158"/>
      <c r="C1" s="158"/>
      <c r="D1" s="2"/>
      <c r="E1" s="158"/>
      <c r="F1" s="158"/>
      <c r="G1" s="2"/>
      <c r="H1" s="2"/>
      <c r="I1" s="198"/>
      <c r="J1" s="198"/>
    </row>
    <row r="2" spans="1:10" ht="12.75">
      <c r="A2" s="4" t="s">
        <v>569</v>
      </c>
      <c r="B2" s="158"/>
      <c r="C2" s="158"/>
      <c r="D2" s="2"/>
      <c r="E2" s="158"/>
      <c r="F2" s="158"/>
      <c r="G2" s="2"/>
      <c r="H2" s="2"/>
      <c r="I2" s="198"/>
      <c r="J2" s="198"/>
    </row>
    <row r="3" spans="1:7" s="17" customFormat="1" ht="12.75">
      <c r="A3" s="7" t="s">
        <v>12</v>
      </c>
      <c r="B3" s="173"/>
      <c r="C3" s="173"/>
      <c r="D3" s="115"/>
      <c r="E3" s="115"/>
      <c r="F3" s="115"/>
      <c r="G3" s="66"/>
    </row>
    <row r="4" spans="1:10" ht="12.75">
      <c r="A4" s="2"/>
      <c r="B4" s="158"/>
      <c r="C4" s="158"/>
      <c r="D4" s="2"/>
      <c r="E4" s="158"/>
      <c r="F4" s="158"/>
      <c r="G4" s="2"/>
      <c r="H4" s="2"/>
      <c r="I4" s="198"/>
      <c r="J4" s="198"/>
    </row>
    <row r="5" spans="1:13" ht="12.75">
      <c r="A5" s="2"/>
      <c r="B5" s="1027" t="s">
        <v>15</v>
      </c>
      <c r="C5" s="1027"/>
      <c r="D5" s="1027"/>
      <c r="E5" s="1027" t="s">
        <v>84</v>
      </c>
      <c r="F5" s="1027"/>
      <c r="G5" s="1027"/>
      <c r="H5" s="1027" t="s">
        <v>17</v>
      </c>
      <c r="I5" s="1027"/>
      <c r="J5" s="1027"/>
      <c r="K5" s="1027" t="s">
        <v>18</v>
      </c>
      <c r="L5" s="1027"/>
      <c r="M5" s="1027"/>
    </row>
    <row r="6" spans="1:13" s="87" customFormat="1" ht="25.5">
      <c r="A6" s="663"/>
      <c r="B6" s="814" t="s">
        <v>417</v>
      </c>
      <c r="C6" s="814" t="s">
        <v>418</v>
      </c>
      <c r="D6" s="816" t="s">
        <v>137</v>
      </c>
      <c r="E6" s="814" t="s">
        <v>417</v>
      </c>
      <c r="F6" s="814" t="s">
        <v>418</v>
      </c>
      <c r="G6" s="816" t="s">
        <v>137</v>
      </c>
      <c r="H6" s="814" t="s">
        <v>417</v>
      </c>
      <c r="I6" s="814" t="s">
        <v>418</v>
      </c>
      <c r="J6" s="816" t="s">
        <v>137</v>
      </c>
      <c r="K6" s="814" t="s">
        <v>417</v>
      </c>
      <c r="L6" s="814" t="s">
        <v>418</v>
      </c>
      <c r="M6" s="816" t="s">
        <v>137</v>
      </c>
    </row>
    <row r="7" spans="1:13" ht="12.75">
      <c r="A7" s="666" t="s">
        <v>419</v>
      </c>
      <c r="B7">
        <v>10</v>
      </c>
      <c r="C7">
        <v>46</v>
      </c>
      <c r="D7" s="808">
        <v>56</v>
      </c>
      <c r="E7">
        <v>13</v>
      </c>
      <c r="F7">
        <v>47</v>
      </c>
      <c r="G7" s="808">
        <v>60</v>
      </c>
      <c r="H7" s="804">
        <v>8</v>
      </c>
      <c r="I7" s="805">
        <v>47</v>
      </c>
      <c r="J7" s="806">
        <v>55</v>
      </c>
      <c r="K7" s="793">
        <v>4</v>
      </c>
      <c r="L7" s="793">
        <v>42</v>
      </c>
      <c r="M7" s="799">
        <f>K7+L7</f>
        <v>46</v>
      </c>
    </row>
    <row r="8" spans="1:13" ht="12.75">
      <c r="A8" s="666" t="s">
        <v>420</v>
      </c>
      <c r="B8">
        <v>39</v>
      </c>
      <c r="C8">
        <v>77</v>
      </c>
      <c r="D8" s="808">
        <v>116</v>
      </c>
      <c r="E8">
        <v>33</v>
      </c>
      <c r="F8">
        <v>83</v>
      </c>
      <c r="G8" s="808">
        <v>116</v>
      </c>
      <c r="H8" s="804">
        <v>29</v>
      </c>
      <c r="I8" s="805">
        <v>71</v>
      </c>
      <c r="J8" s="806">
        <v>100</v>
      </c>
      <c r="K8" s="793">
        <v>22</v>
      </c>
      <c r="L8" s="793">
        <v>56</v>
      </c>
      <c r="M8" s="799">
        <f>K8+L8</f>
        <v>78</v>
      </c>
    </row>
    <row r="9" spans="1:13" ht="12.75">
      <c r="A9" s="667" t="s">
        <v>137</v>
      </c>
      <c r="B9" s="817">
        <v>49</v>
      </c>
      <c r="C9" s="817">
        <v>123</v>
      </c>
      <c r="D9" s="809">
        <v>172</v>
      </c>
      <c r="E9" s="817">
        <v>46</v>
      </c>
      <c r="F9" s="817">
        <v>130</v>
      </c>
      <c r="G9" s="809">
        <v>176</v>
      </c>
      <c r="H9" s="818">
        <v>37</v>
      </c>
      <c r="I9" s="819">
        <v>118</v>
      </c>
      <c r="J9" s="807">
        <v>155</v>
      </c>
      <c r="K9" s="800">
        <f>K7+K8</f>
        <v>26</v>
      </c>
      <c r="L9" s="800">
        <f>L7+L8</f>
        <v>98</v>
      </c>
      <c r="M9" s="801">
        <f>K9+L9</f>
        <v>124</v>
      </c>
    </row>
    <row r="10" spans="1:10" ht="12.75">
      <c r="A10" s="57"/>
      <c r="B10" s="665"/>
      <c r="C10" s="665"/>
      <c r="D10" s="57"/>
      <c r="E10" s="665"/>
      <c r="F10" s="665"/>
      <c r="G10" s="57"/>
      <c r="H10" s="57"/>
      <c r="I10" s="198"/>
      <c r="J10" s="198"/>
    </row>
    <row r="11" spans="8:10" ht="12.75">
      <c r="H11" s="57"/>
      <c r="I11" s="198"/>
      <c r="J11" s="198"/>
    </row>
    <row r="12" ht="12.75">
      <c r="A12" s="694"/>
    </row>
  </sheetData>
  <sheetProtection/>
  <mergeCells count="4">
    <mergeCell ref="K5:M5"/>
    <mergeCell ref="H5:J5"/>
    <mergeCell ref="E5:G5"/>
    <mergeCell ref="B5:D5"/>
  </mergeCells>
  <hyperlinks>
    <hyperlink ref="A3" location="Index!A1" display="Index"/>
  </hyperlinks>
  <printOptions/>
  <pageMargins left="0.75" right="0.75" top="1" bottom="1" header="0.5" footer="0.5"/>
  <pageSetup horizontalDpi="600" verticalDpi="600" orientation="portrait" paperSize="9" scale="56" r:id="rId1"/>
</worksheet>
</file>

<file path=xl/worksheets/sheet32.xml><?xml version="1.0" encoding="utf-8"?>
<worksheet xmlns="http://schemas.openxmlformats.org/spreadsheetml/2006/main" xmlns:r="http://schemas.openxmlformats.org/officeDocument/2006/relationships">
  <dimension ref="A1:O14"/>
  <sheetViews>
    <sheetView zoomScalePageLayoutView="0" workbookViewId="0" topLeftCell="A1">
      <selection activeCell="A1" sqref="A1"/>
    </sheetView>
  </sheetViews>
  <sheetFormatPr defaultColWidth="9.140625" defaultRowHeight="12.75"/>
  <cols>
    <col min="1" max="1" width="22.421875" style="0" customWidth="1"/>
    <col min="2" max="2" width="12.140625" style="87" customWidth="1"/>
    <col min="3" max="3" width="12.7109375" style="87" customWidth="1"/>
    <col min="5" max="5" width="12.140625" style="87" customWidth="1"/>
    <col min="6" max="6" width="12.7109375" style="87" customWidth="1"/>
    <col min="8" max="8" width="12.57421875" style="0" customWidth="1"/>
    <col min="9" max="9" width="11.8515625" style="0" customWidth="1"/>
    <col min="11" max="11" width="13.57421875" style="0" customWidth="1"/>
    <col min="12" max="12" width="12.00390625" style="0" customWidth="1"/>
  </cols>
  <sheetData>
    <row r="1" spans="1:13" ht="12.75">
      <c r="A1" s="97" t="s">
        <v>416</v>
      </c>
      <c r="B1" s="158"/>
      <c r="C1" s="158"/>
      <c r="D1" s="2"/>
      <c r="E1" s="158"/>
      <c r="F1" s="158"/>
      <c r="G1" s="2"/>
      <c r="H1" s="2"/>
      <c r="I1" s="198"/>
      <c r="J1" s="198"/>
      <c r="K1" s="665"/>
      <c r="L1" s="665"/>
      <c r="M1" s="57"/>
    </row>
    <row r="2" spans="1:13" ht="12.75">
      <c r="A2" s="97" t="s">
        <v>570</v>
      </c>
      <c r="B2" s="158"/>
      <c r="C2" s="158"/>
      <c r="D2" s="2"/>
      <c r="E2" s="158"/>
      <c r="F2" s="158"/>
      <c r="G2" s="2"/>
      <c r="H2" s="2"/>
      <c r="I2" s="198"/>
      <c r="J2" s="198"/>
      <c r="K2" s="668"/>
      <c r="L2" s="668"/>
      <c r="M2" s="214"/>
    </row>
    <row r="3" spans="1:7" s="17" customFormat="1" ht="12.75">
      <c r="A3" s="7" t="s">
        <v>12</v>
      </c>
      <c r="B3" s="173"/>
      <c r="C3" s="173"/>
      <c r="D3" s="115"/>
      <c r="E3" s="115"/>
      <c r="F3" s="115"/>
      <c r="G3" s="66"/>
    </row>
    <row r="4" spans="1:13" ht="12.75">
      <c r="A4" s="669"/>
      <c r="B4" s="158"/>
      <c r="C4" s="158"/>
      <c r="D4" s="2"/>
      <c r="E4" s="158"/>
      <c r="F4" s="158"/>
      <c r="G4" s="2"/>
      <c r="H4" s="2"/>
      <c r="I4" s="198"/>
      <c r="J4" s="198"/>
      <c r="K4" s="668"/>
      <c r="L4" s="668"/>
      <c r="M4" s="214"/>
    </row>
    <row r="5" spans="1:13" ht="12.75">
      <c r="A5" s="2"/>
      <c r="B5" s="1027" t="s">
        <v>15</v>
      </c>
      <c r="C5" s="1027"/>
      <c r="D5" s="1027"/>
      <c r="E5" s="1027" t="s">
        <v>84</v>
      </c>
      <c r="F5" s="1027"/>
      <c r="G5" s="1027"/>
      <c r="H5" s="1027" t="s">
        <v>17</v>
      </c>
      <c r="I5" s="1027"/>
      <c r="J5" s="1027"/>
      <c r="K5" s="1027" t="s">
        <v>18</v>
      </c>
      <c r="L5" s="1027"/>
      <c r="M5" s="1027"/>
    </row>
    <row r="6" spans="1:15" ht="25.5">
      <c r="A6" s="670"/>
      <c r="B6" s="664" t="s">
        <v>417</v>
      </c>
      <c r="C6" s="664" t="s">
        <v>418</v>
      </c>
      <c r="D6" s="671" t="s">
        <v>137</v>
      </c>
      <c r="E6" s="664" t="s">
        <v>417</v>
      </c>
      <c r="F6" s="664" t="s">
        <v>418</v>
      </c>
      <c r="G6" s="671" t="s">
        <v>137</v>
      </c>
      <c r="H6" s="664" t="s">
        <v>417</v>
      </c>
      <c r="I6" s="664" t="s">
        <v>418</v>
      </c>
      <c r="J6" s="671" t="s">
        <v>137</v>
      </c>
      <c r="K6" s="813" t="s">
        <v>417</v>
      </c>
      <c r="L6" s="814" t="s">
        <v>418</v>
      </c>
      <c r="M6" s="815" t="s">
        <v>137</v>
      </c>
      <c r="N6" s="135"/>
      <c r="O6" s="135"/>
    </row>
    <row r="7" spans="1:15" ht="12.75">
      <c r="A7" s="666" t="s">
        <v>419</v>
      </c>
      <c r="B7" s="664">
        <v>83</v>
      </c>
      <c r="C7" s="664">
        <v>101</v>
      </c>
      <c r="D7" s="810">
        <v>184</v>
      </c>
      <c r="E7" s="664">
        <v>67</v>
      </c>
      <c r="F7" s="664">
        <v>102</v>
      </c>
      <c r="G7" s="810">
        <v>169</v>
      </c>
      <c r="H7" s="811">
        <v>85</v>
      </c>
      <c r="I7" s="811">
        <v>154</v>
      </c>
      <c r="J7" s="812">
        <v>239</v>
      </c>
      <c r="K7" s="793">
        <v>89</v>
      </c>
      <c r="L7" s="793">
        <v>137</v>
      </c>
      <c r="M7" s="799">
        <f>K7+L7</f>
        <v>226</v>
      </c>
      <c r="N7" s="135"/>
      <c r="O7" s="135"/>
    </row>
    <row r="8" spans="1:15" ht="12.75">
      <c r="A8" s="666" t="s">
        <v>159</v>
      </c>
      <c r="B8">
        <v>63</v>
      </c>
      <c r="C8">
        <v>39</v>
      </c>
      <c r="D8" s="808">
        <v>102</v>
      </c>
      <c r="E8">
        <v>56</v>
      </c>
      <c r="F8">
        <v>35</v>
      </c>
      <c r="G8" s="808">
        <v>91</v>
      </c>
      <c r="H8" s="804">
        <v>59</v>
      </c>
      <c r="I8" s="805">
        <v>49</v>
      </c>
      <c r="J8" s="806">
        <v>108</v>
      </c>
      <c r="K8" s="793">
        <v>53</v>
      </c>
      <c r="L8" s="793">
        <v>51</v>
      </c>
      <c r="M8" s="799">
        <f>K8+L8</f>
        <v>104</v>
      </c>
      <c r="N8" s="135"/>
      <c r="O8" s="135"/>
    </row>
    <row r="9" spans="1:15" ht="12.75">
      <c r="A9" s="666" t="s">
        <v>422</v>
      </c>
      <c r="B9">
        <v>51</v>
      </c>
      <c r="C9">
        <v>66</v>
      </c>
      <c r="D9" s="808">
        <v>117</v>
      </c>
      <c r="E9">
        <v>50</v>
      </c>
      <c r="F9">
        <v>53</v>
      </c>
      <c r="G9" s="808">
        <v>103</v>
      </c>
      <c r="H9" s="804">
        <v>58</v>
      </c>
      <c r="I9" s="805">
        <v>101</v>
      </c>
      <c r="J9" s="806">
        <v>159</v>
      </c>
      <c r="K9" s="793">
        <v>43</v>
      </c>
      <c r="L9" s="793">
        <v>61</v>
      </c>
      <c r="M9" s="799">
        <f>K9+L9</f>
        <v>104</v>
      </c>
      <c r="N9" s="135"/>
      <c r="O9" s="135"/>
    </row>
    <row r="10" spans="1:15" ht="12.75">
      <c r="A10" s="672" t="s">
        <v>137</v>
      </c>
      <c r="B10" s="817">
        <v>197</v>
      </c>
      <c r="C10" s="817">
        <v>206</v>
      </c>
      <c r="D10" s="809">
        <v>403</v>
      </c>
      <c r="E10" s="817">
        <v>173</v>
      </c>
      <c r="F10" s="817">
        <v>190</v>
      </c>
      <c r="G10" s="809">
        <v>363</v>
      </c>
      <c r="H10" s="818">
        <v>202</v>
      </c>
      <c r="I10" s="819">
        <v>304</v>
      </c>
      <c r="J10" s="807">
        <v>506</v>
      </c>
      <c r="K10" s="800">
        <f>SUM(K7:K9)</f>
        <v>185</v>
      </c>
      <c r="L10" s="800">
        <f>SUM(L7:L9)</f>
        <v>249</v>
      </c>
      <c r="M10" s="802">
        <f>K10+L10</f>
        <v>434</v>
      </c>
      <c r="N10" s="135"/>
      <c r="O10" s="135"/>
    </row>
    <row r="11" spans="1:15" ht="12.75">
      <c r="A11" s="135"/>
      <c r="B11" s="665"/>
      <c r="C11" s="665"/>
      <c r="D11" s="57"/>
      <c r="E11" s="665"/>
      <c r="F11" s="665"/>
      <c r="G11" s="57"/>
      <c r="H11" s="57"/>
      <c r="I11" s="198"/>
      <c r="J11" s="198"/>
      <c r="K11" s="135"/>
      <c r="L11" s="135"/>
      <c r="M11" s="135"/>
      <c r="N11" s="135"/>
      <c r="O11" s="135"/>
    </row>
    <row r="12" spans="1:15" ht="12.75">
      <c r="A12" s="135"/>
      <c r="H12" s="57"/>
      <c r="I12" s="198"/>
      <c r="J12" s="198"/>
      <c r="K12" s="135"/>
      <c r="L12" s="135"/>
      <c r="M12" s="135"/>
      <c r="N12" s="135"/>
      <c r="O12" s="135"/>
    </row>
    <row r="13" spans="1:15" ht="12.75">
      <c r="A13" s="803"/>
      <c r="K13" s="135"/>
      <c r="L13" s="135"/>
      <c r="M13" s="135"/>
      <c r="N13" s="135"/>
      <c r="O13" s="135"/>
    </row>
    <row r="14" spans="1:15" ht="12.75">
      <c r="A14" s="135"/>
      <c r="K14" s="135"/>
      <c r="L14" s="135"/>
      <c r="M14" s="135"/>
      <c r="N14" s="135"/>
      <c r="O14" s="135"/>
    </row>
  </sheetData>
  <sheetProtection/>
  <mergeCells count="4">
    <mergeCell ref="B5:D5"/>
    <mergeCell ref="E5:G5"/>
    <mergeCell ref="H5:J5"/>
    <mergeCell ref="K5:M5"/>
  </mergeCells>
  <hyperlinks>
    <hyperlink ref="A3" location="Index!A1" display="Index"/>
  </hyperlinks>
  <printOptions/>
  <pageMargins left="0.75" right="0.75" top="1" bottom="1" header="0.5" footer="0.5"/>
  <pageSetup horizontalDpi="600" verticalDpi="600" orientation="portrait" paperSize="9" scale="55" r:id="rId1"/>
</worksheet>
</file>

<file path=xl/worksheets/sheet33.xml><?xml version="1.0" encoding="utf-8"?>
<worksheet xmlns="http://schemas.openxmlformats.org/spreadsheetml/2006/main" xmlns:r="http://schemas.openxmlformats.org/officeDocument/2006/relationships">
  <dimension ref="A1:N11"/>
  <sheetViews>
    <sheetView zoomScalePageLayoutView="0" workbookViewId="0" topLeftCell="A1">
      <selection activeCell="A1" sqref="A1"/>
    </sheetView>
  </sheetViews>
  <sheetFormatPr defaultColWidth="9.140625" defaultRowHeight="12.75"/>
  <cols>
    <col min="1" max="1" width="34.00390625" style="0" customWidth="1"/>
    <col min="2" max="2" width="12.140625" style="87" customWidth="1"/>
    <col min="3" max="3" width="12.7109375" style="87" customWidth="1"/>
    <col min="5" max="5" width="12.140625" style="87" customWidth="1"/>
    <col min="6" max="6" width="12.7109375" style="87" customWidth="1"/>
    <col min="8" max="8" width="12.57421875" style="0" customWidth="1"/>
    <col min="9" max="9" width="11.8515625" style="0" customWidth="1"/>
    <col min="11" max="11" width="11.57421875" style="0" customWidth="1"/>
    <col min="12" max="12" width="12.421875" style="0" customWidth="1"/>
  </cols>
  <sheetData>
    <row r="1" spans="1:13" ht="12.75">
      <c r="A1" s="673" t="s">
        <v>421</v>
      </c>
      <c r="B1" s="158"/>
      <c r="C1" s="158"/>
      <c r="D1" s="2"/>
      <c r="E1" s="158"/>
      <c r="F1" s="158"/>
      <c r="G1" s="2"/>
      <c r="H1" s="2"/>
      <c r="I1" s="198"/>
      <c r="J1" s="198"/>
      <c r="K1" s="668"/>
      <c r="L1" s="668"/>
      <c r="M1" s="214"/>
    </row>
    <row r="2" spans="1:13" ht="12.75">
      <c r="A2" s="97" t="s">
        <v>571</v>
      </c>
      <c r="B2" s="158"/>
      <c r="C2" s="158"/>
      <c r="D2" s="2"/>
      <c r="E2" s="158"/>
      <c r="F2" s="158"/>
      <c r="G2" s="2"/>
      <c r="H2" s="2"/>
      <c r="I2" s="198"/>
      <c r="J2" s="198"/>
      <c r="K2" s="665"/>
      <c r="L2" s="665"/>
      <c r="M2" s="57"/>
    </row>
    <row r="3" spans="1:7" s="17" customFormat="1" ht="12.75">
      <c r="A3" s="7" t="s">
        <v>12</v>
      </c>
      <c r="B3" s="173"/>
      <c r="C3" s="173"/>
      <c r="D3" s="115"/>
      <c r="E3" s="115"/>
      <c r="F3" s="115"/>
      <c r="G3" s="66"/>
    </row>
    <row r="4" spans="1:13" ht="12.75">
      <c r="A4" s="57"/>
      <c r="B4" s="1027" t="s">
        <v>15</v>
      </c>
      <c r="C4" s="1027"/>
      <c r="D4" s="1027"/>
      <c r="E4" s="1027" t="s">
        <v>84</v>
      </c>
      <c r="F4" s="1027"/>
      <c r="G4" s="1027"/>
      <c r="H4" s="1027" t="s">
        <v>17</v>
      </c>
      <c r="I4" s="1027"/>
      <c r="J4" s="1027"/>
      <c r="K4" s="1028" t="s">
        <v>18</v>
      </c>
      <c r="L4" s="1029"/>
      <c r="M4" s="1029"/>
    </row>
    <row r="5" spans="1:14" ht="25.5">
      <c r="A5" s="670"/>
      <c r="B5" s="814" t="s">
        <v>417</v>
      </c>
      <c r="C5" s="814" t="s">
        <v>418</v>
      </c>
      <c r="D5" s="816" t="s">
        <v>137</v>
      </c>
      <c r="E5" s="814" t="s">
        <v>417</v>
      </c>
      <c r="F5" s="814" t="s">
        <v>418</v>
      </c>
      <c r="G5" s="816" t="s">
        <v>137</v>
      </c>
      <c r="H5" s="814" t="s">
        <v>417</v>
      </c>
      <c r="I5" s="814" t="s">
        <v>418</v>
      </c>
      <c r="J5" s="816" t="s">
        <v>137</v>
      </c>
      <c r="K5" s="664" t="s">
        <v>417</v>
      </c>
      <c r="L5" s="664" t="s">
        <v>418</v>
      </c>
      <c r="M5" s="671" t="s">
        <v>137</v>
      </c>
      <c r="N5" s="135"/>
    </row>
    <row r="6" spans="1:14" ht="12.75">
      <c r="A6" s="666" t="s">
        <v>423</v>
      </c>
      <c r="B6">
        <v>4</v>
      </c>
      <c r="C6">
        <v>17</v>
      </c>
      <c r="D6" s="4">
        <v>21</v>
      </c>
      <c r="E6">
        <v>10</v>
      </c>
      <c r="F6">
        <v>12</v>
      </c>
      <c r="G6" s="4">
        <v>22</v>
      </c>
      <c r="H6" s="820">
        <v>11</v>
      </c>
      <c r="I6" s="820">
        <v>11</v>
      </c>
      <c r="J6" s="821">
        <v>22</v>
      </c>
      <c r="K6" s="793">
        <v>11</v>
      </c>
      <c r="L6" s="793">
        <v>8</v>
      </c>
      <c r="M6" s="799">
        <f>K6+L6</f>
        <v>19</v>
      </c>
      <c r="N6" s="135"/>
    </row>
    <row r="7" spans="1:14" ht="12.75">
      <c r="A7" s="666" t="s">
        <v>424</v>
      </c>
      <c r="B7">
        <v>50</v>
      </c>
      <c r="C7">
        <v>44</v>
      </c>
      <c r="D7" s="4">
        <v>94</v>
      </c>
      <c r="E7">
        <v>77</v>
      </c>
      <c r="F7">
        <v>51</v>
      </c>
      <c r="G7" s="4">
        <v>128</v>
      </c>
      <c r="H7" s="820">
        <v>54</v>
      </c>
      <c r="I7" s="820">
        <v>52</v>
      </c>
      <c r="J7" s="821">
        <v>106</v>
      </c>
      <c r="K7" s="793">
        <v>47</v>
      </c>
      <c r="L7" s="793">
        <v>48</v>
      </c>
      <c r="M7" s="799">
        <f>K7+L7</f>
        <v>95</v>
      </c>
      <c r="N7" s="135"/>
    </row>
    <row r="8" spans="1:14" ht="12.75">
      <c r="A8" s="672" t="s">
        <v>137</v>
      </c>
      <c r="B8" s="817">
        <v>54</v>
      </c>
      <c r="C8" s="817">
        <v>61</v>
      </c>
      <c r="D8" s="817">
        <v>115</v>
      </c>
      <c r="E8" s="817">
        <v>87</v>
      </c>
      <c r="F8" s="817">
        <v>63</v>
      </c>
      <c r="G8" s="817">
        <v>150</v>
      </c>
      <c r="H8" s="819">
        <v>65</v>
      </c>
      <c r="I8" s="819">
        <v>63</v>
      </c>
      <c r="J8" s="819">
        <v>128</v>
      </c>
      <c r="K8" s="800">
        <f>K6+K7</f>
        <v>58</v>
      </c>
      <c r="L8" s="800">
        <f>L6+L7</f>
        <v>56</v>
      </c>
      <c r="M8" s="802">
        <f>K8+L8</f>
        <v>114</v>
      </c>
      <c r="N8" s="135"/>
    </row>
    <row r="9" spans="11:14" ht="12.75">
      <c r="K9" s="135"/>
      <c r="L9" s="135"/>
      <c r="M9" s="135"/>
      <c r="N9" s="135"/>
    </row>
    <row r="10" spans="1:14" ht="12.75">
      <c r="A10" s="694"/>
      <c r="B10" s="665"/>
      <c r="C10" s="665"/>
      <c r="D10" s="57"/>
      <c r="E10" s="665"/>
      <c r="F10" s="665"/>
      <c r="G10" s="57"/>
      <c r="H10" s="57"/>
      <c r="I10" s="198"/>
      <c r="J10" s="198"/>
      <c r="K10" s="135"/>
      <c r="L10" s="135"/>
      <c r="M10" s="135"/>
      <c r="N10" s="135"/>
    </row>
    <row r="11" spans="8:10" ht="12.75">
      <c r="H11" s="57"/>
      <c r="I11" s="198"/>
      <c r="J11" s="198"/>
    </row>
  </sheetData>
  <sheetProtection/>
  <mergeCells count="4">
    <mergeCell ref="B4:D4"/>
    <mergeCell ref="E4:G4"/>
    <mergeCell ref="H4:J4"/>
    <mergeCell ref="K4:M4"/>
  </mergeCells>
  <hyperlinks>
    <hyperlink ref="A3" location="Index!A1" display="Index"/>
  </hyperlinks>
  <printOptions/>
  <pageMargins left="0.75" right="0.75" top="1" bottom="1" header="0.5" footer="0.5"/>
  <pageSetup horizontalDpi="600" verticalDpi="600" orientation="portrait" paperSize="9" scale="49" r:id="rId1"/>
</worksheet>
</file>

<file path=xl/worksheets/sheet34.xml><?xml version="1.0" encoding="utf-8"?>
<worksheet xmlns="http://schemas.openxmlformats.org/spreadsheetml/2006/main" xmlns:r="http://schemas.openxmlformats.org/officeDocument/2006/relationships">
  <sheetPr>
    <pageSetUpPr fitToPage="1"/>
  </sheetPr>
  <dimension ref="A1:C31"/>
  <sheetViews>
    <sheetView zoomScale="75" zoomScaleNormal="75" zoomScalePageLayoutView="0" workbookViewId="0" topLeftCell="A1">
      <selection activeCell="A3" sqref="A3"/>
    </sheetView>
  </sheetViews>
  <sheetFormatPr defaultColWidth="9.140625" defaultRowHeight="12.75"/>
  <cols>
    <col min="1" max="1" width="42.421875" style="0" customWidth="1"/>
    <col min="2" max="2" width="103.140625" style="0" customWidth="1"/>
    <col min="3" max="3" width="21.00390625" style="0" customWidth="1"/>
  </cols>
  <sheetData>
    <row r="1" spans="1:3" ht="12.75">
      <c r="A1" s="172" t="s">
        <v>241</v>
      </c>
      <c r="B1" s="172"/>
      <c r="C1" s="12"/>
    </row>
    <row r="2" spans="1:3" ht="12.75">
      <c r="A2" s="172" t="s">
        <v>10</v>
      </c>
      <c r="B2" s="173"/>
      <c r="C2" s="57"/>
    </row>
    <row r="3" spans="1:3" ht="12.75">
      <c r="A3" s="12" t="s">
        <v>12</v>
      </c>
      <c r="B3" s="173"/>
      <c r="C3" s="57"/>
    </row>
    <row r="5" spans="1:3" s="2" customFormat="1" ht="48.75" customHeight="1">
      <c r="A5" s="701" t="s">
        <v>242</v>
      </c>
      <c r="B5" s="701" t="s">
        <v>243</v>
      </c>
      <c r="C5" s="701" t="s">
        <v>244</v>
      </c>
    </row>
    <row r="6" spans="1:3" s="2" customFormat="1" ht="33.75" customHeight="1">
      <c r="A6" s="702" t="s">
        <v>472</v>
      </c>
      <c r="B6" s="702" t="s">
        <v>473</v>
      </c>
      <c r="C6" s="703">
        <v>41456</v>
      </c>
    </row>
    <row r="7" spans="1:3" s="2" customFormat="1" ht="33.75" customHeight="1">
      <c r="A7" s="702" t="s">
        <v>246</v>
      </c>
      <c r="B7" s="702" t="s">
        <v>245</v>
      </c>
      <c r="C7" s="703">
        <v>40819</v>
      </c>
    </row>
    <row r="8" spans="1:3" s="2" customFormat="1" ht="33.75" customHeight="1">
      <c r="A8" s="702" t="s">
        <v>247</v>
      </c>
      <c r="B8" s="702" t="s">
        <v>248</v>
      </c>
      <c r="C8" s="703">
        <v>39173</v>
      </c>
    </row>
    <row r="9" spans="1:3" s="2" customFormat="1" ht="33.75" customHeight="1">
      <c r="A9" s="702" t="s">
        <v>249</v>
      </c>
      <c r="B9" s="702" t="s">
        <v>250</v>
      </c>
      <c r="C9" s="703">
        <v>39173</v>
      </c>
    </row>
    <row r="10" spans="1:3" s="2" customFormat="1" ht="33.75" customHeight="1">
      <c r="A10" s="702" t="s">
        <v>251</v>
      </c>
      <c r="B10" s="702" t="s">
        <v>245</v>
      </c>
      <c r="C10" s="703">
        <v>39508</v>
      </c>
    </row>
    <row r="11" spans="1:3" s="2" customFormat="1" ht="33.75" customHeight="1">
      <c r="A11" s="702" t="s">
        <v>238</v>
      </c>
      <c r="B11" s="702" t="s">
        <v>245</v>
      </c>
      <c r="C11" s="703">
        <v>41183</v>
      </c>
    </row>
    <row r="12" spans="1:3" s="2" customFormat="1" ht="33.75" customHeight="1">
      <c r="A12" s="702" t="s">
        <v>252</v>
      </c>
      <c r="B12" s="702" t="s">
        <v>253</v>
      </c>
      <c r="C12" s="703">
        <v>39539</v>
      </c>
    </row>
    <row r="13" spans="1:3" s="2" customFormat="1" ht="33.75" customHeight="1">
      <c r="A13" s="702" t="s">
        <v>254</v>
      </c>
      <c r="B13" s="702" t="s">
        <v>245</v>
      </c>
      <c r="C13" s="703">
        <v>40274</v>
      </c>
    </row>
    <row r="14" spans="1:3" s="2" customFormat="1" ht="33.75" customHeight="1">
      <c r="A14" s="702" t="s">
        <v>255</v>
      </c>
      <c r="B14" s="702" t="s">
        <v>256</v>
      </c>
      <c r="C14" s="703">
        <v>39539</v>
      </c>
    </row>
    <row r="15" spans="1:3" s="2" customFormat="1" ht="33.75" customHeight="1">
      <c r="A15" s="702" t="s">
        <v>239</v>
      </c>
      <c r="B15" s="702" t="s">
        <v>257</v>
      </c>
      <c r="C15" s="703">
        <v>41030</v>
      </c>
    </row>
    <row r="16" spans="1:3" s="2" customFormat="1" ht="33.75" customHeight="1">
      <c r="A16" s="702" t="s">
        <v>240</v>
      </c>
      <c r="B16" s="702" t="s">
        <v>258</v>
      </c>
      <c r="C16" s="703">
        <v>41275</v>
      </c>
    </row>
    <row r="17" spans="1:3" s="2" customFormat="1" ht="33.75" customHeight="1">
      <c r="A17" s="702" t="s">
        <v>259</v>
      </c>
      <c r="B17" s="702" t="s">
        <v>260</v>
      </c>
      <c r="C17" s="703">
        <v>40224</v>
      </c>
    </row>
    <row r="18" spans="1:3" s="2" customFormat="1" ht="33.75" customHeight="1">
      <c r="A18" s="702" t="s">
        <v>261</v>
      </c>
      <c r="B18" s="702" t="s">
        <v>245</v>
      </c>
      <c r="C18" s="703">
        <v>40805</v>
      </c>
    </row>
    <row r="19" spans="1:3" s="2" customFormat="1" ht="33.75" customHeight="1">
      <c r="A19" s="702" t="s">
        <v>47</v>
      </c>
      <c r="B19" s="702" t="s">
        <v>262</v>
      </c>
      <c r="C19" s="703">
        <v>40179</v>
      </c>
    </row>
    <row r="20" spans="1:3" s="2" customFormat="1" ht="33.75" customHeight="1">
      <c r="A20" s="702" t="s">
        <v>474</v>
      </c>
      <c r="B20" s="702" t="s">
        <v>578</v>
      </c>
      <c r="C20" s="703">
        <v>41456</v>
      </c>
    </row>
    <row r="21" spans="1:3" s="2" customFormat="1" ht="33.75" customHeight="1">
      <c r="A21" s="702" t="s">
        <v>263</v>
      </c>
      <c r="B21" s="702" t="s">
        <v>264</v>
      </c>
      <c r="C21" s="703">
        <v>39904</v>
      </c>
    </row>
    <row r="22" spans="1:3" s="2" customFormat="1" ht="33.75" customHeight="1">
      <c r="A22" s="702" t="s">
        <v>484</v>
      </c>
      <c r="B22" s="702" t="s">
        <v>245</v>
      </c>
      <c r="C22" s="703" t="s">
        <v>486</v>
      </c>
    </row>
    <row r="23" spans="1:3" s="2" customFormat="1" ht="33.75" customHeight="1">
      <c r="A23" s="702" t="s">
        <v>265</v>
      </c>
      <c r="B23" s="702" t="s">
        <v>266</v>
      </c>
      <c r="C23" s="703">
        <v>39904</v>
      </c>
    </row>
    <row r="24" spans="1:3" s="2" customFormat="1" ht="33.75" customHeight="1">
      <c r="A24" s="702" t="s">
        <v>267</v>
      </c>
      <c r="B24" s="702" t="s">
        <v>268</v>
      </c>
      <c r="C24" s="703">
        <v>39904</v>
      </c>
    </row>
    <row r="25" spans="1:3" s="2" customFormat="1" ht="33.75" customHeight="1">
      <c r="A25" s="702" t="s">
        <v>269</v>
      </c>
      <c r="B25" s="702" t="s">
        <v>270</v>
      </c>
      <c r="C25" s="703">
        <v>40755</v>
      </c>
    </row>
    <row r="26" spans="1:3" s="2" customFormat="1" ht="33.75" customHeight="1">
      <c r="A26" s="702" t="s">
        <v>271</v>
      </c>
      <c r="B26" s="702" t="s">
        <v>272</v>
      </c>
      <c r="C26" s="703">
        <v>39904</v>
      </c>
    </row>
    <row r="27" spans="1:3" s="2" customFormat="1" ht="33.75" customHeight="1">
      <c r="A27" s="702" t="s">
        <v>485</v>
      </c>
      <c r="B27" s="702" t="s">
        <v>245</v>
      </c>
      <c r="C27" s="703" t="s">
        <v>487</v>
      </c>
    </row>
    <row r="28" spans="1:3" s="2" customFormat="1" ht="33.75" customHeight="1">
      <c r="A28" s="1030" t="s">
        <v>273</v>
      </c>
      <c r="B28" s="702" t="s">
        <v>277</v>
      </c>
      <c r="C28" s="1031" t="s">
        <v>274</v>
      </c>
    </row>
    <row r="29" spans="1:3" s="2" customFormat="1" ht="33.75" customHeight="1">
      <c r="A29" s="1030"/>
      <c r="B29" s="702" t="s">
        <v>278</v>
      </c>
      <c r="C29" s="1031"/>
    </row>
    <row r="30" spans="1:3" s="2" customFormat="1" ht="33.75" customHeight="1">
      <c r="A30" s="702" t="s">
        <v>275</v>
      </c>
      <c r="B30" s="702" t="s">
        <v>279</v>
      </c>
      <c r="C30" s="703">
        <v>41000</v>
      </c>
    </row>
    <row r="31" spans="1:3" s="2" customFormat="1" ht="33.75" customHeight="1">
      <c r="A31" s="702" t="s">
        <v>57</v>
      </c>
      <c r="B31" s="702" t="s">
        <v>276</v>
      </c>
      <c r="C31" s="703">
        <v>39753</v>
      </c>
    </row>
    <row r="32" s="2" customFormat="1" ht="12.75"/>
  </sheetData>
  <sheetProtection/>
  <mergeCells count="2">
    <mergeCell ref="A28:A29"/>
    <mergeCell ref="C28:C29"/>
  </mergeCells>
  <hyperlinks>
    <hyperlink ref="A3" location="Index!A1" display="Index"/>
  </hyperlinks>
  <printOptions/>
  <pageMargins left="0.75" right="0.75" top="1" bottom="1" header="0.5" footer="0.5"/>
  <pageSetup fitToHeight="1" fitToWidth="1" horizontalDpi="600" verticalDpi="600" orientation="landscape" paperSize="9" scale="47" r:id="rId1"/>
  <headerFooter alignWithMargins="0">
    <oddHeader>&amp;CTribunal Statistics Quarterly
January to March 2013</oddHeader>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42"/>
  <sheetViews>
    <sheetView zoomScalePageLayoutView="0" workbookViewId="0" topLeftCell="A1">
      <selection activeCell="A1" sqref="A1"/>
    </sheetView>
  </sheetViews>
  <sheetFormatPr defaultColWidth="9.140625" defaultRowHeight="12.75"/>
  <cols>
    <col min="1" max="1" width="49.57421875" style="0" customWidth="1"/>
    <col min="2" max="3" width="9.140625" style="135" customWidth="1"/>
    <col min="11" max="12" width="9.140625" style="135" customWidth="1"/>
    <col min="13" max="13" width="12.28125" style="2" customWidth="1"/>
    <col min="14" max="14" width="11.57421875" style="2" customWidth="1"/>
    <col min="15" max="15" width="10.8515625" style="2" customWidth="1"/>
    <col min="16" max="16" width="12.28125" style="2" customWidth="1"/>
    <col min="17" max="17" width="11.57421875" style="2" customWidth="1"/>
    <col min="18" max="18" width="10.8515625" style="2" customWidth="1"/>
  </cols>
  <sheetData>
    <row r="1" spans="1:18" ht="12.75">
      <c r="A1" s="97" t="s">
        <v>58</v>
      </c>
      <c r="B1" s="98"/>
      <c r="C1" s="98"/>
      <c r="D1" s="98"/>
      <c r="E1" s="99"/>
      <c r="F1" s="99"/>
      <c r="G1" s="99"/>
      <c r="H1" s="99"/>
      <c r="I1" s="99"/>
      <c r="J1" s="99"/>
      <c r="K1" s="99"/>
      <c r="L1" s="99"/>
      <c r="M1" s="57"/>
      <c r="N1" s="57"/>
      <c r="O1" s="57"/>
      <c r="P1" s="57"/>
      <c r="Q1" s="57"/>
      <c r="R1" s="57"/>
    </row>
    <row r="2" spans="1:18" ht="12.75">
      <c r="A2" s="97" t="s">
        <v>289</v>
      </c>
      <c r="B2" s="98"/>
      <c r="C2" s="98"/>
      <c r="D2" s="98"/>
      <c r="E2" s="99"/>
      <c r="F2" s="99"/>
      <c r="G2" s="99"/>
      <c r="H2" s="99"/>
      <c r="I2" s="99"/>
      <c r="J2" s="99"/>
      <c r="K2" s="99"/>
      <c r="L2" s="99"/>
      <c r="M2" s="58"/>
      <c r="N2" s="59"/>
      <c r="O2" s="57"/>
      <c r="P2" s="58"/>
      <c r="Q2" s="60"/>
      <c r="R2" s="57"/>
    </row>
    <row r="3" spans="1:18" ht="12.75">
      <c r="A3" s="12" t="s">
        <v>12</v>
      </c>
      <c r="B3" s="98"/>
      <c r="C3" s="98"/>
      <c r="D3" s="98"/>
      <c r="E3" s="99"/>
      <c r="F3" s="99"/>
      <c r="G3" s="99"/>
      <c r="H3" s="99"/>
      <c r="I3" s="99"/>
      <c r="J3" s="99"/>
      <c r="K3" s="99"/>
      <c r="L3" s="99"/>
      <c r="M3" s="58"/>
      <c r="N3" s="59"/>
      <c r="O3" s="57"/>
      <c r="P3" s="58"/>
      <c r="Q3" s="60"/>
      <c r="R3" s="57"/>
    </row>
    <row r="4" spans="1:18" ht="12.75">
      <c r="A4" s="101"/>
      <c r="B4" s="101"/>
      <c r="C4" s="101"/>
      <c r="D4" s="102"/>
      <c r="E4" s="102"/>
      <c r="F4" s="101"/>
      <c r="G4" s="101"/>
      <c r="H4" s="101"/>
      <c r="I4" s="101"/>
      <c r="J4" s="101"/>
      <c r="K4" s="103"/>
      <c r="L4" s="103"/>
      <c r="M4" s="66"/>
      <c r="N4" s="57"/>
      <c r="O4" s="57"/>
      <c r="P4" s="66"/>
      <c r="Q4" s="104"/>
      <c r="R4" s="57"/>
    </row>
    <row r="5" spans="1:19" ht="12.75" customHeight="1">
      <c r="A5" s="849"/>
      <c r="B5" s="326" t="s">
        <v>13</v>
      </c>
      <c r="C5" s="41" t="s">
        <v>14</v>
      </c>
      <c r="D5" s="326" t="s">
        <v>15</v>
      </c>
      <c r="E5" s="331" t="s">
        <v>16</v>
      </c>
      <c r="F5" s="544" t="s">
        <v>17</v>
      </c>
      <c r="G5" s="841" t="s">
        <v>40</v>
      </c>
      <c r="H5" s="842"/>
      <c r="I5" s="842"/>
      <c r="J5" s="842"/>
      <c r="K5" s="843"/>
      <c r="L5" s="548" t="s">
        <v>286</v>
      </c>
      <c r="M5" s="829" t="s">
        <v>304</v>
      </c>
      <c r="N5" s="831" t="s">
        <v>306</v>
      </c>
      <c r="O5" s="831" t="s">
        <v>305</v>
      </c>
      <c r="P5" s="831" t="s">
        <v>19</v>
      </c>
      <c r="Q5" s="831" t="s">
        <v>20</v>
      </c>
      <c r="R5" s="833" t="s">
        <v>21</v>
      </c>
      <c r="S5" s="17"/>
    </row>
    <row r="6" spans="1:19" s="107" customFormat="1" ht="25.5">
      <c r="A6" s="850"/>
      <c r="B6" s="360" t="s">
        <v>23</v>
      </c>
      <c r="C6" s="105" t="s">
        <v>23</v>
      </c>
      <c r="D6" s="360" t="s">
        <v>23</v>
      </c>
      <c r="E6" s="105" t="s">
        <v>23</v>
      </c>
      <c r="F6" s="365" t="s">
        <v>23</v>
      </c>
      <c r="G6" s="68" t="s">
        <v>573</v>
      </c>
      <c r="H6" s="68" t="s">
        <v>574</v>
      </c>
      <c r="I6" s="68" t="s">
        <v>575</v>
      </c>
      <c r="J6" s="68" t="s">
        <v>576</v>
      </c>
      <c r="K6" s="547" t="s">
        <v>23</v>
      </c>
      <c r="L6" s="68" t="s">
        <v>573</v>
      </c>
      <c r="M6" s="830"/>
      <c r="N6" s="832"/>
      <c r="O6" s="832"/>
      <c r="P6" s="832"/>
      <c r="Q6" s="832"/>
      <c r="R6" s="834"/>
      <c r="S6" s="106"/>
    </row>
    <row r="7" spans="1:19" ht="21" customHeight="1">
      <c r="A7" s="108" t="s">
        <v>122</v>
      </c>
      <c r="B7" s="361">
        <v>189303</v>
      </c>
      <c r="C7" s="109">
        <v>151028</v>
      </c>
      <c r="D7" s="362">
        <v>236103</v>
      </c>
      <c r="E7" s="111">
        <v>218096</v>
      </c>
      <c r="F7" s="366">
        <v>186331</v>
      </c>
      <c r="G7" s="369">
        <v>40305</v>
      </c>
      <c r="H7" s="111">
        <v>47789</v>
      </c>
      <c r="I7" s="111">
        <v>45710</v>
      </c>
      <c r="J7" s="111">
        <v>57737</v>
      </c>
      <c r="K7" s="366">
        <v>191541</v>
      </c>
      <c r="L7" s="111">
        <v>44335</v>
      </c>
      <c r="M7" s="320">
        <f>(L7-G7)/G7</f>
        <v>0.09998759459124178</v>
      </c>
      <c r="N7" s="70">
        <f>(L7-J7)/J7</f>
        <v>-0.23212151653185997</v>
      </c>
      <c r="O7" s="70"/>
      <c r="P7" s="70">
        <f>(K7-B7)/B7</f>
        <v>0.011822316603540356</v>
      </c>
      <c r="Q7" s="70">
        <f>(K7-F7)/F7</f>
        <v>0.02796099414482829</v>
      </c>
      <c r="R7" s="321"/>
      <c r="S7" s="17"/>
    </row>
    <row r="8" spans="1:19" ht="20.25" customHeight="1">
      <c r="A8" s="112" t="s">
        <v>59</v>
      </c>
      <c r="B8" s="362"/>
      <c r="C8" s="110"/>
      <c r="D8" s="362"/>
      <c r="E8" s="113"/>
      <c r="F8" s="368"/>
      <c r="G8" s="367"/>
      <c r="H8" s="114"/>
      <c r="I8" s="114"/>
      <c r="J8" s="114"/>
      <c r="K8" s="368"/>
      <c r="L8" s="114"/>
      <c r="M8" s="320"/>
      <c r="N8" s="70"/>
      <c r="O8" s="115"/>
      <c r="P8" s="73"/>
      <c r="Q8" s="115"/>
      <c r="R8" s="372"/>
      <c r="S8" s="17"/>
    </row>
    <row r="9" spans="1:19" ht="12.75">
      <c r="A9" s="116" t="s">
        <v>60</v>
      </c>
      <c r="B9" s="361">
        <v>40900</v>
      </c>
      <c r="C9" s="109">
        <v>52711</v>
      </c>
      <c r="D9" s="350">
        <v>57350</v>
      </c>
      <c r="E9" s="111">
        <v>47884</v>
      </c>
      <c r="F9" s="366">
        <v>46326</v>
      </c>
      <c r="G9" s="367">
        <v>10597</v>
      </c>
      <c r="H9" s="114">
        <v>15204</v>
      </c>
      <c r="I9" s="114">
        <v>12211</v>
      </c>
      <c r="J9" s="114">
        <v>11024</v>
      </c>
      <c r="K9" s="368">
        <v>49036</v>
      </c>
      <c r="L9" s="114">
        <v>11251</v>
      </c>
      <c r="M9" s="322">
        <f aca="true" t="shared" si="0" ref="M9:M30">(L9-G9)/G9</f>
        <v>0.06171557988109842</v>
      </c>
      <c r="N9" s="73">
        <f aca="true" t="shared" si="1" ref="N9:N30">(L9-J9)/J9</f>
        <v>0.02059143686502177</v>
      </c>
      <c r="O9" s="73">
        <f>L9/$L$30</f>
        <v>0.14755216325031803</v>
      </c>
      <c r="P9" s="73">
        <f aca="true" t="shared" si="2" ref="P9:P30">(K9-B9)/B9</f>
        <v>0.1989242053789731</v>
      </c>
      <c r="Q9" s="73">
        <f aca="true" t="shared" si="3" ref="Q9:Q30">(K9-F9)/F9</f>
        <v>0.058498467383326855</v>
      </c>
      <c r="R9" s="323">
        <f>K9/$K$30</f>
        <v>0.14731763299174724</v>
      </c>
      <c r="S9" s="17"/>
    </row>
    <row r="10" spans="1:19" ht="14.25">
      <c r="A10" s="117" t="s">
        <v>123</v>
      </c>
      <c r="B10" s="361">
        <v>34600</v>
      </c>
      <c r="C10" s="109">
        <v>33839</v>
      </c>
      <c r="D10" s="350">
        <v>75536</v>
      </c>
      <c r="E10" s="111">
        <v>71275</v>
      </c>
      <c r="F10" s="366">
        <v>51185</v>
      </c>
      <c r="G10" s="367">
        <v>11267</v>
      </c>
      <c r="H10" s="114">
        <v>13853</v>
      </c>
      <c r="I10" s="114">
        <v>12602</v>
      </c>
      <c r="J10" s="114">
        <v>15859</v>
      </c>
      <c r="K10" s="368">
        <v>53581</v>
      </c>
      <c r="L10" s="114">
        <v>9788</v>
      </c>
      <c r="M10" s="322">
        <f t="shared" si="0"/>
        <v>-0.13126830567142983</v>
      </c>
      <c r="N10" s="73">
        <f t="shared" si="1"/>
        <v>-0.38281102213254303</v>
      </c>
      <c r="O10" s="73">
        <f aca="true" t="shared" si="4" ref="O10:O30">L10/$L$30</f>
        <v>0.12836552963239825</v>
      </c>
      <c r="P10" s="73">
        <f t="shared" si="2"/>
        <v>0.5485838150289017</v>
      </c>
      <c r="Q10" s="73">
        <f t="shared" si="3"/>
        <v>0.04681058903975774</v>
      </c>
      <c r="R10" s="323">
        <f aca="true" t="shared" si="5" ref="R10:R30">K10/$K$30</f>
        <v>0.16097206324599905</v>
      </c>
      <c r="S10" s="17"/>
    </row>
    <row r="11" spans="1:19" ht="12.75">
      <c r="A11" s="117" t="s">
        <v>61</v>
      </c>
      <c r="B11" s="361">
        <v>25100</v>
      </c>
      <c r="C11" s="109">
        <v>32829</v>
      </c>
      <c r="D11" s="350">
        <v>42441</v>
      </c>
      <c r="E11" s="111">
        <v>34609</v>
      </c>
      <c r="F11" s="366">
        <v>32075</v>
      </c>
      <c r="G11" s="367">
        <v>7081</v>
      </c>
      <c r="H11" s="114">
        <v>7188</v>
      </c>
      <c r="I11" s="114">
        <v>7803</v>
      </c>
      <c r="J11" s="114">
        <v>7748</v>
      </c>
      <c r="K11" s="368">
        <v>29820</v>
      </c>
      <c r="L11" s="114">
        <v>6269</v>
      </c>
      <c r="M11" s="322">
        <f t="shared" si="0"/>
        <v>-0.11467306877559667</v>
      </c>
      <c r="N11" s="73">
        <f t="shared" si="1"/>
        <v>-0.19088797108931338</v>
      </c>
      <c r="O11" s="73">
        <f t="shared" si="4"/>
        <v>0.08221531520898087</v>
      </c>
      <c r="P11" s="73">
        <f t="shared" si="2"/>
        <v>0.18804780876494023</v>
      </c>
      <c r="Q11" s="73">
        <f t="shared" si="3"/>
        <v>-0.07030397505845674</v>
      </c>
      <c r="R11" s="323">
        <f t="shared" si="5"/>
        <v>0.08958748298829235</v>
      </c>
      <c r="S11" s="17"/>
    </row>
    <row r="12" spans="1:19" ht="12.75">
      <c r="A12" s="117" t="s">
        <v>62</v>
      </c>
      <c r="B12" s="361">
        <v>26900</v>
      </c>
      <c r="C12" s="109">
        <v>18637</v>
      </c>
      <c r="D12" s="350">
        <v>18204</v>
      </c>
      <c r="E12" s="111">
        <v>18258</v>
      </c>
      <c r="F12" s="366">
        <v>10783</v>
      </c>
      <c r="G12" s="367">
        <v>4502</v>
      </c>
      <c r="H12" s="114">
        <v>3957</v>
      </c>
      <c r="I12" s="114">
        <v>4342</v>
      </c>
      <c r="J12" s="114">
        <v>6013</v>
      </c>
      <c r="K12" s="368">
        <v>18814</v>
      </c>
      <c r="L12" s="114">
        <v>6303</v>
      </c>
      <c r="M12" s="322">
        <f>(L12-G12)/G12</f>
        <v>0.4000444247001333</v>
      </c>
      <c r="N12" s="73">
        <f t="shared" si="1"/>
        <v>0.04822883751870946</v>
      </c>
      <c r="O12" s="73">
        <f t="shared" si="4"/>
        <v>0.08266121100051146</v>
      </c>
      <c r="P12" s="73">
        <f t="shared" si="2"/>
        <v>-0.30059479553903345</v>
      </c>
      <c r="Q12" s="73">
        <f t="shared" si="3"/>
        <v>0.7447834554391172</v>
      </c>
      <c r="R12" s="323">
        <f t="shared" si="5"/>
        <v>0.056522431419910535</v>
      </c>
      <c r="S12" s="17"/>
    </row>
    <row r="13" spans="1:19" ht="14.25">
      <c r="A13" s="116" t="s">
        <v>124</v>
      </c>
      <c r="B13" s="361">
        <v>55700</v>
      </c>
      <c r="C13" s="109">
        <v>23976</v>
      </c>
      <c r="D13" s="350">
        <v>95198</v>
      </c>
      <c r="E13" s="111">
        <v>114104</v>
      </c>
      <c r="F13" s="366">
        <v>94697</v>
      </c>
      <c r="G13" s="367">
        <v>20666</v>
      </c>
      <c r="H13" s="114">
        <v>23388</v>
      </c>
      <c r="I13" s="114">
        <v>21972</v>
      </c>
      <c r="J13" s="114">
        <v>33601</v>
      </c>
      <c r="K13" s="368">
        <v>99627</v>
      </c>
      <c r="L13" s="114">
        <v>21304</v>
      </c>
      <c r="M13" s="322">
        <f t="shared" si="0"/>
        <v>0.03087196361172941</v>
      </c>
      <c r="N13" s="73">
        <f t="shared" si="1"/>
        <v>-0.3659712508556293</v>
      </c>
      <c r="O13" s="73">
        <f>L13/$L$30</f>
        <v>0.2793930571402342</v>
      </c>
      <c r="P13" s="73">
        <f t="shared" si="2"/>
        <v>0.7886355475763016</v>
      </c>
      <c r="Q13" s="73">
        <f t="shared" si="3"/>
        <v>0.05206078334054933</v>
      </c>
      <c r="R13" s="323">
        <f t="shared" si="5"/>
        <v>0.2993069137382495</v>
      </c>
      <c r="S13" s="17"/>
    </row>
    <row r="14" spans="1:19" ht="12.75">
      <c r="A14" s="117" t="s">
        <v>63</v>
      </c>
      <c r="B14" s="361">
        <v>7300</v>
      </c>
      <c r="C14" s="109">
        <v>10839</v>
      </c>
      <c r="D14" s="350">
        <v>19025</v>
      </c>
      <c r="E14" s="111">
        <v>16012</v>
      </c>
      <c r="F14" s="366">
        <v>14661</v>
      </c>
      <c r="G14" s="367">
        <v>3236</v>
      </c>
      <c r="H14" s="114">
        <v>2902</v>
      </c>
      <c r="I14" s="114">
        <v>3411</v>
      </c>
      <c r="J14" s="114">
        <v>3199</v>
      </c>
      <c r="K14" s="368">
        <v>12748</v>
      </c>
      <c r="L14" s="114">
        <v>2756</v>
      </c>
      <c r="M14" s="322">
        <f t="shared" si="0"/>
        <v>-0.14833127317676142</v>
      </c>
      <c r="N14" s="73">
        <f t="shared" si="1"/>
        <v>-0.1384807752422632</v>
      </c>
      <c r="O14" s="73">
        <f t="shared" si="4"/>
        <v>0.03614378827818652</v>
      </c>
      <c r="P14" s="73">
        <f t="shared" si="2"/>
        <v>0.7463013698630137</v>
      </c>
      <c r="Q14" s="73">
        <f t="shared" si="3"/>
        <v>-0.1304822317713662</v>
      </c>
      <c r="R14" s="323">
        <f t="shared" si="5"/>
        <v>0.0382984987637408</v>
      </c>
      <c r="S14" s="17"/>
    </row>
    <row r="15" spans="1:19" ht="12.75">
      <c r="A15" s="117" t="s">
        <v>64</v>
      </c>
      <c r="B15" s="361">
        <v>5800</v>
      </c>
      <c r="C15" s="109">
        <v>6578</v>
      </c>
      <c r="D15" s="350">
        <v>7547</v>
      </c>
      <c r="E15" s="111">
        <v>7241</v>
      </c>
      <c r="F15" s="366">
        <v>7676</v>
      </c>
      <c r="G15" s="367">
        <v>1913</v>
      </c>
      <c r="H15" s="114">
        <v>1860</v>
      </c>
      <c r="I15" s="114">
        <v>1915</v>
      </c>
      <c r="J15" s="114">
        <v>1804</v>
      </c>
      <c r="K15" s="368">
        <v>7492</v>
      </c>
      <c r="L15" s="114">
        <v>1794</v>
      </c>
      <c r="M15" s="322">
        <f t="shared" si="0"/>
        <v>-0.06220595922634605</v>
      </c>
      <c r="N15" s="73">
        <f t="shared" si="1"/>
        <v>-0.005543237250554324</v>
      </c>
      <c r="O15" s="73">
        <f t="shared" si="4"/>
        <v>0.023527560294291223</v>
      </c>
      <c r="P15" s="73">
        <f t="shared" si="2"/>
        <v>0.29172413793103447</v>
      </c>
      <c r="Q15" s="73">
        <f t="shared" si="3"/>
        <v>-0.023970818134445022</v>
      </c>
      <c r="R15" s="323">
        <f t="shared" si="5"/>
        <v>0.022508028925160503</v>
      </c>
      <c r="S15" s="17"/>
    </row>
    <row r="16" spans="1:19" ht="12.75">
      <c r="A16" s="117" t="s">
        <v>65</v>
      </c>
      <c r="B16" s="361">
        <v>4500</v>
      </c>
      <c r="C16" s="109">
        <v>11371</v>
      </c>
      <c r="D16" s="350">
        <v>7487</v>
      </c>
      <c r="E16" s="111">
        <v>7436</v>
      </c>
      <c r="F16" s="366">
        <v>7984</v>
      </c>
      <c r="G16" s="367">
        <v>2494</v>
      </c>
      <c r="H16" s="114">
        <v>1693</v>
      </c>
      <c r="I16" s="114">
        <v>3292</v>
      </c>
      <c r="J16" s="114">
        <v>3596</v>
      </c>
      <c r="K16" s="368">
        <v>11075</v>
      </c>
      <c r="L16" s="114">
        <v>1783</v>
      </c>
      <c r="M16" s="322">
        <f t="shared" si="0"/>
        <v>-0.285084202085004</v>
      </c>
      <c r="N16" s="73">
        <f t="shared" si="1"/>
        <v>-0.5041713014460512</v>
      </c>
      <c r="O16" s="73">
        <f t="shared" si="4"/>
        <v>0.023383299891148967</v>
      </c>
      <c r="P16" s="73">
        <f t="shared" si="2"/>
        <v>1.461111111111111</v>
      </c>
      <c r="Q16" s="73">
        <f t="shared" si="3"/>
        <v>0.3871492985971944</v>
      </c>
      <c r="R16" s="323">
        <f t="shared" si="5"/>
        <v>0.03327234654913942</v>
      </c>
      <c r="S16" s="17"/>
    </row>
    <row r="17" spans="1:19" ht="12.75">
      <c r="A17" s="117" t="s">
        <v>66</v>
      </c>
      <c r="B17" s="361">
        <v>62700</v>
      </c>
      <c r="C17" s="109">
        <v>45748</v>
      </c>
      <c r="D17" s="350">
        <v>37385</v>
      </c>
      <c r="E17" s="111">
        <v>34584</v>
      </c>
      <c r="F17" s="366">
        <v>28801</v>
      </c>
      <c r="G17" s="367">
        <v>4957</v>
      </c>
      <c r="H17" s="114">
        <v>4951</v>
      </c>
      <c r="I17" s="114">
        <v>5807</v>
      </c>
      <c r="J17" s="114">
        <v>7923</v>
      </c>
      <c r="K17" s="368">
        <v>23638</v>
      </c>
      <c r="L17" s="114">
        <v>8086</v>
      </c>
      <c r="M17" s="322">
        <f t="shared" si="0"/>
        <v>0.6312285656647165</v>
      </c>
      <c r="N17" s="73">
        <f t="shared" si="1"/>
        <v>0.02057301527199293</v>
      </c>
      <c r="O17" s="73">
        <f t="shared" si="4"/>
        <v>0.10604451089166043</v>
      </c>
      <c r="P17" s="73">
        <f t="shared" si="2"/>
        <v>-0.6229984051036682</v>
      </c>
      <c r="Q17" s="73">
        <f t="shared" si="3"/>
        <v>-0.17926460886774764</v>
      </c>
      <c r="R17" s="323">
        <f t="shared" si="5"/>
        <v>0.07101505442244313</v>
      </c>
      <c r="S17" s="17"/>
    </row>
    <row r="18" spans="1:19" ht="12.75">
      <c r="A18" s="117" t="s">
        <v>67</v>
      </c>
      <c r="B18" s="361">
        <v>4100</v>
      </c>
      <c r="C18" s="109">
        <v>4983</v>
      </c>
      <c r="D18" s="350">
        <v>5712</v>
      </c>
      <c r="E18" s="111">
        <v>4992</v>
      </c>
      <c r="F18" s="366">
        <v>4843</v>
      </c>
      <c r="G18" s="367">
        <v>1233</v>
      </c>
      <c r="H18" s="114">
        <v>1182</v>
      </c>
      <c r="I18" s="114">
        <v>1173</v>
      </c>
      <c r="J18" s="114">
        <v>1230</v>
      </c>
      <c r="K18" s="368">
        <v>4818</v>
      </c>
      <c r="L18" s="114">
        <v>1081</v>
      </c>
      <c r="M18" s="322">
        <f t="shared" si="0"/>
        <v>-0.12327656123276562</v>
      </c>
      <c r="N18" s="73">
        <f t="shared" si="1"/>
        <v>-0.12113821138211382</v>
      </c>
      <c r="O18" s="73">
        <f t="shared" si="4"/>
        <v>0.014176863254252403</v>
      </c>
      <c r="P18" s="73">
        <f t="shared" si="2"/>
        <v>0.17512195121951218</v>
      </c>
      <c r="Q18" s="73">
        <f t="shared" si="3"/>
        <v>-0.005162089613875697</v>
      </c>
      <c r="R18" s="323">
        <f t="shared" si="5"/>
        <v>0.014474597352031942</v>
      </c>
      <c r="S18" s="17"/>
    </row>
    <row r="19" spans="1:19" ht="12.75">
      <c r="A19" s="117" t="s">
        <v>68</v>
      </c>
      <c r="B19" s="361">
        <v>5000</v>
      </c>
      <c r="C19" s="109">
        <v>3919</v>
      </c>
      <c r="D19" s="350">
        <v>4743</v>
      </c>
      <c r="E19" s="111">
        <v>4016</v>
      </c>
      <c r="F19" s="366">
        <v>3630</v>
      </c>
      <c r="G19" s="367">
        <v>906</v>
      </c>
      <c r="H19" s="114">
        <v>1006</v>
      </c>
      <c r="I19" s="114">
        <v>1447</v>
      </c>
      <c r="J19" s="114">
        <v>840</v>
      </c>
      <c r="K19" s="368">
        <v>4199</v>
      </c>
      <c r="L19" s="114">
        <v>790</v>
      </c>
      <c r="M19" s="322">
        <f t="shared" si="0"/>
        <v>-0.1280353200883002</v>
      </c>
      <c r="N19" s="73">
        <f t="shared" si="1"/>
        <v>-0.05952380952380952</v>
      </c>
      <c r="O19" s="73">
        <f t="shared" si="4"/>
        <v>0.010360519862034597</v>
      </c>
      <c r="P19" s="73">
        <f t="shared" si="2"/>
        <v>-0.1602</v>
      </c>
      <c r="Q19" s="73">
        <f t="shared" si="3"/>
        <v>0.15674931129476585</v>
      </c>
      <c r="R19" s="323">
        <f t="shared" si="5"/>
        <v>0.012614951075380266</v>
      </c>
      <c r="S19" s="17"/>
    </row>
    <row r="20" spans="1:19" ht="12.75">
      <c r="A20" s="117" t="s">
        <v>69</v>
      </c>
      <c r="B20" s="361">
        <v>1100</v>
      </c>
      <c r="C20" s="109">
        <v>1105</v>
      </c>
      <c r="D20" s="350">
        <v>1097</v>
      </c>
      <c r="E20" s="111">
        <v>929</v>
      </c>
      <c r="F20" s="366">
        <v>962</v>
      </c>
      <c r="G20" s="367">
        <v>211</v>
      </c>
      <c r="H20" s="114">
        <v>206</v>
      </c>
      <c r="I20" s="114">
        <v>182</v>
      </c>
      <c r="J20" s="114">
        <v>209</v>
      </c>
      <c r="K20" s="368">
        <v>808</v>
      </c>
      <c r="L20" s="114">
        <v>164</v>
      </c>
      <c r="M20" s="322">
        <f t="shared" si="0"/>
        <v>-0.22274881516587677</v>
      </c>
      <c r="N20" s="73">
        <f t="shared" si="1"/>
        <v>-0.215311004784689</v>
      </c>
      <c r="O20" s="73">
        <f t="shared" si="4"/>
        <v>0.0021507914650299668</v>
      </c>
      <c r="P20" s="73">
        <f t="shared" si="2"/>
        <v>-0.26545454545454544</v>
      </c>
      <c r="Q20" s="73">
        <f t="shared" si="3"/>
        <v>-0.1600831600831601</v>
      </c>
      <c r="R20" s="323">
        <f t="shared" si="5"/>
        <v>0.0024274542674225423</v>
      </c>
      <c r="S20" s="17"/>
    </row>
    <row r="21" spans="1:19" ht="12.75">
      <c r="A21" s="117" t="s">
        <v>70</v>
      </c>
      <c r="B21" s="361">
        <v>1100</v>
      </c>
      <c r="C21" s="109">
        <v>1144</v>
      </c>
      <c r="D21" s="350">
        <v>1355</v>
      </c>
      <c r="E21" s="111">
        <v>1333</v>
      </c>
      <c r="F21" s="366">
        <v>1287</v>
      </c>
      <c r="G21" s="367">
        <v>326</v>
      </c>
      <c r="H21" s="114">
        <v>317</v>
      </c>
      <c r="I21" s="114">
        <v>332</v>
      </c>
      <c r="J21" s="114">
        <v>388</v>
      </c>
      <c r="K21" s="368">
        <v>1363</v>
      </c>
      <c r="L21" s="114">
        <v>351</v>
      </c>
      <c r="M21" s="322">
        <f t="shared" si="0"/>
        <v>0.07668711656441718</v>
      </c>
      <c r="N21" s="73">
        <f t="shared" si="1"/>
        <v>-0.09536082474226804</v>
      </c>
      <c r="O21" s="73">
        <f t="shared" si="4"/>
        <v>0.004603218318448283</v>
      </c>
      <c r="P21" s="73">
        <f t="shared" si="2"/>
        <v>0.2390909090909091</v>
      </c>
      <c r="Q21" s="73">
        <f t="shared" si="3"/>
        <v>0.059052059052059055</v>
      </c>
      <c r="R21" s="323">
        <f t="shared" si="5"/>
        <v>0.004094826938733818</v>
      </c>
      <c r="S21" s="17"/>
    </row>
    <row r="22" spans="1:19" ht="12.75">
      <c r="A22" s="117" t="s">
        <v>71</v>
      </c>
      <c r="B22" s="361">
        <v>1400</v>
      </c>
      <c r="C22" s="109">
        <v>1262</v>
      </c>
      <c r="D22" s="350">
        <v>1768</v>
      </c>
      <c r="E22" s="111">
        <v>1883</v>
      </c>
      <c r="F22" s="366">
        <v>2594</v>
      </c>
      <c r="G22" s="367">
        <v>333</v>
      </c>
      <c r="H22" s="114">
        <v>670</v>
      </c>
      <c r="I22" s="114">
        <v>335</v>
      </c>
      <c r="J22" s="114">
        <v>253</v>
      </c>
      <c r="K22" s="368">
        <v>1591</v>
      </c>
      <c r="L22" s="114">
        <v>582</v>
      </c>
      <c r="M22" s="322">
        <f t="shared" si="0"/>
        <v>0.7477477477477478</v>
      </c>
      <c r="N22" s="73">
        <f t="shared" si="1"/>
        <v>1.300395256916996</v>
      </c>
      <c r="O22" s="73">
        <f t="shared" si="4"/>
        <v>0.007632686784435614</v>
      </c>
      <c r="P22" s="73">
        <f t="shared" si="2"/>
        <v>0.13642857142857143</v>
      </c>
      <c r="Q22" s="73">
        <f t="shared" si="3"/>
        <v>-0.3866615265998458</v>
      </c>
      <c r="R22" s="323">
        <f t="shared" si="5"/>
        <v>0.004779801657758991</v>
      </c>
      <c r="S22" s="17"/>
    </row>
    <row r="23" spans="1:19" ht="14.25">
      <c r="A23" s="116" t="s">
        <v>125</v>
      </c>
      <c r="B23" s="361">
        <v>1600</v>
      </c>
      <c r="C23" s="109">
        <v>1835</v>
      </c>
      <c r="D23" s="350">
        <v>1949</v>
      </c>
      <c r="E23" s="111">
        <v>1866</v>
      </c>
      <c r="F23" s="366">
        <v>1861</v>
      </c>
      <c r="G23" s="367">
        <v>435</v>
      </c>
      <c r="H23" s="114">
        <v>399</v>
      </c>
      <c r="I23" s="114">
        <v>371</v>
      </c>
      <c r="J23" s="114">
        <v>384</v>
      </c>
      <c r="K23" s="368">
        <v>1589</v>
      </c>
      <c r="L23" s="114">
        <v>370</v>
      </c>
      <c r="M23" s="322">
        <f t="shared" si="0"/>
        <v>-0.14942528735632185</v>
      </c>
      <c r="N23" s="73">
        <f t="shared" si="1"/>
        <v>-0.036458333333333336</v>
      </c>
      <c r="O23" s="73">
        <f t="shared" si="4"/>
        <v>0.004852395378421266</v>
      </c>
      <c r="P23" s="73">
        <f t="shared" si="2"/>
        <v>-0.006875</v>
      </c>
      <c r="Q23" s="73">
        <f t="shared" si="3"/>
        <v>-0.1461579795808705</v>
      </c>
      <c r="R23" s="323">
        <f t="shared" si="5"/>
        <v>0.004773793107592104</v>
      </c>
      <c r="S23" s="17"/>
    </row>
    <row r="24" spans="1:19" ht="12.75">
      <c r="A24" s="117" t="s">
        <v>72</v>
      </c>
      <c r="B24" s="361">
        <v>600</v>
      </c>
      <c r="C24" s="109">
        <v>664</v>
      </c>
      <c r="D24" s="350">
        <v>530</v>
      </c>
      <c r="E24" s="111">
        <v>1575</v>
      </c>
      <c r="F24" s="366">
        <v>774</v>
      </c>
      <c r="G24" s="367">
        <v>264</v>
      </c>
      <c r="H24" s="114">
        <v>187</v>
      </c>
      <c r="I24" s="114">
        <v>173</v>
      </c>
      <c r="J24" s="114">
        <v>199</v>
      </c>
      <c r="K24" s="368">
        <v>823</v>
      </c>
      <c r="L24" s="114">
        <v>446</v>
      </c>
      <c r="M24" s="322">
        <f>(L24-G24)/G24</f>
        <v>0.6893939393939394</v>
      </c>
      <c r="N24" s="73">
        <f t="shared" si="1"/>
        <v>1.2412060301507537</v>
      </c>
      <c r="O24" s="73">
        <f t="shared" si="4"/>
        <v>0.005849103618313202</v>
      </c>
      <c r="P24" s="73">
        <f t="shared" si="2"/>
        <v>0.37166666666666665</v>
      </c>
      <c r="Q24" s="73">
        <f t="shared" si="3"/>
        <v>0.06330749354005168</v>
      </c>
      <c r="R24" s="323">
        <f t="shared" si="5"/>
        <v>0.002472518393674198</v>
      </c>
      <c r="S24" s="17"/>
    </row>
    <row r="25" spans="1:19" ht="12.75">
      <c r="A25" s="117" t="s">
        <v>73</v>
      </c>
      <c r="B25" s="361">
        <v>430</v>
      </c>
      <c r="C25" s="109">
        <v>595</v>
      </c>
      <c r="D25" s="350">
        <v>501</v>
      </c>
      <c r="E25" s="111">
        <v>524</v>
      </c>
      <c r="F25" s="366">
        <v>511</v>
      </c>
      <c r="G25" s="367">
        <v>122</v>
      </c>
      <c r="H25" s="114">
        <v>143</v>
      </c>
      <c r="I25" s="114">
        <v>111</v>
      </c>
      <c r="J25" s="114">
        <v>124</v>
      </c>
      <c r="K25" s="368">
        <v>500</v>
      </c>
      <c r="L25" s="114">
        <v>108</v>
      </c>
      <c r="M25" s="322">
        <f t="shared" si="0"/>
        <v>-0.11475409836065574</v>
      </c>
      <c r="N25" s="73">
        <f t="shared" si="1"/>
        <v>-0.12903225806451613</v>
      </c>
      <c r="O25" s="73">
        <f t="shared" si="4"/>
        <v>0.001416374867214856</v>
      </c>
      <c r="P25" s="73">
        <f t="shared" si="2"/>
        <v>0.16279069767441862</v>
      </c>
      <c r="Q25" s="73">
        <f t="shared" si="3"/>
        <v>-0.021526418786692758</v>
      </c>
      <c r="R25" s="323">
        <f t="shared" si="5"/>
        <v>0.0015021375417218702</v>
      </c>
      <c r="S25" s="17"/>
    </row>
    <row r="26" spans="1:19" ht="12.75">
      <c r="A26" s="117" t="s">
        <v>74</v>
      </c>
      <c r="B26" s="361">
        <v>710</v>
      </c>
      <c r="C26" s="109">
        <v>832</v>
      </c>
      <c r="D26" s="350">
        <v>1000</v>
      </c>
      <c r="E26" s="111">
        <v>878</v>
      </c>
      <c r="F26" s="366">
        <v>939</v>
      </c>
      <c r="G26" s="367">
        <v>214</v>
      </c>
      <c r="H26" s="114">
        <v>288</v>
      </c>
      <c r="I26" s="114">
        <v>230</v>
      </c>
      <c r="J26" s="114">
        <v>247</v>
      </c>
      <c r="K26" s="368">
        <v>979</v>
      </c>
      <c r="L26" s="114">
        <v>217</v>
      </c>
      <c r="M26" s="322">
        <f t="shared" si="0"/>
        <v>0.014018691588785047</v>
      </c>
      <c r="N26" s="73">
        <f t="shared" si="1"/>
        <v>-0.1214574898785425</v>
      </c>
      <c r="O26" s="73">
        <f t="shared" si="4"/>
        <v>0.0028458643165335537</v>
      </c>
      <c r="P26" s="73">
        <f t="shared" si="2"/>
        <v>0.3788732394366197</v>
      </c>
      <c r="Q26" s="73">
        <f t="shared" si="3"/>
        <v>0.042598509052183174</v>
      </c>
      <c r="R26" s="323">
        <f t="shared" si="5"/>
        <v>0.002941185306691422</v>
      </c>
      <c r="S26" s="17"/>
    </row>
    <row r="27" spans="1:19" ht="12.75">
      <c r="A27" s="117" t="s">
        <v>75</v>
      </c>
      <c r="B27" s="361">
        <v>580</v>
      </c>
      <c r="C27" s="109">
        <v>600</v>
      </c>
      <c r="D27" s="350">
        <v>706</v>
      </c>
      <c r="E27" s="111">
        <v>638</v>
      </c>
      <c r="F27" s="366">
        <v>613</v>
      </c>
      <c r="G27" s="367">
        <v>151</v>
      </c>
      <c r="H27" s="114">
        <v>160</v>
      </c>
      <c r="I27" s="114">
        <v>174</v>
      </c>
      <c r="J27" s="114">
        <v>154</v>
      </c>
      <c r="K27" s="368">
        <v>639</v>
      </c>
      <c r="L27" s="114">
        <v>158</v>
      </c>
      <c r="M27" s="322">
        <f t="shared" si="0"/>
        <v>0.046357615894039736</v>
      </c>
      <c r="N27" s="73">
        <f t="shared" si="1"/>
        <v>0.025974025974025976</v>
      </c>
      <c r="O27" s="73">
        <f t="shared" si="4"/>
        <v>0.0020721039724069194</v>
      </c>
      <c r="P27" s="73">
        <f t="shared" si="2"/>
        <v>0.10172413793103448</v>
      </c>
      <c r="Q27" s="73">
        <f t="shared" si="3"/>
        <v>0.04241435562805873</v>
      </c>
      <c r="R27" s="323">
        <f t="shared" si="5"/>
        <v>0.0019197317783205502</v>
      </c>
      <c r="S27" s="17"/>
    </row>
    <row r="28" spans="1:19" ht="12.75">
      <c r="A28" s="117" t="s">
        <v>76</v>
      </c>
      <c r="B28" s="361">
        <v>2900</v>
      </c>
      <c r="C28" s="109">
        <v>3801</v>
      </c>
      <c r="D28" s="350">
        <v>5184</v>
      </c>
      <c r="E28" s="111">
        <v>6821</v>
      </c>
      <c r="F28" s="366">
        <v>3715</v>
      </c>
      <c r="G28" s="367">
        <v>688</v>
      </c>
      <c r="H28" s="114">
        <v>647</v>
      </c>
      <c r="I28" s="114">
        <v>673</v>
      </c>
      <c r="J28" s="114">
        <v>810</v>
      </c>
      <c r="K28" s="368">
        <v>2818</v>
      </c>
      <c r="L28" s="114">
        <v>615</v>
      </c>
      <c r="M28" s="322">
        <f t="shared" si="0"/>
        <v>-0.10610465116279069</v>
      </c>
      <c r="N28" s="73">
        <f t="shared" si="1"/>
        <v>-0.24074074074074073</v>
      </c>
      <c r="O28" s="73">
        <f t="shared" si="4"/>
        <v>0.008065467993862376</v>
      </c>
      <c r="P28" s="73">
        <f t="shared" si="2"/>
        <v>-0.028275862068965516</v>
      </c>
      <c r="Q28" s="73">
        <f t="shared" si="3"/>
        <v>-0.2414535666218035</v>
      </c>
      <c r="R28" s="323">
        <f t="shared" si="5"/>
        <v>0.008466047185144461</v>
      </c>
      <c r="S28" s="17"/>
    </row>
    <row r="29" spans="1:19" ht="12.75">
      <c r="A29" s="116" t="s">
        <v>77</v>
      </c>
      <c r="B29" s="361">
        <v>13900</v>
      </c>
      <c r="C29" s="109">
        <v>9274</v>
      </c>
      <c r="D29" s="350">
        <v>8059</v>
      </c>
      <c r="E29" s="111">
        <v>5528</v>
      </c>
      <c r="F29" s="366">
        <v>5919</v>
      </c>
      <c r="G29" s="367">
        <v>1607</v>
      </c>
      <c r="H29" s="114">
        <v>2234</v>
      </c>
      <c r="I29" s="114">
        <v>1566</v>
      </c>
      <c r="J29" s="114">
        <v>1494</v>
      </c>
      <c r="K29" s="368">
        <v>6901</v>
      </c>
      <c r="L29" s="114">
        <v>2035</v>
      </c>
      <c r="M29" s="322">
        <f t="shared" si="0"/>
        <v>0.26633478531425014</v>
      </c>
      <c r="N29" s="73">
        <f t="shared" si="1"/>
        <v>0.36211512717536815</v>
      </c>
      <c r="O29" s="73">
        <f t="shared" si="4"/>
        <v>0.026688174581316965</v>
      </c>
      <c r="P29" s="73">
        <f t="shared" si="2"/>
        <v>-0.5035251798561151</v>
      </c>
      <c r="Q29" s="73">
        <f t="shared" si="3"/>
        <v>0.16590640310863322</v>
      </c>
      <c r="R29" s="323">
        <f t="shared" si="5"/>
        <v>0.020732502350845252</v>
      </c>
      <c r="S29" s="17"/>
    </row>
    <row r="30" spans="1:19" ht="20.25" customHeight="1">
      <c r="A30" s="112" t="s">
        <v>78</v>
      </c>
      <c r="B30" s="361">
        <v>296920</v>
      </c>
      <c r="C30" s="109">
        <v>266542</v>
      </c>
      <c r="D30" s="350">
        <v>392777</v>
      </c>
      <c r="E30" s="111">
        <v>382386</v>
      </c>
      <c r="F30" s="366">
        <v>321836</v>
      </c>
      <c r="G30" s="369">
        <v>73203</v>
      </c>
      <c r="H30" s="111">
        <v>82435</v>
      </c>
      <c r="I30" s="111">
        <v>80122</v>
      </c>
      <c r="J30" s="111">
        <v>97099</v>
      </c>
      <c r="K30" s="366">
        <v>332859</v>
      </c>
      <c r="L30" s="111">
        <v>76251</v>
      </c>
      <c r="M30" s="322">
        <f t="shared" si="0"/>
        <v>0.04163763780172944</v>
      </c>
      <c r="N30" s="73">
        <f t="shared" si="1"/>
        <v>-0.21470869936868556</v>
      </c>
      <c r="O30" s="73">
        <f t="shared" si="4"/>
        <v>1</v>
      </c>
      <c r="P30" s="73">
        <f t="shared" si="2"/>
        <v>0.1210393371952041</v>
      </c>
      <c r="Q30" s="73">
        <f t="shared" si="3"/>
        <v>0.034250363539193876</v>
      </c>
      <c r="R30" s="323">
        <f t="shared" si="5"/>
        <v>1</v>
      </c>
      <c r="S30" s="17"/>
    </row>
    <row r="31" spans="1:19" s="123" customFormat="1" ht="20.25" customHeight="1">
      <c r="A31" s="119" t="s">
        <v>79</v>
      </c>
      <c r="B31" s="363">
        <v>1.5689133294242563</v>
      </c>
      <c r="C31" s="120">
        <v>1.7648515507058293</v>
      </c>
      <c r="D31" s="364">
        <f aca="true" t="shared" si="6" ref="D31:L31">D30/D7</f>
        <v>1.6635832666251593</v>
      </c>
      <c r="E31" s="121">
        <f t="shared" si="6"/>
        <v>1.7532921282371066</v>
      </c>
      <c r="F31" s="371">
        <f t="shared" si="6"/>
        <v>1.7272273534731204</v>
      </c>
      <c r="G31" s="370">
        <f t="shared" si="6"/>
        <v>1.8162262746557498</v>
      </c>
      <c r="H31" s="121">
        <f t="shared" si="6"/>
        <v>1.7249785515495197</v>
      </c>
      <c r="I31" s="121">
        <f t="shared" si="6"/>
        <v>1.752833078101072</v>
      </c>
      <c r="J31" s="121">
        <f t="shared" si="6"/>
        <v>1.6817465403467446</v>
      </c>
      <c r="K31" s="121">
        <f t="shared" si="6"/>
        <v>1.7377950412705374</v>
      </c>
      <c r="L31" s="121">
        <f t="shared" si="6"/>
        <v>1.7198827111762716</v>
      </c>
      <c r="M31" s="324"/>
      <c r="N31" s="81"/>
      <c r="O31" s="81"/>
      <c r="P31" s="81"/>
      <c r="Q31" s="81"/>
      <c r="R31" s="325"/>
      <c r="S31" s="122"/>
    </row>
    <row r="32" spans="1:19" ht="12.75">
      <c r="A32" s="24" t="s">
        <v>34</v>
      </c>
      <c r="B32" s="124"/>
      <c r="C32" s="125"/>
      <c r="D32" s="26"/>
      <c r="E32" s="26"/>
      <c r="F32" s="126"/>
      <c r="G32" s="127"/>
      <c r="H32" s="127"/>
      <c r="I32" s="128"/>
      <c r="J32" s="128"/>
      <c r="K32" s="103"/>
      <c r="L32" s="103"/>
      <c r="M32" s="66"/>
      <c r="N32" s="66"/>
      <c r="O32" s="66"/>
      <c r="P32" s="66"/>
      <c r="Q32" s="66"/>
      <c r="R32" s="66"/>
      <c r="S32" s="17"/>
    </row>
    <row r="33" spans="1:19" ht="12.75">
      <c r="A33" s="838" t="s">
        <v>35</v>
      </c>
      <c r="B33" s="838"/>
      <c r="C33" s="838"/>
      <c r="D33" s="838"/>
      <c r="E33" s="838"/>
      <c r="F33" s="126"/>
      <c r="G33" s="127"/>
      <c r="H33" s="127"/>
      <c r="I33" s="128"/>
      <c r="J33" s="128"/>
      <c r="K33" s="103"/>
      <c r="L33" s="103"/>
      <c r="M33" s="66"/>
      <c r="N33" s="66"/>
      <c r="O33" s="66"/>
      <c r="P33" s="66"/>
      <c r="Q33" s="66"/>
      <c r="R33" s="66"/>
      <c r="S33" s="17"/>
    </row>
    <row r="34" spans="1:19" ht="12.75">
      <c r="A34" s="32"/>
      <c r="B34" s="32"/>
      <c r="C34" s="32"/>
      <c r="D34" s="32"/>
      <c r="E34" s="34"/>
      <c r="F34" s="126"/>
      <c r="G34" s="127"/>
      <c r="H34" s="127"/>
      <c r="I34" s="128"/>
      <c r="J34" s="128"/>
      <c r="K34" s="103"/>
      <c r="L34" s="103"/>
      <c r="M34" s="66"/>
      <c r="N34" s="66"/>
      <c r="O34" s="66"/>
      <c r="P34" s="66"/>
      <c r="Q34" s="66"/>
      <c r="R34" s="66"/>
      <c r="S34" s="17"/>
    </row>
    <row r="35" spans="1:19" ht="12.75">
      <c r="A35" s="36" t="s">
        <v>36</v>
      </c>
      <c r="B35" s="32"/>
      <c r="C35" s="32"/>
      <c r="D35" s="32"/>
      <c r="E35" s="34"/>
      <c r="F35" s="126"/>
      <c r="G35" s="127"/>
      <c r="H35" s="127"/>
      <c r="I35" s="128"/>
      <c r="J35" s="128"/>
      <c r="K35" s="103"/>
      <c r="L35" s="103"/>
      <c r="M35" s="66"/>
      <c r="N35" s="66"/>
      <c r="O35" s="66"/>
      <c r="P35" s="66"/>
      <c r="Q35" s="66"/>
      <c r="R35" s="66"/>
      <c r="S35" s="17"/>
    </row>
    <row r="36" spans="1:18" ht="12.75">
      <c r="A36" s="35" t="s">
        <v>80</v>
      </c>
      <c r="B36" s="129"/>
      <c r="C36" s="129"/>
      <c r="D36" s="126"/>
      <c r="E36" s="126"/>
      <c r="F36" s="126"/>
      <c r="G36" s="126"/>
      <c r="H36" s="126"/>
      <c r="I36" s="130"/>
      <c r="J36" s="130"/>
      <c r="K36" s="99"/>
      <c r="L36" s="99"/>
      <c r="M36" s="57"/>
      <c r="N36" s="57"/>
      <c r="O36" s="57"/>
      <c r="P36" s="57"/>
      <c r="Q36" s="57"/>
      <c r="R36" s="57"/>
    </row>
    <row r="37" spans="1:18" ht="12.75">
      <c r="A37" s="35" t="s">
        <v>81</v>
      </c>
      <c r="B37" s="131"/>
      <c r="C37" s="131"/>
      <c r="D37" s="129"/>
      <c r="E37" s="126"/>
      <c r="F37" s="126"/>
      <c r="G37" s="126"/>
      <c r="H37" s="126"/>
      <c r="I37" s="130"/>
      <c r="J37" s="130"/>
      <c r="K37" s="99"/>
      <c r="L37" s="99"/>
      <c r="M37" s="57"/>
      <c r="N37" s="57"/>
      <c r="O37" s="57"/>
      <c r="P37" s="57"/>
      <c r="Q37" s="57"/>
      <c r="R37" s="57"/>
    </row>
    <row r="38" spans="1:18" ht="12.75">
      <c r="A38" s="35" t="s">
        <v>82</v>
      </c>
      <c r="B38" s="35"/>
      <c r="C38" s="35"/>
      <c r="D38" s="131"/>
      <c r="E38" s="126"/>
      <c r="F38" s="126"/>
      <c r="G38" s="126"/>
      <c r="H38" s="126"/>
      <c r="I38" s="130"/>
      <c r="J38" s="130"/>
      <c r="K38" s="99"/>
      <c r="L38" s="99"/>
      <c r="M38" s="57"/>
      <c r="N38" s="57"/>
      <c r="O38" s="57"/>
      <c r="P38" s="57"/>
      <c r="Q38" s="57"/>
      <c r="R38" s="57"/>
    </row>
    <row r="39" spans="1:18" ht="12.75">
      <c r="A39" s="35" t="s">
        <v>283</v>
      </c>
      <c r="B39" s="35"/>
      <c r="C39" s="35"/>
      <c r="D39" s="35"/>
      <c r="E39" s="126"/>
      <c r="F39" s="126"/>
      <c r="G39" s="126"/>
      <c r="H39" s="126"/>
      <c r="I39" s="130"/>
      <c r="J39" s="130"/>
      <c r="K39" s="99"/>
      <c r="L39" s="99"/>
      <c r="M39" s="57"/>
      <c r="N39" s="57"/>
      <c r="O39" s="57"/>
      <c r="P39" s="57"/>
      <c r="Q39" s="57"/>
      <c r="R39" s="57"/>
    </row>
    <row r="40" spans="1:18" ht="12.75">
      <c r="A40" s="132"/>
      <c r="B40" s="35"/>
      <c r="C40" s="35"/>
      <c r="D40" s="35"/>
      <c r="E40" s="126"/>
      <c r="F40" s="126"/>
      <c r="G40" s="126"/>
      <c r="H40" s="126"/>
      <c r="I40" s="130"/>
      <c r="J40" s="130"/>
      <c r="K40" s="99"/>
      <c r="L40" s="99"/>
      <c r="M40" s="57"/>
      <c r="N40" s="57"/>
      <c r="O40" s="57"/>
      <c r="P40" s="57"/>
      <c r="Q40" s="57"/>
      <c r="R40" s="57"/>
    </row>
    <row r="41" spans="1:18" ht="12.75">
      <c r="A41" s="835" t="s">
        <v>37</v>
      </c>
      <c r="B41" s="836"/>
      <c r="C41" s="836"/>
      <c r="D41" s="836"/>
      <c r="E41" s="836"/>
      <c r="F41" s="836"/>
      <c r="G41" s="836"/>
      <c r="H41" s="836"/>
      <c r="I41" s="133"/>
      <c r="J41" s="133"/>
      <c r="K41" s="99"/>
      <c r="L41" s="99"/>
      <c r="M41" s="57"/>
      <c r="N41" s="57"/>
      <c r="O41" s="57"/>
      <c r="P41" s="57"/>
      <c r="Q41" s="57"/>
      <c r="R41" s="57"/>
    </row>
    <row r="42" spans="1:18" ht="12.75">
      <c r="A42" s="134"/>
      <c r="B42" s="35"/>
      <c r="C42" s="35"/>
      <c r="D42" s="134"/>
      <c r="E42" s="134"/>
      <c r="F42" s="134"/>
      <c r="G42" s="134"/>
      <c r="H42" s="134"/>
      <c r="I42" s="136"/>
      <c r="J42" s="136"/>
      <c r="M42" s="57"/>
      <c r="N42" s="57"/>
      <c r="O42" s="57"/>
      <c r="P42" s="57"/>
      <c r="Q42" s="57"/>
      <c r="R42" s="57"/>
    </row>
  </sheetData>
  <sheetProtection/>
  <protectedRanges>
    <protectedRange sqref="B6:F6" name="Range1"/>
    <protectedRange sqref="K32:L35" name="Range1_2"/>
    <protectedRange sqref="E34:E35" name="Range1_1"/>
    <protectedRange sqref="E5" name="Range1_3"/>
    <protectedRange sqref="K6:L6 G5" name="Range1_4"/>
  </protectedRanges>
  <mergeCells count="10">
    <mergeCell ref="R5:R6"/>
    <mergeCell ref="M5:M6"/>
    <mergeCell ref="N5:N6"/>
    <mergeCell ref="O5:O6"/>
    <mergeCell ref="A41:H41"/>
    <mergeCell ref="G5:K5"/>
    <mergeCell ref="A33:E33"/>
    <mergeCell ref="A5:A6"/>
    <mergeCell ref="P5:P6"/>
    <mergeCell ref="Q5:Q6"/>
  </mergeCells>
  <hyperlinks>
    <hyperlink ref="A3" location="Index!A1" display="Index"/>
  </hyperlinks>
  <printOptions/>
  <pageMargins left="0.5905511811023623" right="0.5905511811023623" top="0.7874015748031497" bottom="0.7874015748031497" header="0.3937007874015748" footer="0.3937007874015748"/>
  <pageSetup fitToHeight="1" fitToWidth="1" horizontalDpi="600" verticalDpi="600" orientation="landscape" paperSize="9" scale="62" r:id="rId1"/>
  <headerFooter alignWithMargins="0">
    <oddHeader>&amp;CTribunal Statistics Quarterly
April to June 2013</oddHeader>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24"/>
  <sheetViews>
    <sheetView zoomScalePageLayoutView="0" workbookViewId="0" topLeftCell="A1">
      <selection activeCell="A1" sqref="A1"/>
    </sheetView>
  </sheetViews>
  <sheetFormatPr defaultColWidth="9.140625" defaultRowHeight="12.75"/>
  <cols>
    <col min="1" max="1" width="36.28125" style="0" customWidth="1"/>
    <col min="11" max="12" width="9.140625" style="135" customWidth="1"/>
    <col min="13" max="14" width="12.7109375" style="0" customWidth="1"/>
    <col min="15" max="16" width="11.28125" style="0" customWidth="1"/>
    <col min="17" max="17" width="11.140625" style="0" customWidth="1"/>
    <col min="18" max="18" width="8.7109375" style="0" customWidth="1"/>
  </cols>
  <sheetData>
    <row r="1" spans="1:15" ht="15">
      <c r="A1" s="8" t="s">
        <v>83</v>
      </c>
      <c r="B1" s="137"/>
      <c r="C1" s="137"/>
      <c r="D1" s="137"/>
      <c r="E1" s="135"/>
      <c r="F1" s="135"/>
      <c r="G1" s="135"/>
      <c r="H1" s="135"/>
      <c r="I1" s="135"/>
      <c r="J1" s="135"/>
      <c r="M1" s="135"/>
      <c r="N1" s="135"/>
      <c r="O1" s="135"/>
    </row>
    <row r="2" spans="1:15" ht="15">
      <c r="A2" s="8" t="s">
        <v>290</v>
      </c>
      <c r="B2" s="137"/>
      <c r="C2" s="137"/>
      <c r="D2" s="137"/>
      <c r="E2" s="135"/>
      <c r="F2" s="135"/>
      <c r="G2" s="135"/>
      <c r="H2" s="135"/>
      <c r="I2" s="135"/>
      <c r="J2" s="135"/>
      <c r="M2" s="135"/>
      <c r="N2" s="135"/>
      <c r="O2" s="135"/>
    </row>
    <row r="3" spans="1:15" ht="15">
      <c r="A3" s="12" t="s">
        <v>12</v>
      </c>
      <c r="B3" s="137"/>
      <c r="C3" s="137"/>
      <c r="D3" s="137"/>
      <c r="E3" s="135"/>
      <c r="F3" s="135"/>
      <c r="G3" s="135"/>
      <c r="H3" s="135"/>
      <c r="I3" s="135"/>
      <c r="J3" s="135"/>
      <c r="M3" s="135"/>
      <c r="N3" s="135"/>
      <c r="O3" s="135"/>
    </row>
    <row r="4" spans="1:15" ht="12.75">
      <c r="A4" s="138"/>
      <c r="B4" s="139"/>
      <c r="C4" s="139"/>
      <c r="D4" s="139"/>
      <c r="E4" s="139"/>
      <c r="F4" s="140"/>
      <c r="G4" s="140"/>
      <c r="H4" s="140"/>
      <c r="I4" s="140"/>
      <c r="J4" s="140"/>
      <c r="K4" s="141"/>
      <c r="L4" s="141"/>
      <c r="M4" s="142"/>
      <c r="N4" s="142"/>
      <c r="O4" s="142"/>
    </row>
    <row r="5" spans="1:19" ht="12.75" customHeight="1">
      <c r="A5" s="143"/>
      <c r="B5" s="317" t="s">
        <v>13</v>
      </c>
      <c r="C5" s="42" t="s">
        <v>14</v>
      </c>
      <c r="D5" s="317" t="s">
        <v>15</v>
      </c>
      <c r="E5" s="549" t="s">
        <v>84</v>
      </c>
      <c r="F5" s="544" t="s">
        <v>17</v>
      </c>
      <c r="G5" s="841" t="s">
        <v>40</v>
      </c>
      <c r="H5" s="842"/>
      <c r="I5" s="842"/>
      <c r="J5" s="842"/>
      <c r="K5" s="843"/>
      <c r="L5" s="548" t="s">
        <v>286</v>
      </c>
      <c r="M5" s="829" t="s">
        <v>304</v>
      </c>
      <c r="N5" s="831" t="s">
        <v>306</v>
      </c>
      <c r="O5" s="831" t="s">
        <v>305</v>
      </c>
      <c r="P5" s="829" t="s">
        <v>19</v>
      </c>
      <c r="Q5" s="831" t="s">
        <v>20</v>
      </c>
      <c r="R5" s="833" t="s">
        <v>21</v>
      </c>
      <c r="S5" s="17"/>
    </row>
    <row r="6" spans="1:19" s="107" customFormat="1" ht="25.5">
      <c r="A6" s="144"/>
      <c r="B6" s="318" t="s">
        <v>23</v>
      </c>
      <c r="C6" s="43" t="s">
        <v>23</v>
      </c>
      <c r="D6" s="318" t="s">
        <v>23</v>
      </c>
      <c r="E6" s="43" t="s">
        <v>23</v>
      </c>
      <c r="F6" s="312" t="s">
        <v>23</v>
      </c>
      <c r="G6" s="68" t="s">
        <v>573</v>
      </c>
      <c r="H6" s="68" t="s">
        <v>574</v>
      </c>
      <c r="I6" s="68" t="s">
        <v>575</v>
      </c>
      <c r="J6" s="68" t="s">
        <v>576</v>
      </c>
      <c r="K6" s="547" t="s">
        <v>23</v>
      </c>
      <c r="L6" s="68" t="s">
        <v>573</v>
      </c>
      <c r="M6" s="830"/>
      <c r="N6" s="832"/>
      <c r="O6" s="832"/>
      <c r="P6" s="830"/>
      <c r="Q6" s="832"/>
      <c r="R6" s="834"/>
      <c r="S6" s="106"/>
    </row>
    <row r="7" spans="1:19" ht="33" customHeight="1">
      <c r="A7" s="145" t="s">
        <v>177</v>
      </c>
      <c r="B7" s="319">
        <v>184683</v>
      </c>
      <c r="C7" s="69">
        <v>205891</v>
      </c>
      <c r="D7" s="319">
        <v>172649</v>
      </c>
      <c r="E7" s="69">
        <v>146104</v>
      </c>
      <c r="F7" s="314">
        <v>122371</v>
      </c>
      <c r="G7" s="313">
        <v>26563</v>
      </c>
      <c r="H7" s="69">
        <v>25748</v>
      </c>
      <c r="I7" s="69">
        <v>27768</v>
      </c>
      <c r="J7" s="69">
        <v>23844</v>
      </c>
      <c r="K7" s="314">
        <v>103923</v>
      </c>
      <c r="L7" s="69">
        <f>SUM(L8:L12)</f>
        <v>31396</v>
      </c>
      <c r="M7" s="320">
        <f aca="true" t="shared" si="0" ref="M7:M12">(L7-G7)/G7</f>
        <v>0.1819448104506268</v>
      </c>
      <c r="N7" s="70">
        <f aca="true" t="shared" si="1" ref="N7:N12">(L7-J7)/J7</f>
        <v>0.3167253816473746</v>
      </c>
      <c r="O7" s="321">
        <f aca="true" t="shared" si="2" ref="O7:O12">L7/$L$7</f>
        <v>1</v>
      </c>
      <c r="P7" s="320">
        <f aca="true" t="shared" si="3" ref="P7:P12">(K7-B7)/B7</f>
        <v>-0.4372898425951495</v>
      </c>
      <c r="Q7" s="70">
        <f aca="true" t="shared" si="4" ref="Q7:Q12">(K7-F7)/F7</f>
        <v>-0.1507546722671221</v>
      </c>
      <c r="R7" s="321">
        <f aca="true" t="shared" si="5" ref="R7:R12">K7/$K$7</f>
        <v>1</v>
      </c>
      <c r="S7" s="17"/>
    </row>
    <row r="8" spans="1:19" ht="12.75">
      <c r="A8" s="146" t="s">
        <v>85</v>
      </c>
      <c r="B8" s="319">
        <v>12485</v>
      </c>
      <c r="C8" s="69">
        <v>11435</v>
      </c>
      <c r="D8" s="319">
        <v>18468</v>
      </c>
      <c r="E8" s="69">
        <v>16746</v>
      </c>
      <c r="F8" s="314">
        <v>13346</v>
      </c>
      <c r="G8" s="315">
        <v>2856</v>
      </c>
      <c r="H8" s="72">
        <v>2610</v>
      </c>
      <c r="I8" s="72">
        <v>2713</v>
      </c>
      <c r="J8" s="72">
        <v>2954</v>
      </c>
      <c r="K8" s="314">
        <v>11133</v>
      </c>
      <c r="L8" s="69">
        <v>3162</v>
      </c>
      <c r="M8" s="322">
        <f t="shared" si="0"/>
        <v>0.10714285714285714</v>
      </c>
      <c r="N8" s="73">
        <f t="shared" si="1"/>
        <v>0.07041299932295193</v>
      </c>
      <c r="O8" s="323">
        <f t="shared" si="2"/>
        <v>0.10071346668365397</v>
      </c>
      <c r="P8" s="322">
        <f t="shared" si="3"/>
        <v>-0.10828994793752503</v>
      </c>
      <c r="Q8" s="73">
        <f t="shared" si="4"/>
        <v>-0.16581747340026975</v>
      </c>
      <c r="R8" s="323">
        <f t="shared" si="5"/>
        <v>0.1071273923962934</v>
      </c>
      <c r="S8" s="17"/>
    </row>
    <row r="9" spans="1:19" ht="12.75">
      <c r="A9" s="146" t="s">
        <v>86</v>
      </c>
      <c r="B9" s="319">
        <v>23306</v>
      </c>
      <c r="C9" s="69">
        <v>24552</v>
      </c>
      <c r="D9" s="319">
        <v>44548</v>
      </c>
      <c r="E9" s="69">
        <v>40090</v>
      </c>
      <c r="F9" s="314">
        <v>33005</v>
      </c>
      <c r="G9" s="315">
        <v>6566</v>
      </c>
      <c r="H9" s="72">
        <v>5493</v>
      </c>
      <c r="I9" s="72">
        <v>9217</v>
      </c>
      <c r="J9" s="72">
        <v>9210</v>
      </c>
      <c r="K9" s="314">
        <v>30486</v>
      </c>
      <c r="L9" s="69">
        <v>16351</v>
      </c>
      <c r="M9" s="322">
        <f t="shared" si="0"/>
        <v>1.4902528175449283</v>
      </c>
      <c r="N9" s="73">
        <f t="shared" si="1"/>
        <v>0.7753528773072746</v>
      </c>
      <c r="O9" s="323">
        <f>L9/$L$7</f>
        <v>0.5207988278761626</v>
      </c>
      <c r="P9" s="322">
        <f t="shared" si="3"/>
        <v>0.30807517377499355</v>
      </c>
      <c r="Q9" s="73">
        <f t="shared" si="4"/>
        <v>-0.07632176942887442</v>
      </c>
      <c r="R9" s="323">
        <f>K9/$K$7</f>
        <v>0.2933518085505615</v>
      </c>
      <c r="S9" s="17"/>
    </row>
    <row r="10" spans="1:19" ht="12.75">
      <c r="A10" s="146" t="s">
        <v>87</v>
      </c>
      <c r="B10" s="319">
        <v>76927</v>
      </c>
      <c r="C10" s="69">
        <v>98304</v>
      </c>
      <c r="D10" s="319">
        <v>39783</v>
      </c>
      <c r="E10" s="69">
        <v>34746</v>
      </c>
      <c r="F10" s="314">
        <v>25854</v>
      </c>
      <c r="G10" s="315">
        <v>5712</v>
      </c>
      <c r="H10" s="72">
        <v>5941</v>
      </c>
      <c r="I10" s="72">
        <v>9014</v>
      </c>
      <c r="J10" s="72">
        <v>5833</v>
      </c>
      <c r="K10" s="314">
        <v>26500</v>
      </c>
      <c r="L10" s="69">
        <v>5478</v>
      </c>
      <c r="M10" s="322">
        <f t="shared" si="0"/>
        <v>-0.04096638655462185</v>
      </c>
      <c r="N10" s="73">
        <f t="shared" si="1"/>
        <v>-0.060860620606891826</v>
      </c>
      <c r="O10" s="323">
        <f t="shared" si="2"/>
        <v>0.1744808255828768</v>
      </c>
      <c r="P10" s="322">
        <f t="shared" si="3"/>
        <v>-0.6555175686040012</v>
      </c>
      <c r="Q10" s="73">
        <f t="shared" si="4"/>
        <v>0.024986462442948866</v>
      </c>
      <c r="R10" s="323">
        <f t="shared" si="5"/>
        <v>0.25499648778422485</v>
      </c>
      <c r="S10" s="17"/>
    </row>
    <row r="11" spans="1:19" ht="12.75">
      <c r="A11" s="146" t="s">
        <v>88</v>
      </c>
      <c r="B11" s="319">
        <v>71492</v>
      </c>
      <c r="C11" s="69">
        <v>71129</v>
      </c>
      <c r="D11" s="319">
        <v>68722</v>
      </c>
      <c r="E11" s="69">
        <v>53482</v>
      </c>
      <c r="F11" s="314">
        <v>49353</v>
      </c>
      <c r="G11" s="315">
        <v>11202</v>
      </c>
      <c r="H11" s="72">
        <v>11436</v>
      </c>
      <c r="I11" s="72">
        <v>6132</v>
      </c>
      <c r="J11" s="72">
        <v>5190</v>
      </c>
      <c r="K11" s="314">
        <v>33960</v>
      </c>
      <c r="L11" s="69">
        <v>5758</v>
      </c>
      <c r="M11" s="322">
        <f t="shared" si="0"/>
        <v>-0.4859846455990002</v>
      </c>
      <c r="N11" s="73">
        <f t="shared" si="1"/>
        <v>0.10944123314065511</v>
      </c>
      <c r="O11" s="323">
        <f t="shared" si="2"/>
        <v>0.1833991591285514</v>
      </c>
      <c r="P11" s="322">
        <f t="shared" si="3"/>
        <v>-0.5249818161472612</v>
      </c>
      <c r="Q11" s="73">
        <f t="shared" si="4"/>
        <v>-0.31189593337791016</v>
      </c>
      <c r="R11" s="323">
        <f t="shared" si="5"/>
        <v>0.3267804047227274</v>
      </c>
      <c r="S11" s="17"/>
    </row>
    <row r="12" spans="1:19" ht="12.75">
      <c r="A12" s="147" t="s">
        <v>89</v>
      </c>
      <c r="B12" s="373">
        <v>473</v>
      </c>
      <c r="C12" s="80">
        <v>471</v>
      </c>
      <c r="D12" s="373">
        <v>1128</v>
      </c>
      <c r="E12" s="80">
        <v>1040</v>
      </c>
      <c r="F12" s="358">
        <v>813</v>
      </c>
      <c r="G12" s="316">
        <v>227</v>
      </c>
      <c r="H12" s="79">
        <v>268</v>
      </c>
      <c r="I12" s="79">
        <v>692</v>
      </c>
      <c r="J12" s="79">
        <v>657</v>
      </c>
      <c r="K12" s="358">
        <v>1844</v>
      </c>
      <c r="L12" s="80">
        <f>2+645</f>
        <v>647</v>
      </c>
      <c r="M12" s="324">
        <f t="shared" si="0"/>
        <v>1.8502202643171806</v>
      </c>
      <c r="N12" s="81">
        <f t="shared" si="1"/>
        <v>-0.015220700152207</v>
      </c>
      <c r="O12" s="325">
        <f t="shared" si="2"/>
        <v>0.020607720728755257</v>
      </c>
      <c r="P12" s="324">
        <f t="shared" si="3"/>
        <v>2.8985200845665964</v>
      </c>
      <c r="Q12" s="81">
        <f t="shared" si="4"/>
        <v>1.2681426814268142</v>
      </c>
      <c r="R12" s="325">
        <f t="shared" si="5"/>
        <v>0.017743906546192855</v>
      </c>
      <c r="S12" s="17"/>
    </row>
    <row r="13" spans="1:19" ht="12.75">
      <c r="A13" s="149" t="s">
        <v>34</v>
      </c>
      <c r="B13" s="150"/>
      <c r="C13" s="151"/>
      <c r="D13" s="152"/>
      <c r="E13" s="152"/>
      <c r="F13" s="66"/>
      <c r="G13" s="66"/>
      <c r="H13" s="66"/>
      <c r="I13" s="66"/>
      <c r="J13" s="66"/>
      <c r="K13" s="66"/>
      <c r="L13" s="66"/>
      <c r="M13" s="66"/>
      <c r="N13" s="66"/>
      <c r="O13" s="66"/>
      <c r="P13" s="17"/>
      <c r="Q13" s="17"/>
      <c r="R13" s="17"/>
      <c r="S13" s="17"/>
    </row>
    <row r="14" spans="1:19" ht="12.75">
      <c r="A14" s="854" t="s">
        <v>35</v>
      </c>
      <c r="B14" s="854"/>
      <c r="C14" s="854"/>
      <c r="D14" s="854"/>
      <c r="E14" s="854"/>
      <c r="F14" s="66"/>
      <c r="G14" s="66"/>
      <c r="H14" s="66"/>
      <c r="I14" s="66"/>
      <c r="J14" s="66"/>
      <c r="K14" s="66"/>
      <c r="L14" s="66"/>
      <c r="M14" s="66"/>
      <c r="N14" s="66"/>
      <c r="O14" s="66"/>
      <c r="P14" s="17"/>
      <c r="Q14" s="17"/>
      <c r="R14" s="17"/>
      <c r="S14" s="17"/>
    </row>
    <row r="15" spans="1:19" ht="12.75">
      <c r="A15" s="153"/>
      <c r="B15" s="153"/>
      <c r="C15" s="153"/>
      <c r="D15" s="153"/>
      <c r="E15" s="66"/>
      <c r="F15" s="66"/>
      <c r="G15" s="66"/>
      <c r="H15" s="66"/>
      <c r="I15" s="66"/>
      <c r="J15" s="66"/>
      <c r="K15" s="66"/>
      <c r="L15" s="66"/>
      <c r="M15" s="66"/>
      <c r="N15" s="66"/>
      <c r="O15" s="66"/>
      <c r="P15" s="17"/>
      <c r="Q15" s="17"/>
      <c r="R15" s="17"/>
      <c r="S15" s="17"/>
    </row>
    <row r="16" spans="1:19" ht="12.75">
      <c r="A16" s="154" t="s">
        <v>36</v>
      </c>
      <c r="B16" s="153"/>
      <c r="C16" s="153"/>
      <c r="D16" s="153"/>
      <c r="E16" s="66"/>
      <c r="F16" s="66"/>
      <c r="G16" s="66"/>
      <c r="H16" s="66"/>
      <c r="I16" s="66"/>
      <c r="J16" s="66"/>
      <c r="K16" s="66"/>
      <c r="L16" s="66"/>
      <c r="M16" s="66"/>
      <c r="N16" s="66"/>
      <c r="O16" s="66"/>
      <c r="P16" s="17"/>
      <c r="Q16" s="17"/>
      <c r="R16" s="17"/>
      <c r="S16" s="17"/>
    </row>
    <row r="17" spans="1:16" ht="12.75">
      <c r="A17" s="155" t="s">
        <v>178</v>
      </c>
      <c r="B17" s="155"/>
      <c r="C17" s="155"/>
      <c r="D17" s="155"/>
      <c r="E17" s="155"/>
      <c r="F17" s="140"/>
      <c r="G17" s="140"/>
      <c r="H17" s="140"/>
      <c r="I17" s="140"/>
      <c r="J17" s="140"/>
      <c r="K17" s="140"/>
      <c r="L17" s="140"/>
      <c r="M17" s="17"/>
      <c r="N17" s="17"/>
      <c r="O17" s="17"/>
      <c r="P17" s="17"/>
    </row>
    <row r="18" spans="1:16" ht="12.75">
      <c r="A18" s="155" t="s">
        <v>179</v>
      </c>
      <c r="B18" s="155"/>
      <c r="C18" s="155"/>
      <c r="D18" s="155"/>
      <c r="E18" s="155"/>
      <c r="F18" s="140"/>
      <c r="G18" s="140"/>
      <c r="H18" s="140"/>
      <c r="I18" s="140"/>
      <c r="J18" s="140"/>
      <c r="K18" s="140"/>
      <c r="L18" s="140"/>
      <c r="M18" s="17"/>
      <c r="N18" s="17"/>
      <c r="O18" s="17"/>
      <c r="P18" s="17"/>
    </row>
    <row r="19" spans="1:16" ht="12.75">
      <c r="A19" s="155"/>
      <c r="B19" s="155"/>
      <c r="C19" s="155"/>
      <c r="D19" s="155"/>
      <c r="E19" s="155"/>
      <c r="F19" s="140"/>
      <c r="G19" s="140"/>
      <c r="H19" s="140"/>
      <c r="I19" s="140"/>
      <c r="J19" s="140"/>
      <c r="K19" s="140"/>
      <c r="L19" s="140"/>
      <c r="M19" s="17"/>
      <c r="N19" s="17"/>
      <c r="O19" s="17"/>
      <c r="P19" s="17"/>
    </row>
    <row r="20" spans="1:15" ht="12.75">
      <c r="A20" s="835" t="s">
        <v>37</v>
      </c>
      <c r="B20" s="851"/>
      <c r="C20" s="851"/>
      <c r="D20" s="851"/>
      <c r="E20" s="851"/>
      <c r="F20" s="851"/>
      <c r="G20" s="851"/>
      <c r="H20" s="851"/>
      <c r="I20" s="133"/>
      <c r="J20" s="133"/>
      <c r="M20" s="135"/>
      <c r="N20" s="135"/>
      <c r="O20" s="135"/>
    </row>
    <row r="21" spans="1:15" ht="12.75">
      <c r="A21" s="37"/>
      <c r="B21" s="133"/>
      <c r="C21" s="133"/>
      <c r="D21" s="133"/>
      <c r="E21" s="133"/>
      <c r="F21" s="133"/>
      <c r="G21" s="133"/>
      <c r="H21" s="133"/>
      <c r="I21" s="133"/>
      <c r="J21" s="133"/>
      <c r="M21" s="135"/>
      <c r="N21" s="135"/>
      <c r="O21" s="135"/>
    </row>
    <row r="22" spans="1:15" ht="12.75">
      <c r="A22" s="156" t="s">
        <v>90</v>
      </c>
      <c r="B22" s="157"/>
      <c r="C22" s="157"/>
      <c r="D22" s="157"/>
      <c r="E22" s="66"/>
      <c r="F22" s="66"/>
      <c r="G22" s="66"/>
      <c r="H22" s="57"/>
      <c r="I22" s="57"/>
      <c r="J22" s="57"/>
      <c r="M22" s="135"/>
      <c r="N22" s="135"/>
      <c r="O22" s="135"/>
    </row>
    <row r="23" spans="1:15" ht="12.75">
      <c r="A23" s="852" t="s">
        <v>91</v>
      </c>
      <c r="B23" s="853"/>
      <c r="C23" s="853"/>
      <c r="D23" s="853"/>
      <c r="E23" s="853"/>
      <c r="F23" s="853"/>
      <c r="G23" s="853"/>
      <c r="H23" s="853"/>
      <c r="I23" s="158"/>
      <c r="J23" s="158"/>
      <c r="M23" s="135"/>
      <c r="N23" s="135"/>
      <c r="O23" s="135"/>
    </row>
    <row r="24" spans="1:15" ht="12.75">
      <c r="A24" s="135"/>
      <c r="B24" s="135"/>
      <c r="C24" s="135"/>
      <c r="D24" s="135"/>
      <c r="E24" s="135"/>
      <c r="F24" s="135"/>
      <c r="G24" s="135"/>
      <c r="H24" s="135"/>
      <c r="I24" s="135"/>
      <c r="J24" s="135"/>
      <c r="M24" s="135"/>
      <c r="N24" s="135"/>
      <c r="O24" s="135"/>
    </row>
  </sheetData>
  <sheetProtection/>
  <protectedRanges>
    <protectedRange sqref="B6:F6 E5 K4:O4" name="Range1"/>
    <protectedRange sqref="B7:B12 D7:D12" name="Range1_1"/>
    <protectedRange sqref="K6:L6 G5" name="Range1_2"/>
  </protectedRanges>
  <mergeCells count="10">
    <mergeCell ref="P5:P6"/>
    <mergeCell ref="Q5:Q6"/>
    <mergeCell ref="R5:R6"/>
    <mergeCell ref="O5:O6"/>
    <mergeCell ref="A20:H20"/>
    <mergeCell ref="A23:H23"/>
    <mergeCell ref="M5:M6"/>
    <mergeCell ref="N5:N6"/>
    <mergeCell ref="G5:K5"/>
    <mergeCell ref="A14:E14"/>
  </mergeCells>
  <hyperlinks>
    <hyperlink ref="A3" location="Index!A1" display="Index"/>
  </hyperlinks>
  <printOptions/>
  <pageMargins left="0.5905511811023623" right="0.5905511811023623" top="0.7874015748031497" bottom="0.7874015748031497" header="0.3937007874015748" footer="0.3937007874015748"/>
  <pageSetup fitToHeight="1" fitToWidth="1" horizontalDpi="600" verticalDpi="600" orientation="landscape" paperSize="9" scale="66" r:id="rId1"/>
  <headerFooter alignWithMargins="0">
    <oddHeader>&amp;CTribunal Statistics Quarterly
April to June 2013</oddHeader>
    <oddFooter>&amp;C&amp;P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49"/>
  <sheetViews>
    <sheetView zoomScalePageLayoutView="0" workbookViewId="0" topLeftCell="A1">
      <selection activeCell="A1" sqref="A1"/>
    </sheetView>
  </sheetViews>
  <sheetFormatPr defaultColWidth="9.140625" defaultRowHeight="12.75"/>
  <cols>
    <col min="1" max="1" width="34.140625" style="0" customWidth="1"/>
    <col min="9" max="10" width="9.140625" style="135" customWidth="1"/>
    <col min="11" max="11" width="13.140625" style="0" customWidth="1"/>
    <col min="12" max="12" width="13.421875" style="0" customWidth="1"/>
    <col min="13" max="13" width="11.00390625" style="0" customWidth="1"/>
    <col min="14" max="14" width="11.140625" style="0" customWidth="1"/>
    <col min="15" max="15" width="8.7109375" style="0" customWidth="1"/>
  </cols>
  <sheetData>
    <row r="1" spans="1:13" ht="15">
      <c r="A1" s="159" t="s">
        <v>92</v>
      </c>
      <c r="B1" s="160"/>
      <c r="C1" s="140"/>
      <c r="D1" s="140"/>
      <c r="E1" s="140"/>
      <c r="F1" s="140"/>
      <c r="G1" s="140"/>
      <c r="H1" s="140"/>
      <c r="I1" s="140"/>
      <c r="J1" s="140"/>
      <c r="K1" s="135"/>
      <c r="L1" s="135"/>
      <c r="M1" s="135"/>
    </row>
    <row r="2" spans="1:13" ht="12.75">
      <c r="A2" s="159" t="s">
        <v>291</v>
      </c>
      <c r="B2" s="140"/>
      <c r="C2" s="140"/>
      <c r="D2" s="140"/>
      <c r="E2" s="140"/>
      <c r="F2" s="161"/>
      <c r="G2" s="161"/>
      <c r="H2" s="161"/>
      <c r="I2" s="140"/>
      <c r="J2" s="140"/>
      <c r="K2" s="135"/>
      <c r="L2" s="135"/>
      <c r="M2" s="135"/>
    </row>
    <row r="3" spans="1:13" ht="12.75">
      <c r="A3" s="12" t="s">
        <v>12</v>
      </c>
      <c r="B3" s="140"/>
      <c r="C3" s="140"/>
      <c r="D3" s="140"/>
      <c r="E3" s="140"/>
      <c r="F3" s="161"/>
      <c r="G3" s="161"/>
      <c r="H3" s="161"/>
      <c r="I3" s="140"/>
      <c r="J3" s="140"/>
      <c r="K3" s="135"/>
      <c r="L3" s="135"/>
      <c r="M3" s="135"/>
    </row>
    <row r="4" spans="1:13" ht="12.75">
      <c r="A4" s="140"/>
      <c r="B4" s="139"/>
      <c r="C4" s="139"/>
      <c r="D4" s="140"/>
      <c r="E4" s="140"/>
      <c r="F4" s="140"/>
      <c r="G4" s="140"/>
      <c r="H4" s="140"/>
      <c r="I4" s="141"/>
      <c r="J4" s="141"/>
      <c r="K4" s="142"/>
      <c r="L4" s="142"/>
      <c r="M4" s="142"/>
    </row>
    <row r="5" spans="1:16" ht="12.75" customHeight="1">
      <c r="A5" s="857" t="s">
        <v>93</v>
      </c>
      <c r="B5" s="317" t="s">
        <v>15</v>
      </c>
      <c r="C5" s="48" t="s">
        <v>84</v>
      </c>
      <c r="D5" s="544" t="s">
        <v>17</v>
      </c>
      <c r="E5" s="841" t="s">
        <v>40</v>
      </c>
      <c r="F5" s="842"/>
      <c r="G5" s="842"/>
      <c r="H5" s="842"/>
      <c r="I5" s="843"/>
      <c r="J5" s="548" t="s">
        <v>286</v>
      </c>
      <c r="K5" s="829" t="s">
        <v>304</v>
      </c>
      <c r="L5" s="831" t="s">
        <v>306</v>
      </c>
      <c r="M5" s="831" t="s">
        <v>305</v>
      </c>
      <c r="N5" s="831" t="s">
        <v>20</v>
      </c>
      <c r="O5" s="833" t="s">
        <v>21</v>
      </c>
      <c r="P5" s="17"/>
    </row>
    <row r="6" spans="1:16" ht="25.5">
      <c r="A6" s="850"/>
      <c r="B6" s="318" t="s">
        <v>23</v>
      </c>
      <c r="C6" s="43" t="s">
        <v>23</v>
      </c>
      <c r="D6" s="312" t="s">
        <v>23</v>
      </c>
      <c r="E6" s="68" t="s">
        <v>573</v>
      </c>
      <c r="F6" s="68" t="s">
        <v>574</v>
      </c>
      <c r="G6" s="68" t="s">
        <v>575</v>
      </c>
      <c r="H6" s="68" t="s">
        <v>576</v>
      </c>
      <c r="I6" s="547" t="s">
        <v>23</v>
      </c>
      <c r="J6" s="68" t="s">
        <v>573</v>
      </c>
      <c r="K6" s="830"/>
      <c r="L6" s="832"/>
      <c r="M6" s="832"/>
      <c r="N6" s="832"/>
      <c r="O6" s="834"/>
      <c r="P6" s="17"/>
    </row>
    <row r="7" spans="1:16" ht="20.25" customHeight="1">
      <c r="A7" s="115" t="s">
        <v>94</v>
      </c>
      <c r="B7" s="377">
        <v>3874</v>
      </c>
      <c r="C7" s="69">
        <v>4171</v>
      </c>
      <c r="D7" s="314">
        <v>4400</v>
      </c>
      <c r="E7" s="162">
        <v>1230</v>
      </c>
      <c r="F7" s="163">
        <v>1218</v>
      </c>
      <c r="G7" s="163">
        <v>1318</v>
      </c>
      <c r="H7" s="163">
        <v>1271</v>
      </c>
      <c r="I7" s="375">
        <v>5037</v>
      </c>
      <c r="J7" s="375">
        <v>1396</v>
      </c>
      <c r="K7" s="521">
        <f>(J7-E7)/E7</f>
        <v>0.13495934959349593</v>
      </c>
      <c r="L7" s="522">
        <f>(J7-H7)/H7</f>
        <v>0.0983477576711251</v>
      </c>
      <c r="M7" s="522">
        <f>J7/$J$38</f>
        <v>0.008720421778566252</v>
      </c>
      <c r="N7" s="522">
        <f aca="true" t="shared" si="0" ref="N7:N13">(I7-D7)/D7</f>
        <v>0.14477272727272728</v>
      </c>
      <c r="O7" s="523">
        <f>I7/$I$38</f>
        <v>0.009932344897077875</v>
      </c>
      <c r="P7" s="17"/>
    </row>
    <row r="8" spans="1:16" ht="12.75">
      <c r="A8" s="164" t="s">
        <v>95</v>
      </c>
      <c r="B8" s="378">
        <v>71742</v>
      </c>
      <c r="C8" s="374">
        <v>79448</v>
      </c>
      <c r="D8" s="380">
        <v>83073</v>
      </c>
      <c r="E8" s="165">
        <v>17609</v>
      </c>
      <c r="F8" s="18">
        <v>18439</v>
      </c>
      <c r="G8" s="18">
        <v>19530</v>
      </c>
      <c r="H8" s="18">
        <v>18217</v>
      </c>
      <c r="I8" s="376">
        <v>73795</v>
      </c>
      <c r="J8" s="376">
        <v>18223</v>
      </c>
      <c r="K8" s="521">
        <f>(J8-E8)/E8</f>
        <v>0.034868533136464305</v>
      </c>
      <c r="L8" s="522">
        <f aca="true" t="shared" si="1" ref="L8:L38">(J8-H8)/H8</f>
        <v>0.00032936268320799255</v>
      </c>
      <c r="M8" s="522">
        <f aca="true" t="shared" si="2" ref="M8:M38">J8/$J$38</f>
        <v>0.11383398715674271</v>
      </c>
      <c r="N8" s="524">
        <f t="shared" si="0"/>
        <v>-0.11168490363896813</v>
      </c>
      <c r="O8" s="525">
        <f>I8/$I$38</f>
        <v>0.14551466977960328</v>
      </c>
      <c r="P8" s="17"/>
    </row>
    <row r="9" spans="1:16" ht="12.75">
      <c r="A9" s="164" t="s">
        <v>96</v>
      </c>
      <c r="B9" s="378">
        <v>532</v>
      </c>
      <c r="C9" s="374">
        <v>498</v>
      </c>
      <c r="D9" s="380">
        <v>459</v>
      </c>
      <c r="E9" s="165">
        <v>91</v>
      </c>
      <c r="F9" s="165">
        <v>99</v>
      </c>
      <c r="G9" s="165">
        <v>133</v>
      </c>
      <c r="H9" s="165">
        <v>109</v>
      </c>
      <c r="I9" s="376">
        <v>432</v>
      </c>
      <c r="J9" s="376">
        <v>113</v>
      </c>
      <c r="K9" s="521">
        <f aca="true" t="shared" si="3" ref="K9:K38">(J9-E9)/E9</f>
        <v>0.24175824175824176</v>
      </c>
      <c r="L9" s="522">
        <f t="shared" si="1"/>
        <v>0.03669724770642202</v>
      </c>
      <c r="M9" s="522">
        <f t="shared" si="2"/>
        <v>0.0007058794133080133</v>
      </c>
      <c r="N9" s="524">
        <f t="shared" si="0"/>
        <v>-0.058823529411764705</v>
      </c>
      <c r="O9" s="529" t="s">
        <v>41</v>
      </c>
      <c r="P9" s="17"/>
    </row>
    <row r="10" spans="1:16" ht="12.75">
      <c r="A10" s="164" t="s">
        <v>97</v>
      </c>
      <c r="B10" s="378">
        <v>1104</v>
      </c>
      <c r="C10" s="374">
        <v>1622</v>
      </c>
      <c r="D10" s="380">
        <v>2262</v>
      </c>
      <c r="E10" s="165">
        <v>486</v>
      </c>
      <c r="F10" s="165">
        <v>368</v>
      </c>
      <c r="G10" s="165">
        <v>439</v>
      </c>
      <c r="H10" s="165">
        <v>441</v>
      </c>
      <c r="I10" s="376">
        <v>1734</v>
      </c>
      <c r="J10" s="376">
        <v>549</v>
      </c>
      <c r="K10" s="521">
        <f t="shared" si="3"/>
        <v>0.12962962962962962</v>
      </c>
      <c r="L10" s="522">
        <f t="shared" si="1"/>
        <v>0.24489795918367346</v>
      </c>
      <c r="M10" s="522">
        <f t="shared" si="2"/>
        <v>0.003429449538992029</v>
      </c>
      <c r="N10" s="524">
        <f t="shared" si="0"/>
        <v>-0.23342175066312998</v>
      </c>
      <c r="O10" s="529" t="s">
        <v>41</v>
      </c>
      <c r="P10" s="17"/>
    </row>
    <row r="11" spans="1:16" ht="12.75">
      <c r="A11" s="164" t="s">
        <v>98</v>
      </c>
      <c r="B11" s="378">
        <v>1598</v>
      </c>
      <c r="C11" s="374">
        <v>1948</v>
      </c>
      <c r="D11" s="380">
        <v>1147</v>
      </c>
      <c r="E11" s="165">
        <v>227</v>
      </c>
      <c r="F11" s="165">
        <v>462</v>
      </c>
      <c r="G11" s="165">
        <v>336</v>
      </c>
      <c r="H11" s="165">
        <v>313</v>
      </c>
      <c r="I11" s="376">
        <v>1338</v>
      </c>
      <c r="J11" s="376">
        <v>535</v>
      </c>
      <c r="K11" s="521">
        <f t="shared" si="3"/>
        <v>1.3568281938325992</v>
      </c>
      <c r="L11" s="522">
        <f t="shared" si="1"/>
        <v>0.7092651757188498</v>
      </c>
      <c r="M11" s="522">
        <f t="shared" si="2"/>
        <v>0.0033419954523874968</v>
      </c>
      <c r="N11" s="524">
        <f t="shared" si="0"/>
        <v>0.16652136006974716</v>
      </c>
      <c r="O11" s="529" t="s">
        <v>41</v>
      </c>
      <c r="P11" s="17"/>
    </row>
    <row r="12" spans="1:16" ht="12.75">
      <c r="A12" s="164" t="s">
        <v>99</v>
      </c>
      <c r="B12" s="378">
        <v>4150</v>
      </c>
      <c r="C12" s="374">
        <v>3735</v>
      </c>
      <c r="D12" s="380">
        <v>3826</v>
      </c>
      <c r="E12" s="165">
        <v>815</v>
      </c>
      <c r="F12" s="165">
        <v>876</v>
      </c>
      <c r="G12" s="165">
        <v>908</v>
      </c>
      <c r="H12" s="165">
        <v>856</v>
      </c>
      <c r="I12" s="376">
        <v>3455</v>
      </c>
      <c r="J12" s="376">
        <v>837</v>
      </c>
      <c r="K12" s="521">
        <f t="shared" si="3"/>
        <v>0.026993865030674847</v>
      </c>
      <c r="L12" s="522">
        <f t="shared" si="1"/>
        <v>-0.02219626168224299</v>
      </c>
      <c r="M12" s="522">
        <f t="shared" si="2"/>
        <v>0.0052285050348567005</v>
      </c>
      <c r="N12" s="524">
        <f t="shared" si="0"/>
        <v>-0.09696811291165708</v>
      </c>
      <c r="O12" s="525">
        <f>I12/$I$38</f>
        <v>0.006812835342347441</v>
      </c>
      <c r="P12" s="17"/>
    </row>
    <row r="13" spans="1:16" ht="12.75">
      <c r="A13" s="164" t="s">
        <v>100</v>
      </c>
      <c r="B13" s="378">
        <v>1578</v>
      </c>
      <c r="C13" s="374">
        <v>3030</v>
      </c>
      <c r="D13" s="380">
        <v>4292</v>
      </c>
      <c r="E13" s="165">
        <v>784</v>
      </c>
      <c r="F13" s="165">
        <v>743</v>
      </c>
      <c r="G13" s="165">
        <v>606</v>
      </c>
      <c r="H13" s="165">
        <v>840</v>
      </c>
      <c r="I13" s="376">
        <v>2973</v>
      </c>
      <c r="J13" s="376">
        <v>725</v>
      </c>
      <c r="K13" s="521">
        <f t="shared" si="3"/>
        <v>-0.07525510204081633</v>
      </c>
      <c r="L13" s="522">
        <f t="shared" si="1"/>
        <v>-0.13690476190476192</v>
      </c>
      <c r="M13" s="522">
        <f t="shared" si="2"/>
        <v>0.0045288723420204395</v>
      </c>
      <c r="N13" s="524">
        <f t="shared" si="0"/>
        <v>-0.3073159366262814</v>
      </c>
      <c r="O13" s="525">
        <f>I13/$I$38</f>
        <v>0.005862390585470026</v>
      </c>
      <c r="P13" s="17"/>
    </row>
    <row r="14" spans="1:16" ht="12.75">
      <c r="A14" s="164" t="s">
        <v>101</v>
      </c>
      <c r="B14" s="378">
        <v>0</v>
      </c>
      <c r="C14" s="374">
        <v>5</v>
      </c>
      <c r="D14" s="380">
        <v>4</v>
      </c>
      <c r="E14" s="165">
        <v>0</v>
      </c>
      <c r="F14" s="165">
        <v>1</v>
      </c>
      <c r="G14" s="165">
        <v>4</v>
      </c>
      <c r="H14" s="165">
        <v>1</v>
      </c>
      <c r="I14" s="376">
        <v>6</v>
      </c>
      <c r="J14" s="376">
        <v>1</v>
      </c>
      <c r="K14" s="521"/>
      <c r="L14" s="522">
        <f t="shared" si="1"/>
        <v>0</v>
      </c>
      <c r="M14" s="522">
        <f t="shared" si="2"/>
        <v>6.24672047175233E-06</v>
      </c>
      <c r="N14" s="520" t="s">
        <v>41</v>
      </c>
      <c r="O14" s="529" t="s">
        <v>41</v>
      </c>
      <c r="P14" s="17"/>
    </row>
    <row r="15" spans="1:16" ht="12.75">
      <c r="A15" s="166" t="s">
        <v>102</v>
      </c>
      <c r="B15" s="378">
        <v>3</v>
      </c>
      <c r="C15" s="374">
        <v>4</v>
      </c>
      <c r="D15" s="380">
        <v>3</v>
      </c>
      <c r="E15" s="165">
        <v>0</v>
      </c>
      <c r="F15" s="165">
        <v>2</v>
      </c>
      <c r="G15" s="165">
        <v>3</v>
      </c>
      <c r="H15" s="165">
        <v>4</v>
      </c>
      <c r="I15" s="376">
        <v>9</v>
      </c>
      <c r="J15" s="376">
        <v>0</v>
      </c>
      <c r="K15" s="521"/>
      <c r="L15" s="522">
        <f t="shared" si="1"/>
        <v>-1</v>
      </c>
      <c r="M15" s="522">
        <f t="shared" si="2"/>
        <v>0</v>
      </c>
      <c r="N15" s="520" t="s">
        <v>41</v>
      </c>
      <c r="O15" s="529" t="s">
        <v>41</v>
      </c>
      <c r="P15" s="17"/>
    </row>
    <row r="16" spans="1:16" ht="12.75">
      <c r="A16" s="164" t="s">
        <v>103</v>
      </c>
      <c r="B16" s="378">
        <v>365</v>
      </c>
      <c r="C16" s="374">
        <v>365</v>
      </c>
      <c r="D16" s="380">
        <v>422</v>
      </c>
      <c r="E16" s="165">
        <v>69</v>
      </c>
      <c r="F16" s="165">
        <v>74</v>
      </c>
      <c r="G16" s="165">
        <v>55</v>
      </c>
      <c r="H16" s="165">
        <v>45</v>
      </c>
      <c r="I16" s="376">
        <v>243</v>
      </c>
      <c r="J16" s="376">
        <v>20</v>
      </c>
      <c r="K16" s="521">
        <f t="shared" si="3"/>
        <v>-0.7101449275362319</v>
      </c>
      <c r="L16" s="522">
        <f t="shared" si="1"/>
        <v>-0.5555555555555556</v>
      </c>
      <c r="M16" s="522">
        <f t="shared" si="2"/>
        <v>0.0001249344094350466</v>
      </c>
      <c r="N16" s="524">
        <f>(I16-D16)/D16</f>
        <v>-0.42417061611374407</v>
      </c>
      <c r="O16" s="529" t="s">
        <v>41</v>
      </c>
      <c r="P16" s="17"/>
    </row>
    <row r="17" spans="1:16" ht="12.75">
      <c r="A17" s="164" t="s">
        <v>104</v>
      </c>
      <c r="B17" s="378">
        <v>12538</v>
      </c>
      <c r="C17" s="374">
        <v>12285</v>
      </c>
      <c r="D17" s="380">
        <v>11237</v>
      </c>
      <c r="E17" s="165">
        <v>2796</v>
      </c>
      <c r="F17" s="165">
        <v>2846</v>
      </c>
      <c r="G17" s="165">
        <v>2649</v>
      </c>
      <c r="H17" s="165">
        <v>2512</v>
      </c>
      <c r="I17" s="376">
        <v>10803</v>
      </c>
      <c r="J17" s="376">
        <v>2624</v>
      </c>
      <c r="K17" s="521">
        <f t="shared" si="3"/>
        <v>-0.06151645207439199</v>
      </c>
      <c r="L17" s="522">
        <f t="shared" si="1"/>
        <v>0.044585987261146494</v>
      </c>
      <c r="M17" s="522">
        <f t="shared" si="2"/>
        <v>0.016391394517878115</v>
      </c>
      <c r="N17" s="524">
        <f>(I17-D17)/D17</f>
        <v>-0.038622408116045205</v>
      </c>
      <c r="O17" s="529" t="s">
        <v>41</v>
      </c>
      <c r="P17" s="17"/>
    </row>
    <row r="18" spans="1:16" ht="12.75">
      <c r="A18" s="164" t="s">
        <v>105</v>
      </c>
      <c r="B18" s="378">
        <v>2</v>
      </c>
      <c r="C18" s="374">
        <v>2</v>
      </c>
      <c r="D18" s="380">
        <v>1</v>
      </c>
      <c r="E18" s="165">
        <v>0</v>
      </c>
      <c r="F18" s="165">
        <v>0</v>
      </c>
      <c r="G18" s="165">
        <v>0</v>
      </c>
      <c r="H18" s="165">
        <v>1</v>
      </c>
      <c r="I18" s="376">
        <v>1</v>
      </c>
      <c r="J18" s="376">
        <v>0</v>
      </c>
      <c r="K18" s="521"/>
      <c r="L18" s="522">
        <f t="shared" si="1"/>
        <v>-1</v>
      </c>
      <c r="M18" s="522">
        <f t="shared" si="2"/>
        <v>0</v>
      </c>
      <c r="N18" s="520" t="s">
        <v>41</v>
      </c>
      <c r="O18" s="529" t="s">
        <v>41</v>
      </c>
      <c r="P18" s="17"/>
    </row>
    <row r="19" spans="1:16" ht="14.25">
      <c r="A19" s="164" t="s">
        <v>126</v>
      </c>
      <c r="B19" s="378">
        <v>126838</v>
      </c>
      <c r="C19" s="374">
        <v>197363</v>
      </c>
      <c r="D19" s="380">
        <v>181137</v>
      </c>
      <c r="E19" s="165">
        <v>60171</v>
      </c>
      <c r="F19" s="165">
        <v>73648</v>
      </c>
      <c r="G19" s="165">
        <v>85109</v>
      </c>
      <c r="H19" s="165">
        <v>109033</v>
      </c>
      <c r="I19" s="376">
        <v>327961</v>
      </c>
      <c r="J19" s="376">
        <v>111817</v>
      </c>
      <c r="K19" s="521">
        <f>(J19-E19)/E19</f>
        <v>0.8583204533745492</v>
      </c>
      <c r="L19" s="522">
        <f t="shared" si="1"/>
        <v>0.025533554061614373</v>
      </c>
      <c r="M19" s="522">
        <f t="shared" si="2"/>
        <v>0.6984895429899303</v>
      </c>
      <c r="N19" s="524">
        <f>(I19-D19)/D19</f>
        <v>0.8105687959941923</v>
      </c>
      <c r="O19" s="525">
        <f>I19/$I$38</f>
        <v>0.6466987819715222</v>
      </c>
      <c r="P19" s="17"/>
    </row>
    <row r="20" spans="1:16" ht="12.75">
      <c r="A20" s="164" t="s">
        <v>106</v>
      </c>
      <c r="B20" s="378">
        <v>610</v>
      </c>
      <c r="C20" s="374">
        <v>394</v>
      </c>
      <c r="D20" s="380">
        <v>98</v>
      </c>
      <c r="E20" s="165">
        <v>0</v>
      </c>
      <c r="F20" s="165">
        <v>0</v>
      </c>
      <c r="G20" s="165">
        <v>0</v>
      </c>
      <c r="H20" s="165">
        <v>0</v>
      </c>
      <c r="I20" s="376">
        <v>0</v>
      </c>
      <c r="J20" s="376">
        <v>0</v>
      </c>
      <c r="K20" s="521"/>
      <c r="L20" s="522"/>
      <c r="M20" s="522">
        <f t="shared" si="2"/>
        <v>0</v>
      </c>
      <c r="N20" s="520" t="s">
        <v>41</v>
      </c>
      <c r="O20" s="529" t="s">
        <v>41</v>
      </c>
      <c r="P20" s="17"/>
    </row>
    <row r="21" spans="1:16" ht="12.75">
      <c r="A21" s="164" t="s">
        <v>107</v>
      </c>
      <c r="B21" s="378">
        <v>25</v>
      </c>
      <c r="C21" s="374">
        <v>25</v>
      </c>
      <c r="D21" s="380">
        <v>8</v>
      </c>
      <c r="E21" s="165">
        <v>1</v>
      </c>
      <c r="F21" s="165">
        <v>4</v>
      </c>
      <c r="G21" s="165">
        <v>3</v>
      </c>
      <c r="H21" s="165">
        <v>19</v>
      </c>
      <c r="I21" s="376">
        <v>27</v>
      </c>
      <c r="J21" s="376">
        <v>5</v>
      </c>
      <c r="K21" s="521">
        <f t="shared" si="3"/>
        <v>4</v>
      </c>
      <c r="L21" s="522">
        <f t="shared" si="1"/>
        <v>-0.7368421052631579</v>
      </c>
      <c r="M21" s="522">
        <f t="shared" si="2"/>
        <v>3.123360235876165E-05</v>
      </c>
      <c r="N21" s="520" t="s">
        <v>41</v>
      </c>
      <c r="O21" s="529" t="s">
        <v>41</v>
      </c>
      <c r="P21" s="17"/>
    </row>
    <row r="22" spans="1:16" ht="12.75">
      <c r="A22" s="164" t="s">
        <v>108</v>
      </c>
      <c r="B22" s="378">
        <v>52180</v>
      </c>
      <c r="C22" s="374">
        <v>34314</v>
      </c>
      <c r="D22" s="380">
        <v>4848</v>
      </c>
      <c r="E22" s="165">
        <v>222</v>
      </c>
      <c r="F22" s="165">
        <v>204</v>
      </c>
      <c r="G22" s="165">
        <v>181</v>
      </c>
      <c r="H22" s="165">
        <v>206</v>
      </c>
      <c r="I22" s="376">
        <v>813</v>
      </c>
      <c r="J22" s="376">
        <v>229</v>
      </c>
      <c r="K22" s="521">
        <f t="shared" si="3"/>
        <v>0.03153153153153153</v>
      </c>
      <c r="L22" s="522">
        <f t="shared" si="1"/>
        <v>0.11165048543689321</v>
      </c>
      <c r="M22" s="522">
        <f t="shared" si="2"/>
        <v>0.0014304989880312836</v>
      </c>
      <c r="N22" s="524">
        <f>(I22-D22)/D22</f>
        <v>-0.8323019801980198</v>
      </c>
      <c r="O22" s="529" t="s">
        <v>41</v>
      </c>
      <c r="P22" s="17"/>
    </row>
    <row r="23" spans="1:16" ht="12.75">
      <c r="A23" s="164" t="s">
        <v>109</v>
      </c>
      <c r="B23" s="378">
        <v>15990</v>
      </c>
      <c r="C23" s="374">
        <v>15101</v>
      </c>
      <c r="D23" s="380">
        <v>11886</v>
      </c>
      <c r="E23" s="165">
        <v>2782</v>
      </c>
      <c r="F23" s="165">
        <v>3298</v>
      </c>
      <c r="G23" s="165">
        <v>3338</v>
      </c>
      <c r="H23" s="165">
        <v>3204</v>
      </c>
      <c r="I23" s="376">
        <v>12622</v>
      </c>
      <c r="J23" s="376">
        <v>4173</v>
      </c>
      <c r="K23" s="521">
        <f t="shared" si="3"/>
        <v>0.5</v>
      </c>
      <c r="L23" s="522">
        <f t="shared" si="1"/>
        <v>0.30243445692883897</v>
      </c>
      <c r="M23" s="522">
        <f t="shared" si="2"/>
        <v>0.026067564528622474</v>
      </c>
      <c r="N23" s="524">
        <f>(I23-D23)/D23</f>
        <v>0.061921588423355205</v>
      </c>
      <c r="O23" s="525">
        <f>I23/$I$38</f>
        <v>0.024889032616818928</v>
      </c>
      <c r="P23" s="17"/>
    </row>
    <row r="24" spans="1:16" ht="12.75">
      <c r="A24" s="164" t="s">
        <v>110</v>
      </c>
      <c r="B24" s="378">
        <v>2</v>
      </c>
      <c r="C24" s="374">
        <v>1</v>
      </c>
      <c r="D24" s="380">
        <v>1</v>
      </c>
      <c r="E24" s="165">
        <v>0</v>
      </c>
      <c r="F24" s="165">
        <v>0</v>
      </c>
      <c r="G24" s="165">
        <v>1</v>
      </c>
      <c r="H24" s="165">
        <v>0</v>
      </c>
      <c r="I24" s="376">
        <v>1</v>
      </c>
      <c r="J24" s="376">
        <v>0</v>
      </c>
      <c r="K24" s="521"/>
      <c r="L24" s="522"/>
      <c r="M24" s="522">
        <f t="shared" si="2"/>
        <v>0</v>
      </c>
      <c r="N24" s="520" t="s">
        <v>41</v>
      </c>
      <c r="O24" s="529" t="s">
        <v>41</v>
      </c>
      <c r="P24" s="17"/>
    </row>
    <row r="25" spans="1:16" ht="12.75">
      <c r="A25" s="164" t="s">
        <v>111</v>
      </c>
      <c r="B25" s="378">
        <v>7302</v>
      </c>
      <c r="C25" s="374">
        <v>9217</v>
      </c>
      <c r="D25" s="380">
        <v>4607</v>
      </c>
      <c r="E25" s="165">
        <v>849</v>
      </c>
      <c r="F25" s="165">
        <v>974</v>
      </c>
      <c r="G25" s="165">
        <v>875</v>
      </c>
      <c r="H25" s="165">
        <v>986</v>
      </c>
      <c r="I25" s="376">
        <v>3684</v>
      </c>
      <c r="J25" s="376">
        <v>1087</v>
      </c>
      <c r="K25" s="521">
        <f t="shared" si="3"/>
        <v>0.28032979976442873</v>
      </c>
      <c r="L25" s="522">
        <f t="shared" si="1"/>
        <v>0.10243407707910751</v>
      </c>
      <c r="M25" s="522">
        <f t="shared" si="2"/>
        <v>0.006790185152794783</v>
      </c>
      <c r="N25" s="524">
        <f>(I25-D25)/D25</f>
        <v>-0.20034729759062297</v>
      </c>
      <c r="O25" s="525">
        <f>I25/$I$38</f>
        <v>0.007264395195718661</v>
      </c>
      <c r="P25" s="17"/>
    </row>
    <row r="26" spans="1:16" ht="12.75">
      <c r="A26" s="164" t="s">
        <v>112</v>
      </c>
      <c r="B26" s="378">
        <v>31142</v>
      </c>
      <c r="C26" s="374">
        <v>47010</v>
      </c>
      <c r="D26" s="380">
        <v>46006</v>
      </c>
      <c r="E26" s="165">
        <v>11379</v>
      </c>
      <c r="F26" s="165">
        <v>13051</v>
      </c>
      <c r="G26" s="165">
        <v>12478</v>
      </c>
      <c r="H26" s="165">
        <v>14542</v>
      </c>
      <c r="I26" s="376">
        <v>51450</v>
      </c>
      <c r="J26" s="376">
        <v>15124</v>
      </c>
      <c r="K26" s="521">
        <f t="shared" si="3"/>
        <v>0.3291150364706916</v>
      </c>
      <c r="L26" s="522">
        <f t="shared" si="1"/>
        <v>0.04002200522624123</v>
      </c>
      <c r="M26" s="522">
        <f t="shared" si="2"/>
        <v>0.09447540041478224</v>
      </c>
      <c r="N26" s="524">
        <f>(I26-D26)/D26</f>
        <v>0.11833239142720514</v>
      </c>
      <c r="O26" s="525">
        <f>I26/$I$38</f>
        <v>0.10145307622685262</v>
      </c>
      <c r="P26" s="17"/>
    </row>
    <row r="27" spans="1:16" ht="12.75">
      <c r="A27" s="164" t="s">
        <v>113</v>
      </c>
      <c r="B27" s="378">
        <v>3</v>
      </c>
      <c r="C27" s="374">
        <v>8</v>
      </c>
      <c r="D27" s="380">
        <v>2</v>
      </c>
      <c r="E27" s="165">
        <v>0</v>
      </c>
      <c r="F27" s="165">
        <v>2</v>
      </c>
      <c r="G27" s="165">
        <v>5</v>
      </c>
      <c r="H27" s="165">
        <v>29</v>
      </c>
      <c r="I27" s="376">
        <v>36</v>
      </c>
      <c r="J27" s="376">
        <v>56</v>
      </c>
      <c r="K27" s="521"/>
      <c r="L27" s="522">
        <f t="shared" si="1"/>
        <v>0.9310344827586207</v>
      </c>
      <c r="M27" s="522">
        <f t="shared" si="2"/>
        <v>0.0003498163464181305</v>
      </c>
      <c r="N27" s="520" t="s">
        <v>41</v>
      </c>
      <c r="O27" s="529" t="s">
        <v>41</v>
      </c>
      <c r="P27" s="17"/>
    </row>
    <row r="28" spans="1:16" ht="12.75">
      <c r="A28" s="164" t="s">
        <v>114</v>
      </c>
      <c r="B28" s="378">
        <v>254</v>
      </c>
      <c r="C28" s="374">
        <v>233</v>
      </c>
      <c r="D28" s="380">
        <v>213</v>
      </c>
      <c r="E28" s="165">
        <v>64</v>
      </c>
      <c r="F28" s="165">
        <v>30</v>
      </c>
      <c r="G28" s="165">
        <v>52</v>
      </c>
      <c r="H28" s="165">
        <v>57</v>
      </c>
      <c r="I28" s="376">
        <v>203</v>
      </c>
      <c r="J28" s="376">
        <v>54</v>
      </c>
      <c r="K28" s="521">
        <f t="shared" si="3"/>
        <v>-0.15625</v>
      </c>
      <c r="L28" s="522">
        <f t="shared" si="1"/>
        <v>-0.05263157894736842</v>
      </c>
      <c r="M28" s="522">
        <f t="shared" si="2"/>
        <v>0.0003373229054746258</v>
      </c>
      <c r="N28" s="524">
        <f>(I28-D28)/D28</f>
        <v>-0.046948356807511735</v>
      </c>
      <c r="O28" s="529" t="s">
        <v>41</v>
      </c>
      <c r="P28" s="17"/>
    </row>
    <row r="29" spans="1:16" ht="12.75">
      <c r="A29" s="164" t="s">
        <v>115</v>
      </c>
      <c r="B29" s="378">
        <v>80</v>
      </c>
      <c r="C29" s="374">
        <v>144</v>
      </c>
      <c r="D29" s="380">
        <v>178</v>
      </c>
      <c r="E29" s="165">
        <v>60</v>
      </c>
      <c r="F29" s="165">
        <v>72</v>
      </c>
      <c r="G29" s="165">
        <v>94</v>
      </c>
      <c r="H29" s="165">
        <v>53</v>
      </c>
      <c r="I29" s="376">
        <v>279</v>
      </c>
      <c r="J29" s="376">
        <v>42</v>
      </c>
      <c r="K29" s="521">
        <f t="shared" si="3"/>
        <v>-0.3</v>
      </c>
      <c r="L29" s="522">
        <f t="shared" si="1"/>
        <v>-0.20754716981132076</v>
      </c>
      <c r="M29" s="522">
        <f t="shared" si="2"/>
        <v>0.00026236225981359786</v>
      </c>
      <c r="N29" s="524">
        <f>(I29-D29)/D29</f>
        <v>0.5674157303370787</v>
      </c>
      <c r="O29" s="529" t="s">
        <v>41</v>
      </c>
      <c r="P29" s="17"/>
    </row>
    <row r="30" spans="1:16" ht="12.75">
      <c r="A30" s="164" t="s">
        <v>116</v>
      </c>
      <c r="B30" s="378">
        <v>0</v>
      </c>
      <c r="C30" s="374">
        <v>2</v>
      </c>
      <c r="D30" s="380">
        <v>0</v>
      </c>
      <c r="E30" s="165">
        <v>0</v>
      </c>
      <c r="F30" s="165">
        <v>0</v>
      </c>
      <c r="G30" s="165">
        <v>9</v>
      </c>
      <c r="H30" s="165">
        <v>18</v>
      </c>
      <c r="I30" s="376">
        <v>27</v>
      </c>
      <c r="J30" s="376">
        <v>13</v>
      </c>
      <c r="K30" s="521"/>
      <c r="L30" s="522">
        <f t="shared" si="1"/>
        <v>-0.2777777777777778</v>
      </c>
      <c r="M30" s="522">
        <f t="shared" si="2"/>
        <v>8.120736613278029E-05</v>
      </c>
      <c r="N30" s="520" t="s">
        <v>41</v>
      </c>
      <c r="O30" s="529" t="s">
        <v>41</v>
      </c>
      <c r="P30" s="17"/>
    </row>
    <row r="31" spans="1:16" ht="12.75">
      <c r="A31" s="164" t="s">
        <v>117</v>
      </c>
      <c r="B31" s="378">
        <v>1688</v>
      </c>
      <c r="C31" s="374">
        <v>1613</v>
      </c>
      <c r="D31" s="380">
        <v>2308</v>
      </c>
      <c r="E31" s="165">
        <v>664</v>
      </c>
      <c r="F31" s="165">
        <v>629</v>
      </c>
      <c r="G31" s="165">
        <v>725</v>
      </c>
      <c r="H31" s="165">
        <v>621</v>
      </c>
      <c r="I31" s="376">
        <v>2639</v>
      </c>
      <c r="J31" s="376">
        <v>672</v>
      </c>
      <c r="K31" s="521">
        <f t="shared" si="3"/>
        <v>0.012048192771084338</v>
      </c>
      <c r="L31" s="522">
        <f t="shared" si="1"/>
        <v>0.0821256038647343</v>
      </c>
      <c r="M31" s="522">
        <f t="shared" si="2"/>
        <v>0.004197796157017566</v>
      </c>
      <c r="N31" s="524">
        <f>(I31-D31)/D31</f>
        <v>0.14341421143847488</v>
      </c>
      <c r="O31" s="525">
        <f>I31/$I$38</f>
        <v>0.0052037836377582915</v>
      </c>
      <c r="P31" s="17"/>
    </row>
    <row r="32" spans="1:16" s="685" customFormat="1" ht="14.25">
      <c r="A32" s="164" t="s">
        <v>521</v>
      </c>
      <c r="B32" s="378" t="s">
        <v>41</v>
      </c>
      <c r="C32" s="374" t="s">
        <v>41</v>
      </c>
      <c r="D32" s="380" t="s">
        <v>41</v>
      </c>
      <c r="E32" s="165" t="s">
        <v>41</v>
      </c>
      <c r="F32" s="165" t="s">
        <v>41</v>
      </c>
      <c r="G32" s="165" t="s">
        <v>41</v>
      </c>
      <c r="H32" s="165" t="s">
        <v>41</v>
      </c>
      <c r="I32" s="376" t="s">
        <v>41</v>
      </c>
      <c r="J32" s="376">
        <v>0</v>
      </c>
      <c r="K32" s="521"/>
      <c r="L32" s="522"/>
      <c r="M32" s="522"/>
      <c r="N32" s="524"/>
      <c r="O32" s="525"/>
      <c r="P32" s="684"/>
    </row>
    <row r="33" spans="1:16" ht="12.75">
      <c r="A33" s="164" t="s">
        <v>118</v>
      </c>
      <c r="B33" s="378">
        <v>810</v>
      </c>
      <c r="C33" s="374">
        <v>956</v>
      </c>
      <c r="D33" s="380">
        <v>955</v>
      </c>
      <c r="E33" s="165">
        <v>253</v>
      </c>
      <c r="F33" s="165">
        <v>240</v>
      </c>
      <c r="G33" s="165">
        <v>200</v>
      </c>
      <c r="H33" s="165">
        <v>160</v>
      </c>
      <c r="I33" s="376">
        <v>853</v>
      </c>
      <c r="J33" s="376">
        <v>151</v>
      </c>
      <c r="K33" s="521">
        <f t="shared" si="3"/>
        <v>-0.4031620553359684</v>
      </c>
      <c r="L33" s="522">
        <f t="shared" si="1"/>
        <v>-0.05625</v>
      </c>
      <c r="M33" s="522">
        <f t="shared" si="2"/>
        <v>0.0009432547912346019</v>
      </c>
      <c r="N33" s="524">
        <f>(I33-D33)/D33</f>
        <v>-0.1068062827225131</v>
      </c>
      <c r="O33" s="525"/>
      <c r="P33" s="17"/>
    </row>
    <row r="34" spans="1:16" ht="12.75">
      <c r="A34" s="164" t="s">
        <v>119</v>
      </c>
      <c r="B34" s="378">
        <v>130</v>
      </c>
      <c r="C34" s="374">
        <v>130</v>
      </c>
      <c r="D34" s="380">
        <v>62</v>
      </c>
      <c r="E34" s="165">
        <v>11</v>
      </c>
      <c r="F34" s="165">
        <v>14</v>
      </c>
      <c r="G34" s="165">
        <v>15</v>
      </c>
      <c r="H34" s="165">
        <v>9</v>
      </c>
      <c r="I34" s="376">
        <v>49</v>
      </c>
      <c r="J34" s="376">
        <v>3</v>
      </c>
      <c r="K34" s="521">
        <f t="shared" si="3"/>
        <v>-0.7272727272727273</v>
      </c>
      <c r="L34" s="522">
        <f t="shared" si="1"/>
        <v>-0.6666666666666666</v>
      </c>
      <c r="M34" s="522">
        <f t="shared" si="2"/>
        <v>1.874016141525699E-05</v>
      </c>
      <c r="N34" s="524" t="s">
        <v>41</v>
      </c>
      <c r="O34" s="525" t="s">
        <v>41</v>
      </c>
      <c r="P34" s="17"/>
    </row>
    <row r="35" spans="1:16" ht="12.75">
      <c r="A35" s="164" t="s">
        <v>120</v>
      </c>
      <c r="B35" s="378">
        <v>4667</v>
      </c>
      <c r="C35" s="374">
        <v>4845</v>
      </c>
      <c r="D35" s="380">
        <v>7351</v>
      </c>
      <c r="E35" s="165">
        <v>1710</v>
      </c>
      <c r="F35" s="165">
        <v>1719</v>
      </c>
      <c r="G35" s="165">
        <v>1538</v>
      </c>
      <c r="H35" s="165">
        <v>1687</v>
      </c>
      <c r="I35" s="376">
        <v>6654</v>
      </c>
      <c r="J35" s="376">
        <v>1633</v>
      </c>
      <c r="K35" s="521">
        <f t="shared" si="3"/>
        <v>-0.04502923976608187</v>
      </c>
      <c r="L35" s="522">
        <f t="shared" si="1"/>
        <v>-0.032009484291641965</v>
      </c>
      <c r="M35" s="522">
        <f t="shared" si="2"/>
        <v>0.010200894530371554</v>
      </c>
      <c r="N35" s="524">
        <f>(I35-D35)/D35</f>
        <v>-0.09481703169636783</v>
      </c>
      <c r="O35" s="525">
        <f>I35/$I$38</f>
        <v>0.013120870149921814</v>
      </c>
      <c r="P35" s="17"/>
    </row>
    <row r="36" spans="1:16" ht="14.25">
      <c r="A36" s="164" t="s">
        <v>522</v>
      </c>
      <c r="B36" s="378" t="s">
        <v>41</v>
      </c>
      <c r="C36" s="374" t="s">
        <v>41</v>
      </c>
      <c r="D36" s="380" t="s">
        <v>41</v>
      </c>
      <c r="E36" s="165" t="s">
        <v>41</v>
      </c>
      <c r="F36" s="165" t="s">
        <v>41</v>
      </c>
      <c r="G36" s="165" t="s">
        <v>41</v>
      </c>
      <c r="H36" s="165" t="s">
        <v>41</v>
      </c>
      <c r="I36" s="376" t="s">
        <v>41</v>
      </c>
      <c r="J36" s="376">
        <v>0</v>
      </c>
      <c r="K36" s="521"/>
      <c r="L36" s="522"/>
      <c r="M36" s="522"/>
      <c r="N36" s="524"/>
      <c r="O36" s="525"/>
      <c r="P36" s="17"/>
    </row>
    <row r="37" spans="1:16" ht="12.75">
      <c r="A37" s="164" t="s">
        <v>121</v>
      </c>
      <c r="B37" s="378">
        <v>6</v>
      </c>
      <c r="C37" s="374">
        <v>7</v>
      </c>
      <c r="D37" s="380">
        <v>11</v>
      </c>
      <c r="E37" s="165">
        <v>4</v>
      </c>
      <c r="F37" s="165">
        <v>0</v>
      </c>
      <c r="G37" s="165">
        <v>2</v>
      </c>
      <c r="H37" s="165">
        <v>1</v>
      </c>
      <c r="I37" s="376">
        <v>7</v>
      </c>
      <c r="J37" s="376">
        <v>2</v>
      </c>
      <c r="K37" s="521">
        <f t="shared" si="3"/>
        <v>-0.5</v>
      </c>
      <c r="L37" s="522">
        <f t="shared" si="1"/>
        <v>1</v>
      </c>
      <c r="M37" s="522">
        <f t="shared" si="2"/>
        <v>1.249344094350466E-05</v>
      </c>
      <c r="N37" s="524" t="s">
        <v>41</v>
      </c>
      <c r="O37" s="525" t="s">
        <v>41</v>
      </c>
      <c r="P37" s="17"/>
    </row>
    <row r="38" spans="1:16" ht="20.25" customHeight="1">
      <c r="A38" s="167" t="s">
        <v>78</v>
      </c>
      <c r="B38" s="379">
        <v>339213</v>
      </c>
      <c r="C38" s="80">
        <v>418476</v>
      </c>
      <c r="D38" s="358">
        <v>370797</v>
      </c>
      <c r="E38" s="80">
        <f>SUM(E7:E37)</f>
        <v>102277</v>
      </c>
      <c r="F38" s="80">
        <f>SUM(F7:F37)</f>
        <v>119013</v>
      </c>
      <c r="G38" s="80">
        <f>SUM(G7:G37)</f>
        <v>130606</v>
      </c>
      <c r="H38" s="80">
        <f>SUM(H7:H37)</f>
        <v>155235</v>
      </c>
      <c r="I38" s="169">
        <v>507131</v>
      </c>
      <c r="J38" s="169">
        <v>160084</v>
      </c>
      <c r="K38" s="526">
        <f t="shared" si="3"/>
        <v>0.5652003871838244</v>
      </c>
      <c r="L38" s="527">
        <f t="shared" si="1"/>
        <v>0.031236512384449383</v>
      </c>
      <c r="M38" s="527">
        <f t="shared" si="2"/>
        <v>1</v>
      </c>
      <c r="N38" s="527">
        <f>(I38-D38)/D38</f>
        <v>0.3676782713991753</v>
      </c>
      <c r="O38" s="528">
        <f>I38/$I$38</f>
        <v>1</v>
      </c>
      <c r="P38" s="17"/>
    </row>
    <row r="39" spans="1:16" ht="12.75">
      <c r="A39" s="149" t="s">
        <v>34</v>
      </c>
      <c r="B39" s="152"/>
      <c r="C39" s="152"/>
      <c r="D39" s="66"/>
      <c r="E39" s="66"/>
      <c r="F39" s="728"/>
      <c r="G39" s="728"/>
      <c r="H39" s="728"/>
      <c r="I39" s="66"/>
      <c r="J39" s="66"/>
      <c r="K39" s="13"/>
      <c r="L39" s="13"/>
      <c r="M39" s="13"/>
      <c r="N39" s="13"/>
      <c r="O39" s="13"/>
      <c r="P39" s="17"/>
    </row>
    <row r="40" spans="1:16" ht="12.75">
      <c r="A40" s="854" t="s">
        <v>35</v>
      </c>
      <c r="B40" s="854"/>
      <c r="C40" s="854"/>
      <c r="D40" s="58"/>
      <c r="E40" s="58"/>
      <c r="F40" s="58"/>
      <c r="G40" s="58"/>
      <c r="H40" s="58"/>
      <c r="I40" s="58"/>
      <c r="J40" s="58"/>
      <c r="K40" s="13"/>
      <c r="L40" s="13"/>
      <c r="M40" s="13"/>
      <c r="N40" s="13"/>
      <c r="O40" s="13"/>
      <c r="P40" s="17"/>
    </row>
    <row r="41" spans="1:16" ht="12.75">
      <c r="A41" s="66"/>
      <c r="B41" s="66"/>
      <c r="C41" s="66"/>
      <c r="D41" s="66"/>
      <c r="E41" s="66"/>
      <c r="F41" s="728"/>
      <c r="G41" s="728"/>
      <c r="H41" s="728"/>
      <c r="I41" s="66"/>
      <c r="J41" s="66"/>
      <c r="K41" s="13"/>
      <c r="L41" s="13"/>
      <c r="M41" s="13"/>
      <c r="N41" s="13"/>
      <c r="O41" s="13"/>
      <c r="P41" s="17"/>
    </row>
    <row r="42" spans="1:15" ht="12.75">
      <c r="A42" s="33" t="s">
        <v>36</v>
      </c>
      <c r="B42" s="66"/>
      <c r="C42" s="66"/>
      <c r="D42" s="66"/>
      <c r="E42" s="66"/>
      <c r="F42" s="728"/>
      <c r="G42" s="728"/>
      <c r="H42" s="728"/>
      <c r="I42" s="66"/>
      <c r="J42" s="66"/>
      <c r="K42" s="2"/>
      <c r="L42" s="2"/>
      <c r="M42" s="2"/>
      <c r="N42" s="2"/>
      <c r="O42" s="2"/>
    </row>
    <row r="43" spans="1:15" ht="26.25" customHeight="1">
      <c r="A43" s="855" t="s">
        <v>196</v>
      </c>
      <c r="B43" s="856"/>
      <c r="C43" s="856"/>
      <c r="D43" s="856"/>
      <c r="E43" s="856"/>
      <c r="F43" s="856"/>
      <c r="G43" s="856"/>
      <c r="H43" s="856"/>
      <c r="I43" s="856"/>
      <c r="J43" s="856"/>
      <c r="K43" s="856"/>
      <c r="L43" s="856"/>
      <c r="M43" s="856"/>
      <c r="N43" s="856"/>
      <c r="O43" s="856"/>
    </row>
    <row r="44" spans="1:15" ht="18" customHeight="1">
      <c r="A44" s="855" t="s">
        <v>488</v>
      </c>
      <c r="B44" s="856"/>
      <c r="C44" s="856"/>
      <c r="D44" s="856"/>
      <c r="E44" s="856"/>
      <c r="F44" s="856"/>
      <c r="G44" s="856"/>
      <c r="H44" s="856"/>
      <c r="I44" s="856"/>
      <c r="J44" s="856"/>
      <c r="K44" s="856"/>
      <c r="L44" s="856"/>
      <c r="M44" s="856"/>
      <c r="N44" s="856"/>
      <c r="O44" s="856"/>
    </row>
    <row r="45" spans="1:15" ht="12.75">
      <c r="A45" s="835" t="s">
        <v>489</v>
      </c>
      <c r="B45" s="835"/>
      <c r="C45" s="835"/>
      <c r="D45" s="835"/>
      <c r="E45" s="835"/>
      <c r="F45" s="853"/>
      <c r="G45" s="853"/>
      <c r="H45" s="853"/>
      <c r="I45" s="853"/>
      <c r="J45" s="853"/>
      <c r="K45" s="853"/>
      <c r="L45" s="853"/>
      <c r="M45" s="2"/>
      <c r="N45" s="2"/>
      <c r="O45" s="2"/>
    </row>
    <row r="46" spans="1:15" ht="12.75">
      <c r="A46" s="835"/>
      <c r="B46" s="835"/>
      <c r="C46" s="835"/>
      <c r="D46" s="835"/>
      <c r="E46" s="835"/>
      <c r="F46" s="66"/>
      <c r="G46" s="66"/>
      <c r="H46" s="66"/>
      <c r="I46" s="66"/>
      <c r="J46" s="66"/>
      <c r="K46" s="2"/>
      <c r="L46" s="2"/>
      <c r="M46" s="2"/>
      <c r="N46" s="2"/>
      <c r="O46" s="2"/>
    </row>
    <row r="47" spans="1:15" ht="12.75">
      <c r="A47" s="835" t="s">
        <v>37</v>
      </c>
      <c r="B47" s="836"/>
      <c r="C47" s="836"/>
      <c r="D47" s="836"/>
      <c r="E47" s="836"/>
      <c r="F47" s="836"/>
      <c r="G47" s="38"/>
      <c r="H47" s="38"/>
      <c r="I47" s="66"/>
      <c r="J47" s="66"/>
      <c r="K47" s="2"/>
      <c r="L47" s="2"/>
      <c r="M47" s="2"/>
      <c r="N47" s="2"/>
      <c r="O47" s="2"/>
    </row>
    <row r="48" spans="1:15" ht="12.75">
      <c r="A48" s="2"/>
      <c r="B48" s="2"/>
      <c r="C48" s="2"/>
      <c r="D48" s="2"/>
      <c r="E48" s="2"/>
      <c r="F48" s="2"/>
      <c r="G48" s="2"/>
      <c r="H48" s="2"/>
      <c r="I48" s="57"/>
      <c r="J48" s="57"/>
      <c r="K48" s="2"/>
      <c r="L48" s="2"/>
      <c r="M48" s="2"/>
      <c r="N48" s="2"/>
      <c r="O48" s="2"/>
    </row>
    <row r="49" spans="1:15" ht="12.75">
      <c r="A49" s="2"/>
      <c r="B49" s="2"/>
      <c r="C49" s="2"/>
      <c r="D49" s="2"/>
      <c r="E49" s="2"/>
      <c r="F49" s="2"/>
      <c r="G49" s="2"/>
      <c r="H49" s="2"/>
      <c r="I49" s="57"/>
      <c r="J49" s="57"/>
      <c r="K49" s="2"/>
      <c r="L49" s="2"/>
      <c r="M49" s="2"/>
      <c r="N49" s="2"/>
      <c r="O49" s="2"/>
    </row>
  </sheetData>
  <sheetProtection/>
  <protectedRanges>
    <protectedRange sqref="F41:H42 F39:H39" name="Range1_2"/>
    <protectedRange sqref="K4:M4" name="Range1_4"/>
    <protectedRange sqref="C5" name="Range1_5"/>
    <protectedRange sqref="B6:D6" name="Range1_1"/>
    <protectedRange sqref="I6:J6 E5" name="Range1"/>
  </protectedRanges>
  <mergeCells count="13">
    <mergeCell ref="O5:O6"/>
    <mergeCell ref="M5:M6"/>
    <mergeCell ref="L5:L6"/>
    <mergeCell ref="A44:O44"/>
    <mergeCell ref="A45:L45"/>
    <mergeCell ref="A47:F47"/>
    <mergeCell ref="A46:E46"/>
    <mergeCell ref="A43:O43"/>
    <mergeCell ref="K5:K6"/>
    <mergeCell ref="A5:A6"/>
    <mergeCell ref="E5:I5"/>
    <mergeCell ref="A40:C40"/>
    <mergeCell ref="N5:N6"/>
  </mergeCells>
  <hyperlinks>
    <hyperlink ref="A3" location="Index!A1" display="Index"/>
  </hyperlinks>
  <printOptions/>
  <pageMargins left="0.5905511811023623" right="0.5905511811023623" top="0.7874015748031497" bottom="0.7874015748031497" header="0.3937007874015748" footer="0.3937007874015748"/>
  <pageSetup fitToHeight="1" fitToWidth="1" horizontalDpi="600" verticalDpi="600" orientation="landscape" paperSize="9" scale="76" r:id="rId1"/>
  <headerFooter alignWithMargins="0">
    <oddHeader>&amp;CTribunal Statistics Quarterly
April to June 2013</oddHeader>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S62"/>
  <sheetViews>
    <sheetView zoomScalePageLayoutView="0" workbookViewId="0" topLeftCell="A1">
      <selection activeCell="A1" sqref="A1"/>
    </sheetView>
  </sheetViews>
  <sheetFormatPr defaultColWidth="9.140625" defaultRowHeight="12.75"/>
  <cols>
    <col min="1" max="1" width="53.28125" style="0" customWidth="1"/>
    <col min="2" max="3" width="9.28125" style="135" bestFit="1" customWidth="1"/>
    <col min="4" max="4" width="9.8515625" style="135" bestFit="1" customWidth="1"/>
    <col min="5" max="5" width="9.8515625" style="0" bestFit="1" customWidth="1"/>
    <col min="6" max="6" width="9.140625" style="4" customWidth="1"/>
    <col min="11" max="12" width="9.140625" style="135" customWidth="1"/>
    <col min="13" max="18" width="10.140625" style="0" customWidth="1"/>
  </cols>
  <sheetData>
    <row r="1" spans="1:15" ht="12.75">
      <c r="A1" s="858" t="s">
        <v>127</v>
      </c>
      <c r="B1" s="858"/>
      <c r="C1" s="858"/>
      <c r="D1" s="859"/>
      <c r="E1" s="859"/>
      <c r="F1" s="60"/>
      <c r="G1" s="140"/>
      <c r="H1" s="140"/>
      <c r="I1" s="140"/>
      <c r="J1" s="140"/>
      <c r="K1" s="140"/>
      <c r="L1" s="140"/>
      <c r="M1" s="66"/>
      <c r="N1" s="66"/>
      <c r="O1" s="57"/>
    </row>
    <row r="2" spans="1:15" ht="12.75">
      <c r="A2" s="172" t="s">
        <v>292</v>
      </c>
      <c r="B2" s="173"/>
      <c r="C2" s="173"/>
      <c r="D2" s="115"/>
      <c r="E2" s="115"/>
      <c r="F2" s="60"/>
      <c r="G2" s="140"/>
      <c r="H2" s="140"/>
      <c r="I2" s="140"/>
      <c r="J2" s="140"/>
      <c r="K2" s="140"/>
      <c r="L2" s="693"/>
      <c r="M2" s="58"/>
      <c r="N2" s="58"/>
      <c r="O2" s="57"/>
    </row>
    <row r="3" spans="1:15" ht="12.75">
      <c r="A3" s="12" t="s">
        <v>12</v>
      </c>
      <c r="B3" s="173"/>
      <c r="C3" s="173"/>
      <c r="D3" s="115"/>
      <c r="E3" s="115"/>
      <c r="F3" s="60"/>
      <c r="G3" s="140"/>
      <c r="H3" s="140"/>
      <c r="I3" s="140"/>
      <c r="J3" s="140"/>
      <c r="K3" s="140"/>
      <c r="L3" s="140"/>
      <c r="M3" s="58"/>
      <c r="N3" s="58"/>
      <c r="O3" s="57"/>
    </row>
    <row r="4" spans="1:15" ht="12.75">
      <c r="A4" s="138"/>
      <c r="B4" s="139"/>
      <c r="C4" s="139"/>
      <c r="D4" s="139"/>
      <c r="E4" s="139"/>
      <c r="F4" s="159"/>
      <c r="G4" s="140"/>
      <c r="H4" s="140"/>
      <c r="I4" s="140"/>
      <c r="J4" s="140"/>
      <c r="K4" s="141"/>
      <c r="L4" s="141"/>
      <c r="M4" s="66"/>
      <c r="N4" s="66"/>
      <c r="O4" s="57"/>
    </row>
    <row r="5" spans="1:18" ht="33" customHeight="1">
      <c r="A5" s="143"/>
      <c r="B5" s="326" t="s">
        <v>13</v>
      </c>
      <c r="C5" s="41" t="s">
        <v>14</v>
      </c>
      <c r="D5" s="326" t="s">
        <v>15</v>
      </c>
      <c r="E5" s="331" t="s">
        <v>16</v>
      </c>
      <c r="F5" s="544" t="s">
        <v>17</v>
      </c>
      <c r="G5" s="841" t="s">
        <v>40</v>
      </c>
      <c r="H5" s="842"/>
      <c r="I5" s="842"/>
      <c r="J5" s="842"/>
      <c r="K5" s="843"/>
      <c r="L5" s="548" t="s">
        <v>286</v>
      </c>
      <c r="M5" s="829" t="s">
        <v>304</v>
      </c>
      <c r="N5" s="831" t="s">
        <v>306</v>
      </c>
      <c r="O5" s="831" t="s">
        <v>305</v>
      </c>
      <c r="P5" s="829" t="s">
        <v>19</v>
      </c>
      <c r="Q5" s="831" t="s">
        <v>20</v>
      </c>
      <c r="R5" s="833" t="s">
        <v>21</v>
      </c>
    </row>
    <row r="6" spans="1:18" ht="31.5" customHeight="1">
      <c r="A6" s="174"/>
      <c r="B6" s="318" t="s">
        <v>23</v>
      </c>
      <c r="C6" s="43" t="s">
        <v>23</v>
      </c>
      <c r="D6" s="318" t="s">
        <v>23</v>
      </c>
      <c r="E6" s="43" t="s">
        <v>23</v>
      </c>
      <c r="F6" s="312" t="s">
        <v>23</v>
      </c>
      <c r="G6" s="68" t="s">
        <v>573</v>
      </c>
      <c r="H6" s="68" t="s">
        <v>574</v>
      </c>
      <c r="I6" s="68" t="s">
        <v>575</v>
      </c>
      <c r="J6" s="68" t="s">
        <v>576</v>
      </c>
      <c r="K6" s="547" t="s">
        <v>23</v>
      </c>
      <c r="L6" s="68" t="s">
        <v>573</v>
      </c>
      <c r="M6" s="830"/>
      <c r="N6" s="832"/>
      <c r="O6" s="832"/>
      <c r="P6" s="860"/>
      <c r="Q6" s="861"/>
      <c r="R6" s="862"/>
    </row>
    <row r="7" spans="1:18" ht="20.25" customHeight="1">
      <c r="A7" s="145" t="s">
        <v>25</v>
      </c>
      <c r="B7" s="319">
        <f aca="true" t="shared" si="0" ref="B7:K7">SUM(B9:B11,B14:B49)</f>
        <v>553561</v>
      </c>
      <c r="C7" s="69">
        <f t="shared" si="0"/>
        <v>570904</v>
      </c>
      <c r="D7" s="319">
        <f t="shared" si="0"/>
        <v>650073</v>
      </c>
      <c r="E7" s="69">
        <f t="shared" si="0"/>
        <v>722044</v>
      </c>
      <c r="F7" s="314">
        <f t="shared" si="0"/>
        <v>739917</v>
      </c>
      <c r="G7" s="69">
        <f t="shared" si="0"/>
        <v>169396</v>
      </c>
      <c r="H7" s="69">
        <f t="shared" si="0"/>
        <v>180508</v>
      </c>
      <c r="I7" s="69">
        <f t="shared" si="0"/>
        <v>188374</v>
      </c>
      <c r="J7" s="69">
        <f t="shared" si="0"/>
        <v>202327</v>
      </c>
      <c r="K7" s="69">
        <f t="shared" si="0"/>
        <v>740605</v>
      </c>
      <c r="L7" s="690">
        <f>SUM(L9:L11,L14:L49)</f>
        <v>212158</v>
      </c>
      <c r="M7" s="320">
        <f>(L7-G7)/G7</f>
        <v>0.25243807409856195</v>
      </c>
      <c r="N7" s="70">
        <f>(L7-J7)/J7</f>
        <v>0.04858965931388297</v>
      </c>
      <c r="O7" s="321">
        <f>L7/$L$7</f>
        <v>1</v>
      </c>
      <c r="P7" s="320">
        <f>(K7-B7)/B7</f>
        <v>0.3378923009388306</v>
      </c>
      <c r="Q7" s="70">
        <f>(K7-F7)/F7</f>
        <v>0.0009298340219240806</v>
      </c>
      <c r="R7" s="321">
        <f>K7/$K$7</f>
        <v>1</v>
      </c>
    </row>
    <row r="8" spans="1:18" ht="12.75">
      <c r="A8" s="175"/>
      <c r="B8" s="385"/>
      <c r="C8" s="71"/>
      <c r="D8" s="319"/>
      <c r="E8" s="69"/>
      <c r="F8" s="314"/>
      <c r="G8" s="69"/>
      <c r="H8" s="69"/>
      <c r="I8" s="69"/>
      <c r="J8" s="69"/>
      <c r="K8" s="314"/>
      <c r="L8" s="69"/>
      <c r="M8" s="320"/>
      <c r="N8" s="70"/>
      <c r="O8" s="321"/>
      <c r="P8" s="322"/>
      <c r="Q8" s="115"/>
      <c r="R8" s="372"/>
    </row>
    <row r="9" spans="1:18" ht="26.25" customHeight="1">
      <c r="A9" s="44" t="s">
        <v>177</v>
      </c>
      <c r="B9" s="350">
        <v>172093</v>
      </c>
      <c r="C9" s="118">
        <v>183307</v>
      </c>
      <c r="D9" s="319">
        <v>207354</v>
      </c>
      <c r="E9" s="69">
        <v>162204</v>
      </c>
      <c r="F9" s="314">
        <v>132649</v>
      </c>
      <c r="G9" s="72">
        <v>24156</v>
      </c>
      <c r="H9" s="72">
        <v>21889</v>
      </c>
      <c r="I9" s="72">
        <v>26015</v>
      </c>
      <c r="J9" s="72">
        <v>26673</v>
      </c>
      <c r="K9" s="314">
        <v>98733</v>
      </c>
      <c r="L9" s="69">
        <v>22363</v>
      </c>
      <c r="M9" s="322">
        <f>(L9-G9)/G9</f>
        <v>-0.07422586520947176</v>
      </c>
      <c r="N9" s="73">
        <f aca="true" t="shared" si="1" ref="N9:N49">(L9-J9)/J9</f>
        <v>-0.16158662317699546</v>
      </c>
      <c r="O9" s="323">
        <f aca="true" t="shared" si="2" ref="O9:O49">L9/$L$7</f>
        <v>0.10540729079271109</v>
      </c>
      <c r="P9" s="322">
        <f>(K9-B9)/B9</f>
        <v>-0.42628113868664036</v>
      </c>
      <c r="Q9" s="73">
        <f aca="true" t="shared" si="3" ref="Q9:Q16">(K9-F9)/F9</f>
        <v>-0.25568228935008935</v>
      </c>
      <c r="R9" s="323">
        <f aca="true" t="shared" si="4" ref="R9:R17">K9/$K$7</f>
        <v>0.13331397978679593</v>
      </c>
    </row>
    <row r="10" spans="1:18" ht="12.75">
      <c r="A10" s="44" t="s">
        <v>26</v>
      </c>
      <c r="B10" s="350">
        <v>666</v>
      </c>
      <c r="C10" s="118">
        <v>604</v>
      </c>
      <c r="D10" s="319">
        <v>574</v>
      </c>
      <c r="E10" s="69">
        <v>2003</v>
      </c>
      <c r="F10" s="314">
        <v>2217</v>
      </c>
      <c r="G10" s="72">
        <v>590</v>
      </c>
      <c r="H10" s="72">
        <v>450</v>
      </c>
      <c r="I10" s="72">
        <v>618</v>
      </c>
      <c r="J10" s="72">
        <v>497</v>
      </c>
      <c r="K10" s="314">
        <v>2155</v>
      </c>
      <c r="L10" s="69">
        <v>512</v>
      </c>
      <c r="M10" s="322">
        <f aca="true" t="shared" si="5" ref="M10:M49">(L10-G10)/G10</f>
        <v>-0.13220338983050847</v>
      </c>
      <c r="N10" s="73">
        <f t="shared" si="1"/>
        <v>0.030181086519114688</v>
      </c>
      <c r="O10" s="323">
        <f t="shared" si="2"/>
        <v>0.0024132957512797066</v>
      </c>
      <c r="P10" s="322">
        <f>(K10-B10)/B10</f>
        <v>2.235735735735736</v>
      </c>
      <c r="Q10" s="73">
        <f t="shared" si="3"/>
        <v>-0.02796571944068561</v>
      </c>
      <c r="R10" s="323">
        <f t="shared" si="4"/>
        <v>0.0029097832177746572</v>
      </c>
    </row>
    <row r="11" spans="1:18" ht="12.75">
      <c r="A11" s="44" t="s">
        <v>27</v>
      </c>
      <c r="B11" s="350">
        <v>81857</v>
      </c>
      <c r="C11" s="118">
        <v>92018</v>
      </c>
      <c r="D11" s="319">
        <v>112364</v>
      </c>
      <c r="E11" s="69">
        <v>122792</v>
      </c>
      <c r="F11" s="314">
        <v>110769</v>
      </c>
      <c r="G11" s="72">
        <v>26271</v>
      </c>
      <c r="H11" s="72">
        <v>27773</v>
      </c>
      <c r="I11" s="72">
        <v>25598</v>
      </c>
      <c r="J11" s="72">
        <v>27778</v>
      </c>
      <c r="K11" s="314">
        <v>107420</v>
      </c>
      <c r="L11" s="69">
        <v>32567</v>
      </c>
      <c r="M11" s="322">
        <f t="shared" si="5"/>
        <v>0.2396558943321533</v>
      </c>
      <c r="N11" s="73">
        <f t="shared" si="1"/>
        <v>0.17240262077903376</v>
      </c>
      <c r="O11" s="323">
        <f t="shared" si="2"/>
        <v>0.15350352096079337</v>
      </c>
      <c r="P11" s="322">
        <f>(K11-B11)/B11</f>
        <v>0.3122885031212969</v>
      </c>
      <c r="Q11" s="73">
        <f t="shared" si="3"/>
        <v>-0.030234090765466872</v>
      </c>
      <c r="R11" s="323">
        <f t="shared" si="4"/>
        <v>0.14504357923589498</v>
      </c>
    </row>
    <row r="12" spans="1:18" ht="12.75">
      <c r="A12" s="92" t="s">
        <v>28</v>
      </c>
      <c r="B12" s="386" t="s">
        <v>29</v>
      </c>
      <c r="C12" s="381" t="s">
        <v>29</v>
      </c>
      <c r="D12" s="386">
        <v>65018</v>
      </c>
      <c r="E12" s="381">
        <v>62887</v>
      </c>
      <c r="F12" s="388">
        <v>59402</v>
      </c>
      <c r="G12" s="176">
        <v>14125</v>
      </c>
      <c r="H12" s="176">
        <v>14146</v>
      </c>
      <c r="I12" s="176">
        <v>14105</v>
      </c>
      <c r="J12" s="176">
        <v>13635</v>
      </c>
      <c r="K12" s="388">
        <v>56011</v>
      </c>
      <c r="L12" s="381">
        <v>12955</v>
      </c>
      <c r="M12" s="322">
        <f>(L12-G12)/G12</f>
        <v>-0.08283185840707964</v>
      </c>
      <c r="N12" s="73">
        <f t="shared" si="1"/>
        <v>-0.04987165383204987</v>
      </c>
      <c r="O12" s="323">
        <f t="shared" si="2"/>
        <v>0.06106298136294648</v>
      </c>
      <c r="P12" s="521" t="s">
        <v>41</v>
      </c>
      <c r="Q12" s="73">
        <f t="shared" si="3"/>
        <v>-0.05708562001279418</v>
      </c>
      <c r="R12" s="323">
        <f t="shared" si="4"/>
        <v>0.07562870896091708</v>
      </c>
    </row>
    <row r="13" spans="1:18" ht="12.75">
      <c r="A13" s="92" t="s">
        <v>30</v>
      </c>
      <c r="B13" s="386" t="s">
        <v>29</v>
      </c>
      <c r="C13" s="381" t="s">
        <v>29</v>
      </c>
      <c r="D13" s="386">
        <v>47346</v>
      </c>
      <c r="E13" s="381">
        <v>59905</v>
      </c>
      <c r="F13" s="388">
        <v>51367</v>
      </c>
      <c r="G13" s="176">
        <v>12146</v>
      </c>
      <c r="H13" s="176">
        <v>13627</v>
      </c>
      <c r="I13" s="176">
        <v>11493</v>
      </c>
      <c r="J13" s="176">
        <v>14143</v>
      </c>
      <c r="K13" s="388">
        <v>51409</v>
      </c>
      <c r="L13" s="381">
        <v>19612</v>
      </c>
      <c r="M13" s="322">
        <f t="shared" si="5"/>
        <v>0.614687963115429</v>
      </c>
      <c r="N13" s="73">
        <f t="shared" si="1"/>
        <v>0.3866930637064272</v>
      </c>
      <c r="O13" s="323">
        <f t="shared" si="2"/>
        <v>0.09244053959784689</v>
      </c>
      <c r="P13" s="521" t="s">
        <v>41</v>
      </c>
      <c r="Q13" s="73">
        <f t="shared" si="3"/>
        <v>0.0008176455701131076</v>
      </c>
      <c r="R13" s="323">
        <f t="shared" si="4"/>
        <v>0.06941487027497789</v>
      </c>
    </row>
    <row r="14" spans="1:18" ht="12.75">
      <c r="A14" s="93" t="s">
        <v>31</v>
      </c>
      <c r="B14" s="350">
        <v>256565</v>
      </c>
      <c r="C14" s="118">
        <v>245479</v>
      </c>
      <c r="D14" s="350">
        <v>279264</v>
      </c>
      <c r="E14" s="69">
        <v>380220</v>
      </c>
      <c r="F14" s="314">
        <v>433633</v>
      </c>
      <c r="G14" s="72">
        <v>102259</v>
      </c>
      <c r="H14" s="72">
        <v>113616</v>
      </c>
      <c r="I14" s="72">
        <v>119105</v>
      </c>
      <c r="J14" s="72">
        <v>130517</v>
      </c>
      <c r="K14" s="314">
        <v>465497</v>
      </c>
      <c r="L14" s="69">
        <v>139242</v>
      </c>
      <c r="M14" s="322">
        <f>(L14-G14)/G14</f>
        <v>0.3616600983776489</v>
      </c>
      <c r="N14" s="73">
        <f t="shared" si="1"/>
        <v>0.06684952918010681</v>
      </c>
      <c r="O14" s="323">
        <f>L14/$L$7</f>
        <v>0.6563127480462674</v>
      </c>
      <c r="P14" s="322">
        <f>(K14-B14)/B14</f>
        <v>0.8143433437920216</v>
      </c>
      <c r="Q14" s="73">
        <f t="shared" si="3"/>
        <v>0.0734814924140921</v>
      </c>
      <c r="R14" s="323">
        <f t="shared" si="4"/>
        <v>0.6285361292456842</v>
      </c>
    </row>
    <row r="15" spans="1:18" ht="12.75">
      <c r="A15" s="44" t="s">
        <v>32</v>
      </c>
      <c r="B15" s="350">
        <v>18299</v>
      </c>
      <c r="C15" s="118">
        <v>24485</v>
      </c>
      <c r="D15" s="319">
        <v>24993</v>
      </c>
      <c r="E15" s="69">
        <v>26214</v>
      </c>
      <c r="F15" s="314">
        <v>28181</v>
      </c>
      <c r="G15" s="72">
        <v>6973</v>
      </c>
      <c r="H15" s="72">
        <v>7322</v>
      </c>
      <c r="I15" s="72">
        <v>7527</v>
      </c>
      <c r="J15" s="72">
        <v>7359</v>
      </c>
      <c r="K15" s="388">
        <v>29181</v>
      </c>
      <c r="L15" s="69">
        <v>7843</v>
      </c>
      <c r="M15" s="322">
        <f t="shared" si="5"/>
        <v>0.12476695826760362</v>
      </c>
      <c r="N15" s="73">
        <f t="shared" si="1"/>
        <v>0.06576980568011959</v>
      </c>
      <c r="O15" s="323">
        <f t="shared" si="2"/>
        <v>0.03696773159626316</v>
      </c>
      <c r="P15" s="322">
        <f>(K15-B15)/B15</f>
        <v>0.5946773047707525</v>
      </c>
      <c r="Q15" s="73">
        <f t="shared" si="3"/>
        <v>0.03548490117455023</v>
      </c>
      <c r="R15" s="323">
        <f t="shared" si="4"/>
        <v>0.0394015703377644</v>
      </c>
    </row>
    <row r="16" spans="1:18" ht="20.25" customHeight="1">
      <c r="A16" s="77" t="s">
        <v>579</v>
      </c>
      <c r="B16" s="350">
        <v>2198</v>
      </c>
      <c r="C16" s="118">
        <v>2101</v>
      </c>
      <c r="D16" s="319">
        <v>2069</v>
      </c>
      <c r="E16" s="69">
        <v>1747</v>
      </c>
      <c r="F16" s="314">
        <v>1542</v>
      </c>
      <c r="G16" s="72">
        <v>306</v>
      </c>
      <c r="H16" s="72">
        <v>351</v>
      </c>
      <c r="I16" s="72">
        <v>351</v>
      </c>
      <c r="J16" s="72">
        <v>288</v>
      </c>
      <c r="K16" s="314">
        <v>1296</v>
      </c>
      <c r="L16" s="69">
        <v>318</v>
      </c>
      <c r="M16" s="322">
        <f t="shared" si="5"/>
        <v>0.0392156862745098</v>
      </c>
      <c r="N16" s="73">
        <f t="shared" si="1"/>
        <v>0.10416666666666667</v>
      </c>
      <c r="O16" s="323">
        <f t="shared" si="2"/>
        <v>0.0014988829080213803</v>
      </c>
      <c r="P16" s="322">
        <f>(K16-B16)/B16</f>
        <v>-0.4103730664240218</v>
      </c>
      <c r="Q16" s="73">
        <f t="shared" si="3"/>
        <v>-0.15953307392996108</v>
      </c>
      <c r="R16" s="323">
        <f t="shared" si="4"/>
        <v>0.0017499206729633206</v>
      </c>
    </row>
    <row r="17" spans="1:18" ht="14.25">
      <c r="A17" s="77" t="s">
        <v>580</v>
      </c>
      <c r="B17" s="350">
        <v>0</v>
      </c>
      <c r="C17" s="118">
        <v>0</v>
      </c>
      <c r="D17" s="319">
        <v>0</v>
      </c>
      <c r="E17" s="69">
        <v>0</v>
      </c>
      <c r="F17" s="314">
        <v>27</v>
      </c>
      <c r="G17" s="72">
        <v>64</v>
      </c>
      <c r="H17" s="72">
        <v>48</v>
      </c>
      <c r="I17" s="72">
        <v>85</v>
      </c>
      <c r="J17" s="72">
        <v>55</v>
      </c>
      <c r="K17" s="314">
        <v>252</v>
      </c>
      <c r="L17" s="69">
        <v>53</v>
      </c>
      <c r="M17" s="322">
        <f t="shared" si="5"/>
        <v>-0.171875</v>
      </c>
      <c r="N17" s="73">
        <f t="shared" si="1"/>
        <v>-0.03636363636363636</v>
      </c>
      <c r="O17" s="323">
        <f t="shared" si="2"/>
        <v>0.00024981381800356337</v>
      </c>
      <c r="P17" s="521" t="s">
        <v>41</v>
      </c>
      <c r="Q17" s="522" t="s">
        <v>41</v>
      </c>
      <c r="R17" s="323">
        <f t="shared" si="4"/>
        <v>0.0003402623530762012</v>
      </c>
    </row>
    <row r="18" spans="1:18" ht="14.25">
      <c r="A18" s="77" t="s">
        <v>180</v>
      </c>
      <c r="B18" s="350">
        <v>0</v>
      </c>
      <c r="C18" s="118">
        <v>0</v>
      </c>
      <c r="D18" s="319">
        <v>0</v>
      </c>
      <c r="E18" s="69">
        <v>0</v>
      </c>
      <c r="F18" s="314">
        <v>0</v>
      </c>
      <c r="G18" s="72">
        <v>0</v>
      </c>
      <c r="H18" s="72">
        <v>0</v>
      </c>
      <c r="I18" s="72">
        <v>0</v>
      </c>
      <c r="J18" s="72">
        <v>0</v>
      </c>
      <c r="K18" s="314">
        <v>0</v>
      </c>
      <c r="L18" s="69">
        <v>0</v>
      </c>
      <c r="M18" s="322"/>
      <c r="N18" s="73"/>
      <c r="O18" s="323">
        <f t="shared" si="2"/>
        <v>0</v>
      </c>
      <c r="P18" s="521" t="s">
        <v>41</v>
      </c>
      <c r="Q18" s="522" t="s">
        <v>41</v>
      </c>
      <c r="R18" s="523" t="s">
        <v>41</v>
      </c>
    </row>
    <row r="19" spans="1:18" ht="12.75">
      <c r="A19" s="77" t="s">
        <v>42</v>
      </c>
      <c r="B19" s="350">
        <v>2368</v>
      </c>
      <c r="C19" s="118">
        <v>2010</v>
      </c>
      <c r="D19" s="319">
        <v>3422</v>
      </c>
      <c r="E19" s="69">
        <v>4630</v>
      </c>
      <c r="F19" s="314">
        <v>1774</v>
      </c>
      <c r="G19" s="72">
        <v>306</v>
      </c>
      <c r="H19" s="72">
        <v>406</v>
      </c>
      <c r="I19" s="72">
        <v>428</v>
      </c>
      <c r="J19" s="72">
        <v>346</v>
      </c>
      <c r="K19" s="314">
        <v>1486</v>
      </c>
      <c r="L19" s="69">
        <v>377</v>
      </c>
      <c r="M19" s="322">
        <f t="shared" si="5"/>
        <v>0.23202614379084968</v>
      </c>
      <c r="N19" s="73">
        <f t="shared" si="1"/>
        <v>0.08959537572254335</v>
      </c>
      <c r="O19" s="323">
        <f t="shared" si="2"/>
        <v>0.0017769775356102527</v>
      </c>
      <c r="P19" s="322">
        <f>(K19-B19)/B19</f>
        <v>-0.37246621621621623</v>
      </c>
      <c r="Q19" s="73">
        <f>(K19-F19)/F19</f>
        <v>-0.16234498308906425</v>
      </c>
      <c r="R19" s="323">
        <f>K19/$K$7</f>
        <v>0.0020064676852033134</v>
      </c>
    </row>
    <row r="20" spans="1:18" ht="12.75">
      <c r="A20" s="77" t="s">
        <v>43</v>
      </c>
      <c r="B20" s="350">
        <v>264</v>
      </c>
      <c r="C20" s="118">
        <v>263</v>
      </c>
      <c r="D20" s="319">
        <v>223</v>
      </c>
      <c r="E20" s="69">
        <v>180</v>
      </c>
      <c r="F20" s="314">
        <v>85</v>
      </c>
      <c r="G20" s="72">
        <v>23</v>
      </c>
      <c r="H20" s="72">
        <v>13</v>
      </c>
      <c r="I20" s="72">
        <v>24</v>
      </c>
      <c r="J20" s="72">
        <v>22</v>
      </c>
      <c r="K20" s="314">
        <v>82</v>
      </c>
      <c r="L20" s="69">
        <v>24</v>
      </c>
      <c r="M20" s="322">
        <f t="shared" si="5"/>
        <v>0.043478260869565216</v>
      </c>
      <c r="N20" s="73">
        <f t="shared" si="1"/>
        <v>0.09090909090909091</v>
      </c>
      <c r="O20" s="323">
        <f t="shared" si="2"/>
        <v>0.00011312323834123625</v>
      </c>
      <c r="P20" s="322">
        <f>(K20-B20)/B20</f>
        <v>-0.6893939393939394</v>
      </c>
      <c r="Q20" s="73">
        <f>(K20-F20)/F20</f>
        <v>-0.03529411764705882</v>
      </c>
      <c r="R20" s="323">
        <f>K20/$K$7</f>
        <v>0.0001107202894930496</v>
      </c>
    </row>
    <row r="21" spans="1:18" ht="14.25">
      <c r="A21" s="77" t="s">
        <v>181</v>
      </c>
      <c r="B21" s="350">
        <v>0</v>
      </c>
      <c r="C21" s="118">
        <v>5</v>
      </c>
      <c r="D21" s="319">
        <v>10</v>
      </c>
      <c r="E21" s="69">
        <v>8</v>
      </c>
      <c r="F21" s="314">
        <v>9</v>
      </c>
      <c r="G21" s="72">
        <v>0</v>
      </c>
      <c r="H21" s="72">
        <v>1</v>
      </c>
      <c r="I21" s="72">
        <v>2</v>
      </c>
      <c r="J21" s="72">
        <v>0</v>
      </c>
      <c r="K21" s="314">
        <v>3</v>
      </c>
      <c r="L21" s="69">
        <v>3</v>
      </c>
      <c r="M21" s="322"/>
      <c r="N21" s="73"/>
      <c r="O21" s="323">
        <f t="shared" si="2"/>
        <v>1.4140404792654532E-05</v>
      </c>
      <c r="P21" s="521" t="s">
        <v>41</v>
      </c>
      <c r="Q21" s="522" t="s">
        <v>41</v>
      </c>
      <c r="R21" s="523" t="s">
        <v>41</v>
      </c>
    </row>
    <row r="22" spans="1:18" ht="12.75">
      <c r="A22" s="77" t="s">
        <v>44</v>
      </c>
      <c r="B22" s="350">
        <v>2</v>
      </c>
      <c r="C22" s="118">
        <v>0</v>
      </c>
      <c r="D22" s="319">
        <v>2</v>
      </c>
      <c r="E22" s="69">
        <v>5</v>
      </c>
      <c r="F22" s="314">
        <v>8</v>
      </c>
      <c r="G22" s="72">
        <v>0</v>
      </c>
      <c r="H22" s="72">
        <v>1</v>
      </c>
      <c r="I22" s="72">
        <v>1</v>
      </c>
      <c r="J22" s="72">
        <v>1</v>
      </c>
      <c r="K22" s="314">
        <v>3</v>
      </c>
      <c r="L22" s="69">
        <v>2</v>
      </c>
      <c r="M22" s="322"/>
      <c r="N22" s="73">
        <f t="shared" si="1"/>
        <v>1</v>
      </c>
      <c r="O22" s="323">
        <f t="shared" si="2"/>
        <v>9.426936528436354E-06</v>
      </c>
      <c r="P22" s="521" t="s">
        <v>41</v>
      </c>
      <c r="Q22" s="522" t="s">
        <v>41</v>
      </c>
      <c r="R22" s="523" t="s">
        <v>41</v>
      </c>
    </row>
    <row r="23" spans="1:18" ht="14.25">
      <c r="A23" s="77" t="s">
        <v>182</v>
      </c>
      <c r="B23" s="350">
        <v>0</v>
      </c>
      <c r="C23" s="69">
        <v>0</v>
      </c>
      <c r="D23" s="352">
        <v>0</v>
      </c>
      <c r="E23" s="60">
        <v>0</v>
      </c>
      <c r="F23" s="314">
        <v>0</v>
      </c>
      <c r="G23" s="72">
        <v>0</v>
      </c>
      <c r="H23" s="72">
        <v>0</v>
      </c>
      <c r="I23" s="72">
        <v>0</v>
      </c>
      <c r="J23" s="72">
        <v>0</v>
      </c>
      <c r="K23" s="314">
        <v>0</v>
      </c>
      <c r="L23" s="69">
        <v>2</v>
      </c>
      <c r="M23" s="322"/>
      <c r="N23" s="73"/>
      <c r="O23" s="323">
        <f t="shared" si="2"/>
        <v>9.426936528436354E-06</v>
      </c>
      <c r="P23" s="521" t="s">
        <v>41</v>
      </c>
      <c r="Q23" s="522" t="s">
        <v>41</v>
      </c>
      <c r="R23" s="523" t="s">
        <v>41</v>
      </c>
    </row>
    <row r="24" spans="1:18" ht="14.25">
      <c r="A24" s="77" t="s">
        <v>183</v>
      </c>
      <c r="B24" s="350">
        <v>0</v>
      </c>
      <c r="C24" s="118">
        <v>2</v>
      </c>
      <c r="D24" s="319">
        <v>5</v>
      </c>
      <c r="E24" s="69">
        <v>6</v>
      </c>
      <c r="F24" s="314">
        <v>16</v>
      </c>
      <c r="G24" s="72">
        <v>7</v>
      </c>
      <c r="H24" s="72">
        <v>2</v>
      </c>
      <c r="I24" s="72">
        <v>4</v>
      </c>
      <c r="J24" s="72">
        <v>2</v>
      </c>
      <c r="K24" s="314">
        <v>15</v>
      </c>
      <c r="L24" s="69">
        <v>8</v>
      </c>
      <c r="M24" s="322">
        <f t="shared" si="5"/>
        <v>0.14285714285714285</v>
      </c>
      <c r="N24" s="73">
        <f t="shared" si="1"/>
        <v>3</v>
      </c>
      <c r="O24" s="323">
        <f t="shared" si="2"/>
        <v>3.7707746113745416E-05</v>
      </c>
      <c r="P24" s="521" t="s">
        <v>41</v>
      </c>
      <c r="Q24" s="522" t="s">
        <v>41</v>
      </c>
      <c r="R24" s="523" t="s">
        <v>41</v>
      </c>
    </row>
    <row r="25" spans="1:18" ht="12.75">
      <c r="A25" s="77" t="s">
        <v>45</v>
      </c>
      <c r="B25" s="350">
        <v>2634</v>
      </c>
      <c r="C25" s="118">
        <v>3116</v>
      </c>
      <c r="D25" s="319">
        <v>3302</v>
      </c>
      <c r="E25" s="69">
        <v>3527</v>
      </c>
      <c r="F25" s="314">
        <v>2856</v>
      </c>
      <c r="G25" s="72">
        <v>746</v>
      </c>
      <c r="H25" s="72">
        <v>776</v>
      </c>
      <c r="I25" s="72">
        <v>684</v>
      </c>
      <c r="J25" s="72">
        <v>605</v>
      </c>
      <c r="K25" s="314">
        <v>2811</v>
      </c>
      <c r="L25" s="69">
        <v>639</v>
      </c>
      <c r="M25" s="322">
        <f t="shared" si="5"/>
        <v>-0.14343163538873996</v>
      </c>
      <c r="N25" s="73">
        <f t="shared" si="1"/>
        <v>0.05619834710743802</v>
      </c>
      <c r="O25" s="323">
        <f t="shared" si="2"/>
        <v>0.003011906220835415</v>
      </c>
      <c r="P25" s="322">
        <f>(K25-B25)/B25</f>
        <v>0.06719817767653759</v>
      </c>
      <c r="Q25" s="73">
        <f>(K25-F25)/F25</f>
        <v>-0.015756302521008403</v>
      </c>
      <c r="R25" s="323">
        <f>K25/$K$7</f>
        <v>0.003795545533719054</v>
      </c>
    </row>
    <row r="26" spans="1:18" ht="14.25">
      <c r="A26" s="77" t="s">
        <v>184</v>
      </c>
      <c r="B26" s="350">
        <v>0</v>
      </c>
      <c r="C26" s="118">
        <v>0</v>
      </c>
      <c r="D26" s="319">
        <v>0</v>
      </c>
      <c r="E26" s="69">
        <v>0</v>
      </c>
      <c r="F26" s="314">
        <v>0</v>
      </c>
      <c r="G26" s="72">
        <v>0</v>
      </c>
      <c r="H26" s="72">
        <v>2</v>
      </c>
      <c r="I26" s="72">
        <v>241</v>
      </c>
      <c r="J26" s="72">
        <v>185</v>
      </c>
      <c r="K26" s="314">
        <v>428</v>
      </c>
      <c r="L26" s="69">
        <v>22</v>
      </c>
      <c r="M26" s="322"/>
      <c r="N26" s="73">
        <f t="shared" si="1"/>
        <v>-0.8810810810810811</v>
      </c>
      <c r="O26" s="323">
        <f t="shared" si="2"/>
        <v>0.0001036963018127999</v>
      </c>
      <c r="P26" s="322"/>
      <c r="Q26" s="73"/>
      <c r="R26" s="323">
        <f>K26/$K$7</f>
        <v>0.0005779059012564052</v>
      </c>
    </row>
    <row r="27" spans="1:18" ht="14.25">
      <c r="A27" s="77" t="s">
        <v>185</v>
      </c>
      <c r="B27" s="350">
        <v>0</v>
      </c>
      <c r="C27" s="118">
        <v>0</v>
      </c>
      <c r="D27" s="319">
        <v>11</v>
      </c>
      <c r="E27" s="69">
        <v>6</v>
      </c>
      <c r="F27" s="314">
        <v>1</v>
      </c>
      <c r="G27" s="72">
        <v>0</v>
      </c>
      <c r="H27" s="72">
        <v>0</v>
      </c>
      <c r="I27" s="72">
        <v>2</v>
      </c>
      <c r="J27" s="72">
        <v>0</v>
      </c>
      <c r="K27" s="314">
        <v>2</v>
      </c>
      <c r="L27" s="69">
        <v>0</v>
      </c>
      <c r="M27" s="322"/>
      <c r="N27" s="73"/>
      <c r="O27" s="323">
        <f t="shared" si="2"/>
        <v>0</v>
      </c>
      <c r="P27" s="521" t="s">
        <v>41</v>
      </c>
      <c r="Q27" s="522" t="s">
        <v>41</v>
      </c>
      <c r="R27" s="523" t="s">
        <v>41</v>
      </c>
    </row>
    <row r="28" spans="1:18" ht="14.25">
      <c r="A28" s="94" t="s">
        <v>186</v>
      </c>
      <c r="B28" s="350">
        <v>0</v>
      </c>
      <c r="C28" s="118">
        <v>0</v>
      </c>
      <c r="D28" s="387">
        <v>0</v>
      </c>
      <c r="E28" s="69">
        <v>0</v>
      </c>
      <c r="F28" s="314">
        <v>0</v>
      </c>
      <c r="G28" s="72">
        <v>0</v>
      </c>
      <c r="H28" s="72">
        <v>0</v>
      </c>
      <c r="I28" s="72">
        <v>0</v>
      </c>
      <c r="J28" s="72">
        <v>0</v>
      </c>
      <c r="K28" s="314">
        <v>0</v>
      </c>
      <c r="L28" s="69">
        <v>0</v>
      </c>
      <c r="M28" s="322"/>
      <c r="N28" s="73"/>
      <c r="O28" s="323">
        <f t="shared" si="2"/>
        <v>0</v>
      </c>
      <c r="P28" s="521" t="s">
        <v>41</v>
      </c>
      <c r="Q28" s="522" t="s">
        <v>41</v>
      </c>
      <c r="R28" s="523" t="s">
        <v>41</v>
      </c>
    </row>
    <row r="29" spans="1:18" ht="12.75">
      <c r="A29" s="77" t="s">
        <v>46</v>
      </c>
      <c r="B29" s="350">
        <v>18</v>
      </c>
      <c r="C29" s="118">
        <v>19</v>
      </c>
      <c r="D29" s="319">
        <v>26</v>
      </c>
      <c r="E29" s="69">
        <v>31</v>
      </c>
      <c r="F29" s="314">
        <v>469</v>
      </c>
      <c r="G29" s="72">
        <v>3</v>
      </c>
      <c r="H29" s="72">
        <v>711</v>
      </c>
      <c r="I29" s="72">
        <v>4</v>
      </c>
      <c r="J29" s="72">
        <v>0</v>
      </c>
      <c r="K29" s="314">
        <v>718</v>
      </c>
      <c r="L29" s="69">
        <v>1</v>
      </c>
      <c r="M29" s="322">
        <f t="shared" si="5"/>
        <v>-0.6666666666666666</v>
      </c>
      <c r="N29" s="73"/>
      <c r="O29" s="323">
        <f t="shared" si="2"/>
        <v>4.713468264218177E-06</v>
      </c>
      <c r="P29" s="322">
        <f>(K29-B29)/B29</f>
        <v>38.888888888888886</v>
      </c>
      <c r="Q29" s="73">
        <f>(K29-F29)/F29</f>
        <v>0.5309168443496801</v>
      </c>
      <c r="R29" s="323">
        <f>K29/$K$7</f>
        <v>0.000969477656780605</v>
      </c>
    </row>
    <row r="30" spans="1:18" ht="14.25">
      <c r="A30" s="77" t="s">
        <v>187</v>
      </c>
      <c r="B30" s="350">
        <v>0</v>
      </c>
      <c r="C30" s="118">
        <v>0</v>
      </c>
      <c r="D30" s="319">
        <v>0</v>
      </c>
      <c r="E30" s="69">
        <v>0</v>
      </c>
      <c r="F30" s="314">
        <v>0</v>
      </c>
      <c r="G30" s="72">
        <v>0</v>
      </c>
      <c r="H30" s="72">
        <v>0</v>
      </c>
      <c r="I30" s="72">
        <v>0</v>
      </c>
      <c r="J30" s="72">
        <v>0</v>
      </c>
      <c r="K30" s="314">
        <v>0</v>
      </c>
      <c r="L30" s="69">
        <v>0</v>
      </c>
      <c r="M30" s="322"/>
      <c r="N30" s="73"/>
      <c r="O30" s="323">
        <f t="shared" si="2"/>
        <v>0</v>
      </c>
      <c r="P30" s="521" t="s">
        <v>41</v>
      </c>
      <c r="Q30" s="522" t="s">
        <v>41</v>
      </c>
      <c r="R30" s="523" t="s">
        <v>41</v>
      </c>
    </row>
    <row r="31" spans="1:18" ht="12.75">
      <c r="A31" s="77" t="s">
        <v>47</v>
      </c>
      <c r="B31" s="350">
        <v>18</v>
      </c>
      <c r="C31" s="118">
        <v>11</v>
      </c>
      <c r="D31" s="319">
        <v>11</v>
      </c>
      <c r="E31" s="69">
        <v>10</v>
      </c>
      <c r="F31" s="314">
        <v>8</v>
      </c>
      <c r="G31" s="72">
        <v>3</v>
      </c>
      <c r="H31" s="72">
        <v>4</v>
      </c>
      <c r="I31" s="72">
        <v>1</v>
      </c>
      <c r="J31" s="72">
        <v>0</v>
      </c>
      <c r="K31" s="314">
        <v>8</v>
      </c>
      <c r="L31" s="69">
        <v>4</v>
      </c>
      <c r="M31" s="322">
        <f t="shared" si="5"/>
        <v>0.3333333333333333</v>
      </c>
      <c r="N31" s="73"/>
      <c r="O31" s="323">
        <f t="shared" si="2"/>
        <v>1.8853873056872708E-05</v>
      </c>
      <c r="P31" s="521" t="s">
        <v>41</v>
      </c>
      <c r="Q31" s="522" t="s">
        <v>41</v>
      </c>
      <c r="R31" s="523" t="s">
        <v>41</v>
      </c>
    </row>
    <row r="32" spans="1:18" ht="12.75">
      <c r="A32" s="77" t="s">
        <v>48</v>
      </c>
      <c r="B32" s="350">
        <v>1</v>
      </c>
      <c r="C32" s="118">
        <v>0</v>
      </c>
      <c r="D32" s="319">
        <v>0</v>
      </c>
      <c r="E32" s="69">
        <v>2</v>
      </c>
      <c r="F32" s="314">
        <v>2</v>
      </c>
      <c r="G32" s="72">
        <v>1</v>
      </c>
      <c r="H32" s="72">
        <v>0</v>
      </c>
      <c r="I32" s="72">
        <v>3</v>
      </c>
      <c r="J32" s="72">
        <v>1</v>
      </c>
      <c r="K32" s="314">
        <v>5</v>
      </c>
      <c r="L32" s="69">
        <v>1</v>
      </c>
      <c r="M32" s="322">
        <f t="shared" si="5"/>
        <v>0</v>
      </c>
      <c r="N32" s="73">
        <f t="shared" si="1"/>
        <v>0</v>
      </c>
      <c r="O32" s="323">
        <f t="shared" si="2"/>
        <v>4.713468264218177E-06</v>
      </c>
      <c r="P32" s="521" t="s">
        <v>41</v>
      </c>
      <c r="Q32" s="522" t="s">
        <v>41</v>
      </c>
      <c r="R32" s="523" t="s">
        <v>41</v>
      </c>
    </row>
    <row r="33" spans="1:18" ht="14.25">
      <c r="A33" s="77" t="s">
        <v>188</v>
      </c>
      <c r="B33" s="350">
        <v>0</v>
      </c>
      <c r="C33" s="118">
        <v>0</v>
      </c>
      <c r="D33" s="319">
        <v>0</v>
      </c>
      <c r="E33" s="69">
        <v>0</v>
      </c>
      <c r="F33" s="314">
        <v>12</v>
      </c>
      <c r="G33" s="72">
        <v>3</v>
      </c>
      <c r="H33" s="72">
        <v>4</v>
      </c>
      <c r="I33" s="72">
        <v>0</v>
      </c>
      <c r="J33" s="72">
        <v>1</v>
      </c>
      <c r="K33" s="314">
        <v>8</v>
      </c>
      <c r="L33" s="69">
        <v>0</v>
      </c>
      <c r="M33" s="322"/>
      <c r="N33" s="73"/>
      <c r="O33" s="323">
        <f t="shared" si="2"/>
        <v>0</v>
      </c>
      <c r="P33" s="521" t="s">
        <v>41</v>
      </c>
      <c r="Q33" s="522" t="s">
        <v>41</v>
      </c>
      <c r="R33" s="523" t="s">
        <v>41</v>
      </c>
    </row>
    <row r="34" spans="1:18" ht="12.75">
      <c r="A34" s="77" t="s">
        <v>49</v>
      </c>
      <c r="B34" s="350">
        <v>458</v>
      </c>
      <c r="C34" s="118">
        <v>288</v>
      </c>
      <c r="D34" s="319">
        <v>273</v>
      </c>
      <c r="E34" s="69">
        <v>277</v>
      </c>
      <c r="F34" s="314">
        <v>309</v>
      </c>
      <c r="G34" s="72">
        <v>88</v>
      </c>
      <c r="H34" s="72">
        <v>52</v>
      </c>
      <c r="I34" s="72">
        <v>81</v>
      </c>
      <c r="J34" s="72">
        <v>56</v>
      </c>
      <c r="K34" s="314">
        <v>277</v>
      </c>
      <c r="L34" s="69">
        <v>112</v>
      </c>
      <c r="M34" s="322">
        <f t="shared" si="5"/>
        <v>0.2727272727272727</v>
      </c>
      <c r="N34" s="73">
        <f t="shared" si="1"/>
        <v>1</v>
      </c>
      <c r="O34" s="323">
        <f t="shared" si="2"/>
        <v>0.0005279084455924358</v>
      </c>
      <c r="P34" s="322">
        <f>(K34-B34)/B34</f>
        <v>-0.3951965065502183</v>
      </c>
      <c r="Q34" s="73">
        <f>(K34-F34)/F34</f>
        <v>-0.10355987055016182</v>
      </c>
      <c r="R34" s="323">
        <f>K34/$K$7</f>
        <v>0.00037401853889725294</v>
      </c>
    </row>
    <row r="35" spans="1:18" ht="12.75">
      <c r="A35" s="77" t="s">
        <v>50</v>
      </c>
      <c r="B35" s="350">
        <v>124</v>
      </c>
      <c r="C35" s="118">
        <v>119</v>
      </c>
      <c r="D35" s="319">
        <v>127</v>
      </c>
      <c r="E35" s="69">
        <v>181</v>
      </c>
      <c r="F35" s="314">
        <v>257</v>
      </c>
      <c r="G35" s="72">
        <v>79</v>
      </c>
      <c r="H35" s="72">
        <v>61</v>
      </c>
      <c r="I35" s="72">
        <v>79</v>
      </c>
      <c r="J35" s="72">
        <v>74</v>
      </c>
      <c r="K35" s="314">
        <v>293</v>
      </c>
      <c r="L35" s="69">
        <v>58</v>
      </c>
      <c r="M35" s="322">
        <f t="shared" si="5"/>
        <v>-0.26582278481012656</v>
      </c>
      <c r="N35" s="73">
        <f t="shared" si="1"/>
        <v>-0.21621621621621623</v>
      </c>
      <c r="O35" s="323">
        <f t="shared" si="2"/>
        <v>0.0002733811593246543</v>
      </c>
      <c r="P35" s="322">
        <f>(K35-B35)/B35</f>
        <v>1.3629032258064515</v>
      </c>
      <c r="Q35" s="73">
        <f>(K35-F35)/F35</f>
        <v>0.14007782101167315</v>
      </c>
      <c r="R35" s="323">
        <f>K35/$K$7</f>
        <v>0.000395622497822726</v>
      </c>
    </row>
    <row r="36" spans="1:18" ht="12.75">
      <c r="A36" s="77" t="s">
        <v>51</v>
      </c>
      <c r="B36" s="350">
        <v>1002</v>
      </c>
      <c r="C36" s="118">
        <v>950</v>
      </c>
      <c r="D36" s="319">
        <v>1030</v>
      </c>
      <c r="E36" s="69">
        <v>1398</v>
      </c>
      <c r="F36" s="314">
        <v>663</v>
      </c>
      <c r="G36" s="72">
        <v>144</v>
      </c>
      <c r="H36" s="72">
        <v>137</v>
      </c>
      <c r="I36" s="72">
        <v>105</v>
      </c>
      <c r="J36" s="72">
        <v>127</v>
      </c>
      <c r="K36" s="314">
        <v>513</v>
      </c>
      <c r="L36" s="69">
        <v>141</v>
      </c>
      <c r="M36" s="322">
        <f t="shared" si="5"/>
        <v>-0.020833333333333332</v>
      </c>
      <c r="N36" s="73">
        <f t="shared" si="1"/>
        <v>0.11023622047244094</v>
      </c>
      <c r="O36" s="323">
        <f t="shared" si="2"/>
        <v>0.000664599025254763</v>
      </c>
      <c r="P36" s="322">
        <f>(K36-B36)/B36</f>
        <v>-0.4880239520958084</v>
      </c>
      <c r="Q36" s="73">
        <f>(K36-F36)/F36</f>
        <v>-0.22624434389140272</v>
      </c>
      <c r="R36" s="323">
        <f>K36/$K$7</f>
        <v>0.000692676933047981</v>
      </c>
    </row>
    <row r="37" spans="1:18" ht="14.25">
      <c r="A37" s="77" t="s">
        <v>189</v>
      </c>
      <c r="B37" s="350">
        <v>0</v>
      </c>
      <c r="C37" s="118">
        <v>0</v>
      </c>
      <c r="D37" s="319">
        <v>70</v>
      </c>
      <c r="E37" s="69">
        <v>67</v>
      </c>
      <c r="F37" s="314">
        <v>35</v>
      </c>
      <c r="G37" s="72">
        <v>7</v>
      </c>
      <c r="H37" s="72">
        <v>4</v>
      </c>
      <c r="I37" s="72">
        <v>11</v>
      </c>
      <c r="J37" s="72">
        <v>1</v>
      </c>
      <c r="K37" s="314">
        <v>23</v>
      </c>
      <c r="L37" s="69">
        <v>1</v>
      </c>
      <c r="M37" s="322">
        <f t="shared" si="5"/>
        <v>-0.8571428571428571</v>
      </c>
      <c r="N37" s="73">
        <f t="shared" si="1"/>
        <v>0</v>
      </c>
      <c r="O37" s="323">
        <f t="shared" si="2"/>
        <v>4.713468264218177E-06</v>
      </c>
      <c r="P37" s="521" t="s">
        <v>41</v>
      </c>
      <c r="Q37" s="522" t="s">
        <v>41</v>
      </c>
      <c r="R37" s="523" t="s">
        <v>41</v>
      </c>
    </row>
    <row r="38" spans="1:18" ht="12.75">
      <c r="A38" s="77" t="s">
        <v>52</v>
      </c>
      <c r="B38" s="350">
        <v>2</v>
      </c>
      <c r="C38" s="118">
        <v>6</v>
      </c>
      <c r="D38" s="319">
        <v>0</v>
      </c>
      <c r="E38" s="69">
        <v>1</v>
      </c>
      <c r="F38" s="314" t="s">
        <v>41</v>
      </c>
      <c r="G38" s="72" t="s">
        <v>41</v>
      </c>
      <c r="H38" s="72" t="s">
        <v>41</v>
      </c>
      <c r="I38" s="72" t="s">
        <v>41</v>
      </c>
      <c r="J38" s="72" t="s">
        <v>41</v>
      </c>
      <c r="K38" s="314">
        <v>0</v>
      </c>
      <c r="L38" s="39" t="s">
        <v>41</v>
      </c>
      <c r="M38" s="322"/>
      <c r="N38" s="73"/>
      <c r="O38" s="323"/>
      <c r="P38" s="521" t="s">
        <v>41</v>
      </c>
      <c r="Q38" s="522" t="s">
        <v>41</v>
      </c>
      <c r="R38" s="523" t="s">
        <v>41</v>
      </c>
    </row>
    <row r="39" spans="1:18" ht="14.25">
      <c r="A39" s="77" t="s">
        <v>190</v>
      </c>
      <c r="B39" s="350">
        <v>0</v>
      </c>
      <c r="C39" s="118">
        <v>0</v>
      </c>
      <c r="D39" s="319">
        <v>62</v>
      </c>
      <c r="E39" s="69">
        <v>73</v>
      </c>
      <c r="F39" s="314">
        <v>117</v>
      </c>
      <c r="G39" s="72">
        <v>20</v>
      </c>
      <c r="H39" s="72">
        <v>18</v>
      </c>
      <c r="I39" s="72">
        <v>27</v>
      </c>
      <c r="J39" s="72">
        <v>21</v>
      </c>
      <c r="K39" s="314">
        <v>86</v>
      </c>
      <c r="L39" s="69">
        <v>15</v>
      </c>
      <c r="M39" s="322">
        <f t="shared" si="5"/>
        <v>-0.25</v>
      </c>
      <c r="N39" s="73">
        <f t="shared" si="1"/>
        <v>-0.2857142857142857</v>
      </c>
      <c r="O39" s="323">
        <f t="shared" si="2"/>
        <v>7.070202396327265E-05</v>
      </c>
      <c r="P39" s="521" t="s">
        <v>41</v>
      </c>
      <c r="Q39" s="522" t="s">
        <v>41</v>
      </c>
      <c r="R39" s="523" t="s">
        <v>41</v>
      </c>
    </row>
    <row r="40" spans="1:18" ht="14.25">
      <c r="A40" s="77" t="s">
        <v>191</v>
      </c>
      <c r="B40" s="350">
        <v>0</v>
      </c>
      <c r="C40" s="118">
        <v>0</v>
      </c>
      <c r="D40" s="319">
        <v>11</v>
      </c>
      <c r="E40" s="69">
        <v>11</v>
      </c>
      <c r="F40" s="314">
        <v>5</v>
      </c>
      <c r="G40" s="72">
        <v>1</v>
      </c>
      <c r="H40" s="72">
        <v>4</v>
      </c>
      <c r="I40" s="72">
        <v>4</v>
      </c>
      <c r="J40" s="72">
        <v>0</v>
      </c>
      <c r="K40" s="314">
        <v>9</v>
      </c>
      <c r="L40" s="69">
        <v>0</v>
      </c>
      <c r="M40" s="322"/>
      <c r="N40" s="73"/>
      <c r="O40" s="323">
        <f t="shared" si="2"/>
        <v>0</v>
      </c>
      <c r="P40" s="521" t="s">
        <v>41</v>
      </c>
      <c r="Q40" s="522" t="s">
        <v>41</v>
      </c>
      <c r="R40" s="523" t="s">
        <v>41</v>
      </c>
    </row>
    <row r="41" spans="1:18" ht="14.25">
      <c r="A41" s="77" t="s">
        <v>192</v>
      </c>
      <c r="B41" s="350">
        <v>0</v>
      </c>
      <c r="C41" s="118">
        <v>0</v>
      </c>
      <c r="D41" s="319">
        <v>0</v>
      </c>
      <c r="E41" s="69">
        <v>0</v>
      </c>
      <c r="F41" s="314">
        <v>7388</v>
      </c>
      <c r="G41" s="72">
        <v>2640</v>
      </c>
      <c r="H41" s="72">
        <v>2321</v>
      </c>
      <c r="I41" s="72">
        <v>2555</v>
      </c>
      <c r="J41" s="72">
        <v>2507</v>
      </c>
      <c r="K41" s="314">
        <v>10023</v>
      </c>
      <c r="L41" s="69">
        <v>2477</v>
      </c>
      <c r="M41" s="322">
        <f t="shared" si="5"/>
        <v>-0.061742424242424244</v>
      </c>
      <c r="N41" s="73">
        <f t="shared" si="1"/>
        <v>-0.011966493817311527</v>
      </c>
      <c r="O41" s="323">
        <f t="shared" si="2"/>
        <v>0.011675260890468424</v>
      </c>
      <c r="P41" s="521" t="s">
        <v>41</v>
      </c>
      <c r="Q41" s="73">
        <f>(K41-F41)/F41</f>
        <v>0.35665944775311315</v>
      </c>
      <c r="R41" s="323">
        <f>K41/$K$7</f>
        <v>0.013533530019376051</v>
      </c>
    </row>
    <row r="42" spans="1:18" ht="12.75">
      <c r="A42" s="77" t="s">
        <v>53</v>
      </c>
      <c r="B42" s="350">
        <v>263</v>
      </c>
      <c r="C42" s="118">
        <v>278</v>
      </c>
      <c r="D42" s="319">
        <v>0</v>
      </c>
      <c r="E42" s="69">
        <v>0</v>
      </c>
      <c r="F42" s="314">
        <v>0</v>
      </c>
      <c r="G42" s="49">
        <v>0</v>
      </c>
      <c r="H42" s="49">
        <v>0</v>
      </c>
      <c r="I42" s="49">
        <v>0</v>
      </c>
      <c r="J42" s="49">
        <v>0</v>
      </c>
      <c r="K42" s="314">
        <v>0</v>
      </c>
      <c r="L42" s="39" t="s">
        <v>41</v>
      </c>
      <c r="M42" s="322"/>
      <c r="N42" s="73"/>
      <c r="O42" s="323"/>
      <c r="P42" s="521" t="s">
        <v>41</v>
      </c>
      <c r="Q42" s="522" t="s">
        <v>41</v>
      </c>
      <c r="R42" s="523" t="s">
        <v>41</v>
      </c>
    </row>
    <row r="43" spans="1:18" ht="12.75">
      <c r="A43" s="77" t="s">
        <v>54</v>
      </c>
      <c r="B43" s="350">
        <v>3090</v>
      </c>
      <c r="C43" s="118">
        <v>3305</v>
      </c>
      <c r="D43" s="319">
        <v>2868</v>
      </c>
      <c r="E43" s="69">
        <v>2876</v>
      </c>
      <c r="F43" s="314">
        <v>3756</v>
      </c>
      <c r="G43" s="72">
        <v>916</v>
      </c>
      <c r="H43" s="72">
        <v>816</v>
      </c>
      <c r="I43" s="72">
        <v>1011</v>
      </c>
      <c r="J43" s="72">
        <v>814</v>
      </c>
      <c r="K43" s="314">
        <v>3557</v>
      </c>
      <c r="L43" s="69">
        <v>914</v>
      </c>
      <c r="M43" s="322">
        <f t="shared" si="5"/>
        <v>-0.002183406113537118</v>
      </c>
      <c r="N43" s="73">
        <f t="shared" si="1"/>
        <v>0.12285012285012285</v>
      </c>
      <c r="O43" s="323">
        <f t="shared" si="2"/>
        <v>0.004308109993495414</v>
      </c>
      <c r="P43" s="322">
        <f>(K43-B43)/B43</f>
        <v>0.1511326860841424</v>
      </c>
      <c r="Q43" s="73">
        <f>(K43-F43)/F43</f>
        <v>-0.05298189563365282</v>
      </c>
      <c r="R43" s="323">
        <f>K43/$K$7</f>
        <v>0.004802830118619237</v>
      </c>
    </row>
    <row r="44" spans="1:18" ht="14.25">
      <c r="A44" s="77" t="s">
        <v>193</v>
      </c>
      <c r="B44" s="350">
        <v>0</v>
      </c>
      <c r="C44" s="118">
        <v>0</v>
      </c>
      <c r="D44" s="319">
        <v>5557</v>
      </c>
      <c r="E44" s="69">
        <v>7117</v>
      </c>
      <c r="F44" s="314">
        <v>6130</v>
      </c>
      <c r="G44" s="72">
        <v>1644</v>
      </c>
      <c r="H44" s="72">
        <v>1778</v>
      </c>
      <c r="I44" s="72">
        <v>1557</v>
      </c>
      <c r="J44" s="72">
        <v>2001</v>
      </c>
      <c r="K44" s="314">
        <v>6980</v>
      </c>
      <c r="L44" s="69">
        <v>2214</v>
      </c>
      <c r="M44" s="322">
        <f t="shared" si="5"/>
        <v>0.3467153284671533</v>
      </c>
      <c r="N44" s="73">
        <f t="shared" si="1"/>
        <v>0.10644677661169415</v>
      </c>
      <c r="O44" s="323">
        <f t="shared" si="2"/>
        <v>0.010435618736979044</v>
      </c>
      <c r="P44" s="322"/>
      <c r="Q44" s="73">
        <f>(K44-F44)/F44</f>
        <v>0.13866231647634583</v>
      </c>
      <c r="R44" s="323">
        <f>K44/$K$7</f>
        <v>0.009424727081237637</v>
      </c>
    </row>
    <row r="45" spans="1:18" ht="14.25">
      <c r="A45" s="77" t="s">
        <v>194</v>
      </c>
      <c r="B45" s="350">
        <v>534</v>
      </c>
      <c r="C45" s="118">
        <v>912</v>
      </c>
      <c r="D45" s="319">
        <v>667</v>
      </c>
      <c r="E45" s="69">
        <v>554</v>
      </c>
      <c r="F45" s="314">
        <v>443</v>
      </c>
      <c r="G45" s="72">
        <v>110</v>
      </c>
      <c r="H45" s="72">
        <v>149</v>
      </c>
      <c r="I45" s="72">
        <v>146</v>
      </c>
      <c r="J45" s="72">
        <v>124</v>
      </c>
      <c r="K45" s="314">
        <v>529</v>
      </c>
      <c r="L45" s="69">
        <v>106</v>
      </c>
      <c r="M45" s="322">
        <f t="shared" si="5"/>
        <v>-0.03636363636363636</v>
      </c>
      <c r="N45" s="73">
        <f t="shared" si="1"/>
        <v>-0.14516129032258066</v>
      </c>
      <c r="O45" s="323">
        <f t="shared" si="2"/>
        <v>0.0004996276360071267</v>
      </c>
      <c r="P45" s="322">
        <f>(K45-B45)/B45</f>
        <v>-0.009363295880149813</v>
      </c>
      <c r="Q45" s="73">
        <f>(K45-F45)/F45</f>
        <v>0.19413092550790068</v>
      </c>
      <c r="R45" s="323">
        <f>K45/$K$7</f>
        <v>0.0007142808919734542</v>
      </c>
    </row>
    <row r="46" spans="1:18" ht="12.75">
      <c r="A46" s="77" t="s">
        <v>55</v>
      </c>
      <c r="B46" s="350">
        <v>5807</v>
      </c>
      <c r="C46" s="118">
        <v>5602</v>
      </c>
      <c r="D46" s="319">
        <v>3574</v>
      </c>
      <c r="E46" s="69">
        <v>4177</v>
      </c>
      <c r="F46" s="314">
        <v>4369</v>
      </c>
      <c r="G46" s="72">
        <v>1473</v>
      </c>
      <c r="H46" s="72">
        <v>1245</v>
      </c>
      <c r="I46" s="72">
        <v>1695</v>
      </c>
      <c r="J46" s="72">
        <v>1867</v>
      </c>
      <c r="K46" s="314">
        <v>6280</v>
      </c>
      <c r="L46" s="69">
        <v>1558</v>
      </c>
      <c r="M46" s="322">
        <f t="shared" si="5"/>
        <v>0.05770536320434488</v>
      </c>
      <c r="N46" s="73">
        <f t="shared" si="1"/>
        <v>-0.16550615961435458</v>
      </c>
      <c r="O46" s="323">
        <f t="shared" si="2"/>
        <v>0.00734358355565192</v>
      </c>
      <c r="P46" s="322">
        <f>(K46-B46)/B46</f>
        <v>0.08145341828827278</v>
      </c>
      <c r="Q46" s="73">
        <f>(K46-F46)/F46</f>
        <v>0.43739986266880293</v>
      </c>
      <c r="R46" s="323">
        <f>K46/$K$7</f>
        <v>0.008479553878248189</v>
      </c>
    </row>
    <row r="47" spans="1:18" ht="14.25">
      <c r="A47" s="77" t="s">
        <v>195</v>
      </c>
      <c r="B47" s="350">
        <v>0</v>
      </c>
      <c r="C47" s="118">
        <v>0</v>
      </c>
      <c r="D47" s="350">
        <v>0</v>
      </c>
      <c r="E47" s="118">
        <v>0</v>
      </c>
      <c r="F47" s="389">
        <v>0</v>
      </c>
      <c r="G47" s="72">
        <v>18</v>
      </c>
      <c r="H47" s="72">
        <v>29</v>
      </c>
      <c r="I47" s="72">
        <v>28</v>
      </c>
      <c r="J47" s="72">
        <v>47</v>
      </c>
      <c r="K47" s="314">
        <v>122</v>
      </c>
      <c r="L47" s="69">
        <v>56</v>
      </c>
      <c r="M47" s="322">
        <f t="shared" si="5"/>
        <v>2.111111111111111</v>
      </c>
      <c r="N47" s="73">
        <f t="shared" si="1"/>
        <v>0.19148936170212766</v>
      </c>
      <c r="O47" s="323">
        <f t="shared" si="2"/>
        <v>0.0002639542227962179</v>
      </c>
      <c r="P47" s="521" t="s">
        <v>41</v>
      </c>
      <c r="Q47" s="522" t="s">
        <v>41</v>
      </c>
      <c r="R47" s="323">
        <f>K47/$K$7</f>
        <v>0.00016473018680673233</v>
      </c>
    </row>
    <row r="48" spans="1:18" ht="12.75">
      <c r="A48" s="77" t="s">
        <v>56</v>
      </c>
      <c r="B48" s="350">
        <v>2432</v>
      </c>
      <c r="C48" s="118">
        <v>3455</v>
      </c>
      <c r="D48" s="319">
        <v>0</v>
      </c>
      <c r="E48" s="69">
        <v>0</v>
      </c>
      <c r="F48" s="314">
        <v>0</v>
      </c>
      <c r="G48" s="72">
        <v>0</v>
      </c>
      <c r="H48" s="72">
        <v>0</v>
      </c>
      <c r="I48" s="72">
        <v>0</v>
      </c>
      <c r="J48" s="72" t="s">
        <v>41</v>
      </c>
      <c r="K48" s="314">
        <v>0</v>
      </c>
      <c r="L48" s="39" t="s">
        <v>41</v>
      </c>
      <c r="M48" s="322"/>
      <c r="N48" s="73"/>
      <c r="O48" s="323"/>
      <c r="P48" s="521" t="s">
        <v>41</v>
      </c>
      <c r="Q48" s="522" t="s">
        <v>41</v>
      </c>
      <c r="R48" s="523" t="s">
        <v>41</v>
      </c>
    </row>
    <row r="49" spans="1:18" ht="12.75">
      <c r="A49" s="96" t="s">
        <v>57</v>
      </c>
      <c r="B49" s="353">
        <v>2866</v>
      </c>
      <c r="C49" s="347">
        <v>2569</v>
      </c>
      <c r="D49" s="373">
        <v>2204</v>
      </c>
      <c r="E49" s="80">
        <v>1727</v>
      </c>
      <c r="F49" s="358">
        <v>2187</v>
      </c>
      <c r="G49" s="79">
        <v>545</v>
      </c>
      <c r="H49" s="79">
        <v>525</v>
      </c>
      <c r="I49" s="79">
        <v>382</v>
      </c>
      <c r="J49" s="148">
        <v>358</v>
      </c>
      <c r="K49" s="550">
        <v>1810</v>
      </c>
      <c r="L49" s="373">
        <v>525</v>
      </c>
      <c r="M49" s="324">
        <f t="shared" si="5"/>
        <v>-0.03669724770642202</v>
      </c>
      <c r="N49" s="81">
        <f t="shared" si="1"/>
        <v>0.4664804469273743</v>
      </c>
      <c r="O49" s="325">
        <f t="shared" si="2"/>
        <v>0.002474570838714543</v>
      </c>
      <c r="P49" s="324">
        <f>(K49-B49)/B49</f>
        <v>-0.3684577808792743</v>
      </c>
      <c r="Q49" s="81">
        <f>(K49-F49)/F49</f>
        <v>-0.17238225880201188</v>
      </c>
      <c r="R49" s="325">
        <f>K49/$K$7</f>
        <v>0.0024439478534441436</v>
      </c>
    </row>
    <row r="50" spans="1:15" ht="12.75">
      <c r="A50" s="24" t="s">
        <v>34</v>
      </c>
      <c r="B50" s="124"/>
      <c r="C50" s="125"/>
      <c r="D50" s="179"/>
      <c r="E50" s="26"/>
      <c r="F50" s="382"/>
      <c r="G50" s="180"/>
      <c r="H50" s="181"/>
      <c r="I50" s="181"/>
      <c r="J50" s="181"/>
      <c r="K50" s="181"/>
      <c r="L50" s="181"/>
      <c r="M50" s="66"/>
      <c r="N50" s="66"/>
      <c r="O50" s="57"/>
    </row>
    <row r="51" spans="1:15" ht="12.75">
      <c r="A51" s="838" t="s">
        <v>35</v>
      </c>
      <c r="B51" s="838"/>
      <c r="C51" s="838"/>
      <c r="D51" s="838"/>
      <c r="E51" s="838"/>
      <c r="F51" s="382"/>
      <c r="G51" s="180"/>
      <c r="H51" s="181"/>
      <c r="I51" s="181"/>
      <c r="J51" s="181"/>
      <c r="K51" s="181"/>
      <c r="L51" s="181"/>
      <c r="M51" s="57"/>
      <c r="N51" s="57"/>
      <c r="O51" s="57"/>
    </row>
    <row r="52" spans="1:15" ht="12.75">
      <c r="A52" s="140"/>
      <c r="B52" s="140"/>
      <c r="C52" s="140"/>
      <c r="D52" s="140"/>
      <c r="E52" s="140"/>
      <c r="F52" s="159"/>
      <c r="G52" s="140"/>
      <c r="H52" s="140"/>
      <c r="I52" s="140"/>
      <c r="J52" s="140"/>
      <c r="K52" s="170"/>
      <c r="L52" s="170"/>
      <c r="M52" s="57"/>
      <c r="N52" s="57"/>
      <c r="O52" s="57"/>
    </row>
    <row r="53" spans="1:15" ht="12.75">
      <c r="A53" s="36" t="s">
        <v>36</v>
      </c>
      <c r="B53" s="140"/>
      <c r="C53" s="140"/>
      <c r="D53" s="140"/>
      <c r="E53" s="140"/>
      <c r="F53" s="159"/>
      <c r="G53" s="140"/>
      <c r="H53" s="140"/>
      <c r="I53" s="140"/>
      <c r="J53" s="140"/>
      <c r="K53" s="170"/>
      <c r="L53" s="170"/>
      <c r="M53" s="57"/>
      <c r="N53" s="57"/>
      <c r="O53" s="57"/>
    </row>
    <row r="54" spans="1:19" s="2" customFormat="1" ht="12.75">
      <c r="A54" s="835" t="s">
        <v>178</v>
      </c>
      <c r="B54" s="844"/>
      <c r="C54" s="844"/>
      <c r="D54" s="844"/>
      <c r="E54" s="844"/>
      <c r="F54" s="844"/>
      <c r="G54" s="844"/>
      <c r="H54" s="844"/>
      <c r="I54" s="844"/>
      <c r="J54" s="844"/>
      <c r="K54" s="844"/>
      <c r="L54" s="844"/>
      <c r="M54" s="844"/>
      <c r="N54" s="844"/>
      <c r="O54" s="844"/>
      <c r="P54" s="844"/>
      <c r="Q54" s="844"/>
      <c r="R54" s="844"/>
      <c r="S54" s="13"/>
    </row>
    <row r="55" spans="1:19" s="2" customFormat="1" ht="12.75">
      <c r="A55" s="835" t="s">
        <v>179</v>
      </c>
      <c r="B55" s="844"/>
      <c r="C55" s="844"/>
      <c r="D55" s="844"/>
      <c r="E55" s="844"/>
      <c r="F55" s="844"/>
      <c r="G55" s="844"/>
      <c r="H55" s="844"/>
      <c r="I55" s="844"/>
      <c r="J55" s="844"/>
      <c r="K55" s="844"/>
      <c r="L55" s="844"/>
      <c r="M55" s="844"/>
      <c r="N55" s="844"/>
      <c r="O55" s="844"/>
      <c r="P55" s="844"/>
      <c r="Q55" s="844"/>
      <c r="R55" s="844"/>
      <c r="S55" s="13"/>
    </row>
    <row r="56" spans="1:19" s="2" customFormat="1" ht="12.75">
      <c r="A56" s="846" t="s">
        <v>201</v>
      </c>
      <c r="B56" s="847"/>
      <c r="C56" s="847"/>
      <c r="D56" s="847"/>
      <c r="E56" s="847"/>
      <c r="F56" s="847"/>
      <c r="G56" s="847"/>
      <c r="H56" s="847"/>
      <c r="I56" s="88"/>
      <c r="J56" s="88"/>
      <c r="K56" s="292"/>
      <c r="L56" s="292"/>
      <c r="M56" s="292"/>
      <c r="N56" s="292"/>
      <c r="O56" s="292"/>
      <c r="P56" s="292"/>
      <c r="Q56" s="292"/>
      <c r="R56" s="292"/>
      <c r="S56" s="13"/>
    </row>
    <row r="57" spans="1:19" s="2" customFormat="1" ht="12.75">
      <c r="A57" s="846" t="s">
        <v>202</v>
      </c>
      <c r="B57" s="847"/>
      <c r="C57" s="847"/>
      <c r="D57" s="847"/>
      <c r="E57" s="847"/>
      <c r="F57" s="847"/>
      <c r="G57" s="847"/>
      <c r="H57" s="847"/>
      <c r="I57" s="848"/>
      <c r="J57" s="88"/>
      <c r="K57" s="292"/>
      <c r="L57" s="292"/>
      <c r="M57" s="292"/>
      <c r="N57" s="292"/>
      <c r="O57" s="292"/>
      <c r="P57" s="292"/>
      <c r="Q57" s="292"/>
      <c r="R57" s="292"/>
      <c r="S57" s="13"/>
    </row>
    <row r="58" spans="1:19" s="2" customFormat="1" ht="12.75">
      <c r="A58" s="288" t="s">
        <v>198</v>
      </c>
      <c r="B58" s="88"/>
      <c r="C58" s="88"/>
      <c r="D58" s="88"/>
      <c r="E58" s="88"/>
      <c r="F58" s="383"/>
      <c r="G58" s="88"/>
      <c r="H58" s="88"/>
      <c r="I58" s="89"/>
      <c r="J58" s="37"/>
      <c r="K58" s="292"/>
      <c r="L58" s="292"/>
      <c r="M58" s="292"/>
      <c r="N58" s="292"/>
      <c r="O58" s="292"/>
      <c r="P58" s="292"/>
      <c r="Q58" s="292"/>
      <c r="R58" s="292"/>
      <c r="S58" s="13"/>
    </row>
    <row r="59" spans="1:19" s="2" customFormat="1" ht="12.75">
      <c r="A59" s="835" t="s">
        <v>199</v>
      </c>
      <c r="B59" s="844"/>
      <c r="C59" s="844"/>
      <c r="D59" s="844"/>
      <c r="E59" s="844"/>
      <c r="F59" s="844"/>
      <c r="G59" s="844"/>
      <c r="H59" s="844"/>
      <c r="I59" s="844"/>
      <c r="J59" s="844"/>
      <c r="K59" s="844"/>
      <c r="L59" s="844"/>
      <c r="M59" s="844"/>
      <c r="N59" s="844"/>
      <c r="O59" s="844"/>
      <c r="P59" s="844"/>
      <c r="Q59" s="844"/>
      <c r="R59" s="844"/>
      <c r="S59" s="13"/>
    </row>
    <row r="60" spans="1:19" s="2" customFormat="1" ht="12.75">
      <c r="A60" s="88" t="s">
        <v>200</v>
      </c>
      <c r="B60" s="86"/>
      <c r="C60" s="86"/>
      <c r="D60" s="86"/>
      <c r="E60" s="86"/>
      <c r="F60" s="384"/>
      <c r="G60" s="86"/>
      <c r="H60" s="86"/>
      <c r="I60" s="86"/>
      <c r="J60" s="86"/>
      <c r="K60" s="86"/>
      <c r="L60" s="729"/>
      <c r="M60" s="86"/>
      <c r="N60" s="86"/>
      <c r="O60" s="86"/>
      <c r="P60" s="86"/>
      <c r="Q60" s="86"/>
      <c r="R60" s="86"/>
      <c r="S60" s="13"/>
    </row>
    <row r="61" spans="1:15" ht="12.75">
      <c r="A61" s="182"/>
      <c r="B61" s="37"/>
      <c r="C61" s="37"/>
      <c r="D61" s="37"/>
      <c r="E61" s="37"/>
      <c r="F61" s="90"/>
      <c r="G61" s="37"/>
      <c r="H61" s="37"/>
      <c r="I61" s="37"/>
      <c r="J61" s="37"/>
      <c r="K61" s="140"/>
      <c r="L61" s="140"/>
      <c r="M61" s="57"/>
      <c r="N61" s="57"/>
      <c r="O61" s="57"/>
    </row>
    <row r="62" spans="1:15" ht="12.75">
      <c r="A62" s="835" t="s">
        <v>37</v>
      </c>
      <c r="B62" s="851"/>
      <c r="C62" s="851"/>
      <c r="D62" s="851"/>
      <c r="E62" s="851"/>
      <c r="F62" s="851"/>
      <c r="G62" s="851"/>
      <c r="H62" s="851"/>
      <c r="I62" s="133"/>
      <c r="J62" s="133"/>
      <c r="K62" s="140"/>
      <c r="L62" s="140"/>
      <c r="M62" s="57"/>
      <c r="N62" s="57"/>
      <c r="O62" s="57"/>
    </row>
  </sheetData>
  <sheetProtection/>
  <protectedRanges>
    <protectedRange sqref="K4:L4" name="Range1"/>
    <protectedRange sqref="G8:L8 E8" name="Range1_1"/>
    <protectedRange sqref="K52:L53" name="Range1_2"/>
    <protectedRange sqref="E15" name="Range1_3"/>
    <protectedRange sqref="E18:E22 E24:E25" name="Range1_4"/>
    <protectedRange sqref="E27:E32" name="Range1_5"/>
    <protectedRange sqref="E34:E46 E49" name="Range1_6"/>
    <protectedRange sqref="D24:D26 D18:D22" name="Range1_8"/>
    <protectedRange sqref="D29:D32" name="Range1_9"/>
    <protectedRange sqref="L9:L13 K9:K49 B7:L7" name="Range1_1_2"/>
    <protectedRange sqref="E5" name="Range1_7"/>
    <protectedRange sqref="B6:F6" name="Range1_1_3"/>
    <protectedRange sqref="E14" name="Range1_3_1"/>
    <protectedRange sqref="D57:E57" name="Range1_1_2_1"/>
    <protectedRange sqref="E54:E55" name="Range1_1_1_1"/>
    <protectedRange sqref="L14" name="Range1_1_2_2"/>
    <protectedRange sqref="K6:L6 G5" name="Range1_10"/>
  </protectedRanges>
  <mergeCells count="15">
    <mergeCell ref="A59:R59"/>
    <mergeCell ref="A62:H62"/>
    <mergeCell ref="M5:M6"/>
    <mergeCell ref="A51:E51"/>
    <mergeCell ref="Q5:Q6"/>
    <mergeCell ref="R5:R6"/>
    <mergeCell ref="N5:N6"/>
    <mergeCell ref="O5:O6"/>
    <mergeCell ref="A54:R54"/>
    <mergeCell ref="A55:R55"/>
    <mergeCell ref="A56:H56"/>
    <mergeCell ref="A1:E1"/>
    <mergeCell ref="G5:K5"/>
    <mergeCell ref="P5:P6"/>
    <mergeCell ref="A57:I57"/>
  </mergeCells>
  <printOptions/>
  <pageMargins left="0.5905511811023623" right="0.5905511811023623" top="0.7874015748031497" bottom="0.7874015748031497" header="0.3937007874015748" footer="0.3937007874015748"/>
  <pageSetup fitToHeight="1" fitToWidth="1" horizontalDpi="600" verticalDpi="600" orientation="landscape" paperSize="9" scale="56" r:id="rId1"/>
  <headerFooter alignWithMargins="0">
    <oddHeader>&amp;CTribunal Statistics Quarterly
April to June 2013</oddHeader>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S32"/>
  <sheetViews>
    <sheetView zoomScalePageLayoutView="0" workbookViewId="0" topLeftCell="A1">
      <selection activeCell="A1" sqref="A1"/>
    </sheetView>
  </sheetViews>
  <sheetFormatPr defaultColWidth="9.140625" defaultRowHeight="12.75"/>
  <cols>
    <col min="1" max="1" width="45.8515625" style="0" customWidth="1"/>
    <col min="11" max="11" width="9.140625" style="401" customWidth="1"/>
    <col min="12" max="12" width="9.140625" style="732" customWidth="1"/>
    <col min="13" max="14" width="11.421875" style="0" customWidth="1"/>
    <col min="15" max="15" width="12.140625" style="0" customWidth="1"/>
    <col min="16" max="18" width="12.00390625" style="0" customWidth="1"/>
  </cols>
  <sheetData>
    <row r="1" spans="1:19" ht="12.75">
      <c r="A1" s="159" t="s">
        <v>128</v>
      </c>
      <c r="B1" s="183"/>
      <c r="C1" s="183"/>
      <c r="D1" s="183"/>
      <c r="E1" s="183"/>
      <c r="F1" s="183"/>
      <c r="G1" s="183"/>
      <c r="H1" s="183"/>
      <c r="I1" s="183"/>
      <c r="J1" s="183"/>
      <c r="K1" s="397"/>
      <c r="L1" s="397"/>
      <c r="M1" s="66"/>
      <c r="N1" s="66"/>
      <c r="O1" s="66"/>
      <c r="P1" s="17"/>
      <c r="Q1" s="17"/>
      <c r="R1" s="17"/>
      <c r="S1" s="17"/>
    </row>
    <row r="2" spans="1:19" ht="12.75">
      <c r="A2" s="159" t="s">
        <v>293</v>
      </c>
      <c r="B2" s="183"/>
      <c r="C2" s="183"/>
      <c r="D2" s="183"/>
      <c r="E2" s="183"/>
      <c r="F2" s="183"/>
      <c r="G2" s="183"/>
      <c r="H2" s="183"/>
      <c r="I2" s="183"/>
      <c r="J2" s="183"/>
      <c r="K2" s="397"/>
      <c r="L2" s="397"/>
      <c r="M2" s="58"/>
      <c r="N2" s="58"/>
      <c r="O2" s="66"/>
      <c r="P2" s="17"/>
      <c r="Q2" s="17"/>
      <c r="R2" s="17"/>
      <c r="S2" s="17"/>
    </row>
    <row r="3" spans="1:19" ht="12.75">
      <c r="A3" s="7" t="s">
        <v>12</v>
      </c>
      <c r="B3" s="183"/>
      <c r="C3" s="183"/>
      <c r="D3" s="183"/>
      <c r="E3" s="183"/>
      <c r="F3" s="183"/>
      <c r="G3" s="183"/>
      <c r="H3" s="183"/>
      <c r="I3" s="183"/>
      <c r="J3" s="183"/>
      <c r="K3" s="397"/>
      <c r="L3" s="397"/>
      <c r="M3" s="58"/>
      <c r="N3" s="58"/>
      <c r="O3" s="66"/>
      <c r="P3" s="17"/>
      <c r="Q3" s="17"/>
      <c r="R3" s="17"/>
      <c r="S3" s="17"/>
    </row>
    <row r="4" spans="1:19" ht="12.75">
      <c r="A4" s="183"/>
      <c r="B4" s="183"/>
      <c r="C4" s="183"/>
      <c r="D4" s="183"/>
      <c r="E4" s="184"/>
      <c r="F4" s="184"/>
      <c r="G4" s="184"/>
      <c r="H4" s="184"/>
      <c r="I4" s="184"/>
      <c r="J4" s="184"/>
      <c r="K4" s="398"/>
      <c r="L4" s="398"/>
      <c r="M4" s="66"/>
      <c r="N4" s="66"/>
      <c r="O4" s="66"/>
      <c r="P4" s="17"/>
      <c r="Q4" s="17"/>
      <c r="R4" s="17"/>
      <c r="S4" s="17"/>
    </row>
    <row r="5" spans="1:19" ht="12.75" customHeight="1">
      <c r="A5" s="867" t="s">
        <v>129</v>
      </c>
      <c r="B5" s="326" t="s">
        <v>13</v>
      </c>
      <c r="C5" s="41" t="s">
        <v>281</v>
      </c>
      <c r="D5" s="326" t="s">
        <v>15</v>
      </c>
      <c r="E5" s="331" t="s">
        <v>16</v>
      </c>
      <c r="F5" s="544" t="s">
        <v>17</v>
      </c>
      <c r="G5" s="841" t="s">
        <v>40</v>
      </c>
      <c r="H5" s="842"/>
      <c r="I5" s="842"/>
      <c r="J5" s="842"/>
      <c r="K5" s="843"/>
      <c r="L5" s="548" t="s">
        <v>286</v>
      </c>
      <c r="M5" s="829" t="s">
        <v>304</v>
      </c>
      <c r="N5" s="831" t="s">
        <v>306</v>
      </c>
      <c r="O5" s="831" t="s">
        <v>305</v>
      </c>
      <c r="P5" s="829" t="s">
        <v>19</v>
      </c>
      <c r="Q5" s="831" t="s">
        <v>20</v>
      </c>
      <c r="R5" s="833" t="s">
        <v>21</v>
      </c>
      <c r="S5" s="17"/>
    </row>
    <row r="6" spans="1:19" ht="25.5">
      <c r="A6" s="850"/>
      <c r="B6" s="402" t="s">
        <v>23</v>
      </c>
      <c r="C6" s="185" t="s">
        <v>23</v>
      </c>
      <c r="D6" s="402" t="s">
        <v>23</v>
      </c>
      <c r="E6" s="185" t="s">
        <v>23</v>
      </c>
      <c r="F6" s="406" t="s">
        <v>23</v>
      </c>
      <c r="G6" s="68" t="s">
        <v>573</v>
      </c>
      <c r="H6" s="68" t="s">
        <v>574</v>
      </c>
      <c r="I6" s="68" t="s">
        <v>575</v>
      </c>
      <c r="J6" s="68" t="s">
        <v>576</v>
      </c>
      <c r="K6" s="547" t="s">
        <v>23</v>
      </c>
      <c r="L6" s="68" t="s">
        <v>573</v>
      </c>
      <c r="M6" s="830"/>
      <c r="N6" s="832"/>
      <c r="O6" s="832"/>
      <c r="P6" s="863"/>
      <c r="Q6" s="864"/>
      <c r="R6" s="865"/>
      <c r="S6" s="17"/>
    </row>
    <row r="7" spans="1:19" ht="20.25" customHeight="1">
      <c r="A7" s="108" t="s">
        <v>130</v>
      </c>
      <c r="B7" s="403">
        <v>81857</v>
      </c>
      <c r="C7" s="186">
        <v>92018</v>
      </c>
      <c r="D7" s="403">
        <v>112364</v>
      </c>
      <c r="E7" s="186">
        <v>122792</v>
      </c>
      <c r="F7" s="407">
        <v>110769</v>
      </c>
      <c r="G7" s="186">
        <v>26271</v>
      </c>
      <c r="H7" s="186">
        <v>27773</v>
      </c>
      <c r="I7" s="186">
        <v>25598</v>
      </c>
      <c r="J7" s="186">
        <v>27778</v>
      </c>
      <c r="K7" s="407">
        <v>107420</v>
      </c>
      <c r="L7" s="186">
        <v>32567</v>
      </c>
      <c r="M7" s="320">
        <f>(L7-G7)/G7</f>
        <v>0.2396558943321533</v>
      </c>
      <c r="N7" s="70">
        <f>(L7-J7)/J7</f>
        <v>0.17240262077903376</v>
      </c>
      <c r="O7" s="321"/>
      <c r="P7" s="320">
        <f>(K7-B7)/B7</f>
        <v>0.3122885031212969</v>
      </c>
      <c r="Q7" s="70">
        <f>(K7-F7)/F7</f>
        <v>-0.030234090765466872</v>
      </c>
      <c r="R7" s="321"/>
      <c r="S7" s="17"/>
    </row>
    <row r="8" spans="1:19" ht="20.25" customHeight="1">
      <c r="A8" s="187" t="s">
        <v>129</v>
      </c>
      <c r="B8" s="404"/>
      <c r="C8" s="188"/>
      <c r="D8" s="404"/>
      <c r="E8" s="188"/>
      <c r="F8" s="408"/>
      <c r="G8" s="188"/>
      <c r="H8" s="188"/>
      <c r="I8" s="188"/>
      <c r="J8" s="188"/>
      <c r="K8" s="408"/>
      <c r="L8" s="188"/>
      <c r="M8" s="320"/>
      <c r="N8" s="70"/>
      <c r="O8" s="321"/>
      <c r="P8" s="415"/>
      <c r="Q8" s="390"/>
      <c r="R8" s="416"/>
      <c r="S8" s="17"/>
    </row>
    <row r="9" spans="1:19" ht="12.75">
      <c r="A9" s="189" t="s">
        <v>131</v>
      </c>
      <c r="B9" s="377">
        <v>37004</v>
      </c>
      <c r="C9" s="39">
        <v>39247</v>
      </c>
      <c r="D9" s="377">
        <v>50892</v>
      </c>
      <c r="E9" s="39">
        <v>49649</v>
      </c>
      <c r="F9" s="410">
        <v>46107</v>
      </c>
      <c r="G9" s="392">
        <v>11023</v>
      </c>
      <c r="H9" s="392">
        <v>10781</v>
      </c>
      <c r="I9" s="392">
        <v>10901</v>
      </c>
      <c r="J9" s="392">
        <v>11251</v>
      </c>
      <c r="K9" s="407">
        <v>43956</v>
      </c>
      <c r="L9" s="186">
        <v>10792</v>
      </c>
      <c r="M9" s="322">
        <f aca="true" t="shared" si="0" ref="M9:M22">(L9-G9)/G9</f>
        <v>-0.02095618252744262</v>
      </c>
      <c r="N9" s="73">
        <f aca="true" t="shared" si="1" ref="N9:N23">(L9-J9)/J9</f>
        <v>-0.04079637365567505</v>
      </c>
      <c r="O9" s="323">
        <f>L9/$L$23</f>
        <v>0.17262780728133598</v>
      </c>
      <c r="P9" s="322">
        <f aca="true" t="shared" si="2" ref="P9:P23">(K9-B9)/B9</f>
        <v>0.187871581450654</v>
      </c>
      <c r="Q9" s="73">
        <f aca="true" t="shared" si="3" ref="Q9:Q23">(K9-F9)/F9</f>
        <v>-0.04665235213741948</v>
      </c>
      <c r="R9" s="323">
        <f aca="true" t="shared" si="4" ref="R9:R23">K9/$K$23</f>
        <v>0.19458511881573823</v>
      </c>
      <c r="S9" s="17"/>
    </row>
    <row r="10" spans="1:19" ht="12.75">
      <c r="A10" s="189" t="s">
        <v>132</v>
      </c>
      <c r="B10" s="377">
        <v>23022</v>
      </c>
      <c r="C10" s="39">
        <v>24945</v>
      </c>
      <c r="D10" s="377">
        <v>35241</v>
      </c>
      <c r="E10" s="39">
        <v>38247</v>
      </c>
      <c r="F10" s="410">
        <v>36235</v>
      </c>
      <c r="G10" s="392">
        <v>8322</v>
      </c>
      <c r="H10" s="392">
        <v>9412</v>
      </c>
      <c r="I10" s="392">
        <v>8794</v>
      </c>
      <c r="J10" s="392">
        <v>9795</v>
      </c>
      <c r="K10" s="407">
        <v>36323</v>
      </c>
      <c r="L10" s="186">
        <v>11045</v>
      </c>
      <c r="M10" s="322">
        <f t="shared" si="0"/>
        <v>0.3272049987983658</v>
      </c>
      <c r="N10" s="73">
        <f t="shared" si="1"/>
        <v>0.1276161306789178</v>
      </c>
      <c r="O10" s="323">
        <f aca="true" t="shared" si="5" ref="O10:O23">L10/$L$23</f>
        <v>0.17667477125855782</v>
      </c>
      <c r="P10" s="322">
        <f t="shared" si="2"/>
        <v>0.577751715750152</v>
      </c>
      <c r="Q10" s="73">
        <f t="shared" si="3"/>
        <v>0.00242859114116186</v>
      </c>
      <c r="R10" s="323">
        <f t="shared" si="4"/>
        <v>0.16079523320466055</v>
      </c>
      <c r="S10" s="17"/>
    </row>
    <row r="11" spans="1:19" ht="12.75">
      <c r="A11" s="189" t="s">
        <v>61</v>
      </c>
      <c r="B11" s="377">
        <v>22516</v>
      </c>
      <c r="C11" s="39">
        <v>25252</v>
      </c>
      <c r="D11" s="377">
        <v>32053</v>
      </c>
      <c r="E11" s="39">
        <v>31838</v>
      </c>
      <c r="F11" s="410">
        <v>32198</v>
      </c>
      <c r="G11" s="392">
        <v>7563</v>
      </c>
      <c r="H11" s="392">
        <v>7666</v>
      </c>
      <c r="I11" s="392">
        <v>6852</v>
      </c>
      <c r="J11" s="392">
        <v>6619</v>
      </c>
      <c r="K11" s="407">
        <v>28700</v>
      </c>
      <c r="L11" s="186">
        <v>6578</v>
      </c>
      <c r="M11" s="322">
        <f t="shared" si="0"/>
        <v>-0.13023932301996563</v>
      </c>
      <c r="N11" s="73">
        <f t="shared" si="1"/>
        <v>-0.006194289167547968</v>
      </c>
      <c r="O11" s="323">
        <f t="shared" si="5"/>
        <v>0.10522106340776761</v>
      </c>
      <c r="P11" s="322">
        <f t="shared" si="2"/>
        <v>0.2746491383904779</v>
      </c>
      <c r="Q11" s="73">
        <f t="shared" si="3"/>
        <v>-0.10864028821665941</v>
      </c>
      <c r="R11" s="323">
        <f t="shared" si="4"/>
        <v>0.12704961575238163</v>
      </c>
      <c r="S11" s="17"/>
    </row>
    <row r="12" spans="1:19" ht="12.75">
      <c r="A12" s="189" t="s">
        <v>63</v>
      </c>
      <c r="B12" s="377">
        <v>6559</v>
      </c>
      <c r="C12" s="39">
        <v>7388</v>
      </c>
      <c r="D12" s="377">
        <v>12417</v>
      </c>
      <c r="E12" s="39">
        <v>14066</v>
      </c>
      <c r="F12" s="410">
        <v>13178</v>
      </c>
      <c r="G12" s="392">
        <v>3470</v>
      </c>
      <c r="H12" s="392">
        <v>2839</v>
      </c>
      <c r="I12" s="392">
        <v>2889</v>
      </c>
      <c r="J12" s="392">
        <v>2825</v>
      </c>
      <c r="K12" s="407">
        <v>12023</v>
      </c>
      <c r="L12" s="186">
        <v>2520</v>
      </c>
      <c r="M12" s="322">
        <f t="shared" si="0"/>
        <v>-0.2737752161383285</v>
      </c>
      <c r="N12" s="73">
        <f t="shared" si="1"/>
        <v>-0.1079646017699115</v>
      </c>
      <c r="O12" s="323">
        <f t="shared" si="5"/>
        <v>0.040309680721735235</v>
      </c>
      <c r="P12" s="322">
        <f t="shared" si="2"/>
        <v>0.833053819179753</v>
      </c>
      <c r="Q12" s="73">
        <f t="shared" si="3"/>
        <v>-0.08764607679465776</v>
      </c>
      <c r="R12" s="323">
        <f t="shared" si="4"/>
        <v>0.05322360732372419</v>
      </c>
      <c r="S12" s="17"/>
    </row>
    <row r="13" spans="1:19" ht="12.75">
      <c r="A13" s="189" t="s">
        <v>62</v>
      </c>
      <c r="B13" s="377">
        <v>16184</v>
      </c>
      <c r="C13" s="39">
        <v>10804</v>
      </c>
      <c r="D13" s="377">
        <v>17537</v>
      </c>
      <c r="E13" s="39">
        <v>15560</v>
      </c>
      <c r="F13" s="410">
        <v>14735</v>
      </c>
      <c r="G13" s="392">
        <v>2222</v>
      </c>
      <c r="H13" s="392">
        <v>3958</v>
      </c>
      <c r="I13" s="392">
        <v>3096</v>
      </c>
      <c r="J13" s="392">
        <v>4995</v>
      </c>
      <c r="K13" s="407">
        <v>14271</v>
      </c>
      <c r="L13" s="186">
        <v>2509</v>
      </c>
      <c r="M13" s="322">
        <f t="shared" si="0"/>
        <v>0.12916291629162915</v>
      </c>
      <c r="N13" s="73">
        <f t="shared" si="1"/>
        <v>-0.49769769769769767</v>
      </c>
      <c r="O13" s="323">
        <f t="shared" si="5"/>
        <v>0.04013372576620385</v>
      </c>
      <c r="P13" s="322">
        <f t="shared" si="2"/>
        <v>-0.11820316361838853</v>
      </c>
      <c r="Q13" s="73">
        <f t="shared" si="3"/>
        <v>-0.03148965049202579</v>
      </c>
      <c r="R13" s="323">
        <f t="shared" si="4"/>
        <v>0.06317508942168078</v>
      </c>
      <c r="S13" s="17"/>
    </row>
    <row r="14" spans="1:19" ht="12.75">
      <c r="A14" s="189" t="s">
        <v>67</v>
      </c>
      <c r="B14" s="377">
        <v>3535</v>
      </c>
      <c r="C14" s="39">
        <v>3970</v>
      </c>
      <c r="D14" s="377">
        <v>4549</v>
      </c>
      <c r="E14" s="39">
        <v>4853</v>
      </c>
      <c r="F14" s="410">
        <v>4740</v>
      </c>
      <c r="G14" s="392">
        <v>1124</v>
      </c>
      <c r="H14" s="392">
        <v>1216</v>
      </c>
      <c r="I14" s="392">
        <v>1224</v>
      </c>
      <c r="J14" s="392">
        <v>1323</v>
      </c>
      <c r="K14" s="407">
        <v>4887</v>
      </c>
      <c r="L14" s="186">
        <v>1115</v>
      </c>
      <c r="M14" s="322">
        <f t="shared" si="0"/>
        <v>-0.00800711743772242</v>
      </c>
      <c r="N14" s="73">
        <f t="shared" si="1"/>
        <v>-0.15721844293272866</v>
      </c>
      <c r="O14" s="323">
        <f t="shared" si="5"/>
        <v>0.01783543412886301</v>
      </c>
      <c r="P14" s="322">
        <f t="shared" si="2"/>
        <v>0.38246110325318244</v>
      </c>
      <c r="Q14" s="73">
        <f t="shared" si="3"/>
        <v>0.0310126582278481</v>
      </c>
      <c r="R14" s="323">
        <f t="shared" si="4"/>
        <v>0.021633849204943868</v>
      </c>
      <c r="S14" s="17"/>
    </row>
    <row r="15" spans="1:19" ht="12.75">
      <c r="A15" s="189" t="s">
        <v>64</v>
      </c>
      <c r="B15" s="377">
        <v>5133</v>
      </c>
      <c r="C15" s="39">
        <v>5460</v>
      </c>
      <c r="D15" s="377">
        <v>6098</v>
      </c>
      <c r="E15" s="39">
        <v>6791</v>
      </c>
      <c r="F15" s="410">
        <v>7273</v>
      </c>
      <c r="G15" s="392">
        <v>1745</v>
      </c>
      <c r="H15" s="392">
        <v>1911</v>
      </c>
      <c r="I15" s="392">
        <v>1888</v>
      </c>
      <c r="J15" s="392">
        <v>1716</v>
      </c>
      <c r="K15" s="407">
        <v>7260</v>
      </c>
      <c r="L15" s="186">
        <v>1957</v>
      </c>
      <c r="M15" s="322">
        <f t="shared" si="0"/>
        <v>0.12148997134670488</v>
      </c>
      <c r="N15" s="73">
        <f t="shared" si="1"/>
        <v>0.14044289044289043</v>
      </c>
      <c r="O15" s="323">
        <f t="shared" si="5"/>
        <v>0.031303986179538036</v>
      </c>
      <c r="P15" s="322">
        <f t="shared" si="2"/>
        <v>0.41437755698421974</v>
      </c>
      <c r="Q15" s="73">
        <f t="shared" si="3"/>
        <v>-0.0017874329712635776</v>
      </c>
      <c r="R15" s="323">
        <f t="shared" si="4"/>
        <v>0.03213868328788469</v>
      </c>
      <c r="S15" s="17"/>
    </row>
    <row r="16" spans="1:19" ht="12.75">
      <c r="A16" s="189" t="s">
        <v>133</v>
      </c>
      <c r="B16" s="377">
        <v>608</v>
      </c>
      <c r="C16" s="39">
        <v>620</v>
      </c>
      <c r="D16" s="377">
        <v>763</v>
      </c>
      <c r="E16" s="39">
        <v>845</v>
      </c>
      <c r="F16" s="410">
        <v>851</v>
      </c>
      <c r="G16" s="392">
        <v>231</v>
      </c>
      <c r="H16" s="392">
        <v>213</v>
      </c>
      <c r="I16" s="392">
        <v>231</v>
      </c>
      <c r="J16" s="392">
        <v>349</v>
      </c>
      <c r="K16" s="407">
        <v>1024</v>
      </c>
      <c r="L16" s="186">
        <v>222</v>
      </c>
      <c r="M16" s="322">
        <f t="shared" si="0"/>
        <v>-0.03896103896103896</v>
      </c>
      <c r="N16" s="73">
        <f t="shared" si="1"/>
        <v>-0.3638968481375358</v>
      </c>
      <c r="O16" s="323">
        <f t="shared" si="5"/>
        <v>0.003551090920724295</v>
      </c>
      <c r="P16" s="322">
        <f t="shared" si="2"/>
        <v>0.6842105263157895</v>
      </c>
      <c r="Q16" s="73">
        <f t="shared" si="3"/>
        <v>0.20329024676850763</v>
      </c>
      <c r="R16" s="323">
        <f t="shared" si="4"/>
        <v>0.004533059460990898</v>
      </c>
      <c r="S16" s="17"/>
    </row>
    <row r="17" spans="1:19" ht="12.75">
      <c r="A17" s="189" t="s">
        <v>134</v>
      </c>
      <c r="B17" s="377">
        <v>516</v>
      </c>
      <c r="C17" s="39">
        <v>533</v>
      </c>
      <c r="D17" s="377">
        <v>535</v>
      </c>
      <c r="E17" s="39">
        <v>656</v>
      </c>
      <c r="F17" s="410">
        <v>586</v>
      </c>
      <c r="G17" s="392">
        <v>130</v>
      </c>
      <c r="H17" s="392">
        <v>146</v>
      </c>
      <c r="I17" s="392">
        <v>174</v>
      </c>
      <c r="J17" s="392">
        <v>153</v>
      </c>
      <c r="K17" s="407">
        <v>603</v>
      </c>
      <c r="L17" s="186">
        <v>148</v>
      </c>
      <c r="M17" s="322">
        <f t="shared" si="0"/>
        <v>0.13846153846153847</v>
      </c>
      <c r="N17" s="73">
        <f t="shared" si="1"/>
        <v>-0.032679738562091505</v>
      </c>
      <c r="O17" s="323">
        <f t="shared" si="5"/>
        <v>0.0023673939471495296</v>
      </c>
      <c r="P17" s="322">
        <f t="shared" si="2"/>
        <v>0.1686046511627907</v>
      </c>
      <c r="Q17" s="73">
        <f t="shared" si="3"/>
        <v>0.02901023890784983</v>
      </c>
      <c r="R17" s="323">
        <f t="shared" si="4"/>
        <v>0.0026693699755639764</v>
      </c>
      <c r="S17" s="17"/>
    </row>
    <row r="18" spans="1:19" ht="12.75">
      <c r="A18" s="189" t="s">
        <v>135</v>
      </c>
      <c r="B18" s="377">
        <v>1778</v>
      </c>
      <c r="C18" s="39">
        <v>2472</v>
      </c>
      <c r="D18" s="377">
        <v>3873</v>
      </c>
      <c r="E18" s="39">
        <v>3651</v>
      </c>
      <c r="F18" s="410">
        <v>3820</v>
      </c>
      <c r="G18" s="392">
        <v>725</v>
      </c>
      <c r="H18" s="392">
        <v>686</v>
      </c>
      <c r="I18" s="392">
        <v>666</v>
      </c>
      <c r="J18" s="392">
        <v>597</v>
      </c>
      <c r="K18" s="407">
        <v>2674</v>
      </c>
      <c r="L18" s="186">
        <v>596</v>
      </c>
      <c r="M18" s="322">
        <f t="shared" si="0"/>
        <v>-0.17793103448275863</v>
      </c>
      <c r="N18" s="73">
        <f t="shared" si="1"/>
        <v>-0.0016750418760469012</v>
      </c>
      <c r="O18" s="323">
        <f t="shared" si="5"/>
        <v>0.00953355940879135</v>
      </c>
      <c r="P18" s="322">
        <f t="shared" si="2"/>
        <v>0.5039370078740157</v>
      </c>
      <c r="Q18" s="73">
        <f t="shared" si="3"/>
        <v>-0.3</v>
      </c>
      <c r="R18" s="323">
        <f t="shared" si="4"/>
        <v>0.011837305662782873</v>
      </c>
      <c r="S18" s="17"/>
    </row>
    <row r="19" spans="1:19" ht="12.75">
      <c r="A19" s="189" t="s">
        <v>136</v>
      </c>
      <c r="B19" s="377">
        <v>13263</v>
      </c>
      <c r="C19" s="39">
        <v>14376</v>
      </c>
      <c r="D19" s="377">
        <v>20526</v>
      </c>
      <c r="E19" s="39">
        <v>24122</v>
      </c>
      <c r="F19" s="410">
        <v>23608</v>
      </c>
      <c r="G19" s="392">
        <v>7228</v>
      </c>
      <c r="H19" s="392">
        <v>6101</v>
      </c>
      <c r="I19" s="392">
        <v>5885</v>
      </c>
      <c r="J19" s="392">
        <v>5505</v>
      </c>
      <c r="K19" s="407">
        <v>24719</v>
      </c>
      <c r="L19" s="186">
        <v>10603</v>
      </c>
      <c r="M19" s="322">
        <f t="shared" si="0"/>
        <v>0.46693414499169894</v>
      </c>
      <c r="N19" s="73">
        <f t="shared" si="1"/>
        <v>0.9260672116257948</v>
      </c>
      <c r="O19" s="323">
        <f t="shared" si="5"/>
        <v>0.16960458122720584</v>
      </c>
      <c r="P19" s="322">
        <f t="shared" si="2"/>
        <v>0.8637563145593004</v>
      </c>
      <c r="Q19" s="73">
        <f t="shared" si="3"/>
        <v>0.04706031853608946</v>
      </c>
      <c r="R19" s="323">
        <f t="shared" si="4"/>
        <v>0.10942646173460353</v>
      </c>
      <c r="S19" s="17"/>
    </row>
    <row r="20" spans="1:19" ht="12.75">
      <c r="A20" s="189" t="s">
        <v>66</v>
      </c>
      <c r="B20" s="377">
        <v>9471</v>
      </c>
      <c r="C20" s="39">
        <v>20148</v>
      </c>
      <c r="D20" s="377">
        <v>20140</v>
      </c>
      <c r="E20" s="39">
        <v>25645</v>
      </c>
      <c r="F20" s="410">
        <v>23797</v>
      </c>
      <c r="G20" s="392">
        <v>4602</v>
      </c>
      <c r="H20" s="392">
        <v>7347</v>
      </c>
      <c r="I20" s="392">
        <v>5213</v>
      </c>
      <c r="J20" s="392">
        <v>7464</v>
      </c>
      <c r="K20" s="407">
        <v>24626</v>
      </c>
      <c r="L20" s="186">
        <v>9106</v>
      </c>
      <c r="M20" s="322">
        <f t="shared" si="0"/>
        <v>0.9787049109083007</v>
      </c>
      <c r="N20" s="73">
        <f t="shared" si="1"/>
        <v>0.219989281886388</v>
      </c>
      <c r="O20" s="323">
        <f t="shared" si="5"/>
        <v>0.1456587113698893</v>
      </c>
      <c r="P20" s="322">
        <f t="shared" si="2"/>
        <v>1.6001478196600147</v>
      </c>
      <c r="Q20" s="73">
        <f t="shared" si="3"/>
        <v>0.034836323906374755</v>
      </c>
      <c r="R20" s="323">
        <f t="shared" si="4"/>
        <v>0.10901476785777527</v>
      </c>
      <c r="S20" s="17"/>
    </row>
    <row r="21" spans="1:19" ht="12.75">
      <c r="A21" s="189" t="s">
        <v>73</v>
      </c>
      <c r="B21" s="377">
        <v>511</v>
      </c>
      <c r="C21" s="39">
        <v>508</v>
      </c>
      <c r="D21" s="377">
        <v>414</v>
      </c>
      <c r="E21" s="39">
        <v>599</v>
      </c>
      <c r="F21" s="410">
        <v>520</v>
      </c>
      <c r="G21" s="392">
        <v>116</v>
      </c>
      <c r="H21" s="392">
        <v>127</v>
      </c>
      <c r="I21" s="392">
        <v>134</v>
      </c>
      <c r="J21" s="392">
        <v>119</v>
      </c>
      <c r="K21" s="407">
        <v>496</v>
      </c>
      <c r="L21" s="186">
        <v>103</v>
      </c>
      <c r="M21" s="322">
        <f t="shared" si="0"/>
        <v>-0.11206896551724138</v>
      </c>
      <c r="N21" s="73">
        <f t="shared" si="1"/>
        <v>-0.13445378151260504</v>
      </c>
      <c r="O21" s="323">
        <f t="shared" si="5"/>
        <v>0.0016475782199756861</v>
      </c>
      <c r="P21" s="322">
        <f t="shared" si="2"/>
        <v>-0.029354207436399216</v>
      </c>
      <c r="Q21" s="73">
        <f t="shared" si="3"/>
        <v>-0.046153846153846156</v>
      </c>
      <c r="R21" s="323">
        <f t="shared" si="4"/>
        <v>0.0021957006764174664</v>
      </c>
      <c r="S21" s="17"/>
    </row>
    <row r="22" spans="1:19" ht="12.75">
      <c r="A22" s="189" t="s">
        <v>77</v>
      </c>
      <c r="B22" s="377">
        <v>17393</v>
      </c>
      <c r="C22" s="39">
        <v>17041</v>
      </c>
      <c r="D22" s="377">
        <v>21930</v>
      </c>
      <c r="E22" s="39">
        <v>27430</v>
      </c>
      <c r="F22" s="410">
        <v>22320</v>
      </c>
      <c r="G22" s="392">
        <v>7120</v>
      </c>
      <c r="H22" s="392">
        <v>5286</v>
      </c>
      <c r="I22" s="392">
        <v>5732</v>
      </c>
      <c r="J22" s="392">
        <v>6196</v>
      </c>
      <c r="K22" s="407">
        <v>24334</v>
      </c>
      <c r="L22" s="186">
        <v>5222</v>
      </c>
      <c r="M22" s="322">
        <f t="shared" si="0"/>
        <v>-0.26657303370786517</v>
      </c>
      <c r="N22" s="73">
        <f t="shared" si="1"/>
        <v>-0.15719819238218205</v>
      </c>
      <c r="O22" s="323">
        <f t="shared" si="5"/>
        <v>0.08353061616226246</v>
      </c>
      <c r="P22" s="322">
        <f t="shared" si="2"/>
        <v>0.3990685908123958</v>
      </c>
      <c r="Q22" s="73">
        <f t="shared" si="3"/>
        <v>0.09023297491039427</v>
      </c>
      <c r="R22" s="323">
        <f t="shared" si="4"/>
        <v>0.10772213762085207</v>
      </c>
      <c r="S22" s="17"/>
    </row>
    <row r="23" spans="1:19" ht="12.75">
      <c r="A23" s="187" t="s">
        <v>137</v>
      </c>
      <c r="B23" s="377">
        <v>157493</v>
      </c>
      <c r="C23" s="39">
        <v>172944</v>
      </c>
      <c r="D23" s="377">
        <v>226968</v>
      </c>
      <c r="E23" s="39">
        <v>243952</v>
      </c>
      <c r="F23" s="410">
        <v>229968</v>
      </c>
      <c r="G23" s="190">
        <v>55621</v>
      </c>
      <c r="H23" s="190">
        <v>57689</v>
      </c>
      <c r="I23" s="190">
        <v>53679</v>
      </c>
      <c r="J23" s="190">
        <v>58907</v>
      </c>
      <c r="K23" s="407">
        <v>225896</v>
      </c>
      <c r="L23" s="186">
        <v>62516</v>
      </c>
      <c r="M23" s="322">
        <f>(L23-G23)/G23</f>
        <v>0.12396397044281836</v>
      </c>
      <c r="N23" s="73">
        <f t="shared" si="1"/>
        <v>0.061266063455956</v>
      </c>
      <c r="O23" s="323">
        <f t="shared" si="5"/>
        <v>1</v>
      </c>
      <c r="P23" s="320">
        <f t="shared" si="2"/>
        <v>0.4343240651965484</v>
      </c>
      <c r="Q23" s="70">
        <f t="shared" si="3"/>
        <v>-0.01770681138245321</v>
      </c>
      <c r="R23" s="321">
        <f t="shared" si="4"/>
        <v>1</v>
      </c>
      <c r="S23" s="17"/>
    </row>
    <row r="24" spans="1:19" ht="20.25" customHeight="1">
      <c r="A24" s="119" t="s">
        <v>138</v>
      </c>
      <c r="B24" s="405">
        <v>1.9</v>
      </c>
      <c r="C24" s="394">
        <f aca="true" t="shared" si="6" ref="C24:I24">C23/C7</f>
        <v>1.87945836684127</v>
      </c>
      <c r="D24" s="405">
        <f t="shared" si="6"/>
        <v>2.0199352105656616</v>
      </c>
      <c r="E24" s="394">
        <f t="shared" si="6"/>
        <v>1.9867092318717832</v>
      </c>
      <c r="F24" s="412">
        <f t="shared" si="6"/>
        <v>2.076104325217344</v>
      </c>
      <c r="G24" s="394">
        <f t="shared" si="6"/>
        <v>2.1172014769137073</v>
      </c>
      <c r="H24" s="394">
        <f t="shared" si="6"/>
        <v>2.077161271738739</v>
      </c>
      <c r="I24" s="394">
        <f t="shared" si="6"/>
        <v>2.096999765606688</v>
      </c>
      <c r="J24" s="394">
        <v>2.1</v>
      </c>
      <c r="K24" s="412">
        <v>2.1029231055669335</v>
      </c>
      <c r="L24" s="730">
        <v>1.919611877053459</v>
      </c>
      <c r="M24" s="413"/>
      <c r="N24" s="395"/>
      <c r="O24" s="414"/>
      <c r="P24" s="417"/>
      <c r="Q24" s="395"/>
      <c r="R24" s="414"/>
      <c r="S24" s="17"/>
    </row>
    <row r="25" spans="1:19" ht="14.25">
      <c r="A25" s="149" t="s">
        <v>34</v>
      </c>
      <c r="B25" s="191"/>
      <c r="C25" s="191"/>
      <c r="D25" s="191"/>
      <c r="E25" s="192"/>
      <c r="F25" s="396"/>
      <c r="G25" s="193"/>
      <c r="H25" s="193"/>
      <c r="I25" s="193"/>
      <c r="J25" s="193"/>
      <c r="K25" s="396"/>
      <c r="L25" s="731"/>
      <c r="M25" s="194"/>
      <c r="N25" s="194"/>
      <c r="O25" s="53"/>
      <c r="P25" s="53"/>
      <c r="Q25" s="53"/>
      <c r="R25" s="53"/>
      <c r="S25" s="17"/>
    </row>
    <row r="26" spans="1:19" ht="14.25">
      <c r="A26" s="854" t="s">
        <v>35</v>
      </c>
      <c r="B26" s="854"/>
      <c r="C26" s="854"/>
      <c r="D26" s="854"/>
      <c r="E26" s="854"/>
      <c r="F26" s="854"/>
      <c r="G26" s="854"/>
      <c r="H26" s="854"/>
      <c r="I26" s="854"/>
      <c r="J26" s="854"/>
      <c r="K26" s="854"/>
      <c r="L26" s="155"/>
      <c r="M26" s="195"/>
      <c r="N26" s="195"/>
      <c r="O26" s="17"/>
      <c r="P26" s="17"/>
      <c r="Q26" s="17"/>
      <c r="R26" s="17"/>
      <c r="S26" s="17"/>
    </row>
    <row r="27" spans="1:19" ht="14.25">
      <c r="A27" s="140"/>
      <c r="B27" s="140"/>
      <c r="C27" s="140"/>
      <c r="D27" s="140"/>
      <c r="E27" s="140"/>
      <c r="F27" s="140"/>
      <c r="G27" s="140"/>
      <c r="H27" s="140"/>
      <c r="I27" s="140"/>
      <c r="J27" s="140"/>
      <c r="K27" s="399"/>
      <c r="L27" s="399"/>
      <c r="M27" s="195"/>
      <c r="N27" s="195"/>
      <c r="O27" s="17"/>
      <c r="P27" s="17"/>
      <c r="Q27" s="17"/>
      <c r="R27" s="17"/>
      <c r="S27" s="17"/>
    </row>
    <row r="28" spans="1:19" ht="14.25">
      <c r="A28" s="154" t="s">
        <v>36</v>
      </c>
      <c r="B28" s="140"/>
      <c r="C28" s="140"/>
      <c r="D28" s="140"/>
      <c r="E28" s="140"/>
      <c r="F28" s="140"/>
      <c r="G28" s="140"/>
      <c r="H28" s="140"/>
      <c r="I28" s="140"/>
      <c r="J28" s="140"/>
      <c r="K28" s="399"/>
      <c r="L28" s="399"/>
      <c r="M28" s="195"/>
      <c r="N28" s="195"/>
      <c r="O28" s="17"/>
      <c r="P28" s="17"/>
      <c r="Q28" s="17"/>
      <c r="R28" s="17"/>
      <c r="S28" s="17"/>
    </row>
    <row r="29" spans="1:19" ht="14.25">
      <c r="A29" s="196" t="s">
        <v>139</v>
      </c>
      <c r="B29" s="195"/>
      <c r="C29" s="195"/>
      <c r="D29" s="195"/>
      <c r="E29" s="195"/>
      <c r="F29" s="195"/>
      <c r="G29" s="195"/>
      <c r="H29" s="195"/>
      <c r="I29" s="195"/>
      <c r="J29" s="195"/>
      <c r="K29" s="400"/>
      <c r="L29" s="400"/>
      <c r="M29" s="195"/>
      <c r="N29" s="195"/>
      <c r="O29" s="17"/>
      <c r="P29" s="17"/>
      <c r="Q29" s="17"/>
      <c r="R29" s="17"/>
      <c r="S29" s="17"/>
    </row>
    <row r="30" spans="1:19" ht="12.75">
      <c r="A30" s="855"/>
      <c r="B30" s="855"/>
      <c r="C30" s="855"/>
      <c r="D30" s="855"/>
      <c r="E30" s="855"/>
      <c r="F30" s="855"/>
      <c r="G30" s="855"/>
      <c r="H30" s="855"/>
      <c r="I30" s="855"/>
      <c r="J30" s="855"/>
      <c r="K30" s="855"/>
      <c r="L30" s="855"/>
      <c r="M30" s="855"/>
      <c r="N30" s="855"/>
      <c r="O30" s="17"/>
      <c r="P30" s="17"/>
      <c r="Q30" s="17"/>
      <c r="R30" s="17"/>
      <c r="S30" s="17"/>
    </row>
    <row r="31" spans="1:19" ht="14.25">
      <c r="A31" s="855" t="s">
        <v>37</v>
      </c>
      <c r="B31" s="866"/>
      <c r="C31" s="866"/>
      <c r="D31" s="866"/>
      <c r="E31" s="866"/>
      <c r="F31" s="866"/>
      <c r="G31" s="866"/>
      <c r="H31" s="866"/>
      <c r="I31" s="100"/>
      <c r="J31" s="100"/>
      <c r="K31" s="400"/>
      <c r="L31" s="400"/>
      <c r="M31" s="195"/>
      <c r="N31" s="195"/>
      <c r="O31" s="17"/>
      <c r="P31" s="17"/>
      <c r="Q31" s="17"/>
      <c r="R31" s="17"/>
      <c r="S31" s="17"/>
    </row>
    <row r="32" spans="1:19" ht="14.25">
      <c r="A32" s="195"/>
      <c r="B32" s="195"/>
      <c r="C32" s="195"/>
      <c r="D32" s="195"/>
      <c r="E32" s="195"/>
      <c r="F32" s="195"/>
      <c r="G32" s="195"/>
      <c r="H32" s="195"/>
      <c r="I32" s="195"/>
      <c r="J32" s="195"/>
      <c r="K32" s="400"/>
      <c r="L32" s="400"/>
      <c r="M32" s="195"/>
      <c r="N32" s="195"/>
      <c r="O32" s="17"/>
      <c r="P32" s="17"/>
      <c r="Q32" s="17"/>
      <c r="R32" s="17"/>
      <c r="S32" s="17"/>
    </row>
  </sheetData>
  <sheetProtection/>
  <protectedRanges>
    <protectedRange sqref="C24:L24" name="Range1_2"/>
    <protectedRange sqref="E5" name="Range1_7"/>
    <protectedRange sqref="K6:L6 G5" name="Range1_1"/>
  </protectedRanges>
  <mergeCells count="11">
    <mergeCell ref="N5:N6"/>
    <mergeCell ref="O5:O6"/>
    <mergeCell ref="P5:P6"/>
    <mergeCell ref="Q5:Q6"/>
    <mergeCell ref="R5:R6"/>
    <mergeCell ref="A31:H31"/>
    <mergeCell ref="A30:N30"/>
    <mergeCell ref="A26:K26"/>
    <mergeCell ref="G5:K5"/>
    <mergeCell ref="A5:A6"/>
    <mergeCell ref="M5:M6"/>
  </mergeCells>
  <printOptions/>
  <pageMargins left="0.5905511811023623" right="0.5905511811023623" top="0.7874015748031497" bottom="0.7874015748031497" header="0.3937007874015748" footer="0.3937007874015748"/>
  <pageSetup fitToHeight="1" fitToWidth="1" horizontalDpi="600" verticalDpi="600" orientation="landscape" paperSize="9" scale="62" r:id="rId1"/>
  <headerFooter alignWithMargins="0">
    <oddHeader>&amp;CTribunal Statistics Quarterly
April to June 2013</oddHeader>
    <oddFooter>&amp;C&amp;P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BE24"/>
  <sheetViews>
    <sheetView zoomScale="85" zoomScaleNormal="85" zoomScalePageLayoutView="0" workbookViewId="0" topLeftCell="A1">
      <selection activeCell="A1" sqref="A1"/>
    </sheetView>
  </sheetViews>
  <sheetFormatPr defaultColWidth="9.140625" defaultRowHeight="12.75"/>
  <cols>
    <col min="1" max="1" width="41.28125" style="214" customWidth="1"/>
    <col min="2" max="23" width="5.00390625" style="214" customWidth="1"/>
    <col min="24" max="28" width="5.00390625" style="428" customWidth="1"/>
    <col min="29" max="50" width="5.00390625" style="214" customWidth="1"/>
    <col min="51" max="51" width="4.140625" style="214" customWidth="1"/>
    <col min="52" max="52" width="4.00390625" style="214" customWidth="1"/>
    <col min="53" max="53" width="3.7109375" style="214" customWidth="1"/>
    <col min="54" max="55" width="4.421875" style="214" customWidth="1"/>
    <col min="56" max="56" width="4.57421875" style="214" customWidth="1"/>
    <col min="57" max="57" width="5.00390625" style="214" customWidth="1"/>
    <col min="58" max="60" width="9.140625" style="214" customWidth="1"/>
    <col min="61" max="16384" width="9.140625" style="198" customWidth="1"/>
  </cols>
  <sheetData>
    <row r="1" spans="1:50" ht="12.75">
      <c r="A1" s="159" t="s">
        <v>140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197"/>
      <c r="AX1" s="197"/>
    </row>
    <row r="2" spans="1:50" ht="12.75">
      <c r="A2" s="159" t="s">
        <v>294</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row>
    <row r="3" spans="1:50" ht="12.75">
      <c r="A3" s="7" t="s">
        <v>12</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row>
    <row r="4" spans="1:50" ht="12.75">
      <c r="A4" s="199"/>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row>
    <row r="5" spans="1:57" ht="12.75">
      <c r="A5" s="878" t="s">
        <v>129</v>
      </c>
      <c r="B5" s="871" t="s">
        <v>13</v>
      </c>
      <c r="C5" s="872"/>
      <c r="D5" s="872"/>
      <c r="E5" s="872"/>
      <c r="F5" s="872"/>
      <c r="G5" s="872"/>
      <c r="H5" s="873"/>
      <c r="I5" s="874" t="s">
        <v>14</v>
      </c>
      <c r="J5" s="872"/>
      <c r="K5" s="872"/>
      <c r="L5" s="872"/>
      <c r="M5" s="872"/>
      <c r="N5" s="872"/>
      <c r="O5" s="872"/>
      <c r="P5" s="871" t="s">
        <v>15</v>
      </c>
      <c r="Q5" s="872"/>
      <c r="R5" s="872"/>
      <c r="S5" s="872"/>
      <c r="T5" s="872"/>
      <c r="U5" s="872"/>
      <c r="V5" s="873"/>
      <c r="W5" s="871" t="s">
        <v>84</v>
      </c>
      <c r="X5" s="872"/>
      <c r="Y5" s="872"/>
      <c r="Z5" s="872"/>
      <c r="AA5" s="872"/>
      <c r="AB5" s="872"/>
      <c r="AC5" s="873"/>
      <c r="AD5" s="884" t="s">
        <v>17</v>
      </c>
      <c r="AE5" s="885"/>
      <c r="AF5" s="885"/>
      <c r="AG5" s="885"/>
      <c r="AH5" s="885"/>
      <c r="AI5" s="885"/>
      <c r="AJ5" s="886"/>
      <c r="AK5" s="875" t="s">
        <v>18</v>
      </c>
      <c r="AL5" s="876"/>
      <c r="AM5" s="876"/>
      <c r="AN5" s="876"/>
      <c r="AO5" s="876"/>
      <c r="AP5" s="876"/>
      <c r="AQ5" s="876"/>
      <c r="AR5" s="876"/>
      <c r="AS5" s="876"/>
      <c r="AT5" s="876"/>
      <c r="AU5" s="876"/>
      <c r="AV5" s="876"/>
      <c r="AW5" s="876"/>
      <c r="AX5" s="877"/>
      <c r="AY5" s="875" t="s">
        <v>286</v>
      </c>
      <c r="AZ5" s="876"/>
      <c r="BA5" s="876"/>
      <c r="BB5" s="876"/>
      <c r="BC5" s="876"/>
      <c r="BD5" s="876"/>
      <c r="BE5" s="877"/>
    </row>
    <row r="6" spans="1:57" ht="12.75" customHeight="1">
      <c r="A6" s="879"/>
      <c r="B6" s="868" t="s">
        <v>23</v>
      </c>
      <c r="C6" s="869"/>
      <c r="D6" s="869"/>
      <c r="E6" s="869"/>
      <c r="F6" s="869"/>
      <c r="G6" s="869"/>
      <c r="H6" s="870"/>
      <c r="I6" s="869" t="s">
        <v>23</v>
      </c>
      <c r="J6" s="869"/>
      <c r="K6" s="869"/>
      <c r="L6" s="869"/>
      <c r="M6" s="869"/>
      <c r="N6" s="869"/>
      <c r="O6" s="869"/>
      <c r="P6" s="868" t="s">
        <v>23</v>
      </c>
      <c r="Q6" s="869"/>
      <c r="R6" s="869"/>
      <c r="S6" s="869"/>
      <c r="T6" s="869"/>
      <c r="U6" s="869"/>
      <c r="V6" s="870"/>
      <c r="W6" s="868" t="s">
        <v>23</v>
      </c>
      <c r="X6" s="869"/>
      <c r="Y6" s="869"/>
      <c r="Z6" s="869"/>
      <c r="AA6" s="869"/>
      <c r="AB6" s="869"/>
      <c r="AC6" s="870"/>
      <c r="AD6" s="869" t="s">
        <v>23</v>
      </c>
      <c r="AE6" s="869"/>
      <c r="AF6" s="869"/>
      <c r="AG6" s="869"/>
      <c r="AH6" s="869"/>
      <c r="AI6" s="869"/>
      <c r="AJ6" s="870"/>
      <c r="AK6" s="881" t="s">
        <v>573</v>
      </c>
      <c r="AL6" s="882"/>
      <c r="AM6" s="882"/>
      <c r="AN6" s="882"/>
      <c r="AO6" s="882"/>
      <c r="AP6" s="882"/>
      <c r="AQ6" s="882"/>
      <c r="AR6" s="882" t="s">
        <v>23</v>
      </c>
      <c r="AS6" s="882"/>
      <c r="AT6" s="882"/>
      <c r="AU6" s="882"/>
      <c r="AV6" s="882"/>
      <c r="AW6" s="882"/>
      <c r="AX6" s="883"/>
      <c r="AY6" s="869" t="s">
        <v>573</v>
      </c>
      <c r="AZ6" s="869"/>
      <c r="BA6" s="869"/>
      <c r="BB6" s="869"/>
      <c r="BC6" s="869"/>
      <c r="BD6" s="869"/>
      <c r="BE6" s="870"/>
    </row>
    <row r="7" spans="1:57" ht="159.75">
      <c r="A7" s="880"/>
      <c r="B7" s="418" t="s">
        <v>141</v>
      </c>
      <c r="C7" s="200" t="s">
        <v>142</v>
      </c>
      <c r="D7" s="200" t="s">
        <v>143</v>
      </c>
      <c r="E7" s="200" t="s">
        <v>144</v>
      </c>
      <c r="F7" s="200" t="s">
        <v>145</v>
      </c>
      <c r="G7" s="200" t="s">
        <v>146</v>
      </c>
      <c r="H7" s="419" t="s">
        <v>147</v>
      </c>
      <c r="I7" s="200" t="s">
        <v>141</v>
      </c>
      <c r="J7" s="200" t="s">
        <v>142</v>
      </c>
      <c r="K7" s="200" t="s">
        <v>143</v>
      </c>
      <c r="L7" s="200" t="s">
        <v>144</v>
      </c>
      <c r="M7" s="200" t="s">
        <v>145</v>
      </c>
      <c r="N7" s="200" t="s">
        <v>146</v>
      </c>
      <c r="O7" s="200" t="s">
        <v>147</v>
      </c>
      <c r="P7" s="418" t="s">
        <v>141</v>
      </c>
      <c r="Q7" s="200" t="s">
        <v>142</v>
      </c>
      <c r="R7" s="200" t="s">
        <v>143</v>
      </c>
      <c r="S7" s="200" t="s">
        <v>144</v>
      </c>
      <c r="T7" s="200" t="s">
        <v>145</v>
      </c>
      <c r="U7" s="200" t="s">
        <v>146</v>
      </c>
      <c r="V7" s="419" t="s">
        <v>147</v>
      </c>
      <c r="W7" s="200" t="s">
        <v>141</v>
      </c>
      <c r="X7" s="424" t="s">
        <v>142</v>
      </c>
      <c r="Y7" s="424" t="s">
        <v>143</v>
      </c>
      <c r="Z7" s="424" t="s">
        <v>144</v>
      </c>
      <c r="AA7" s="424" t="s">
        <v>145</v>
      </c>
      <c r="AB7" s="424" t="s">
        <v>146</v>
      </c>
      <c r="AC7" s="551" t="s">
        <v>147</v>
      </c>
      <c r="AD7" s="200" t="s">
        <v>141</v>
      </c>
      <c r="AE7" s="200" t="s">
        <v>142</v>
      </c>
      <c r="AF7" s="200" t="s">
        <v>143</v>
      </c>
      <c r="AG7" s="200" t="s">
        <v>144</v>
      </c>
      <c r="AH7" s="200" t="s">
        <v>145</v>
      </c>
      <c r="AI7" s="200" t="s">
        <v>146</v>
      </c>
      <c r="AJ7" s="419" t="s">
        <v>147</v>
      </c>
      <c r="AK7" s="418" t="s">
        <v>141</v>
      </c>
      <c r="AL7" s="200" t="s">
        <v>142</v>
      </c>
      <c r="AM7" s="200" t="s">
        <v>143</v>
      </c>
      <c r="AN7" s="200" t="s">
        <v>144</v>
      </c>
      <c r="AO7" s="200" t="s">
        <v>145</v>
      </c>
      <c r="AP7" s="200" t="s">
        <v>146</v>
      </c>
      <c r="AQ7" s="200" t="s">
        <v>147</v>
      </c>
      <c r="AR7" s="200" t="s">
        <v>141</v>
      </c>
      <c r="AS7" s="200" t="s">
        <v>142</v>
      </c>
      <c r="AT7" s="200" t="s">
        <v>143</v>
      </c>
      <c r="AU7" s="200" t="s">
        <v>144</v>
      </c>
      <c r="AV7" s="200" t="s">
        <v>145</v>
      </c>
      <c r="AW7" s="200" t="s">
        <v>146</v>
      </c>
      <c r="AX7" s="419" t="s">
        <v>147</v>
      </c>
      <c r="AY7" s="200" t="s">
        <v>141</v>
      </c>
      <c r="AZ7" s="200" t="s">
        <v>142</v>
      </c>
      <c r="BA7" s="200" t="s">
        <v>143</v>
      </c>
      <c r="BB7" s="200" t="s">
        <v>144</v>
      </c>
      <c r="BC7" s="200" t="s">
        <v>145</v>
      </c>
      <c r="BD7" s="200" t="s">
        <v>146</v>
      </c>
      <c r="BE7" s="419" t="s">
        <v>147</v>
      </c>
    </row>
    <row r="8" spans="1:57" ht="20.25" customHeight="1">
      <c r="A8" s="201" t="s">
        <v>131</v>
      </c>
      <c r="B8" s="420">
        <v>37</v>
      </c>
      <c r="C8" s="202">
        <v>10</v>
      </c>
      <c r="D8" s="202">
        <v>9</v>
      </c>
      <c r="E8" s="202">
        <v>32</v>
      </c>
      <c r="F8" s="202">
        <v>7</v>
      </c>
      <c r="G8" s="202">
        <v>3</v>
      </c>
      <c r="H8" s="421">
        <v>2</v>
      </c>
      <c r="I8" s="202">
        <v>42</v>
      </c>
      <c r="J8" s="202">
        <v>10</v>
      </c>
      <c r="K8" s="202">
        <v>11</v>
      </c>
      <c r="L8" s="202">
        <v>25</v>
      </c>
      <c r="M8" s="202">
        <v>7</v>
      </c>
      <c r="N8" s="202">
        <v>3</v>
      </c>
      <c r="O8" s="202">
        <v>2</v>
      </c>
      <c r="P8" s="420">
        <v>44</v>
      </c>
      <c r="Q8" s="202">
        <v>10</v>
      </c>
      <c r="R8" s="202">
        <v>9</v>
      </c>
      <c r="S8" s="202">
        <v>24</v>
      </c>
      <c r="T8" s="202">
        <v>8</v>
      </c>
      <c r="U8" s="202">
        <v>2</v>
      </c>
      <c r="V8" s="421">
        <v>2.994576750766329</v>
      </c>
      <c r="W8" s="202">
        <v>41</v>
      </c>
      <c r="X8" s="425">
        <v>8</v>
      </c>
      <c r="Y8" s="425">
        <v>9</v>
      </c>
      <c r="Z8" s="425">
        <v>25</v>
      </c>
      <c r="AA8" s="425">
        <v>11</v>
      </c>
      <c r="AB8" s="425">
        <v>3</v>
      </c>
      <c r="AC8" s="421">
        <v>2</v>
      </c>
      <c r="AD8" s="202">
        <v>42</v>
      </c>
      <c r="AE8" s="202">
        <v>9</v>
      </c>
      <c r="AF8" s="202">
        <v>10</v>
      </c>
      <c r="AG8" s="202">
        <v>25</v>
      </c>
      <c r="AH8" s="202">
        <v>9</v>
      </c>
      <c r="AI8" s="202">
        <v>3</v>
      </c>
      <c r="AJ8" s="421">
        <v>3</v>
      </c>
      <c r="AK8" s="733">
        <v>40.370135171913276</v>
      </c>
      <c r="AL8" s="176">
        <v>10.196861108591127</v>
      </c>
      <c r="AM8" s="176">
        <v>10.459947382745169</v>
      </c>
      <c r="AN8" s="203">
        <v>22.525628231878798</v>
      </c>
      <c r="AO8" s="204">
        <v>7.575070307538782</v>
      </c>
      <c r="AP8" s="204">
        <v>3.1298194683842873</v>
      </c>
      <c r="AQ8" s="516">
        <v>2.4584958722670778</v>
      </c>
      <c r="AR8" s="177">
        <v>44</v>
      </c>
      <c r="AS8" s="176">
        <v>8</v>
      </c>
      <c r="AT8" s="176">
        <v>11</v>
      </c>
      <c r="AU8" s="203">
        <v>23</v>
      </c>
      <c r="AV8" s="204">
        <v>9</v>
      </c>
      <c r="AW8" s="204">
        <v>3</v>
      </c>
      <c r="AX8" s="429">
        <v>2.284102284102284</v>
      </c>
      <c r="AY8" s="202">
        <v>42</v>
      </c>
      <c r="AZ8" s="202">
        <v>7</v>
      </c>
      <c r="BA8" s="202">
        <v>11</v>
      </c>
      <c r="BB8" s="202">
        <v>27</v>
      </c>
      <c r="BC8" s="202">
        <v>7</v>
      </c>
      <c r="BD8" s="202">
        <v>4</v>
      </c>
      <c r="BE8" s="734">
        <v>1.8902891030392883</v>
      </c>
    </row>
    <row r="9" spans="1:57" ht="12.75">
      <c r="A9" s="201" t="s">
        <v>132</v>
      </c>
      <c r="B9" s="420">
        <v>27</v>
      </c>
      <c r="C9" s="202">
        <v>17</v>
      </c>
      <c r="D9" s="202">
        <v>6</v>
      </c>
      <c r="E9" s="202">
        <v>32</v>
      </c>
      <c r="F9" s="202">
        <v>8</v>
      </c>
      <c r="G9" s="202">
        <v>2</v>
      </c>
      <c r="H9" s="421">
        <v>8</v>
      </c>
      <c r="I9" s="202">
        <v>30</v>
      </c>
      <c r="J9" s="202">
        <v>18</v>
      </c>
      <c r="K9" s="202">
        <v>9</v>
      </c>
      <c r="L9" s="202">
        <v>26</v>
      </c>
      <c r="M9" s="202">
        <v>5</v>
      </c>
      <c r="N9" s="202">
        <v>2</v>
      </c>
      <c r="O9" s="202">
        <v>9</v>
      </c>
      <c r="P9" s="420">
        <v>26</v>
      </c>
      <c r="Q9" s="202">
        <v>14</v>
      </c>
      <c r="R9" s="202">
        <v>5</v>
      </c>
      <c r="S9" s="202">
        <v>31</v>
      </c>
      <c r="T9" s="202">
        <v>9</v>
      </c>
      <c r="U9" s="202">
        <v>2</v>
      </c>
      <c r="V9" s="421">
        <v>10.740330864617917</v>
      </c>
      <c r="W9" s="202">
        <v>27</v>
      </c>
      <c r="X9" s="425">
        <v>14</v>
      </c>
      <c r="Y9" s="425">
        <v>6</v>
      </c>
      <c r="Z9" s="425">
        <v>33</v>
      </c>
      <c r="AA9" s="425">
        <v>9</v>
      </c>
      <c r="AB9" s="425">
        <v>2</v>
      </c>
      <c r="AC9" s="421">
        <v>9</v>
      </c>
      <c r="AD9" s="202">
        <v>27</v>
      </c>
      <c r="AE9" s="202">
        <v>14</v>
      </c>
      <c r="AF9" s="202">
        <v>6</v>
      </c>
      <c r="AG9" s="202">
        <v>26</v>
      </c>
      <c r="AH9" s="202">
        <v>14</v>
      </c>
      <c r="AI9" s="202">
        <v>3</v>
      </c>
      <c r="AJ9" s="421">
        <v>9</v>
      </c>
      <c r="AK9" s="733">
        <v>26.72434510934871</v>
      </c>
      <c r="AL9" s="176">
        <v>16.34222542658015</v>
      </c>
      <c r="AM9" s="176">
        <v>6.296563326123527</v>
      </c>
      <c r="AN9" s="203">
        <v>26.351838500360493</v>
      </c>
      <c r="AO9" s="204">
        <v>7.894736842105263</v>
      </c>
      <c r="AP9" s="204">
        <v>1.8144676760394134</v>
      </c>
      <c r="AQ9" s="429">
        <v>10.165825522710886</v>
      </c>
      <c r="AR9" s="177">
        <v>27</v>
      </c>
      <c r="AS9" s="176">
        <v>13</v>
      </c>
      <c r="AT9" s="176">
        <v>6</v>
      </c>
      <c r="AU9" s="203">
        <v>29</v>
      </c>
      <c r="AV9" s="204">
        <v>13</v>
      </c>
      <c r="AW9" s="204">
        <v>3</v>
      </c>
      <c r="AX9" s="429">
        <v>9.29713955345098</v>
      </c>
      <c r="AY9" s="202">
        <v>20</v>
      </c>
      <c r="AZ9" s="202">
        <v>9</v>
      </c>
      <c r="BA9" s="202">
        <v>5</v>
      </c>
      <c r="BB9" s="202">
        <v>51</v>
      </c>
      <c r="BC9" s="202">
        <v>7</v>
      </c>
      <c r="BD9" s="202">
        <v>3</v>
      </c>
      <c r="BE9" s="734">
        <v>6.111362607514713</v>
      </c>
    </row>
    <row r="10" spans="1:57" ht="12.75">
      <c r="A10" s="201" t="s">
        <v>61</v>
      </c>
      <c r="B10" s="420">
        <v>30</v>
      </c>
      <c r="C10" s="202">
        <v>17</v>
      </c>
      <c r="D10" s="202">
        <v>8</v>
      </c>
      <c r="E10" s="202">
        <v>29</v>
      </c>
      <c r="F10" s="202">
        <v>8</v>
      </c>
      <c r="G10" s="202">
        <v>2</v>
      </c>
      <c r="H10" s="421">
        <v>6</v>
      </c>
      <c r="I10" s="202">
        <v>33</v>
      </c>
      <c r="J10" s="202">
        <v>18</v>
      </c>
      <c r="K10" s="202">
        <v>10</v>
      </c>
      <c r="L10" s="202">
        <v>24</v>
      </c>
      <c r="M10" s="202">
        <v>6</v>
      </c>
      <c r="N10" s="202">
        <v>2</v>
      </c>
      <c r="O10" s="202">
        <v>7</v>
      </c>
      <c r="P10" s="420">
        <v>32</v>
      </c>
      <c r="Q10" s="202">
        <v>18</v>
      </c>
      <c r="R10" s="202">
        <v>7</v>
      </c>
      <c r="S10" s="202">
        <v>22</v>
      </c>
      <c r="T10" s="202">
        <v>7</v>
      </c>
      <c r="U10" s="202">
        <v>2</v>
      </c>
      <c r="V10" s="421">
        <v>11.646335756403458</v>
      </c>
      <c r="W10" s="202">
        <v>32</v>
      </c>
      <c r="X10" s="425">
        <v>17</v>
      </c>
      <c r="Y10" s="425">
        <v>7</v>
      </c>
      <c r="Z10" s="425">
        <v>23</v>
      </c>
      <c r="AA10" s="425">
        <v>8</v>
      </c>
      <c r="AB10" s="425">
        <v>2</v>
      </c>
      <c r="AC10" s="421">
        <v>10</v>
      </c>
      <c r="AD10" s="202">
        <v>32</v>
      </c>
      <c r="AE10" s="202">
        <v>16</v>
      </c>
      <c r="AF10" s="202">
        <v>7</v>
      </c>
      <c r="AG10" s="202">
        <v>21</v>
      </c>
      <c r="AH10" s="202">
        <v>14</v>
      </c>
      <c r="AI10" s="202">
        <v>2</v>
      </c>
      <c r="AJ10" s="421">
        <v>9</v>
      </c>
      <c r="AK10" s="733">
        <v>29.512098373661246</v>
      </c>
      <c r="AL10" s="176">
        <v>16.871611794261536</v>
      </c>
      <c r="AM10" s="176">
        <v>7.668914451937062</v>
      </c>
      <c r="AN10" s="203">
        <v>21.591960862091764</v>
      </c>
      <c r="AO10" s="204">
        <v>7.986248843051699</v>
      </c>
      <c r="AP10" s="204">
        <v>2.128784873727357</v>
      </c>
      <c r="AQ10" s="429">
        <v>9.229141874917362</v>
      </c>
      <c r="AR10" s="177">
        <v>32</v>
      </c>
      <c r="AS10" s="176">
        <v>15</v>
      </c>
      <c r="AT10" s="176">
        <v>8</v>
      </c>
      <c r="AU10" s="203">
        <v>24</v>
      </c>
      <c r="AV10" s="204">
        <v>9</v>
      </c>
      <c r="AW10" s="204">
        <v>2</v>
      </c>
      <c r="AX10" s="429">
        <v>8.97212543554007</v>
      </c>
      <c r="AY10" s="202">
        <v>35</v>
      </c>
      <c r="AZ10" s="202">
        <v>16</v>
      </c>
      <c r="BA10" s="202">
        <v>8</v>
      </c>
      <c r="BB10" s="202">
        <v>21</v>
      </c>
      <c r="BC10" s="202">
        <v>6</v>
      </c>
      <c r="BD10" s="202">
        <v>5</v>
      </c>
      <c r="BE10" s="734">
        <v>9.090909090909092</v>
      </c>
    </row>
    <row r="11" spans="1:57" ht="12.75">
      <c r="A11" s="201" t="s">
        <v>63</v>
      </c>
      <c r="B11" s="420">
        <v>16</v>
      </c>
      <c r="C11" s="202">
        <v>24</v>
      </c>
      <c r="D11" s="202">
        <v>5</v>
      </c>
      <c r="E11" s="202">
        <v>26</v>
      </c>
      <c r="F11" s="202">
        <v>15</v>
      </c>
      <c r="G11" s="202">
        <v>2</v>
      </c>
      <c r="H11" s="421">
        <v>12</v>
      </c>
      <c r="I11" s="202">
        <v>19</v>
      </c>
      <c r="J11" s="202">
        <v>29</v>
      </c>
      <c r="K11" s="202">
        <v>5</v>
      </c>
      <c r="L11" s="202">
        <v>24</v>
      </c>
      <c r="M11" s="202">
        <v>8</v>
      </c>
      <c r="N11" s="202">
        <v>1</v>
      </c>
      <c r="O11" s="202">
        <v>14</v>
      </c>
      <c r="P11" s="420">
        <v>19</v>
      </c>
      <c r="Q11" s="202">
        <v>24</v>
      </c>
      <c r="R11" s="202">
        <v>6</v>
      </c>
      <c r="S11" s="202">
        <v>22</v>
      </c>
      <c r="T11" s="202">
        <v>8</v>
      </c>
      <c r="U11" s="202">
        <v>1</v>
      </c>
      <c r="V11" s="421">
        <v>20.9068212933881</v>
      </c>
      <c r="W11" s="202">
        <v>18</v>
      </c>
      <c r="X11" s="425">
        <v>23</v>
      </c>
      <c r="Y11" s="425">
        <v>5</v>
      </c>
      <c r="Z11" s="425">
        <v>27</v>
      </c>
      <c r="AA11" s="425">
        <v>10</v>
      </c>
      <c r="AB11" s="425">
        <v>1</v>
      </c>
      <c r="AC11" s="421">
        <v>16</v>
      </c>
      <c r="AD11" s="202">
        <v>18</v>
      </c>
      <c r="AE11" s="202">
        <v>22</v>
      </c>
      <c r="AF11" s="202">
        <v>5</v>
      </c>
      <c r="AG11" s="202">
        <v>21</v>
      </c>
      <c r="AH11" s="202">
        <v>16</v>
      </c>
      <c r="AI11" s="202">
        <v>2</v>
      </c>
      <c r="AJ11" s="421">
        <v>16</v>
      </c>
      <c r="AK11" s="733">
        <v>17.03170028818444</v>
      </c>
      <c r="AL11" s="176">
        <v>24.380403458213255</v>
      </c>
      <c r="AM11" s="176">
        <v>4.639769452449568</v>
      </c>
      <c r="AN11" s="203">
        <v>21.786743515850144</v>
      </c>
      <c r="AO11" s="204">
        <v>10.951008645533141</v>
      </c>
      <c r="AP11" s="204">
        <v>1.181556195965418</v>
      </c>
      <c r="AQ11" s="429">
        <v>13.8328530259366</v>
      </c>
      <c r="AR11" s="177">
        <v>20</v>
      </c>
      <c r="AS11" s="176">
        <v>21</v>
      </c>
      <c r="AT11" s="176">
        <v>7</v>
      </c>
      <c r="AU11" s="203">
        <v>22</v>
      </c>
      <c r="AV11" s="204">
        <v>12</v>
      </c>
      <c r="AW11" s="204">
        <v>2</v>
      </c>
      <c r="AX11" s="429">
        <v>16.867670298594362</v>
      </c>
      <c r="AY11" s="202">
        <v>27</v>
      </c>
      <c r="AZ11" s="202">
        <v>17</v>
      </c>
      <c r="BA11" s="202">
        <v>6</v>
      </c>
      <c r="BB11" s="202">
        <v>21</v>
      </c>
      <c r="BC11" s="202">
        <v>8</v>
      </c>
      <c r="BD11" s="202">
        <v>4</v>
      </c>
      <c r="BE11" s="734">
        <v>17.22222222222222</v>
      </c>
    </row>
    <row r="12" spans="1:57" ht="12.75">
      <c r="A12" s="201" t="s">
        <v>62</v>
      </c>
      <c r="B12" s="420">
        <v>19</v>
      </c>
      <c r="C12" s="202">
        <v>3</v>
      </c>
      <c r="D12" s="202">
        <v>4</v>
      </c>
      <c r="E12" s="202">
        <v>42</v>
      </c>
      <c r="F12" s="202">
        <v>30</v>
      </c>
      <c r="G12" s="202">
        <v>1</v>
      </c>
      <c r="H12" s="421">
        <v>0</v>
      </c>
      <c r="I12" s="202">
        <v>34</v>
      </c>
      <c r="J12" s="202">
        <v>3</v>
      </c>
      <c r="K12" s="202">
        <v>6</v>
      </c>
      <c r="L12" s="202">
        <v>42</v>
      </c>
      <c r="M12" s="202">
        <v>13</v>
      </c>
      <c r="N12" s="202">
        <v>2</v>
      </c>
      <c r="O12" s="202">
        <v>0</v>
      </c>
      <c r="P12" s="420">
        <v>20</v>
      </c>
      <c r="Q12" s="202">
        <v>2</v>
      </c>
      <c r="R12" s="202">
        <v>3</v>
      </c>
      <c r="S12" s="202">
        <v>57</v>
      </c>
      <c r="T12" s="202">
        <v>15</v>
      </c>
      <c r="U12" s="202">
        <v>1</v>
      </c>
      <c r="V12" s="421">
        <v>0.6500541711809318</v>
      </c>
      <c r="W12" s="202">
        <v>28</v>
      </c>
      <c r="X12" s="425">
        <v>2</v>
      </c>
      <c r="Y12" s="425">
        <v>4</v>
      </c>
      <c r="Z12" s="425">
        <v>49</v>
      </c>
      <c r="AA12" s="425">
        <v>16</v>
      </c>
      <c r="AB12" s="425">
        <v>1</v>
      </c>
      <c r="AC12" s="421">
        <v>1</v>
      </c>
      <c r="AD12" s="202">
        <v>30</v>
      </c>
      <c r="AE12" s="202">
        <v>2</v>
      </c>
      <c r="AF12" s="202">
        <v>4</v>
      </c>
      <c r="AG12" s="202">
        <v>33</v>
      </c>
      <c r="AH12" s="202">
        <v>29</v>
      </c>
      <c r="AI12" s="202">
        <v>1</v>
      </c>
      <c r="AJ12" s="421">
        <v>0</v>
      </c>
      <c r="AK12" s="733">
        <v>36.36363636363637</v>
      </c>
      <c r="AL12" s="176">
        <v>3.4653465346534658</v>
      </c>
      <c r="AM12" s="176">
        <v>6.255625562556255</v>
      </c>
      <c r="AN12" s="203">
        <v>37.66876687668767</v>
      </c>
      <c r="AO12" s="204">
        <v>10.801080108010801</v>
      </c>
      <c r="AP12" s="204">
        <v>1.8901890189018902</v>
      </c>
      <c r="AQ12" s="429">
        <v>1.08010801080108</v>
      </c>
      <c r="AR12" s="177">
        <v>29</v>
      </c>
      <c r="AS12" s="176">
        <v>2</v>
      </c>
      <c r="AT12" s="176">
        <v>4</v>
      </c>
      <c r="AU12" s="203">
        <v>40</v>
      </c>
      <c r="AV12" s="204">
        <v>23</v>
      </c>
      <c r="AW12" s="204">
        <v>1</v>
      </c>
      <c r="AX12" s="429">
        <v>0.3293392193959778</v>
      </c>
      <c r="AY12" s="202">
        <v>34</v>
      </c>
      <c r="AZ12" s="202">
        <v>3</v>
      </c>
      <c r="BA12" s="202">
        <v>6</v>
      </c>
      <c r="BB12" s="202">
        <v>39</v>
      </c>
      <c r="BC12" s="202">
        <v>17</v>
      </c>
      <c r="BD12" s="202">
        <v>2</v>
      </c>
      <c r="BE12" s="734">
        <v>0.438421681944998</v>
      </c>
    </row>
    <row r="13" spans="1:57" ht="12.75">
      <c r="A13" s="201" t="s">
        <v>67</v>
      </c>
      <c r="B13" s="420">
        <v>37</v>
      </c>
      <c r="C13" s="202">
        <v>3</v>
      </c>
      <c r="D13" s="202">
        <v>15</v>
      </c>
      <c r="E13" s="202">
        <v>31</v>
      </c>
      <c r="F13" s="202">
        <v>8</v>
      </c>
      <c r="G13" s="202">
        <v>6</v>
      </c>
      <c r="H13" s="421">
        <v>0</v>
      </c>
      <c r="I13" s="202">
        <v>38</v>
      </c>
      <c r="J13" s="202">
        <v>3</v>
      </c>
      <c r="K13" s="202">
        <v>17</v>
      </c>
      <c r="L13" s="202">
        <v>28</v>
      </c>
      <c r="M13" s="202">
        <v>7</v>
      </c>
      <c r="N13" s="202">
        <v>6</v>
      </c>
      <c r="O13" s="202">
        <v>0</v>
      </c>
      <c r="P13" s="420">
        <v>38</v>
      </c>
      <c r="Q13" s="202">
        <v>3</v>
      </c>
      <c r="R13" s="202">
        <v>15</v>
      </c>
      <c r="S13" s="202">
        <v>30</v>
      </c>
      <c r="T13" s="202">
        <v>7</v>
      </c>
      <c r="U13" s="202">
        <v>5</v>
      </c>
      <c r="V13" s="421">
        <v>1.3189712024620797</v>
      </c>
      <c r="W13" s="202">
        <v>36</v>
      </c>
      <c r="X13" s="425">
        <v>3</v>
      </c>
      <c r="Y13" s="425">
        <v>16</v>
      </c>
      <c r="Z13" s="425">
        <v>28</v>
      </c>
      <c r="AA13" s="425">
        <v>10</v>
      </c>
      <c r="AB13" s="425">
        <v>5</v>
      </c>
      <c r="AC13" s="421">
        <v>1</v>
      </c>
      <c r="AD13" s="202">
        <v>36</v>
      </c>
      <c r="AE13" s="202">
        <v>3</v>
      </c>
      <c r="AF13" s="202">
        <v>17</v>
      </c>
      <c r="AG13" s="202">
        <v>30</v>
      </c>
      <c r="AH13" s="202">
        <v>9</v>
      </c>
      <c r="AI13" s="202">
        <v>5</v>
      </c>
      <c r="AJ13" s="421">
        <v>1</v>
      </c>
      <c r="AK13" s="733">
        <v>32.20640569395018</v>
      </c>
      <c r="AL13" s="176">
        <v>3.9145907473309607</v>
      </c>
      <c r="AM13" s="176">
        <v>15.302491103202847</v>
      </c>
      <c r="AN13" s="203">
        <v>26.77935943060498</v>
      </c>
      <c r="AO13" s="204">
        <v>10.320284697508896</v>
      </c>
      <c r="AP13" s="204">
        <v>4.98220640569395</v>
      </c>
      <c r="AQ13" s="429">
        <v>0.8896797153024912</v>
      </c>
      <c r="AR13" s="177">
        <v>34</v>
      </c>
      <c r="AS13" s="176">
        <v>3</v>
      </c>
      <c r="AT13" s="176">
        <v>16</v>
      </c>
      <c r="AU13" s="203">
        <v>29</v>
      </c>
      <c r="AV13" s="204">
        <v>12</v>
      </c>
      <c r="AW13" s="204">
        <v>6</v>
      </c>
      <c r="AX13" s="429">
        <v>0.5320237364436259</v>
      </c>
      <c r="AY13" s="202">
        <v>36</v>
      </c>
      <c r="AZ13" s="202">
        <v>3</v>
      </c>
      <c r="BA13" s="202">
        <v>15</v>
      </c>
      <c r="BB13" s="202">
        <v>30</v>
      </c>
      <c r="BC13" s="202">
        <v>9</v>
      </c>
      <c r="BD13" s="202">
        <v>5</v>
      </c>
      <c r="BE13" s="734">
        <v>1.345291479820628</v>
      </c>
    </row>
    <row r="14" spans="1:57" ht="12.75">
      <c r="A14" s="201" t="s">
        <v>64</v>
      </c>
      <c r="B14" s="420">
        <v>44</v>
      </c>
      <c r="C14" s="202">
        <v>3</v>
      </c>
      <c r="D14" s="202">
        <v>9</v>
      </c>
      <c r="E14" s="202">
        <v>34</v>
      </c>
      <c r="F14" s="202">
        <v>6</v>
      </c>
      <c r="G14" s="202">
        <v>3</v>
      </c>
      <c r="H14" s="421">
        <v>0</v>
      </c>
      <c r="I14" s="202">
        <v>44</v>
      </c>
      <c r="J14" s="202">
        <v>3</v>
      </c>
      <c r="K14" s="202">
        <v>10</v>
      </c>
      <c r="L14" s="202">
        <v>33</v>
      </c>
      <c r="M14" s="202">
        <v>6</v>
      </c>
      <c r="N14" s="202">
        <v>3</v>
      </c>
      <c r="O14" s="202">
        <v>0</v>
      </c>
      <c r="P14" s="420">
        <v>45</v>
      </c>
      <c r="Q14" s="202">
        <v>3</v>
      </c>
      <c r="R14" s="202">
        <v>9</v>
      </c>
      <c r="S14" s="202">
        <v>32</v>
      </c>
      <c r="T14" s="202">
        <v>7</v>
      </c>
      <c r="U14" s="202">
        <v>3</v>
      </c>
      <c r="V14" s="421">
        <v>0.9839291571006887</v>
      </c>
      <c r="W14" s="202">
        <v>46</v>
      </c>
      <c r="X14" s="425">
        <v>3</v>
      </c>
      <c r="Y14" s="425">
        <v>9</v>
      </c>
      <c r="Z14" s="425">
        <v>31</v>
      </c>
      <c r="AA14" s="425">
        <v>7</v>
      </c>
      <c r="AB14" s="425">
        <v>3</v>
      </c>
      <c r="AC14" s="421">
        <v>1</v>
      </c>
      <c r="AD14" s="202">
        <v>45</v>
      </c>
      <c r="AE14" s="202">
        <v>3</v>
      </c>
      <c r="AF14" s="202">
        <v>10</v>
      </c>
      <c r="AG14" s="202">
        <v>31</v>
      </c>
      <c r="AH14" s="202">
        <v>7</v>
      </c>
      <c r="AI14" s="202">
        <v>3</v>
      </c>
      <c r="AJ14" s="421">
        <v>0</v>
      </c>
      <c r="AK14" s="733">
        <v>42.636103151862464</v>
      </c>
      <c r="AL14" s="176">
        <v>2.464183381088825</v>
      </c>
      <c r="AM14" s="176">
        <v>9.97134670487106</v>
      </c>
      <c r="AN14" s="203">
        <v>29.054441260744984</v>
      </c>
      <c r="AO14" s="204">
        <v>6.7621776504298</v>
      </c>
      <c r="AP14" s="204">
        <v>2.9226361031518624</v>
      </c>
      <c r="AQ14" s="429">
        <v>0.7449856733524355</v>
      </c>
      <c r="AR14" s="177">
        <v>45</v>
      </c>
      <c r="AS14" s="176">
        <v>3</v>
      </c>
      <c r="AT14" s="176">
        <v>10</v>
      </c>
      <c r="AU14" s="203">
        <v>31</v>
      </c>
      <c r="AV14" s="204">
        <v>7</v>
      </c>
      <c r="AW14" s="204">
        <v>3</v>
      </c>
      <c r="AX14" s="429">
        <v>0.46831955922865015</v>
      </c>
      <c r="AY14" s="202">
        <v>40</v>
      </c>
      <c r="AZ14" s="202">
        <v>3</v>
      </c>
      <c r="BA14" s="202">
        <v>9</v>
      </c>
      <c r="BB14" s="202">
        <v>29</v>
      </c>
      <c r="BC14" s="202">
        <v>7</v>
      </c>
      <c r="BD14" s="202">
        <v>11</v>
      </c>
      <c r="BE14" s="734">
        <v>0.6131834440470108</v>
      </c>
    </row>
    <row r="15" spans="1:57" ht="12.75">
      <c r="A15" s="201" t="s">
        <v>133</v>
      </c>
      <c r="B15" s="420">
        <v>38</v>
      </c>
      <c r="C15" s="202">
        <v>2</v>
      </c>
      <c r="D15" s="202">
        <v>14</v>
      </c>
      <c r="E15" s="202">
        <v>33</v>
      </c>
      <c r="F15" s="202">
        <v>6</v>
      </c>
      <c r="G15" s="202">
        <v>7</v>
      </c>
      <c r="H15" s="421">
        <v>0</v>
      </c>
      <c r="I15" s="202">
        <v>34</v>
      </c>
      <c r="J15" s="202">
        <v>3</v>
      </c>
      <c r="K15" s="202">
        <v>18</v>
      </c>
      <c r="L15" s="202">
        <v>30</v>
      </c>
      <c r="M15" s="202">
        <v>8</v>
      </c>
      <c r="N15" s="202">
        <v>7</v>
      </c>
      <c r="O15" s="202">
        <v>1</v>
      </c>
      <c r="P15" s="420">
        <v>33</v>
      </c>
      <c r="Q15" s="202">
        <v>2</v>
      </c>
      <c r="R15" s="202">
        <v>12</v>
      </c>
      <c r="S15" s="202">
        <v>32</v>
      </c>
      <c r="T15" s="202">
        <v>11</v>
      </c>
      <c r="U15" s="202">
        <v>8</v>
      </c>
      <c r="V15" s="421">
        <v>1.1795543905635648</v>
      </c>
      <c r="W15" s="202">
        <v>34</v>
      </c>
      <c r="X15" s="425">
        <v>3</v>
      </c>
      <c r="Y15" s="425">
        <v>14</v>
      </c>
      <c r="Z15" s="425">
        <v>29</v>
      </c>
      <c r="AA15" s="425">
        <v>11</v>
      </c>
      <c r="AB15" s="425">
        <v>6</v>
      </c>
      <c r="AC15" s="421">
        <v>1</v>
      </c>
      <c r="AD15" s="202">
        <v>34</v>
      </c>
      <c r="AE15" s="202">
        <v>3</v>
      </c>
      <c r="AF15" s="202">
        <v>17</v>
      </c>
      <c r="AG15" s="202">
        <v>31</v>
      </c>
      <c r="AH15" s="202">
        <v>10</v>
      </c>
      <c r="AI15" s="202">
        <v>5</v>
      </c>
      <c r="AJ15" s="421">
        <v>0</v>
      </c>
      <c r="AK15" s="733">
        <v>27.27272727272727</v>
      </c>
      <c r="AL15" s="176">
        <v>3.463203463203463</v>
      </c>
      <c r="AM15" s="176">
        <v>11.255411255411255</v>
      </c>
      <c r="AN15" s="203">
        <v>34.63203463203463</v>
      </c>
      <c r="AO15" s="204">
        <v>9.523809523809524</v>
      </c>
      <c r="AP15" s="204">
        <v>6.493506493506493</v>
      </c>
      <c r="AQ15" s="429">
        <v>0</v>
      </c>
      <c r="AR15" s="177">
        <v>29</v>
      </c>
      <c r="AS15" s="176">
        <v>3</v>
      </c>
      <c r="AT15" s="176">
        <v>14</v>
      </c>
      <c r="AU15" s="203">
        <v>27</v>
      </c>
      <c r="AV15" s="204">
        <v>17</v>
      </c>
      <c r="AW15" s="204">
        <v>10</v>
      </c>
      <c r="AX15" s="429">
        <v>0.1953125</v>
      </c>
      <c r="AY15" s="202">
        <v>30</v>
      </c>
      <c r="AZ15" s="202">
        <v>1</v>
      </c>
      <c r="BA15" s="202">
        <v>16</v>
      </c>
      <c r="BB15" s="202">
        <v>33</v>
      </c>
      <c r="BC15" s="202">
        <v>13</v>
      </c>
      <c r="BD15" s="202">
        <v>6</v>
      </c>
      <c r="BE15" s="734">
        <v>0.9009009009009009</v>
      </c>
    </row>
    <row r="16" spans="1:57" ht="12.75">
      <c r="A16" s="201" t="s">
        <v>134</v>
      </c>
      <c r="B16" s="420">
        <v>45</v>
      </c>
      <c r="C16" s="202">
        <v>6</v>
      </c>
      <c r="D16" s="202">
        <v>10</v>
      </c>
      <c r="E16" s="202">
        <v>31</v>
      </c>
      <c r="F16" s="202">
        <v>5</v>
      </c>
      <c r="G16" s="202">
        <v>3</v>
      </c>
      <c r="H16" s="421">
        <v>0</v>
      </c>
      <c r="I16" s="202">
        <v>40</v>
      </c>
      <c r="J16" s="202">
        <v>2</v>
      </c>
      <c r="K16" s="202">
        <v>12</v>
      </c>
      <c r="L16" s="202">
        <v>31</v>
      </c>
      <c r="M16" s="202">
        <v>6</v>
      </c>
      <c r="N16" s="202">
        <v>8</v>
      </c>
      <c r="O16" s="202">
        <v>0</v>
      </c>
      <c r="P16" s="420">
        <v>40</v>
      </c>
      <c r="Q16" s="202">
        <v>5</v>
      </c>
      <c r="R16" s="202">
        <v>9</v>
      </c>
      <c r="S16" s="202">
        <v>30</v>
      </c>
      <c r="T16" s="202">
        <v>9</v>
      </c>
      <c r="U16" s="202">
        <v>5</v>
      </c>
      <c r="V16" s="421">
        <v>1.8691588785046727</v>
      </c>
      <c r="W16" s="202">
        <v>41</v>
      </c>
      <c r="X16" s="425">
        <v>3</v>
      </c>
      <c r="Y16" s="425">
        <v>9</v>
      </c>
      <c r="Z16" s="425">
        <v>31</v>
      </c>
      <c r="AA16" s="425">
        <v>11</v>
      </c>
      <c r="AB16" s="425">
        <v>3</v>
      </c>
      <c r="AC16" s="421">
        <v>1</v>
      </c>
      <c r="AD16" s="202">
        <v>42</v>
      </c>
      <c r="AE16" s="202">
        <v>3</v>
      </c>
      <c r="AF16" s="202">
        <v>10</v>
      </c>
      <c r="AG16" s="202">
        <v>29</v>
      </c>
      <c r="AH16" s="202">
        <v>10</v>
      </c>
      <c r="AI16" s="202">
        <v>5</v>
      </c>
      <c r="AJ16" s="421">
        <v>0</v>
      </c>
      <c r="AK16" s="733">
        <v>38.46153846153847</v>
      </c>
      <c r="AL16" s="176">
        <v>5.384615384615385</v>
      </c>
      <c r="AM16" s="176">
        <v>6.153846153846154</v>
      </c>
      <c r="AN16" s="203">
        <v>29.230769230769234</v>
      </c>
      <c r="AO16" s="204">
        <v>13.076923076923078</v>
      </c>
      <c r="AP16" s="204">
        <v>5.384615384615385</v>
      </c>
      <c r="AQ16" s="429">
        <v>0</v>
      </c>
      <c r="AR16" s="177">
        <v>39</v>
      </c>
      <c r="AS16" s="176">
        <v>3</v>
      </c>
      <c r="AT16" s="176">
        <v>8</v>
      </c>
      <c r="AU16" s="203">
        <v>33</v>
      </c>
      <c r="AV16" s="204">
        <v>11</v>
      </c>
      <c r="AW16" s="204">
        <v>4</v>
      </c>
      <c r="AX16" s="429">
        <v>0.8291873963515755</v>
      </c>
      <c r="AY16" s="202">
        <v>39</v>
      </c>
      <c r="AZ16" s="202">
        <v>3</v>
      </c>
      <c r="BA16" s="202">
        <v>11</v>
      </c>
      <c r="BB16" s="202">
        <v>33</v>
      </c>
      <c r="BC16" s="202">
        <v>7</v>
      </c>
      <c r="BD16" s="202">
        <v>6</v>
      </c>
      <c r="BE16" s="734">
        <v>0.6756756756756757</v>
      </c>
    </row>
    <row r="17" spans="1:57" ht="12.75">
      <c r="A17" s="201" t="s">
        <v>135</v>
      </c>
      <c r="B17" s="420">
        <v>45</v>
      </c>
      <c r="C17" s="202">
        <v>3</v>
      </c>
      <c r="D17" s="202">
        <v>8</v>
      </c>
      <c r="E17" s="202">
        <v>35</v>
      </c>
      <c r="F17" s="202">
        <v>4</v>
      </c>
      <c r="G17" s="202">
        <v>5</v>
      </c>
      <c r="H17" s="421">
        <v>1</v>
      </c>
      <c r="I17" s="202">
        <v>40</v>
      </c>
      <c r="J17" s="202">
        <v>2</v>
      </c>
      <c r="K17" s="202">
        <v>10</v>
      </c>
      <c r="L17" s="202">
        <v>32</v>
      </c>
      <c r="M17" s="202">
        <v>10</v>
      </c>
      <c r="N17" s="202">
        <v>5</v>
      </c>
      <c r="O17" s="202">
        <v>1</v>
      </c>
      <c r="P17" s="420">
        <v>39</v>
      </c>
      <c r="Q17" s="202">
        <v>2</v>
      </c>
      <c r="R17" s="202">
        <v>9</v>
      </c>
      <c r="S17" s="202">
        <v>39</v>
      </c>
      <c r="T17" s="202">
        <v>7</v>
      </c>
      <c r="U17" s="202">
        <v>3</v>
      </c>
      <c r="V17" s="421">
        <v>0.8004131164471986</v>
      </c>
      <c r="W17" s="202">
        <v>35</v>
      </c>
      <c r="X17" s="425">
        <v>2</v>
      </c>
      <c r="Y17" s="425">
        <v>8</v>
      </c>
      <c r="Z17" s="425">
        <v>40</v>
      </c>
      <c r="AA17" s="425">
        <v>10</v>
      </c>
      <c r="AB17" s="425">
        <v>3</v>
      </c>
      <c r="AC17" s="421">
        <v>1</v>
      </c>
      <c r="AD17" s="202">
        <v>33</v>
      </c>
      <c r="AE17" s="202">
        <v>1</v>
      </c>
      <c r="AF17" s="202">
        <v>8</v>
      </c>
      <c r="AG17" s="202">
        <v>42</v>
      </c>
      <c r="AH17" s="202">
        <v>13</v>
      </c>
      <c r="AI17" s="202">
        <v>3</v>
      </c>
      <c r="AJ17" s="421">
        <v>1</v>
      </c>
      <c r="AK17" s="733">
        <v>39.724137931034484</v>
      </c>
      <c r="AL17" s="176">
        <v>9.655172413793103</v>
      </c>
      <c r="AM17" s="176">
        <v>9.931034482758621</v>
      </c>
      <c r="AN17" s="203">
        <v>28.827586206896548</v>
      </c>
      <c r="AO17" s="204">
        <v>5.793103448275862</v>
      </c>
      <c r="AP17" s="204">
        <v>2.344827586206897</v>
      </c>
      <c r="AQ17" s="429">
        <v>1.3793103448275863</v>
      </c>
      <c r="AR17" s="177">
        <v>43</v>
      </c>
      <c r="AS17" s="176">
        <v>4</v>
      </c>
      <c r="AT17" s="176">
        <v>11</v>
      </c>
      <c r="AU17" s="203">
        <v>32</v>
      </c>
      <c r="AV17" s="204">
        <v>6</v>
      </c>
      <c r="AW17" s="204">
        <v>4</v>
      </c>
      <c r="AX17" s="429">
        <v>0.8601346297681376</v>
      </c>
      <c r="AY17" s="202">
        <v>36</v>
      </c>
      <c r="AZ17" s="202">
        <v>3</v>
      </c>
      <c r="BA17" s="202">
        <v>13</v>
      </c>
      <c r="BB17" s="202">
        <v>37</v>
      </c>
      <c r="BC17" s="202">
        <v>7</v>
      </c>
      <c r="BD17" s="202">
        <v>4</v>
      </c>
      <c r="BE17" s="734">
        <v>0.8389261744966443</v>
      </c>
    </row>
    <row r="18" spans="1:57" ht="12.75">
      <c r="A18" s="201" t="s">
        <v>136</v>
      </c>
      <c r="B18" s="420">
        <v>30</v>
      </c>
      <c r="C18" s="202">
        <v>19</v>
      </c>
      <c r="D18" s="202">
        <v>6</v>
      </c>
      <c r="E18" s="202">
        <v>29</v>
      </c>
      <c r="F18" s="202">
        <v>7</v>
      </c>
      <c r="G18" s="202">
        <v>2</v>
      </c>
      <c r="H18" s="421">
        <v>8</v>
      </c>
      <c r="I18" s="202">
        <v>32</v>
      </c>
      <c r="J18" s="202">
        <v>20</v>
      </c>
      <c r="K18" s="202">
        <v>7</v>
      </c>
      <c r="L18" s="202">
        <v>25</v>
      </c>
      <c r="M18" s="202">
        <v>5</v>
      </c>
      <c r="N18" s="202">
        <v>2</v>
      </c>
      <c r="O18" s="202">
        <v>9</v>
      </c>
      <c r="P18" s="420">
        <v>33</v>
      </c>
      <c r="Q18" s="202">
        <v>18</v>
      </c>
      <c r="R18" s="202">
        <v>6</v>
      </c>
      <c r="S18" s="202">
        <v>22</v>
      </c>
      <c r="T18" s="202">
        <v>6</v>
      </c>
      <c r="U18" s="202">
        <v>1</v>
      </c>
      <c r="V18" s="421">
        <v>14.128422488551106</v>
      </c>
      <c r="W18" s="202">
        <v>29</v>
      </c>
      <c r="X18" s="425">
        <v>18</v>
      </c>
      <c r="Y18" s="425">
        <v>6</v>
      </c>
      <c r="Z18" s="425">
        <v>26</v>
      </c>
      <c r="AA18" s="425">
        <v>8</v>
      </c>
      <c r="AB18" s="425">
        <v>2</v>
      </c>
      <c r="AC18" s="421">
        <v>11</v>
      </c>
      <c r="AD18" s="202">
        <v>32</v>
      </c>
      <c r="AE18" s="202">
        <v>17</v>
      </c>
      <c r="AF18" s="202">
        <v>6</v>
      </c>
      <c r="AG18" s="202">
        <v>23</v>
      </c>
      <c r="AH18" s="202">
        <v>9</v>
      </c>
      <c r="AI18" s="202">
        <v>2</v>
      </c>
      <c r="AJ18" s="421">
        <v>11</v>
      </c>
      <c r="AK18" s="733">
        <v>38.75207526286663</v>
      </c>
      <c r="AL18" s="176">
        <v>15.343110127282788</v>
      </c>
      <c r="AM18" s="176">
        <v>5.0498063087991145</v>
      </c>
      <c r="AN18" s="203">
        <v>20.558937465412285</v>
      </c>
      <c r="AO18" s="204">
        <v>6.474820143884892</v>
      </c>
      <c r="AP18" s="204">
        <v>1.314333148865523</v>
      </c>
      <c r="AQ18" s="429">
        <v>8.384061981184283</v>
      </c>
      <c r="AR18" s="177">
        <v>35</v>
      </c>
      <c r="AS18" s="176">
        <v>16</v>
      </c>
      <c r="AT18" s="176">
        <v>6</v>
      </c>
      <c r="AU18" s="203">
        <v>22</v>
      </c>
      <c r="AV18" s="204">
        <v>9</v>
      </c>
      <c r="AW18" s="204">
        <v>2</v>
      </c>
      <c r="AX18" s="429">
        <v>9.454265949269793</v>
      </c>
      <c r="AY18" s="202">
        <v>17</v>
      </c>
      <c r="AZ18" s="202">
        <v>8</v>
      </c>
      <c r="BA18" s="202">
        <v>3</v>
      </c>
      <c r="BB18" s="202">
        <v>62</v>
      </c>
      <c r="BC18" s="202">
        <v>3</v>
      </c>
      <c r="BD18" s="202">
        <v>2</v>
      </c>
      <c r="BE18" s="734">
        <v>5.281524096953692</v>
      </c>
    </row>
    <row r="19" spans="1:57" ht="12.75">
      <c r="A19" s="201" t="s">
        <v>66</v>
      </c>
      <c r="B19" s="420">
        <v>16</v>
      </c>
      <c r="C19" s="202">
        <v>7</v>
      </c>
      <c r="D19" s="202">
        <v>1</v>
      </c>
      <c r="E19" s="202">
        <v>52</v>
      </c>
      <c r="F19" s="202">
        <v>23</v>
      </c>
      <c r="G19" s="202">
        <v>1</v>
      </c>
      <c r="H19" s="421">
        <v>0</v>
      </c>
      <c r="I19" s="202">
        <v>10</v>
      </c>
      <c r="J19" s="202">
        <v>0</v>
      </c>
      <c r="K19" s="202">
        <v>0</v>
      </c>
      <c r="L19" s="202">
        <v>81</v>
      </c>
      <c r="M19" s="202">
        <v>8</v>
      </c>
      <c r="N19" s="202">
        <v>0</v>
      </c>
      <c r="O19" s="202">
        <v>0</v>
      </c>
      <c r="P19" s="420">
        <v>11</v>
      </c>
      <c r="Q19" s="202">
        <v>1</v>
      </c>
      <c r="R19" s="202">
        <v>0</v>
      </c>
      <c r="S19" s="202">
        <v>71</v>
      </c>
      <c r="T19" s="202">
        <v>16</v>
      </c>
      <c r="U19" s="202">
        <v>1</v>
      </c>
      <c r="V19" s="421">
        <v>0.04965243296921549</v>
      </c>
      <c r="W19" s="202">
        <v>12</v>
      </c>
      <c r="X19" s="425">
        <v>1</v>
      </c>
      <c r="Y19" s="425">
        <v>7</v>
      </c>
      <c r="Z19" s="425">
        <v>60</v>
      </c>
      <c r="AA19" s="425">
        <v>21</v>
      </c>
      <c r="AB19" s="425">
        <v>0</v>
      </c>
      <c r="AC19" s="421">
        <v>0</v>
      </c>
      <c r="AD19" s="202">
        <v>37</v>
      </c>
      <c r="AE19" s="202">
        <v>0</v>
      </c>
      <c r="AF19" s="202">
        <v>0</v>
      </c>
      <c r="AG19" s="202">
        <v>43</v>
      </c>
      <c r="AH19" s="202">
        <v>19</v>
      </c>
      <c r="AI19" s="202">
        <v>0</v>
      </c>
      <c r="AJ19" s="421">
        <v>0</v>
      </c>
      <c r="AK19" s="733">
        <v>22.64232942199044</v>
      </c>
      <c r="AL19" s="176">
        <v>0.0434593654932638</v>
      </c>
      <c r="AM19" s="176">
        <v>0.3042155584528466</v>
      </c>
      <c r="AN19" s="203">
        <v>64.73272490221643</v>
      </c>
      <c r="AO19" s="204">
        <v>10.560625814863103</v>
      </c>
      <c r="AP19" s="204">
        <v>0.1303780964797914</v>
      </c>
      <c r="AQ19" s="429">
        <v>0</v>
      </c>
      <c r="AR19" s="177">
        <v>27</v>
      </c>
      <c r="AS19" s="176">
        <v>0</v>
      </c>
      <c r="AT19" s="176">
        <v>0</v>
      </c>
      <c r="AU19" s="203">
        <v>50</v>
      </c>
      <c r="AV19" s="204">
        <v>23</v>
      </c>
      <c r="AW19" s="204">
        <v>0</v>
      </c>
      <c r="AX19" s="429">
        <v>0.01218224640623731</v>
      </c>
      <c r="AY19" s="202">
        <v>19</v>
      </c>
      <c r="AZ19" s="202">
        <v>0</v>
      </c>
      <c r="BA19" s="202">
        <v>0</v>
      </c>
      <c r="BB19" s="202">
        <v>73</v>
      </c>
      <c r="BC19" s="202">
        <v>8</v>
      </c>
      <c r="BD19" s="202">
        <v>0</v>
      </c>
      <c r="BE19" s="734">
        <v>0.13178124313639358</v>
      </c>
    </row>
    <row r="20" spans="1:57" ht="12.75">
      <c r="A20" s="201" t="s">
        <v>73</v>
      </c>
      <c r="B20" s="420">
        <v>22</v>
      </c>
      <c r="C20" s="202">
        <v>11</v>
      </c>
      <c r="D20" s="202">
        <v>5</v>
      </c>
      <c r="E20" s="202">
        <v>45</v>
      </c>
      <c r="F20" s="202">
        <v>7</v>
      </c>
      <c r="G20" s="202">
        <v>1</v>
      </c>
      <c r="H20" s="421">
        <v>8</v>
      </c>
      <c r="I20" s="202">
        <v>26</v>
      </c>
      <c r="J20" s="202">
        <v>10</v>
      </c>
      <c r="K20" s="202">
        <v>5</v>
      </c>
      <c r="L20" s="202">
        <v>50</v>
      </c>
      <c r="M20" s="202">
        <v>5</v>
      </c>
      <c r="N20" s="202">
        <v>1</v>
      </c>
      <c r="O20" s="202">
        <v>2</v>
      </c>
      <c r="P20" s="420">
        <v>37</v>
      </c>
      <c r="Q20" s="202">
        <v>12</v>
      </c>
      <c r="R20" s="202">
        <v>11</v>
      </c>
      <c r="S20" s="202">
        <v>25</v>
      </c>
      <c r="T20" s="202">
        <v>6</v>
      </c>
      <c r="U20" s="202">
        <v>2</v>
      </c>
      <c r="V20" s="421">
        <v>6.280193236714976</v>
      </c>
      <c r="W20" s="202">
        <v>33</v>
      </c>
      <c r="X20" s="425">
        <v>13</v>
      </c>
      <c r="Y20" s="425">
        <v>22</v>
      </c>
      <c r="Z20" s="425">
        <v>20</v>
      </c>
      <c r="AA20" s="425">
        <v>6</v>
      </c>
      <c r="AB20" s="425">
        <v>2</v>
      </c>
      <c r="AC20" s="421">
        <v>5</v>
      </c>
      <c r="AD20" s="202">
        <v>32</v>
      </c>
      <c r="AE20" s="202">
        <v>15</v>
      </c>
      <c r="AF20" s="202">
        <v>11</v>
      </c>
      <c r="AG20" s="202">
        <v>27</v>
      </c>
      <c r="AH20" s="202">
        <v>8</v>
      </c>
      <c r="AI20" s="202">
        <v>2</v>
      </c>
      <c r="AJ20" s="421">
        <v>5</v>
      </c>
      <c r="AK20" s="733">
        <v>31.896551724137932</v>
      </c>
      <c r="AL20" s="176">
        <v>12.931034482758621</v>
      </c>
      <c r="AM20" s="176">
        <v>11.206896551724139</v>
      </c>
      <c r="AN20" s="203">
        <v>25.862068965517242</v>
      </c>
      <c r="AO20" s="204">
        <v>6.0344827586206895</v>
      </c>
      <c r="AP20" s="204">
        <v>0.8620689655172413</v>
      </c>
      <c r="AQ20" s="429">
        <v>8.620689655172415</v>
      </c>
      <c r="AR20" s="177">
        <v>36</v>
      </c>
      <c r="AS20" s="176">
        <v>15</v>
      </c>
      <c r="AT20" s="176">
        <v>10</v>
      </c>
      <c r="AU20" s="203">
        <v>21</v>
      </c>
      <c r="AV20" s="204">
        <v>10</v>
      </c>
      <c r="AW20" s="204">
        <v>2</v>
      </c>
      <c r="AX20" s="429">
        <v>5.64516129032258</v>
      </c>
      <c r="AY20" s="202">
        <v>45</v>
      </c>
      <c r="AZ20" s="202">
        <v>12</v>
      </c>
      <c r="BA20" s="202">
        <v>8</v>
      </c>
      <c r="BB20" s="202">
        <v>25</v>
      </c>
      <c r="BC20" s="202">
        <v>2</v>
      </c>
      <c r="BD20" s="202">
        <v>2</v>
      </c>
      <c r="BE20" s="734">
        <v>6.796116504854369</v>
      </c>
    </row>
    <row r="21" spans="1:57" ht="12.75">
      <c r="A21" s="201" t="s">
        <v>77</v>
      </c>
      <c r="B21" s="420">
        <v>29</v>
      </c>
      <c r="C21" s="202">
        <v>19</v>
      </c>
      <c r="D21" s="202">
        <v>6</v>
      </c>
      <c r="E21" s="202">
        <v>31</v>
      </c>
      <c r="F21" s="202">
        <v>9</v>
      </c>
      <c r="G21" s="202">
        <v>3</v>
      </c>
      <c r="H21" s="421">
        <v>2</v>
      </c>
      <c r="I21" s="202">
        <v>34</v>
      </c>
      <c r="J21" s="202">
        <v>22</v>
      </c>
      <c r="K21" s="202">
        <v>8</v>
      </c>
      <c r="L21" s="202">
        <v>26</v>
      </c>
      <c r="M21" s="202">
        <v>6</v>
      </c>
      <c r="N21" s="202">
        <v>2</v>
      </c>
      <c r="O21" s="202">
        <v>2</v>
      </c>
      <c r="P21" s="420">
        <v>31</v>
      </c>
      <c r="Q21" s="202">
        <v>22</v>
      </c>
      <c r="R21" s="202">
        <v>6</v>
      </c>
      <c r="S21" s="202">
        <v>25</v>
      </c>
      <c r="T21" s="202">
        <v>7</v>
      </c>
      <c r="U21" s="202">
        <v>3</v>
      </c>
      <c r="V21" s="421">
        <v>4.993160054719562</v>
      </c>
      <c r="W21" s="202">
        <v>23</v>
      </c>
      <c r="X21" s="425">
        <v>16</v>
      </c>
      <c r="Y21" s="425">
        <v>7</v>
      </c>
      <c r="Z21" s="425">
        <v>28</v>
      </c>
      <c r="AA21" s="425">
        <v>5</v>
      </c>
      <c r="AB21" s="425">
        <v>2</v>
      </c>
      <c r="AC21" s="421">
        <v>5</v>
      </c>
      <c r="AD21" s="202">
        <v>29</v>
      </c>
      <c r="AE21" s="202">
        <v>23</v>
      </c>
      <c r="AF21" s="202">
        <v>7</v>
      </c>
      <c r="AG21" s="202">
        <v>24</v>
      </c>
      <c r="AH21" s="202">
        <v>10</v>
      </c>
      <c r="AI21" s="202">
        <v>2</v>
      </c>
      <c r="AJ21" s="421">
        <v>5</v>
      </c>
      <c r="AK21" s="733">
        <v>21.99438202247191</v>
      </c>
      <c r="AL21" s="176">
        <v>23.412921348314605</v>
      </c>
      <c r="AM21" s="176">
        <v>7.359550561797752</v>
      </c>
      <c r="AN21" s="203">
        <v>29.901685393258425</v>
      </c>
      <c r="AO21" s="204">
        <v>5.997191011235955</v>
      </c>
      <c r="AP21" s="204">
        <v>1.25</v>
      </c>
      <c r="AQ21" s="429">
        <v>3.539325842696629</v>
      </c>
      <c r="AR21" s="177">
        <v>30</v>
      </c>
      <c r="AS21" s="176">
        <v>20</v>
      </c>
      <c r="AT21" s="176">
        <v>8</v>
      </c>
      <c r="AU21" s="203">
        <v>24</v>
      </c>
      <c r="AV21" s="204">
        <v>7</v>
      </c>
      <c r="AW21" s="204">
        <v>5</v>
      </c>
      <c r="AX21" s="429">
        <v>7.060080545738473</v>
      </c>
      <c r="AY21" s="202">
        <v>34</v>
      </c>
      <c r="AZ21" s="202">
        <v>22</v>
      </c>
      <c r="BA21" s="202">
        <v>7</v>
      </c>
      <c r="BB21" s="202">
        <v>20</v>
      </c>
      <c r="BC21" s="202">
        <v>10</v>
      </c>
      <c r="BD21" s="202">
        <v>2</v>
      </c>
      <c r="BE21" s="734">
        <v>3.6576024511681346</v>
      </c>
    </row>
    <row r="22" spans="1:57" ht="12.75">
      <c r="A22" s="205" t="s">
        <v>137</v>
      </c>
      <c r="B22" s="422">
        <v>29</v>
      </c>
      <c r="C22" s="206">
        <v>13</v>
      </c>
      <c r="D22" s="206">
        <v>7</v>
      </c>
      <c r="E22" s="206">
        <v>33</v>
      </c>
      <c r="F22" s="206">
        <v>11</v>
      </c>
      <c r="G22" s="206">
        <v>2</v>
      </c>
      <c r="H22" s="423">
        <v>4</v>
      </c>
      <c r="I22" s="206">
        <v>32</v>
      </c>
      <c r="J22" s="206">
        <v>13</v>
      </c>
      <c r="K22" s="206">
        <v>8</v>
      </c>
      <c r="L22" s="206">
        <v>33</v>
      </c>
      <c r="M22" s="206">
        <v>7</v>
      </c>
      <c r="N22" s="206">
        <v>2</v>
      </c>
      <c r="O22" s="206">
        <v>4</v>
      </c>
      <c r="P22" s="422">
        <v>31.08896408304254</v>
      </c>
      <c r="Q22" s="206">
        <v>12.569172746818936</v>
      </c>
      <c r="R22" s="206">
        <v>6.300007049451906</v>
      </c>
      <c r="S22" s="206">
        <v>32.156956046667375</v>
      </c>
      <c r="T22" s="206">
        <v>8.837809735293082</v>
      </c>
      <c r="U22" s="206">
        <v>2.01834619858306</v>
      </c>
      <c r="V22" s="423">
        <v>7.028744140143103</v>
      </c>
      <c r="W22" s="206">
        <v>29.269692398504628</v>
      </c>
      <c r="X22" s="426">
        <v>11.529727159441201</v>
      </c>
      <c r="Y22" s="426">
        <v>7</v>
      </c>
      <c r="Z22" s="426">
        <v>32.076801993834856</v>
      </c>
      <c r="AA22" s="426">
        <v>10.465173476749525</v>
      </c>
      <c r="AB22" s="426">
        <v>2.039745523709582</v>
      </c>
      <c r="AC22" s="423">
        <v>5.808109792090247</v>
      </c>
      <c r="AD22" s="206">
        <v>33</v>
      </c>
      <c r="AE22" s="206">
        <v>12</v>
      </c>
      <c r="AF22" s="206">
        <v>7</v>
      </c>
      <c r="AG22" s="206">
        <v>27</v>
      </c>
      <c r="AH22" s="206">
        <v>13</v>
      </c>
      <c r="AI22" s="206">
        <v>2</v>
      </c>
      <c r="AJ22" s="423">
        <v>6</v>
      </c>
      <c r="AK22" s="735">
        <v>31.02784919364988</v>
      </c>
      <c r="AL22" s="208">
        <v>13.750202261735675</v>
      </c>
      <c r="AM22" s="208">
        <v>7.056687222451952</v>
      </c>
      <c r="AN22" s="209">
        <v>28.15663148810701</v>
      </c>
      <c r="AO22" s="210">
        <v>7.944840977328707</v>
      </c>
      <c r="AP22" s="210">
        <v>1.9363190161989179</v>
      </c>
      <c r="AQ22" s="430">
        <v>5.789180345552938</v>
      </c>
      <c r="AR22" s="207">
        <v>32.78322767999433</v>
      </c>
      <c r="AS22" s="208">
        <v>11.09758472925594</v>
      </c>
      <c r="AT22" s="208">
        <v>7.1324857456528665</v>
      </c>
      <c r="AU22" s="209">
        <v>28.49098700286858</v>
      </c>
      <c r="AV22" s="210">
        <v>12.027216064029465</v>
      </c>
      <c r="AW22" s="210">
        <v>2.6220030456493255</v>
      </c>
      <c r="AX22" s="430">
        <v>5.846495732549492</v>
      </c>
      <c r="AY22" s="206">
        <v>27.890460042229186</v>
      </c>
      <c r="AZ22" s="206">
        <v>8.648985859619938</v>
      </c>
      <c r="BA22" s="206">
        <v>5.851302066670932</v>
      </c>
      <c r="BB22" s="206">
        <v>43.18414485891612</v>
      </c>
      <c r="BC22" s="209">
        <v>7.234947853349542</v>
      </c>
      <c r="BD22" s="209">
        <v>2.8280760125407896</v>
      </c>
      <c r="BE22" s="736">
        <v>4.362083306673491</v>
      </c>
    </row>
    <row r="23" spans="1:50" ht="12.75">
      <c r="A23" s="211" t="s">
        <v>34</v>
      </c>
      <c r="B23" s="197"/>
      <c r="C23" s="197"/>
      <c r="D23" s="197"/>
      <c r="E23" s="197"/>
      <c r="F23" s="197"/>
      <c r="G23" s="197"/>
      <c r="H23" s="197"/>
      <c r="I23" s="197"/>
      <c r="J23" s="197"/>
      <c r="K23" s="197"/>
      <c r="L23" s="197"/>
      <c r="M23" s="197"/>
      <c r="N23" s="197"/>
      <c r="O23" s="197"/>
      <c r="P23" s="197"/>
      <c r="Q23" s="197"/>
      <c r="R23" s="197"/>
      <c r="S23" s="197"/>
      <c r="T23" s="197"/>
      <c r="U23" s="197"/>
      <c r="V23" s="197"/>
      <c r="W23" s="197"/>
      <c r="X23" s="427"/>
      <c r="Y23" s="427"/>
      <c r="Z23" s="427"/>
      <c r="AA23" s="427"/>
      <c r="AB23" s="427"/>
      <c r="AC23" s="197"/>
      <c r="AD23" s="197"/>
      <c r="AE23" s="197"/>
      <c r="AF23" s="197"/>
      <c r="AG23" s="197"/>
      <c r="AH23" s="197"/>
      <c r="AI23" s="197"/>
      <c r="AJ23" s="197"/>
      <c r="AK23" s="199"/>
      <c r="AL23" s="197"/>
      <c r="AM23" s="197"/>
      <c r="AN23" s="197"/>
      <c r="AO23" s="197"/>
      <c r="AP23" s="197"/>
      <c r="AQ23" s="197"/>
      <c r="AR23" s="197"/>
      <c r="AS23" s="197"/>
      <c r="AT23" s="197"/>
      <c r="AU23" s="197"/>
      <c r="AV23" s="197"/>
      <c r="AW23" s="197"/>
      <c r="AX23" s="197"/>
    </row>
    <row r="24" spans="1:50" ht="12.75">
      <c r="A24" s="155" t="s">
        <v>35</v>
      </c>
      <c r="B24" s="197"/>
      <c r="C24" s="197"/>
      <c r="D24" s="197"/>
      <c r="E24" s="197"/>
      <c r="F24" s="197"/>
      <c r="G24" s="197"/>
      <c r="H24" s="197"/>
      <c r="I24" s="197"/>
      <c r="J24" s="197"/>
      <c r="K24" s="197"/>
      <c r="L24" s="197"/>
      <c r="M24" s="197"/>
      <c r="N24" s="197"/>
      <c r="O24" s="197"/>
      <c r="P24" s="197"/>
      <c r="Q24" s="197"/>
      <c r="R24" s="197"/>
      <c r="S24" s="197"/>
      <c r="T24" s="197"/>
      <c r="U24" s="197"/>
      <c r="V24" s="197"/>
      <c r="W24" s="212"/>
      <c r="X24" s="427"/>
      <c r="Y24" s="427"/>
      <c r="Z24" s="427"/>
      <c r="AA24" s="427"/>
      <c r="AB24" s="427"/>
      <c r="AC24" s="197"/>
      <c r="AD24" s="197"/>
      <c r="AE24" s="197"/>
      <c r="AF24" s="197"/>
      <c r="AG24" s="197"/>
      <c r="AH24" s="197"/>
      <c r="AI24" s="197"/>
      <c r="AJ24" s="197"/>
      <c r="AK24" s="213"/>
      <c r="AL24" s="197"/>
      <c r="AM24" s="197"/>
      <c r="AN24" s="197"/>
      <c r="AO24" s="197"/>
      <c r="AP24" s="197"/>
      <c r="AQ24" s="197"/>
      <c r="AR24" s="197"/>
      <c r="AS24" s="197"/>
      <c r="AT24" s="197"/>
      <c r="AU24" s="197"/>
      <c r="AV24" s="197"/>
      <c r="AW24" s="197"/>
      <c r="AX24" s="197"/>
    </row>
  </sheetData>
  <sheetProtection/>
  <mergeCells count="16">
    <mergeCell ref="AY5:BE5"/>
    <mergeCell ref="AY6:BE6"/>
    <mergeCell ref="A5:A7"/>
    <mergeCell ref="AK6:AQ6"/>
    <mergeCell ref="W5:AC5"/>
    <mergeCell ref="AK5:AX5"/>
    <mergeCell ref="AR6:AX6"/>
    <mergeCell ref="AD5:AJ5"/>
    <mergeCell ref="AD6:AJ6"/>
    <mergeCell ref="I6:O6"/>
    <mergeCell ref="B6:H6"/>
    <mergeCell ref="W6:AC6"/>
    <mergeCell ref="B5:H5"/>
    <mergeCell ref="I5:O5"/>
    <mergeCell ref="P5:V5"/>
    <mergeCell ref="P6:V6"/>
  </mergeCells>
  <printOptions/>
  <pageMargins left="0.5905511811023623" right="0.5905511811023623" top="0.7874015748031497" bottom="0.7874015748031497" header="0.3937007874015748" footer="0.3937007874015748"/>
  <pageSetup fitToHeight="1" fitToWidth="1" horizontalDpi="600" verticalDpi="600" orientation="landscape" paperSize="9" scale="43" r:id="rId1"/>
  <headerFooter alignWithMargins="0">
    <oddHeader>&amp;CTribunal Statistics Quarterly
April to June 2013</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Tribunal statistics quarterly April to June 2013</dc:title>
  <dc:subject>Tribunal statistics quarterly April to June 2013</dc:subject>
  <dc:creator>MoJ</dc:creator>
  <cp:keywords>Tribunal, statistics quarterly, April June 2013</cp:keywords>
  <dc:description/>
  <cp:lastModifiedBy>Ann Poulter</cp:lastModifiedBy>
  <cp:lastPrinted>2013-09-11T08:51:28Z</cp:lastPrinted>
  <dcterms:created xsi:type="dcterms:W3CDTF">2013-06-14T13:50:33Z</dcterms:created>
  <dcterms:modified xsi:type="dcterms:W3CDTF">2013-09-12T09:20:29Z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