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2" i="1" l="1"/>
  <c r="O40" i="1"/>
  <c r="O23" i="1"/>
  <c r="O21" i="1"/>
  <c r="O18" i="1"/>
  <c r="O16" i="1"/>
  <c r="O13" i="1"/>
  <c r="O11" i="1"/>
  <c r="O24" i="1" s="1"/>
  <c r="O9" i="1"/>
  <c r="E13" i="3"/>
  <c r="D13" i="3"/>
  <c r="E8" i="3"/>
  <c r="D8" i="3"/>
  <c r="O43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08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08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08"/>
  </connection>
</connections>
</file>

<file path=xl/sharedStrings.xml><?xml version="1.0" encoding="utf-8"?>
<sst xmlns="http://schemas.openxmlformats.org/spreadsheetml/2006/main" count="230" uniqueCount="192">
  <si>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</si>
  <si>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</si>
  <si>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</si>
  <si>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</si>
  <si>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</si>
  <si>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</si>
  <si>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</si>
  <si>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</si>
  <si>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</si>
  <si>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Stockton-on-Tees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</si>
  <si>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</si>
  <si>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</si>
  <si>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</si>
  <si>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</si>
  <si>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</si>
  <si>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</si>
  <si>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</si>
  <si>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</si>
  <si>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</si>
  <si>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</si>
  <si>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</si>
  <si>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</si>
  <si>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</si>
  <si>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</si>
  <si>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</si>
  <si>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</si>
  <si>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</si>
  <si>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</si>
  <si>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</si>
  <si>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</si>
  <si>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</si>
  <si>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</si>
  <si>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</si>
  <si>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</si>
  <si>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</si>
  <si>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</si>
  <si>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</si>
  <si>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</si>
  <si>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</si>
  <si>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</si>
  <si>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</si>
  <si>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</si>
  <si>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</si>
  <si>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</si>
  <si>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</si>
  <si>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</si>
  <si>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</si>
  <si>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</si>
  <si>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</si>
  <si>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</si>
  <si>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</si>
  <si>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</si>
  <si>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</si>
  <si>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</si>
  <si>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</si>
  <si>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</si>
  <si>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</si>
  <si>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</si>
  <si>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</si>
  <si>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</si>
  <si>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</si>
  <si>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</si>
  <si>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</si>
  <si>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</si>
  <si>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</si>
  <si>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</si>
  <si>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</si>
  <si>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</si>
  <si>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</si>
  <si>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</si>
  <si>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</si>
  <si>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</si>
  <si>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</si>
  <si>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</si>
  <si>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</si>
  <si>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</si>
  <si>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</si>
  <si>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</si>
  <si>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</si>
  <si>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</si>
  <si>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</si>
  <si>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</si>
  <si>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</si>
  <si>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</si>
  <si>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</si>
  <si>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</si>
  <si>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</si>
  <si>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</si>
  <si>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</si>
  <si>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</si>
  <si>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</si>
  <si>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</si>
  <si>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</si>
  <si>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</si>
  <si>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</si>
  <si>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</si>
  <si>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</si>
  <si>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</si>
  <si>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</si>
  <si>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</si>
  <si>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</si>
  <si>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</si>
  <si>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</si>
  <si>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</si>
  <si>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</si>
  <si>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</si>
  <si>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</si>
  <si>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</si>
  <si>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</si>
  <si>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</si>
  <si>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</si>
  <si>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</si>
  <si>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</si>
  <si>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</si>
  <si>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</si>
  <si>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</si>
  <si>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</si>
  <si>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Bishopton Centre</t>
  </si>
  <si>
    <t/>
  </si>
  <si>
    <t>Westlands School</t>
  </si>
  <si>
    <t>Ash Trees School</t>
  </si>
  <si>
    <t>Abbey Hill School and Technology College</t>
  </si>
  <si>
    <t>UnitType</t>
  </si>
  <si>
    <t>1. EYSFF (three and four year olds) Base Rate(s) per hour, per provider type</t>
  </si>
  <si>
    <t>EYSFF Base Rate</t>
  </si>
  <si>
    <t>PerHour</t>
  </si>
  <si>
    <t>2a. Supplements: Deprivation</t>
  </si>
  <si>
    <t>Deprivation</t>
  </si>
  <si>
    <t>PerChild</t>
  </si>
  <si>
    <t>2b. Supplements: Quality</t>
  </si>
  <si>
    <t>Quality</t>
  </si>
  <si>
    <t>2c. Supplements: Flexibility</t>
  </si>
  <si>
    <t>Part flexibility (within school day)</t>
  </si>
  <si>
    <t>Full flexibility</t>
  </si>
  <si>
    <t>2d. Supplements: Sustainability</t>
  </si>
  <si>
    <t>Sustainability</t>
  </si>
  <si>
    <t>3. Other formula</t>
  </si>
  <si>
    <t>Quality Lump Sum</t>
  </si>
  <si>
    <t>LumpSum</t>
  </si>
  <si>
    <t>Prior-year Adjustments</t>
  </si>
  <si>
    <t>4. Additional funded free hours</t>
  </si>
  <si>
    <t>No budget lines entered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</si>
  <si>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</si>
  <si>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</si>
  <si>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</si>
  <si>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</si>
  <si>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</si>
  <si>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</si>
  <si>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Early Years Contingency</t>
  </si>
  <si>
    <t>Centrally Retained</t>
  </si>
  <si>
    <t>8. Early years centrally retained spending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</si>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</sst>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808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122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3.41</v>
      </c>
      <c r="E8" s="77"/>
      <c r="F8" s="78">
        <v>3.41</v>
      </c>
      <c r="G8" s="148" t="s">
        <v>125</v>
      </c>
      <c r="H8" s="113">
        <v>263811</v>
      </c>
      <c r="I8" s="113"/>
      <c r="J8" s="164">
        <v>1501429</v>
      </c>
      <c r="K8" s="78">
        <v>899595.51</v>
      </c>
      <c r="L8" s="78"/>
      <c r="M8" s="78">
        <v>5119872.8899999997</v>
      </c>
      <c r="N8" s="192">
        <v>6019468.4000000004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SUM(N8:N9)/7287755</f>
        <v>0.8259701924666788</v>
      </c>
      <c r="P9" s="237"/>
    </row>
    <row r="10" spans="1:42" x14ac:dyDescent="0.25">
      <c r="A10" s="233"/>
      <c r="B10" s="41" t="s">
        <v>126</v>
      </c>
      <c r="C10" s="41" t="s">
        <v>127</v>
      </c>
      <c r="D10" s="81">
        <v>152</v>
      </c>
      <c r="E10" s="81"/>
      <c r="F10" s="82">
        <v>152</v>
      </c>
      <c r="G10" s="150" t="s">
        <v>128</v>
      </c>
      <c r="H10" s="115">
        <v>241.8</v>
      </c>
      <c r="I10" s="115"/>
      <c r="J10" s="166">
        <v>2049.64</v>
      </c>
      <c r="K10" s="82">
        <v>36753.599999999999</v>
      </c>
      <c r="L10" s="82"/>
      <c r="M10" s="82">
        <v>311545.28000000003</v>
      </c>
      <c r="N10" s="194">
        <v>348298.88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SUM(N10:N11)/7287755</f>
        <v>4.7792342086143129E-2</v>
      </c>
      <c r="P11" s="237"/>
    </row>
    <row r="12" spans="1:42" x14ac:dyDescent="0.25">
      <c r="A12" s="233"/>
      <c r="B12" s="43" t="s">
        <v>129</v>
      </c>
      <c r="C12" s="43" t="s">
        <v>130</v>
      </c>
      <c r="D12" s="83">
        <v>0.1</v>
      </c>
      <c r="E12" s="83"/>
      <c r="F12" s="84">
        <v>0.1</v>
      </c>
      <c r="G12" s="151" t="s">
        <v>125</v>
      </c>
      <c r="H12" s="116">
        <v>211137</v>
      </c>
      <c r="I12" s="116"/>
      <c r="J12" s="167">
        <v>1501429</v>
      </c>
      <c r="K12" s="84">
        <v>21113.7</v>
      </c>
      <c r="L12" s="84"/>
      <c r="M12" s="84">
        <v>150142.9</v>
      </c>
      <c r="N12" s="195">
        <v>171256.6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SUM(N12:N13)/7287755</f>
        <v>2.3499225756079892E-2</v>
      </c>
      <c r="P13" s="237"/>
    </row>
    <row r="14" spans="1:42" x14ac:dyDescent="0.25">
      <c r="A14" s="233"/>
      <c r="B14" s="44" t="s">
        <v>131</v>
      </c>
      <c r="C14" s="44" t="s">
        <v>132</v>
      </c>
      <c r="D14" s="85">
        <v>0.1</v>
      </c>
      <c r="E14" s="85"/>
      <c r="F14" s="86">
        <v>0.1</v>
      </c>
      <c r="G14" s="152" t="s">
        <v>125</v>
      </c>
      <c r="H14" s="117">
        <v>427</v>
      </c>
      <c r="I14" s="117"/>
      <c r="J14" s="168">
        <v>233098</v>
      </c>
      <c r="K14" s="86">
        <v>42.7</v>
      </c>
      <c r="L14" s="86"/>
      <c r="M14" s="86">
        <v>23309.8</v>
      </c>
      <c r="N14" s="196">
        <v>23352.5</v>
      </c>
      <c r="O14" s="213"/>
      <c r="P14" s="237"/>
    </row>
    <row r="15" spans="1:42" x14ac:dyDescent="0.25">
      <c r="A15" s="233"/>
      <c r="B15" s="42"/>
      <c r="C15" s="44" t="s">
        <v>133</v>
      </c>
      <c r="D15" s="85">
        <v>0.15</v>
      </c>
      <c r="E15" s="85"/>
      <c r="F15" s="86">
        <v>0.15</v>
      </c>
      <c r="G15" s="152" t="s">
        <v>125</v>
      </c>
      <c r="H15" s="117">
        <v>237443</v>
      </c>
      <c r="I15" s="117"/>
      <c r="J15" s="168">
        <v>64973</v>
      </c>
      <c r="K15" s="86">
        <v>35616.449999999997</v>
      </c>
      <c r="L15" s="86"/>
      <c r="M15" s="86">
        <v>9745.9500000000007</v>
      </c>
      <c r="N15" s="196">
        <v>45362.400000000001</v>
      </c>
      <c r="O15" s="213"/>
      <c r="P15" s="237"/>
    </row>
    <row r="16" spans="1:42" x14ac:dyDescent="0.25">
      <c r="A16" s="233"/>
      <c r="B16" s="42"/>
      <c r="C16" s="44"/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>
        <f>SUM(N14:N16)/7287755</f>
        <v>9.4288158699078108E-3</v>
      </c>
      <c r="P16" s="237"/>
    </row>
    <row r="17" spans="1:20" x14ac:dyDescent="0.25">
      <c r="A17" s="233"/>
      <c r="B17" s="45" t="s">
        <v>134</v>
      </c>
      <c r="C17" s="45" t="s">
        <v>135</v>
      </c>
      <c r="D17" s="87"/>
      <c r="E17" s="87"/>
      <c r="F17" s="88">
        <v>1.1499999999999999</v>
      </c>
      <c r="G17" s="153" t="s">
        <v>125</v>
      </c>
      <c r="H17" s="118"/>
      <c r="I17" s="118"/>
      <c r="J17" s="169">
        <v>7174</v>
      </c>
      <c r="K17" s="88"/>
      <c r="L17" s="88"/>
      <c r="M17" s="88">
        <v>8250.1</v>
      </c>
      <c r="N17" s="197">
        <v>8250.1</v>
      </c>
      <c r="O17" s="214"/>
      <c r="P17" s="237"/>
    </row>
    <row r="18" spans="1:20" x14ac:dyDescent="0.25">
      <c r="A18" s="233"/>
      <c r="B18" s="39"/>
      <c r="C18" s="46"/>
      <c r="D18" s="89"/>
      <c r="E18" s="89"/>
      <c r="F18" s="90"/>
      <c r="G18" s="154"/>
      <c r="H18" s="119"/>
      <c r="I18" s="119"/>
      <c r="J18" s="170"/>
      <c r="K18" s="90"/>
      <c r="L18" s="90"/>
      <c r="M18" s="90"/>
      <c r="N18" s="198"/>
      <c r="O18" s="215">
        <f>SUM(N17:N18)/7287755</f>
        <v>1.13204958179851E-3</v>
      </c>
      <c r="P18" s="237"/>
    </row>
    <row r="19" spans="1:20" x14ac:dyDescent="0.25">
      <c r="A19" s="233"/>
      <c r="B19" s="47" t="s">
        <v>136</v>
      </c>
      <c r="C19" s="47" t="s">
        <v>137</v>
      </c>
      <c r="D19" s="91">
        <v>2007.71</v>
      </c>
      <c r="E19" s="91"/>
      <c r="F19" s="92">
        <v>2007.71</v>
      </c>
      <c r="G19" s="155" t="s">
        <v>138</v>
      </c>
      <c r="H19" s="120">
        <v>26</v>
      </c>
      <c r="I19" s="120"/>
      <c r="J19" s="171">
        <v>59</v>
      </c>
      <c r="K19" s="92">
        <v>52200.46</v>
      </c>
      <c r="L19" s="92"/>
      <c r="M19" s="92">
        <v>118454.89</v>
      </c>
      <c r="N19" s="199">
        <v>170655.35</v>
      </c>
      <c r="O19" s="216"/>
      <c r="P19" s="237"/>
    </row>
    <row r="20" spans="1:20" x14ac:dyDescent="0.25">
      <c r="A20" s="233"/>
      <c r="B20" s="42"/>
      <c r="C20" s="47" t="s">
        <v>139</v>
      </c>
      <c r="D20" s="91"/>
      <c r="E20" s="91"/>
      <c r="F20" s="92">
        <v>1</v>
      </c>
      <c r="G20" s="155" t="s">
        <v>138</v>
      </c>
      <c r="H20" s="120"/>
      <c r="I20" s="120"/>
      <c r="J20" s="171">
        <v>64881</v>
      </c>
      <c r="K20" s="92"/>
      <c r="L20" s="92"/>
      <c r="M20" s="92">
        <v>64881</v>
      </c>
      <c r="N20" s="199">
        <v>64881</v>
      </c>
      <c r="O20" s="216"/>
      <c r="P20" s="237"/>
    </row>
    <row r="21" spans="1:20" x14ac:dyDescent="0.25">
      <c r="A21" s="233"/>
      <c r="B21" s="39"/>
      <c r="C21" s="48"/>
      <c r="D21" s="93"/>
      <c r="E21" s="93"/>
      <c r="F21" s="94"/>
      <c r="G21" s="156"/>
      <c r="H21" s="121"/>
      <c r="I21" s="121"/>
      <c r="J21" s="172"/>
      <c r="K21" s="94"/>
      <c r="L21" s="94"/>
      <c r="M21" s="94"/>
      <c r="N21" s="200"/>
      <c r="O21" s="217">
        <f>SUM(N19:N21)/7287755</f>
        <v>3.2319466008393534E-2</v>
      </c>
      <c r="P21" s="237"/>
    </row>
    <row r="22" spans="1:20" x14ac:dyDescent="0.25">
      <c r="A22" s="233"/>
      <c r="B22" s="49" t="s">
        <v>140</v>
      </c>
      <c r="C22" s="49" t="s">
        <v>141</v>
      </c>
      <c r="D22" s="95"/>
      <c r="E22" s="95"/>
      <c r="F22" s="96"/>
      <c r="G22" s="157"/>
      <c r="H22" s="122"/>
      <c r="I22" s="122"/>
      <c r="J22" s="173"/>
      <c r="K22" s="110"/>
      <c r="L22" s="96"/>
      <c r="M22" s="96"/>
      <c r="N22" s="201"/>
      <c r="O22" s="218"/>
      <c r="P22" s="237"/>
    </row>
    <row r="23" spans="1:20" x14ac:dyDescent="0.25">
      <c r="A23" s="233"/>
      <c r="B23" s="39"/>
      <c r="C23" s="50"/>
      <c r="D23" s="97"/>
      <c r="E23" s="97"/>
      <c r="F23" s="98"/>
      <c r="G23" s="158"/>
      <c r="H23" s="123"/>
      <c r="I23" s="123"/>
      <c r="J23" s="174"/>
      <c r="K23" s="111"/>
      <c r="L23" s="98"/>
      <c r="M23" s="98"/>
      <c r="N23" s="202"/>
      <c r="O23" s="219">
        <f>SUM(N22:N23)/7287755</f>
        <v>0</v>
      </c>
      <c r="P23" s="237"/>
    </row>
    <row r="24" spans="1:20" x14ac:dyDescent="0.25">
      <c r="A24" s="233"/>
      <c r="B24" s="51" t="s">
        <v>142</v>
      </c>
      <c r="C24" s="51"/>
      <c r="D24" s="99"/>
      <c r="E24" s="99"/>
      <c r="F24" s="100"/>
      <c r="G24" s="159"/>
      <c r="H24" s="124"/>
      <c r="I24" s="124"/>
      <c r="J24" s="175"/>
      <c r="K24" s="100">
        <v>1045322.42</v>
      </c>
      <c r="L24" s="100"/>
      <c r="M24" s="100">
        <v>5806202.8099999996</v>
      </c>
      <c r="N24" s="203">
        <v>6851525.2300000004</v>
      </c>
      <c r="O24" s="220">
        <f>SUM(O8:O23)</f>
        <v>0.94014209176900165</v>
      </c>
      <c r="P24" s="237"/>
    </row>
    <row r="25" spans="1:20" x14ac:dyDescent="0.25">
      <c r="A25" s="20"/>
      <c r="B25" s="52"/>
      <c r="C25" s="52"/>
      <c r="D25" s="132"/>
      <c r="E25" s="132"/>
      <c r="F25" s="133"/>
      <c r="G25" s="160"/>
      <c r="H25" s="134"/>
      <c r="I25" s="134"/>
      <c r="J25" s="176"/>
      <c r="K25" s="132"/>
      <c r="L25" s="132"/>
      <c r="M25" s="132"/>
      <c r="N25" s="204"/>
      <c r="O25" s="231"/>
      <c r="P25" s="237"/>
    </row>
    <row r="26" spans="1:20" ht="31.2" x14ac:dyDescent="0.25">
      <c r="A26" s="20"/>
      <c r="B26" s="243"/>
      <c r="C26" s="243"/>
      <c r="D26" s="135"/>
      <c r="E26" s="136" t="s">
        <v>179</v>
      </c>
      <c r="F26" s="137"/>
      <c r="G26" s="244"/>
      <c r="H26" s="138"/>
      <c r="I26" s="138" t="s">
        <v>183</v>
      </c>
      <c r="J26" s="177"/>
      <c r="K26" s="137"/>
      <c r="L26" s="137" t="s">
        <v>184</v>
      </c>
      <c r="M26" s="137"/>
      <c r="N26" s="245"/>
      <c r="O26" s="246"/>
      <c r="P26" s="237"/>
    </row>
    <row r="27" spans="1:20" s="6" customFormat="1" ht="36" x14ac:dyDescent="0.25">
      <c r="A27" s="234"/>
      <c r="B27" s="21" t="s">
        <v>187</v>
      </c>
      <c r="C27" s="22" t="s">
        <v>0</v>
      </c>
      <c r="D27" s="101" t="s">
        <v>180</v>
      </c>
      <c r="E27" s="101" t="s">
        <v>181</v>
      </c>
      <c r="F27" s="101" t="s">
        <v>182</v>
      </c>
      <c r="G27" s="147"/>
      <c r="H27" s="125" t="s">
        <v>180</v>
      </c>
      <c r="I27" s="125" t="s">
        <v>181</v>
      </c>
      <c r="J27" s="178" t="s">
        <v>182</v>
      </c>
      <c r="K27" s="101" t="s">
        <v>180</v>
      </c>
      <c r="L27" s="101" t="s">
        <v>181</v>
      </c>
      <c r="M27" s="101" t="s">
        <v>182</v>
      </c>
      <c r="N27" s="205" t="s">
        <v>185</v>
      </c>
      <c r="O27" s="207" t="s">
        <v>186</v>
      </c>
      <c r="P27" s="239"/>
      <c r="Q27" s="7"/>
      <c r="R27" s="7"/>
      <c r="S27" s="7"/>
      <c r="T27" s="7"/>
    </row>
    <row r="28" spans="1:20" ht="20.399999999999999" x14ac:dyDescent="0.25">
      <c r="A28" s="233"/>
      <c r="B28" s="53" t="s">
        <v>143</v>
      </c>
      <c r="C28" s="53" t="s">
        <v>141</v>
      </c>
      <c r="D28" s="102"/>
      <c r="E28" s="102"/>
      <c r="F28" s="103"/>
      <c r="G28" s="161"/>
      <c r="H28" s="126"/>
      <c r="I28" s="126"/>
      <c r="J28" s="179"/>
      <c r="K28" s="103"/>
      <c r="L28" s="103"/>
      <c r="M28" s="103"/>
      <c r="N28" s="206"/>
      <c r="O28" s="221"/>
      <c r="P28" s="237"/>
    </row>
    <row r="29" spans="1:20" x14ac:dyDescent="0.25">
      <c r="A29" s="233"/>
      <c r="B29" s="39"/>
      <c r="C29" s="40"/>
      <c r="D29" s="79"/>
      <c r="E29" s="79"/>
      <c r="F29" s="80"/>
      <c r="G29" s="149"/>
      <c r="H29" s="114"/>
      <c r="I29" s="114"/>
      <c r="J29" s="165"/>
      <c r="K29" s="80"/>
      <c r="L29" s="80"/>
      <c r="M29" s="80"/>
      <c r="N29" s="193"/>
      <c r="O29" s="222"/>
      <c r="P29" s="237"/>
    </row>
    <row r="30" spans="1:20" x14ac:dyDescent="0.25">
      <c r="A30" s="233"/>
      <c r="B30" s="43" t="s">
        <v>144</v>
      </c>
      <c r="C30" s="43" t="s">
        <v>141</v>
      </c>
      <c r="D30" s="83"/>
      <c r="E30" s="83"/>
      <c r="F30" s="84"/>
      <c r="G30" s="151"/>
      <c r="H30" s="116"/>
      <c r="I30" s="116"/>
      <c r="J30" s="167"/>
      <c r="K30" s="84"/>
      <c r="L30" s="84"/>
      <c r="M30" s="84"/>
      <c r="N30" s="195"/>
      <c r="O30" s="223"/>
      <c r="P30" s="237"/>
    </row>
    <row r="31" spans="1:20" x14ac:dyDescent="0.25">
      <c r="A31" s="233"/>
      <c r="B31" s="42"/>
      <c r="C31" s="43"/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7" t="s">
        <v>145</v>
      </c>
      <c r="C32" s="47" t="s">
        <v>141</v>
      </c>
      <c r="D32" s="91"/>
      <c r="E32" s="91"/>
      <c r="F32" s="92"/>
      <c r="G32" s="155"/>
      <c r="H32" s="120"/>
      <c r="I32" s="120"/>
      <c r="J32" s="171"/>
      <c r="K32" s="92"/>
      <c r="L32" s="92"/>
      <c r="M32" s="92"/>
      <c r="N32" s="199"/>
      <c r="O32" s="223"/>
      <c r="P32" s="237"/>
    </row>
    <row r="33" spans="1:20" x14ac:dyDescent="0.25">
      <c r="A33" s="233"/>
      <c r="B33" s="39"/>
      <c r="C33" s="48"/>
      <c r="D33" s="93"/>
      <c r="E33" s="93"/>
      <c r="F33" s="94"/>
      <c r="G33" s="156"/>
      <c r="H33" s="121"/>
      <c r="I33" s="121"/>
      <c r="J33" s="172"/>
      <c r="K33" s="94"/>
      <c r="L33" s="94"/>
      <c r="M33" s="94"/>
      <c r="N33" s="200"/>
      <c r="O33" s="222"/>
      <c r="P33" s="237"/>
    </row>
    <row r="34" spans="1:20" x14ac:dyDescent="0.25">
      <c r="A34" s="233"/>
      <c r="B34" s="54" t="s">
        <v>146</v>
      </c>
      <c r="C34" s="54"/>
      <c r="D34" s="104"/>
      <c r="E34" s="104"/>
      <c r="F34" s="104"/>
      <c r="G34" s="55"/>
      <c r="H34" s="124"/>
      <c r="I34" s="124"/>
      <c r="J34" s="124"/>
      <c r="K34" s="182"/>
      <c r="L34" s="100"/>
      <c r="M34" s="100"/>
      <c r="N34" s="100"/>
      <c r="O34" s="224"/>
      <c r="P34" s="237"/>
    </row>
    <row r="35" spans="1:20" x14ac:dyDescent="0.25">
      <c r="A35" s="20"/>
      <c r="B35" s="56"/>
      <c r="C35" s="56"/>
      <c r="D35" s="139"/>
      <c r="E35" s="139"/>
      <c r="F35" s="139"/>
      <c r="G35" s="140"/>
      <c r="H35" s="141"/>
      <c r="I35" s="141"/>
      <c r="J35" s="141"/>
      <c r="K35" s="183"/>
      <c r="L35" s="139"/>
      <c r="M35" s="139"/>
      <c r="N35" s="236"/>
      <c r="O35" s="189"/>
      <c r="P35" s="56"/>
    </row>
    <row r="36" spans="1:20" s="24" customFormat="1" ht="12" x14ac:dyDescent="0.25">
      <c r="A36" s="235"/>
      <c r="B36" s="57"/>
      <c r="C36" s="57"/>
      <c r="D36" s="142"/>
      <c r="E36" s="142"/>
      <c r="F36" s="142"/>
      <c r="G36" s="143"/>
      <c r="H36" s="144"/>
      <c r="I36" s="144"/>
      <c r="J36" s="144"/>
      <c r="K36" s="184"/>
      <c r="L36" s="142"/>
      <c r="M36" s="142"/>
      <c r="N36" s="142"/>
      <c r="O36" s="225"/>
      <c r="P36" s="58"/>
      <c r="Q36" s="59"/>
      <c r="R36" s="59"/>
      <c r="S36" s="59"/>
      <c r="T36" s="59"/>
    </row>
    <row r="37" spans="1:20" s="24" customFormat="1" ht="24" x14ac:dyDescent="0.25">
      <c r="A37" s="235"/>
      <c r="B37" s="60" t="s">
        <v>188</v>
      </c>
      <c r="C37" s="60"/>
      <c r="D37" s="105"/>
      <c r="E37" s="105" t="s">
        <v>189</v>
      </c>
      <c r="F37" s="106"/>
      <c r="G37" s="61"/>
      <c r="H37" s="127"/>
      <c r="I37" s="127"/>
      <c r="J37" s="127"/>
      <c r="K37" s="185"/>
      <c r="L37" s="106" t="s">
        <v>190</v>
      </c>
      <c r="M37" s="106"/>
      <c r="N37" s="106"/>
      <c r="O37" s="226" t="s">
        <v>186</v>
      </c>
      <c r="P37" s="240"/>
      <c r="Q37" s="59"/>
      <c r="R37" s="59"/>
      <c r="S37" s="59"/>
      <c r="T37" s="59"/>
    </row>
    <row r="38" spans="1:20" x14ac:dyDescent="0.25">
      <c r="A38" s="233"/>
      <c r="B38" s="62" t="s">
        <v>147</v>
      </c>
      <c r="C38" s="63" t="s">
        <v>148</v>
      </c>
      <c r="D38" s="107"/>
      <c r="E38" s="107"/>
      <c r="F38" s="107"/>
      <c r="G38" s="64"/>
      <c r="H38" s="128"/>
      <c r="I38" s="128"/>
      <c r="J38" s="128"/>
      <c r="K38" s="186"/>
      <c r="L38" s="180"/>
      <c r="M38" s="180"/>
      <c r="N38" s="180">
        <v>46501</v>
      </c>
      <c r="O38" s="227"/>
      <c r="P38" s="237"/>
    </row>
    <row r="39" spans="1:20" x14ac:dyDescent="0.25">
      <c r="A39" s="233"/>
      <c r="B39" s="65"/>
      <c r="C39" s="63" t="s">
        <v>149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>
        <v>389729</v>
      </c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SUM(N38:N40)/7287755</f>
        <v>5.9857939790786054E-2</v>
      </c>
      <c r="P40" s="237"/>
    </row>
    <row r="41" spans="1:20" ht="20.399999999999999" x14ac:dyDescent="0.25">
      <c r="A41" s="233"/>
      <c r="B41" s="66" t="s">
        <v>150</v>
      </c>
      <c r="C41" s="67" t="s">
        <v>141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/>
      <c r="O41" s="228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SUM(N41:N42)/7287755</f>
        <v>0</v>
      </c>
      <c r="P42" s="237"/>
    </row>
    <row r="43" spans="1:20" x14ac:dyDescent="0.25">
      <c r="A43" s="233"/>
      <c r="B43" s="54" t="s">
        <v>151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436230</v>
      </c>
      <c r="O43" s="220">
        <f>SUM(O38:O42)</f>
        <v>5.9857939790786054E-2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191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4">
    <mergeCell ref="B44:P44"/>
    <mergeCell ref="B46:O46"/>
    <mergeCell ref="C41:J41"/>
    <mergeCell ref="C42:J42"/>
    <mergeCell ref="B43:J43"/>
    <mergeCell ref="B25:O25"/>
    <mergeCell ref="N26:O26"/>
    <mergeCell ref="B35:P35"/>
    <mergeCell ref="C2:E2"/>
    <mergeCell ref="B24:C24"/>
    <mergeCell ref="B34:G34"/>
    <mergeCell ref="C38:J38"/>
    <mergeCell ref="C39:J39"/>
    <mergeCell ref="C40:J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4" width="11.8984375" bestFit="1" customWidth="1"/>
    <col min="5" max="5" width="10.8984375" bestFit="1" customWidth="1"/>
    <col min="6" max="6" width="10.796875" bestFit="1" customWidth="1"/>
    <col min="7" max="7" width="12.5" bestFit="1" customWidth="1"/>
    <col min="8" max="8" width="9.8984375" bestFit="1" customWidth="1"/>
    <col min="9" max="9" width="11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808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8529164.75</v>
      </c>
      <c r="C10">
        <v>62341780.420000002</v>
      </c>
      <c r="D10">
        <v>52970285.43</v>
      </c>
      <c r="E10">
        <v>5815000</v>
      </c>
      <c r="G10">
        <v>129656230.59999999</v>
      </c>
      <c r="I10">
        <v>129656230.59999999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158960</v>
      </c>
      <c r="D14">
        <v>23879</v>
      </c>
      <c r="G14">
        <v>182839</v>
      </c>
      <c r="H14">
        <v>0</v>
      </c>
      <c r="I14">
        <v>182839</v>
      </c>
    </row>
    <row r="15" spans="1:9" x14ac:dyDescent="0.25">
      <c r="A15" t="s">
        <v>12</v>
      </c>
      <c r="C15">
        <v>160379.19</v>
      </c>
      <c r="D15">
        <v>116047</v>
      </c>
      <c r="G15">
        <v>276426.19</v>
      </c>
      <c r="H15">
        <v>1818.57</v>
      </c>
      <c r="I15">
        <v>274607.62</v>
      </c>
    </row>
    <row r="16" spans="1:9" x14ac:dyDescent="0.25">
      <c r="A16" t="s">
        <v>13</v>
      </c>
      <c r="C16">
        <v>43417.54</v>
      </c>
      <c r="D16">
        <v>57679</v>
      </c>
      <c r="G16">
        <v>101096.54</v>
      </c>
      <c r="H16">
        <v>0</v>
      </c>
      <c r="I16">
        <v>101096.54</v>
      </c>
    </row>
    <row r="17" spans="1:9" x14ac:dyDescent="0.25">
      <c r="A17" t="s">
        <v>14</v>
      </c>
      <c r="C17">
        <v>35317.82</v>
      </c>
      <c r="D17">
        <v>25084</v>
      </c>
      <c r="G17">
        <v>60401.82</v>
      </c>
      <c r="H17">
        <v>46.91</v>
      </c>
      <c r="I17">
        <v>60354.91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40733.879999999997</v>
      </c>
      <c r="D20">
        <v>27394</v>
      </c>
      <c r="G20">
        <v>68127.88</v>
      </c>
      <c r="H20">
        <v>0</v>
      </c>
      <c r="I20">
        <v>68127.88</v>
      </c>
    </row>
    <row r="21" spans="1:9" x14ac:dyDescent="0.25">
      <c r="A21" t="s">
        <v>18</v>
      </c>
      <c r="C21">
        <v>13464.87</v>
      </c>
      <c r="D21">
        <v>25104</v>
      </c>
      <c r="G21">
        <v>38568.870000000003</v>
      </c>
      <c r="H21">
        <v>0</v>
      </c>
      <c r="I21">
        <v>38568.870000000003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60000</v>
      </c>
      <c r="C25">
        <v>1545325.62</v>
      </c>
      <c r="D25">
        <v>1025941.61</v>
      </c>
      <c r="E25">
        <v>3492811.1</v>
      </c>
      <c r="F25">
        <v>10200</v>
      </c>
      <c r="G25">
        <v>6134278.3300000001</v>
      </c>
      <c r="H25">
        <v>90370.99</v>
      </c>
      <c r="I25">
        <v>6043907.3399999999</v>
      </c>
    </row>
    <row r="26" spans="1:9" x14ac:dyDescent="0.25">
      <c r="A26" t="s">
        <v>20</v>
      </c>
      <c r="B26">
        <v>0</v>
      </c>
      <c r="C26">
        <v>0</v>
      </c>
      <c r="D26">
        <v>121500</v>
      </c>
      <c r="E26">
        <v>0</v>
      </c>
      <c r="F26">
        <v>20400</v>
      </c>
      <c r="G26">
        <v>141900</v>
      </c>
      <c r="H26">
        <v>0</v>
      </c>
      <c r="I26">
        <v>141900</v>
      </c>
    </row>
    <row r="27" spans="1:9" x14ac:dyDescent="0.25">
      <c r="A27" t="s">
        <v>21</v>
      </c>
      <c r="B27">
        <v>0</v>
      </c>
      <c r="C27">
        <v>3000</v>
      </c>
      <c r="D27">
        <v>0</v>
      </c>
      <c r="E27">
        <v>1940282</v>
      </c>
      <c r="F27">
        <v>1399177</v>
      </c>
      <c r="G27">
        <v>3342459</v>
      </c>
      <c r="H27">
        <v>229874</v>
      </c>
      <c r="I27">
        <v>3112585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428221.83</v>
      </c>
      <c r="C29">
        <v>973360.96</v>
      </c>
      <c r="D29">
        <v>218497.43</v>
      </c>
      <c r="E29">
        <v>286847.15000000002</v>
      </c>
      <c r="F29">
        <v>0</v>
      </c>
      <c r="G29">
        <v>1906927.37</v>
      </c>
      <c r="H29">
        <v>4010</v>
      </c>
      <c r="I29">
        <v>1902917.37</v>
      </c>
    </row>
    <row r="30" spans="1:9" x14ac:dyDescent="0.25">
      <c r="A30" t="s">
        <v>24</v>
      </c>
      <c r="B30">
        <v>0</v>
      </c>
      <c r="C30">
        <v>172497</v>
      </c>
      <c r="D30">
        <v>180419</v>
      </c>
      <c r="E30">
        <v>0</v>
      </c>
      <c r="F30">
        <v>0</v>
      </c>
      <c r="G30">
        <v>352916</v>
      </c>
      <c r="H30">
        <v>736.33</v>
      </c>
      <c r="I30">
        <v>352179.67</v>
      </c>
    </row>
    <row r="31" spans="1:9" x14ac:dyDescent="0.25">
      <c r="A31" t="s">
        <v>25</v>
      </c>
      <c r="E31">
        <v>25000</v>
      </c>
      <c r="G31">
        <v>25000</v>
      </c>
      <c r="H31">
        <v>0</v>
      </c>
      <c r="I31">
        <v>25000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436230.25</v>
      </c>
      <c r="G38">
        <v>436230.25</v>
      </c>
      <c r="H38">
        <v>0</v>
      </c>
      <c r="I38">
        <v>436230.25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0</v>
      </c>
      <c r="C42">
        <v>138748</v>
      </c>
      <c r="D42">
        <v>0</v>
      </c>
      <c r="E42">
        <v>0</v>
      </c>
      <c r="G42">
        <v>138748</v>
      </c>
      <c r="H42">
        <v>0</v>
      </c>
      <c r="I42">
        <v>138748</v>
      </c>
    </row>
    <row r="43" spans="1:9" x14ac:dyDescent="0.25">
      <c r="A43" t="s">
        <v>31</v>
      </c>
      <c r="B43">
        <v>0</v>
      </c>
      <c r="C43">
        <v>126771.23</v>
      </c>
      <c r="D43">
        <v>73949.13</v>
      </c>
      <c r="E43">
        <v>10564.02</v>
      </c>
      <c r="G43">
        <v>211284.38</v>
      </c>
      <c r="H43">
        <v>0</v>
      </c>
      <c r="I43">
        <v>211284.38</v>
      </c>
    </row>
    <row r="44" spans="1:9" x14ac:dyDescent="0.25">
      <c r="A44" t="s">
        <v>32</v>
      </c>
      <c r="B44">
        <v>0</v>
      </c>
      <c r="C44">
        <v>13958.8</v>
      </c>
      <c r="D44">
        <v>6662.94</v>
      </c>
      <c r="E44">
        <v>799.83</v>
      </c>
      <c r="G44">
        <v>21421.57</v>
      </c>
      <c r="H44">
        <v>0</v>
      </c>
      <c r="I44">
        <v>21421.57</v>
      </c>
    </row>
    <row r="45" spans="1:9" x14ac:dyDescent="0.25">
      <c r="A45" t="s">
        <v>33</v>
      </c>
      <c r="B45">
        <v>0</v>
      </c>
      <c r="C45">
        <v>0</v>
      </c>
      <c r="D45">
        <v>11141</v>
      </c>
      <c r="E45">
        <v>0</v>
      </c>
      <c r="G45">
        <v>11141</v>
      </c>
      <c r="H45">
        <v>0</v>
      </c>
      <c r="I45">
        <v>11141</v>
      </c>
    </row>
    <row r="46" spans="1:9" x14ac:dyDescent="0.25">
      <c r="A46" t="s">
        <v>34</v>
      </c>
      <c r="B46">
        <v>6348</v>
      </c>
      <c r="C46">
        <v>57137</v>
      </c>
      <c r="D46">
        <v>76584</v>
      </c>
      <c r="E46">
        <v>9931</v>
      </c>
      <c r="G46">
        <v>150000</v>
      </c>
      <c r="H46">
        <v>0</v>
      </c>
      <c r="I46">
        <v>150000</v>
      </c>
    </row>
    <row r="47" spans="1:9" x14ac:dyDescent="0.25">
      <c r="A47" t="s">
        <v>35</v>
      </c>
      <c r="B47">
        <v>0</v>
      </c>
      <c r="C47">
        <v>479441</v>
      </c>
      <c r="D47">
        <v>432353</v>
      </c>
      <c r="E47">
        <v>49282</v>
      </c>
      <c r="G47">
        <v>961076</v>
      </c>
      <c r="H47">
        <v>0</v>
      </c>
      <c r="I47">
        <v>961076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150000</v>
      </c>
      <c r="D51">
        <v>0</v>
      </c>
      <c r="E51">
        <v>0</v>
      </c>
      <c r="G51">
        <v>150000</v>
      </c>
      <c r="H51">
        <v>0</v>
      </c>
      <c r="I51">
        <v>150000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9459964.8300000001</v>
      </c>
      <c r="C55">
        <v>66454293.329999998</v>
      </c>
      <c r="D55">
        <v>55392520.539999999</v>
      </c>
      <c r="E55">
        <v>11630517.1</v>
      </c>
      <c r="F55">
        <v>1429777</v>
      </c>
      <c r="G55">
        <v>144367072.80000001</v>
      </c>
      <c r="H55">
        <v>326856.8</v>
      </c>
      <c r="I55">
        <v>144040216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142598338</v>
      </c>
    </row>
    <row r="60" spans="1:9" x14ac:dyDescent="0.25">
      <c r="A60" t="s">
        <v>45</v>
      </c>
      <c r="G60">
        <v>-300000</v>
      </c>
    </row>
    <row r="61" spans="1:9" x14ac:dyDescent="0.25">
      <c r="A61" t="s">
        <v>46</v>
      </c>
      <c r="G61">
        <v>1741878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144040216</v>
      </c>
    </row>
    <row r="64" spans="1:9" x14ac:dyDescent="0.25">
      <c r="A64" t="s">
        <v>49</v>
      </c>
      <c r="G64">
        <v>-10794829.85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4223</v>
      </c>
      <c r="H68">
        <v>0</v>
      </c>
      <c r="I68">
        <v>4223</v>
      </c>
    </row>
    <row r="69" spans="1:9" x14ac:dyDescent="0.25">
      <c r="A69" t="s">
        <v>51</v>
      </c>
      <c r="G69">
        <v>2042054</v>
      </c>
      <c r="H69">
        <v>1867369</v>
      </c>
      <c r="I69">
        <v>174685</v>
      </c>
    </row>
    <row r="70" spans="1:9" x14ac:dyDescent="0.25">
      <c r="A70" t="s">
        <v>52</v>
      </c>
      <c r="G70">
        <v>383439</v>
      </c>
      <c r="H70">
        <v>355</v>
      </c>
      <c r="I70">
        <v>383084</v>
      </c>
    </row>
    <row r="71" spans="1:9" x14ac:dyDescent="0.25">
      <c r="A71" t="s">
        <v>53</v>
      </c>
      <c r="G71">
        <v>1183199</v>
      </c>
      <c r="H71">
        <v>143207</v>
      </c>
      <c r="I71">
        <v>1039992</v>
      </c>
    </row>
    <row r="72" spans="1:9" x14ac:dyDescent="0.25">
      <c r="A72" t="s">
        <v>54</v>
      </c>
      <c r="G72">
        <v>116807</v>
      </c>
      <c r="H72">
        <v>163</v>
      </c>
      <c r="I72">
        <v>116644</v>
      </c>
    </row>
    <row r="73" spans="1:9" x14ac:dyDescent="0.25">
      <c r="A73" t="s">
        <v>55</v>
      </c>
      <c r="G73">
        <v>1858901</v>
      </c>
      <c r="H73">
        <v>20347</v>
      </c>
      <c r="I73">
        <v>1838554</v>
      </c>
    </row>
    <row r="74" spans="1:9" x14ac:dyDescent="0.25">
      <c r="A74" t="s">
        <v>56</v>
      </c>
      <c r="G74">
        <v>225000</v>
      </c>
      <c r="H74">
        <v>0</v>
      </c>
      <c r="I74">
        <v>225000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628691</v>
      </c>
      <c r="H77">
        <v>596</v>
      </c>
      <c r="I77">
        <v>628095</v>
      </c>
    </row>
    <row r="78" spans="1:9" x14ac:dyDescent="0.25">
      <c r="A78" t="s">
        <v>59</v>
      </c>
      <c r="G78">
        <v>369724</v>
      </c>
      <c r="H78">
        <v>330</v>
      </c>
      <c r="I78">
        <v>369394</v>
      </c>
    </row>
    <row r="79" spans="1:9" x14ac:dyDescent="0.25">
      <c r="A79" t="s">
        <v>60</v>
      </c>
      <c r="G79">
        <v>56300</v>
      </c>
      <c r="H79">
        <v>0</v>
      </c>
      <c r="I79">
        <v>56300</v>
      </c>
    </row>
    <row r="80" spans="1:9" x14ac:dyDescent="0.25">
      <c r="A80" t="s">
        <v>61</v>
      </c>
      <c r="B80">
        <v>24580</v>
      </c>
      <c r="C80">
        <v>1141586</v>
      </c>
      <c r="D80">
        <v>930782</v>
      </c>
      <c r="E80">
        <v>201665</v>
      </c>
      <c r="F80">
        <v>162630</v>
      </c>
      <c r="G80">
        <v>2461243</v>
      </c>
      <c r="H80">
        <v>105777</v>
      </c>
      <c r="I80">
        <v>2355466</v>
      </c>
    </row>
    <row r="81" spans="1:9" x14ac:dyDescent="0.25">
      <c r="A81" t="s">
        <v>62</v>
      </c>
      <c r="B81">
        <v>0</v>
      </c>
      <c r="C81">
        <v>378301</v>
      </c>
      <c r="D81">
        <v>768065</v>
      </c>
      <c r="E81">
        <v>0</v>
      </c>
      <c r="F81">
        <v>0</v>
      </c>
      <c r="G81">
        <v>1146366</v>
      </c>
      <c r="H81">
        <v>47523</v>
      </c>
      <c r="I81">
        <v>1098843</v>
      </c>
    </row>
    <row r="82" spans="1:9" x14ac:dyDescent="0.25">
      <c r="A82" t="s">
        <v>63</v>
      </c>
      <c r="G82">
        <v>171045</v>
      </c>
      <c r="H82">
        <v>9782</v>
      </c>
      <c r="I82">
        <v>161263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2087129</v>
      </c>
      <c r="H85">
        <v>2087129</v>
      </c>
      <c r="I85">
        <v>0</v>
      </c>
    </row>
    <row r="86" spans="1:9" x14ac:dyDescent="0.25">
      <c r="A86" t="s">
        <v>66</v>
      </c>
      <c r="G86">
        <v>994526</v>
      </c>
      <c r="H86">
        <v>0</v>
      </c>
      <c r="I86">
        <v>994526</v>
      </c>
    </row>
    <row r="87" spans="1:9" x14ac:dyDescent="0.25">
      <c r="A87" t="s">
        <v>67</v>
      </c>
      <c r="G87">
        <v>92000</v>
      </c>
      <c r="H87">
        <v>0</v>
      </c>
      <c r="I87">
        <v>92000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13820647</v>
      </c>
      <c r="H90">
        <v>4282578</v>
      </c>
      <c r="I90">
        <v>9538069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2902715</v>
      </c>
      <c r="H97">
        <v>0</v>
      </c>
      <c r="I97">
        <v>2902715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40572</v>
      </c>
      <c r="H99">
        <v>0</v>
      </c>
      <c r="I99">
        <v>40572</v>
      </c>
    </row>
    <row r="100" spans="1:9" x14ac:dyDescent="0.25">
      <c r="A100" t="s">
        <v>74</v>
      </c>
      <c r="G100">
        <v>538971</v>
      </c>
      <c r="H100">
        <v>0</v>
      </c>
      <c r="I100">
        <v>538971</v>
      </c>
    </row>
    <row r="101" spans="1:9" x14ac:dyDescent="0.25">
      <c r="A101" t="s">
        <v>75</v>
      </c>
      <c r="G101">
        <v>3482258</v>
      </c>
      <c r="H101">
        <v>0</v>
      </c>
      <c r="I101">
        <v>3482258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5163413</v>
      </c>
      <c r="H106">
        <v>72936</v>
      </c>
      <c r="I106">
        <v>5090477</v>
      </c>
    </row>
    <row r="107" spans="1:9" x14ac:dyDescent="0.25">
      <c r="A107" t="s">
        <v>77</v>
      </c>
      <c r="G107">
        <v>6510969</v>
      </c>
      <c r="H107">
        <v>125008</v>
      </c>
      <c r="I107">
        <v>6385961</v>
      </c>
    </row>
    <row r="108" spans="1:9" x14ac:dyDescent="0.25">
      <c r="A108" t="s">
        <v>78</v>
      </c>
      <c r="G108">
        <v>728958</v>
      </c>
      <c r="H108">
        <v>11361</v>
      </c>
      <c r="I108">
        <v>717597</v>
      </c>
    </row>
    <row r="109" spans="1:9" x14ac:dyDescent="0.25">
      <c r="A109" t="s">
        <v>79</v>
      </c>
      <c r="G109">
        <v>236454</v>
      </c>
      <c r="H109">
        <v>0</v>
      </c>
      <c r="I109">
        <v>236454</v>
      </c>
    </row>
    <row r="110" spans="1:9" x14ac:dyDescent="0.25">
      <c r="A110" t="s">
        <v>80</v>
      </c>
      <c r="G110">
        <v>18092</v>
      </c>
      <c r="H110">
        <v>0</v>
      </c>
      <c r="I110">
        <v>18092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783154</v>
      </c>
      <c r="H111" s="8">
        <v>0</v>
      </c>
      <c r="I111" s="8">
        <v>783154</v>
      </c>
    </row>
    <row r="112" spans="1:9" x14ac:dyDescent="0.25">
      <c r="A112" t="s">
        <v>82</v>
      </c>
      <c r="G112">
        <v>248826</v>
      </c>
      <c r="H112">
        <v>0</v>
      </c>
      <c r="I112">
        <v>248826</v>
      </c>
    </row>
    <row r="113" spans="1:9" x14ac:dyDescent="0.25">
      <c r="A113" t="s">
        <v>83</v>
      </c>
      <c r="B113">
        <v>11846</v>
      </c>
      <c r="C113">
        <v>115205</v>
      </c>
      <c r="D113">
        <v>84779</v>
      </c>
      <c r="E113">
        <v>20440</v>
      </c>
      <c r="G113">
        <v>232270</v>
      </c>
      <c r="H113">
        <v>0</v>
      </c>
      <c r="I113">
        <v>232270</v>
      </c>
    </row>
    <row r="114" spans="1:9" x14ac:dyDescent="0.25">
      <c r="A114" t="s">
        <v>84</v>
      </c>
      <c r="G114">
        <v>894569</v>
      </c>
      <c r="H114">
        <v>0</v>
      </c>
      <c r="I114">
        <v>894569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11846</v>
      </c>
      <c r="C116">
        <v>115205</v>
      </c>
      <c r="D116">
        <v>84779</v>
      </c>
      <c r="E116">
        <v>20440</v>
      </c>
      <c r="G116">
        <v>14816705</v>
      </c>
      <c r="H116">
        <v>209305</v>
      </c>
      <c r="I116">
        <v>14607400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300322</v>
      </c>
      <c r="H120">
        <v>0</v>
      </c>
      <c r="I120">
        <v>300322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8056200</v>
      </c>
      <c r="H124">
        <v>515471</v>
      </c>
      <c r="I124">
        <v>7540729</v>
      </c>
    </row>
    <row r="125" spans="1:9" x14ac:dyDescent="0.25">
      <c r="A125" t="s">
        <v>89</v>
      </c>
      <c r="G125">
        <v>242385</v>
      </c>
      <c r="H125">
        <v>0</v>
      </c>
      <c r="I125">
        <v>242385</v>
      </c>
    </row>
    <row r="126" spans="1:9" x14ac:dyDescent="0.25">
      <c r="A126" t="s">
        <v>90</v>
      </c>
      <c r="G126">
        <v>231296</v>
      </c>
      <c r="H126">
        <v>164951</v>
      </c>
      <c r="I126">
        <v>66345</v>
      </c>
    </row>
    <row r="127" spans="1:9" x14ac:dyDescent="0.25">
      <c r="A127" t="s">
        <v>91</v>
      </c>
      <c r="G127">
        <v>8529881</v>
      </c>
      <c r="H127">
        <v>680422</v>
      </c>
      <c r="I127">
        <v>7849459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205052</v>
      </c>
      <c r="H131">
        <v>0</v>
      </c>
      <c r="I131">
        <v>205052</v>
      </c>
    </row>
    <row r="132" spans="1:9" x14ac:dyDescent="0.25">
      <c r="A132" t="s">
        <v>93</v>
      </c>
      <c r="G132">
        <v>706305</v>
      </c>
      <c r="H132">
        <v>0</v>
      </c>
      <c r="I132">
        <v>706305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1094725</v>
      </c>
      <c r="H134">
        <v>0</v>
      </c>
      <c r="I134">
        <v>1094725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2006082</v>
      </c>
      <c r="H136">
        <v>0</v>
      </c>
      <c r="I136">
        <v>2006082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3256354</v>
      </c>
      <c r="H140">
        <v>383849</v>
      </c>
      <c r="I140">
        <v>2872505</v>
      </c>
    </row>
    <row r="141" spans="1:9" x14ac:dyDescent="0.25">
      <c r="A141" t="s">
        <v>99</v>
      </c>
      <c r="G141">
        <v>855815</v>
      </c>
      <c r="H141">
        <v>896</v>
      </c>
      <c r="I141">
        <v>854919</v>
      </c>
    </row>
    <row r="142" spans="1:9" x14ac:dyDescent="0.25">
      <c r="A142" t="s">
        <v>100</v>
      </c>
      <c r="G142">
        <v>4112169</v>
      </c>
      <c r="H142">
        <v>384745</v>
      </c>
      <c r="I142">
        <v>3727424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584215</v>
      </c>
      <c r="H146">
        <v>0</v>
      </c>
      <c r="I146">
        <v>584215</v>
      </c>
    </row>
    <row r="148" spans="1:9" x14ac:dyDescent="0.25">
      <c r="A148" t="s">
        <v>102</v>
      </c>
      <c r="G148">
        <v>153343</v>
      </c>
      <c r="H148">
        <v>0</v>
      </c>
      <c r="I148">
        <v>153343</v>
      </c>
    </row>
    <row r="150" spans="1:9" x14ac:dyDescent="0.25">
      <c r="A150" t="s">
        <v>103</v>
      </c>
      <c r="G150">
        <v>158187719.80000001</v>
      </c>
      <c r="H150">
        <v>4609434.8</v>
      </c>
      <c r="I150">
        <v>153578285</v>
      </c>
    </row>
    <row r="151" spans="1:9" x14ac:dyDescent="0.25">
      <c r="A151" t="s">
        <v>104</v>
      </c>
      <c r="G151">
        <v>33831632</v>
      </c>
      <c r="H151">
        <v>1274472</v>
      </c>
      <c r="I151">
        <v>32557160</v>
      </c>
    </row>
    <row r="153" spans="1:9" x14ac:dyDescent="0.25">
      <c r="A153" t="s">
        <v>105</v>
      </c>
      <c r="G153">
        <v>192019351.80000001</v>
      </c>
      <c r="H153">
        <v>5883906.7999999998</v>
      </c>
      <c r="I153">
        <v>186135445</v>
      </c>
    </row>
    <row r="155" spans="1:9" x14ac:dyDescent="0.25">
      <c r="A155" t="s">
        <v>106</v>
      </c>
      <c r="B155">
        <v>391129</v>
      </c>
      <c r="C155">
        <v>5967717</v>
      </c>
      <c r="D155">
        <v>3661849</v>
      </c>
      <c r="E155">
        <v>753121</v>
      </c>
      <c r="G155">
        <v>10773816</v>
      </c>
      <c r="H155">
        <v>10373816</v>
      </c>
      <c r="I155">
        <v>400000</v>
      </c>
    </row>
    <row r="157" spans="1:9" x14ac:dyDescent="0.25">
      <c r="A157" t="s">
        <v>107</v>
      </c>
      <c r="G157">
        <v>1650</v>
      </c>
      <c r="H157">
        <v>0</v>
      </c>
      <c r="I157">
        <v>1650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35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1101</v>
      </c>
      <c r="D7">
        <v>110</v>
      </c>
      <c r="E7">
        <v>880000</v>
      </c>
      <c r="F7">
        <v>8000</v>
      </c>
      <c r="G7" s="13" t="s">
        <v>118</v>
      </c>
    </row>
    <row r="8" spans="1:9" x14ac:dyDescent="0.25">
      <c r="A8" s="1" t="s">
        <v>175</v>
      </c>
      <c r="D8">
        <f>SUM(D7:D7)</f>
        <v>110</v>
      </c>
      <c r="E8">
        <f>SUM(E7:E7)</f>
        <v>880000</v>
      </c>
    </row>
    <row r="9" spans="1:9" x14ac:dyDescent="0.25">
      <c r="A9" s="1"/>
    </row>
    <row r="10" spans="1:9" x14ac:dyDescent="0.25">
      <c r="A10" s="1" t="s">
        <v>174</v>
      </c>
      <c r="B10" t="s">
        <v>119</v>
      </c>
      <c r="C10">
        <v>7024</v>
      </c>
      <c r="D10">
        <v>90</v>
      </c>
      <c r="E10">
        <v>900000</v>
      </c>
      <c r="F10">
        <v>10000</v>
      </c>
      <c r="G10" s="13" t="s">
        <v>118</v>
      </c>
    </row>
    <row r="11" spans="1:9" x14ac:dyDescent="0.25">
      <c r="B11" t="s">
        <v>120</v>
      </c>
      <c r="C11">
        <v>7028</v>
      </c>
      <c r="D11">
        <v>123.5</v>
      </c>
      <c r="E11">
        <v>1235000</v>
      </c>
      <c r="F11">
        <v>10000</v>
      </c>
      <c r="G11" s="13" t="s">
        <v>118</v>
      </c>
    </row>
    <row r="12" spans="1:9" x14ac:dyDescent="0.25">
      <c r="B12" t="s">
        <v>121</v>
      </c>
      <c r="C12">
        <v>7029</v>
      </c>
      <c r="D12">
        <v>280</v>
      </c>
      <c r="E12">
        <v>2800000</v>
      </c>
      <c r="F12">
        <v>10000</v>
      </c>
      <c r="G12" s="13" t="s">
        <v>118</v>
      </c>
    </row>
    <row r="13" spans="1:9" x14ac:dyDescent="0.25">
      <c r="A13" s="1" t="s">
        <v>176</v>
      </c>
      <c r="D13">
        <f>SUM(D10:D12)</f>
        <v>493.5</v>
      </c>
      <c r="E13">
        <f>SUM(E10:E12)</f>
        <v>4935000</v>
      </c>
    </row>
    <row r="17" spans="1:6" x14ac:dyDescent="0.25">
      <c r="A17" s="15" t="s">
        <v>177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2013-09-10T12:02:02Z</dcterms:created>
  <dcterms:modified xsi:type="dcterms:W3CDTF">2013-09-10T12:02:08Z</dcterms:modified>
</cp:coreProperties>
</file>