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2'!$A$4:$H$8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24" i="1"/>
  <c r="O22" i="1"/>
  <c r="O19" i="1"/>
  <c r="O17" i="1"/>
  <c r="O15" i="1"/>
  <c r="O13" i="1"/>
  <c r="O10" i="1"/>
  <c r="E9" i="3"/>
  <c r="D9" i="3"/>
  <c r="O43" i="1" l="1"/>
  <c r="O25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2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2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22"/>
  </connection>
</connections>
</file>

<file path=xl/sharedStrings.xml><?xml version="1.0" encoding="utf-8"?>
<sst xmlns="http://schemas.openxmlformats.org/spreadsheetml/2006/main" count="223" uniqueCount="186">
  <si>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</si>
  <si>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</si>
  <si>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</si>
  <si>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</si>
  <si>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</si>
  <si>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</si>
  <si>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</si>
  <si>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</si>
  <si>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</si>
  <si>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Bedford Borough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</si>
  <si>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</si>
  <si>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</si>
  <si>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</si>
  <si>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</si>
  <si>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</si>
  <si>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</si>
  <si>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</si>
  <si>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</si>
  <si>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</si>
  <si>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</si>
  <si>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</si>
  <si>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</si>
  <si>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</si>
  <si>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</si>
  <si>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</si>
  <si>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</si>
  <si>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</si>
  <si>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</si>
  <si>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</si>
  <si>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</si>
  <si>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</si>
  <si>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</si>
  <si>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</si>
  <si>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</si>
  <si>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</si>
  <si>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</si>
  <si>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</si>
  <si>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</si>
  <si>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</si>
  <si>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</si>
  <si>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</si>
  <si>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</si>
  <si>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</si>
  <si>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</si>
  <si>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</si>
  <si>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</si>
  <si>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</si>
  <si>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</si>
  <si>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</si>
  <si>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</si>
  <si>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</si>
  <si>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</si>
  <si>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</si>
  <si>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</si>
  <si>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</si>
  <si>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</si>
  <si>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</si>
  <si>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</si>
  <si>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</si>
  <si>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</si>
  <si>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</si>
  <si>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</si>
  <si>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</si>
  <si>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</si>
  <si>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</si>
  <si>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</si>
  <si>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</si>
  <si>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</si>
  <si>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</si>
  <si>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</si>
  <si>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</si>
  <si>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</si>
  <si>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</si>
  <si>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</si>
  <si>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</si>
  <si>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</si>
  <si>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</si>
  <si>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</si>
  <si>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</si>
  <si>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</si>
  <si>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</si>
  <si>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</si>
  <si>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</si>
  <si>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</si>
  <si>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</si>
  <si>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</si>
  <si>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</si>
  <si>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</si>
  <si>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</si>
  <si>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</si>
  <si>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</si>
  <si>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</si>
  <si>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</si>
  <si>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</si>
  <si>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</si>
  <si>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</si>
  <si>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</si>
  <si>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</si>
  <si>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</si>
  <si>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</si>
  <si>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</si>
  <si>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</si>
  <si>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</si>
  <si>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</si>
  <si>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</si>
  <si>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</si>
  <si>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</si>
  <si>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</si>
  <si>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</si>
  <si>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</si>
  <si>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</si>
  <si>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</si>
  <si>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</si>
  <si>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</si>
  <si>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</si>
  <si>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</si>
  <si>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</si>
  <si>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Grange School</t>
  </si>
  <si>
    <t/>
  </si>
  <si>
    <t>Ridgeway School</t>
  </si>
  <si>
    <t>UnitType</t>
  </si>
  <si>
    <t>1. EYSFF (three and four year olds) Base Rate(s) per hour, per provider type</t>
  </si>
  <si>
    <t>Base Rate for Nursery Schools and PVI providers at £3.78 and a different rate of £3.43 for Primary Nursery classes</t>
  </si>
  <si>
    <t>PerHour</t>
  </si>
  <si>
    <t>Base Rate for Academy schools with primary Nursery classes</t>
  </si>
  <si>
    <t>2a. Supplements: Deprivation</t>
  </si>
  <si>
    <t>0-30% most deprived pupils in Britain using the Index of Multiple Deprivation (IMD)</t>
  </si>
  <si>
    <t>31-60% deprived pupils in Britain using the Index of Multiple Deprivation (IMD)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</si>
  <si>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</si>
  <si>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</si>
  <si>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</si>
  <si>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</si>
  <si>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</si>
  <si>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Maintained Nursery School Lump Sum</t>
  </si>
  <si>
    <t>LumpSum</t>
  </si>
  <si>
    <t>Maintained Nursery School Split Site</t>
  </si>
  <si>
    <t>4. Additional funded free hours</t>
  </si>
  <si>
    <t>TOTAL FUNDING FOR EARLY YEARS SINGLE FUNDING FORMULA (3s AND 4s)</t>
  </si>
  <si>
    <t>5. Two year old Base Rate(s) per hour, per provider type</t>
  </si>
  <si>
    <t>Base rate of £5.03 for all providers based on the rate of funding received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</si>
  <si>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</si>
  <si>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</si>
  <si>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</si>
  <si>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</si>
  <si>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£322k retained to fund pupils growth for 3 and 4 year olds and £1.015m unallocated 2 year funding of which £880k has been earmarked for possible capital contribution</t>
  </si>
  <si>
    <t>8. Early years centrally retained spending</t>
  </si>
  <si>
    <t>Retained under Sch 2 part 3 para 13-14 to provide support to Children's Centres, determining eligibility of children for prescribed early years provsion and developing early years provision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</si>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</sst>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822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173</v>
      </c>
      <c r="F5" s="31"/>
      <c r="G5" s="237"/>
      <c r="H5" s="32"/>
      <c r="I5" s="18" t="s">
        <v>177</v>
      </c>
      <c r="J5" s="31"/>
      <c r="K5" s="32"/>
      <c r="L5" s="18" t="s">
        <v>178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181</v>
      </c>
      <c r="C6" s="33" t="s">
        <v>0</v>
      </c>
      <c r="D6" s="23" t="s">
        <v>174</v>
      </c>
      <c r="E6" s="23" t="s">
        <v>175</v>
      </c>
      <c r="F6" s="23" t="s">
        <v>176</v>
      </c>
      <c r="G6" s="146" t="s">
        <v>120</v>
      </c>
      <c r="H6" s="23" t="s">
        <v>174</v>
      </c>
      <c r="I6" s="23" t="s">
        <v>175</v>
      </c>
      <c r="J6" s="162" t="s">
        <v>176</v>
      </c>
      <c r="K6" s="23" t="s">
        <v>174</v>
      </c>
      <c r="L6" s="23" t="s">
        <v>175</v>
      </c>
      <c r="M6" s="23" t="s">
        <v>176</v>
      </c>
      <c r="N6" s="190" t="s">
        <v>179</v>
      </c>
      <c r="O6" s="207" t="s">
        <v>180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121</v>
      </c>
      <c r="C8" s="38" t="s">
        <v>122</v>
      </c>
      <c r="D8" s="77">
        <v>3.78</v>
      </c>
      <c r="E8" s="77">
        <v>3.78</v>
      </c>
      <c r="F8" s="78">
        <v>3.43</v>
      </c>
      <c r="G8" s="148" t="s">
        <v>123</v>
      </c>
      <c r="H8" s="113">
        <v>1014679.5</v>
      </c>
      <c r="I8" s="113">
        <v>186017</v>
      </c>
      <c r="J8" s="164">
        <v>283127</v>
      </c>
      <c r="K8" s="78">
        <v>3835488.51</v>
      </c>
      <c r="L8" s="78">
        <v>703144.26</v>
      </c>
      <c r="M8" s="78">
        <v>971125.61</v>
      </c>
      <c r="N8" s="192">
        <v>5509758.3799999999</v>
      </c>
      <c r="O8" s="209"/>
      <c r="P8" s="237"/>
    </row>
    <row r="9" spans="1:42" ht="20.399999999999999" x14ac:dyDescent="0.25">
      <c r="A9" s="233"/>
      <c r="B9" s="39"/>
      <c r="C9" s="38" t="s">
        <v>124</v>
      </c>
      <c r="D9" s="77">
        <v>3.43</v>
      </c>
      <c r="E9" s="77">
        <v>0</v>
      </c>
      <c r="F9" s="78">
        <v>0</v>
      </c>
      <c r="G9" s="148" t="s">
        <v>123</v>
      </c>
      <c r="H9" s="113">
        <v>116550</v>
      </c>
      <c r="I9" s="113">
        <v>0</v>
      </c>
      <c r="J9" s="164">
        <v>0</v>
      </c>
      <c r="K9" s="78">
        <v>399766.5</v>
      </c>
      <c r="L9" s="78"/>
      <c r="M9" s="78"/>
      <c r="N9" s="192">
        <v>399766.5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SUM(N8:N10)/8140781</f>
        <v>0.72591620877652896</v>
      </c>
      <c r="P10" s="237"/>
    </row>
    <row r="11" spans="1:42" ht="30.6" x14ac:dyDescent="0.25">
      <c r="A11" s="233"/>
      <c r="B11" s="42" t="s">
        <v>125</v>
      </c>
      <c r="C11" s="42" t="s">
        <v>126</v>
      </c>
      <c r="D11" s="81">
        <v>0.73</v>
      </c>
      <c r="E11" s="81">
        <v>0.73</v>
      </c>
      <c r="F11" s="82">
        <v>0.73</v>
      </c>
      <c r="G11" s="150" t="s">
        <v>123</v>
      </c>
      <c r="H11" s="115">
        <v>233671</v>
      </c>
      <c r="I11" s="115">
        <v>90669</v>
      </c>
      <c r="J11" s="166">
        <v>65949</v>
      </c>
      <c r="K11" s="82">
        <v>170579.83</v>
      </c>
      <c r="L11" s="82">
        <v>66188.37</v>
      </c>
      <c r="M11" s="82">
        <v>48142.77</v>
      </c>
      <c r="N11" s="194">
        <v>284910.96999999997</v>
      </c>
      <c r="O11" s="211"/>
      <c r="P11" s="237"/>
    </row>
    <row r="12" spans="1:42" ht="20.399999999999999" x14ac:dyDescent="0.25">
      <c r="A12" s="233"/>
      <c r="B12" s="39"/>
      <c r="C12" s="42" t="s">
        <v>127</v>
      </c>
      <c r="D12" s="81">
        <v>0.3</v>
      </c>
      <c r="E12" s="81">
        <v>0.3</v>
      </c>
      <c r="F12" s="82">
        <v>0.3</v>
      </c>
      <c r="G12" s="150" t="s">
        <v>123</v>
      </c>
      <c r="H12" s="115">
        <v>300297</v>
      </c>
      <c r="I12" s="115">
        <v>76053</v>
      </c>
      <c r="J12" s="166">
        <v>75734</v>
      </c>
      <c r="K12" s="82">
        <v>90089.1</v>
      </c>
      <c r="L12" s="82">
        <v>22815.9</v>
      </c>
      <c r="M12" s="82">
        <v>22720.2</v>
      </c>
      <c r="N12" s="194">
        <v>135625.20000000001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SUM(N11:N13)/8140781</f>
        <v>5.1657963775220091E-2</v>
      </c>
      <c r="P13" s="237"/>
    </row>
    <row r="14" spans="1:42" x14ac:dyDescent="0.25">
      <c r="A14" s="233"/>
      <c r="B14" s="43" t="s">
        <v>128</v>
      </c>
      <c r="C14" s="43" t="s">
        <v>129</v>
      </c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/>
      <c r="P14" s="237"/>
    </row>
    <row r="15" spans="1:42" x14ac:dyDescent="0.25">
      <c r="A15" s="233"/>
      <c r="B15" s="39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SUM(N14:N15)/8140781</f>
        <v>0</v>
      </c>
      <c r="P15" s="237"/>
    </row>
    <row r="16" spans="1:42" x14ac:dyDescent="0.25">
      <c r="A16" s="233"/>
      <c r="B16" s="44" t="s">
        <v>130</v>
      </c>
      <c r="C16" s="44" t="s">
        <v>129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39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SUM(N16:N17)/8140781</f>
        <v>0</v>
      </c>
      <c r="P17" s="237"/>
    </row>
    <row r="18" spans="1:20" x14ac:dyDescent="0.25">
      <c r="A18" s="233"/>
      <c r="B18" s="45" t="s">
        <v>131</v>
      </c>
      <c r="C18" s="45" t="s">
        <v>129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40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SUM(N18:N19)/8140781</f>
        <v>0</v>
      </c>
      <c r="P19" s="237"/>
    </row>
    <row r="20" spans="1:20" x14ac:dyDescent="0.25">
      <c r="A20" s="233"/>
      <c r="B20" s="47" t="s">
        <v>132</v>
      </c>
      <c r="C20" s="47" t="s">
        <v>133</v>
      </c>
      <c r="D20" s="91">
        <v>0</v>
      </c>
      <c r="E20" s="91">
        <v>25000</v>
      </c>
      <c r="F20" s="92">
        <v>0</v>
      </c>
      <c r="G20" s="155" t="s">
        <v>134</v>
      </c>
      <c r="H20" s="120">
        <v>0</v>
      </c>
      <c r="I20" s="120">
        <v>3</v>
      </c>
      <c r="J20" s="171">
        <v>0</v>
      </c>
      <c r="K20" s="92"/>
      <c r="L20" s="92">
        <v>75000</v>
      </c>
      <c r="M20" s="92"/>
      <c r="N20" s="199">
        <v>75000</v>
      </c>
      <c r="O20" s="216"/>
      <c r="P20" s="237"/>
    </row>
    <row r="21" spans="1:20" x14ac:dyDescent="0.25">
      <c r="A21" s="233"/>
      <c r="B21" s="39"/>
      <c r="C21" s="47" t="s">
        <v>135</v>
      </c>
      <c r="D21" s="91">
        <v>0</v>
      </c>
      <c r="E21" s="91">
        <v>25000</v>
      </c>
      <c r="F21" s="92">
        <v>0</v>
      </c>
      <c r="G21" s="155" t="s">
        <v>134</v>
      </c>
      <c r="H21" s="120">
        <v>0</v>
      </c>
      <c r="I21" s="120">
        <v>0</v>
      </c>
      <c r="J21" s="171">
        <v>0</v>
      </c>
      <c r="K21" s="92"/>
      <c r="L21" s="92"/>
      <c r="M21" s="92"/>
      <c r="N21" s="199"/>
      <c r="O21" s="216"/>
      <c r="P21" s="237"/>
    </row>
    <row r="22" spans="1:20" x14ac:dyDescent="0.25">
      <c r="A22" s="233"/>
      <c r="B22" s="40"/>
      <c r="C22" s="48"/>
      <c r="D22" s="93"/>
      <c r="E22" s="93"/>
      <c r="F22" s="94"/>
      <c r="G22" s="156"/>
      <c r="H22" s="121"/>
      <c r="I22" s="121"/>
      <c r="J22" s="172"/>
      <c r="K22" s="94"/>
      <c r="L22" s="94"/>
      <c r="M22" s="94"/>
      <c r="N22" s="200"/>
      <c r="O22" s="217">
        <f>SUM(N20:N22)/8140781</f>
        <v>9.2128752757260016E-3</v>
      </c>
      <c r="P22" s="237"/>
    </row>
    <row r="23" spans="1:20" x14ac:dyDescent="0.25">
      <c r="A23" s="233"/>
      <c r="B23" s="49" t="s">
        <v>136</v>
      </c>
      <c r="C23" s="49" t="s">
        <v>129</v>
      </c>
      <c r="D23" s="95"/>
      <c r="E23" s="95"/>
      <c r="F23" s="96"/>
      <c r="G23" s="157"/>
      <c r="H23" s="122"/>
      <c r="I23" s="122"/>
      <c r="J23" s="173"/>
      <c r="K23" s="110"/>
      <c r="L23" s="96"/>
      <c r="M23" s="96"/>
      <c r="N23" s="201"/>
      <c r="O23" s="218"/>
      <c r="P23" s="237"/>
    </row>
    <row r="24" spans="1:20" x14ac:dyDescent="0.25">
      <c r="A24" s="233"/>
      <c r="B24" s="40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SUM(N23:N24)/8140781</f>
        <v>0</v>
      </c>
      <c r="P24" s="237"/>
    </row>
    <row r="25" spans="1:20" x14ac:dyDescent="0.25">
      <c r="A25" s="233"/>
      <c r="B25" s="51" t="s">
        <v>137</v>
      </c>
      <c r="C25" s="51"/>
      <c r="D25" s="99"/>
      <c r="E25" s="99"/>
      <c r="F25" s="100"/>
      <c r="G25" s="159"/>
      <c r="H25" s="124"/>
      <c r="I25" s="124"/>
      <c r="J25" s="175"/>
      <c r="K25" s="100">
        <v>4495923.9400000004</v>
      </c>
      <c r="L25" s="100">
        <v>867148.53</v>
      </c>
      <c r="M25" s="100">
        <v>1041988.58</v>
      </c>
      <c r="N25" s="203">
        <v>6405061.0499999998</v>
      </c>
      <c r="O25" s="220">
        <f>SUM(O8:O24)</f>
        <v>0.78678704782747511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173</v>
      </c>
      <c r="F27" s="137"/>
      <c r="G27" s="244"/>
      <c r="H27" s="138"/>
      <c r="I27" s="138" t="s">
        <v>177</v>
      </c>
      <c r="J27" s="177"/>
      <c r="K27" s="137"/>
      <c r="L27" s="137" t="s">
        <v>178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181</v>
      </c>
      <c r="C28" s="22" t="s">
        <v>0</v>
      </c>
      <c r="D28" s="101" t="s">
        <v>174</v>
      </c>
      <c r="E28" s="101" t="s">
        <v>175</v>
      </c>
      <c r="F28" s="101" t="s">
        <v>176</v>
      </c>
      <c r="G28" s="147"/>
      <c r="H28" s="125" t="s">
        <v>174</v>
      </c>
      <c r="I28" s="125" t="s">
        <v>175</v>
      </c>
      <c r="J28" s="178" t="s">
        <v>176</v>
      </c>
      <c r="K28" s="101" t="s">
        <v>174</v>
      </c>
      <c r="L28" s="101" t="s">
        <v>175</v>
      </c>
      <c r="M28" s="101" t="s">
        <v>176</v>
      </c>
      <c r="N28" s="205" t="s">
        <v>179</v>
      </c>
      <c r="O28" s="207" t="s">
        <v>180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138</v>
      </c>
      <c r="C29" s="53" t="s">
        <v>139</v>
      </c>
      <c r="D29" s="102">
        <v>5.03</v>
      </c>
      <c r="E29" s="102">
        <v>5.03</v>
      </c>
      <c r="F29" s="103">
        <v>5.03</v>
      </c>
      <c r="G29" s="161" t="s">
        <v>123</v>
      </c>
      <c r="H29" s="126">
        <v>62380.5</v>
      </c>
      <c r="I29" s="126">
        <v>16653</v>
      </c>
      <c r="J29" s="179">
        <v>1950</v>
      </c>
      <c r="K29" s="103">
        <v>313773.92</v>
      </c>
      <c r="L29" s="103">
        <v>83764.59</v>
      </c>
      <c r="M29" s="103">
        <v>9808.5</v>
      </c>
      <c r="N29" s="206">
        <v>407347.01</v>
      </c>
      <c r="O29" s="221"/>
      <c r="P29" s="237"/>
    </row>
    <row r="30" spans="1:20" x14ac:dyDescent="0.25">
      <c r="A30" s="233"/>
      <c r="B30" s="40"/>
      <c r="C30" s="41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140</v>
      </c>
      <c r="C31" s="43" t="s">
        <v>129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39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141</v>
      </c>
      <c r="C33" s="47" t="s">
        <v>129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40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142</v>
      </c>
      <c r="C35" s="54"/>
      <c r="D35" s="104"/>
      <c r="E35" s="104"/>
      <c r="F35" s="104"/>
      <c r="G35" s="55"/>
      <c r="H35" s="124"/>
      <c r="I35" s="124"/>
      <c r="J35" s="124"/>
      <c r="K35" s="182">
        <v>313773.92</v>
      </c>
      <c r="L35" s="100">
        <v>83764.59</v>
      </c>
      <c r="M35" s="100">
        <v>9808.5</v>
      </c>
      <c r="N35" s="100">
        <v>407347.01</v>
      </c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182</v>
      </c>
      <c r="C38" s="60"/>
      <c r="D38" s="105"/>
      <c r="E38" s="105" t="s">
        <v>183</v>
      </c>
      <c r="F38" s="106"/>
      <c r="G38" s="61"/>
      <c r="H38" s="127"/>
      <c r="I38" s="127"/>
      <c r="J38" s="127"/>
      <c r="K38" s="185"/>
      <c r="L38" s="106" t="s">
        <v>184</v>
      </c>
      <c r="M38" s="106"/>
      <c r="N38" s="106"/>
      <c r="O38" s="226" t="s">
        <v>180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143</v>
      </c>
      <c r="C39" s="63" t="s">
        <v>144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1336910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SUM(N39:N40)/8140781</f>
        <v>0.16422380113161134</v>
      </c>
      <c r="P40" s="237"/>
    </row>
    <row r="41" spans="1:20" ht="20.399999999999999" x14ac:dyDescent="0.25">
      <c r="A41" s="233"/>
      <c r="B41" s="66" t="s">
        <v>145</v>
      </c>
      <c r="C41" s="67" t="s">
        <v>146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398810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SUM(N41:N42)/8140781</f>
        <v>4.8989157182830492E-2</v>
      </c>
      <c r="P42" s="237"/>
    </row>
    <row r="43" spans="1:20" x14ac:dyDescent="0.25">
      <c r="A43" s="233"/>
      <c r="B43" s="54" t="s">
        <v>147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1735720</v>
      </c>
      <c r="O43" s="220">
        <f>SUM(O39:O42)</f>
        <v>0.21321295831444181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185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148</v>
      </c>
    </row>
    <row r="2" spans="1:9" ht="15.6" x14ac:dyDescent="0.3">
      <c r="A2" s="3" t="s">
        <v>149</v>
      </c>
      <c r="E2" s="3" t="s">
        <v>150</v>
      </c>
    </row>
    <row r="4" spans="1:9" ht="15.6" x14ac:dyDescent="0.3">
      <c r="A4" s="4" t="s">
        <v>151</v>
      </c>
      <c r="B4" s="5" t="s">
        <v>9</v>
      </c>
      <c r="C4" s="5">
        <v>822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5810841</v>
      </c>
      <c r="C10">
        <v>38510270</v>
      </c>
      <c r="D10">
        <v>60074114</v>
      </c>
      <c r="E10">
        <v>3757450</v>
      </c>
      <c r="G10">
        <v>108152675</v>
      </c>
      <c r="I10">
        <v>108152675</v>
      </c>
    </row>
    <row r="12" spans="1:9" x14ac:dyDescent="0.25">
      <c r="A12" s="1" t="s">
        <v>153</v>
      </c>
    </row>
    <row r="14" spans="1:9" x14ac:dyDescent="0.25">
      <c r="A14" t="s">
        <v>11</v>
      </c>
      <c r="C14">
        <v>85240</v>
      </c>
      <c r="D14">
        <v>42620</v>
      </c>
      <c r="G14">
        <v>127860</v>
      </c>
      <c r="H14">
        <v>0</v>
      </c>
      <c r="I14">
        <v>127860</v>
      </c>
    </row>
    <row r="15" spans="1:9" x14ac:dyDescent="0.25">
      <c r="A15" t="s">
        <v>12</v>
      </c>
      <c r="C15">
        <v>59398</v>
      </c>
      <c r="D15">
        <v>72980</v>
      </c>
      <c r="G15">
        <v>132378</v>
      </c>
      <c r="H15">
        <v>0</v>
      </c>
      <c r="I15">
        <v>132378</v>
      </c>
    </row>
    <row r="16" spans="1:9" x14ac:dyDescent="0.25">
      <c r="A16" t="s">
        <v>13</v>
      </c>
      <c r="C16">
        <v>46847</v>
      </c>
      <c r="D16">
        <v>57558</v>
      </c>
      <c r="G16">
        <v>104405</v>
      </c>
      <c r="H16">
        <v>0</v>
      </c>
      <c r="I16">
        <v>104405</v>
      </c>
    </row>
    <row r="17" spans="1:9" x14ac:dyDescent="0.25">
      <c r="A17" t="s">
        <v>14</v>
      </c>
      <c r="C17">
        <v>5779</v>
      </c>
      <c r="D17">
        <v>7101</v>
      </c>
      <c r="G17">
        <v>12880</v>
      </c>
      <c r="H17">
        <v>0</v>
      </c>
      <c r="I17">
        <v>12880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27180</v>
      </c>
      <c r="D19">
        <v>13590</v>
      </c>
      <c r="G19">
        <v>40770</v>
      </c>
      <c r="H19">
        <v>0</v>
      </c>
      <c r="I19">
        <v>40770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28550</v>
      </c>
      <c r="D21">
        <v>14280</v>
      </c>
      <c r="G21">
        <v>42830</v>
      </c>
      <c r="H21">
        <v>0</v>
      </c>
      <c r="I21">
        <v>42830</v>
      </c>
    </row>
    <row r="23" spans="1:9" x14ac:dyDescent="0.25">
      <c r="A23" s="1" t="s">
        <v>154</v>
      </c>
    </row>
    <row r="25" spans="1:9" x14ac:dyDescent="0.25">
      <c r="A25" t="s">
        <v>19</v>
      </c>
      <c r="B25">
        <v>31930</v>
      </c>
      <c r="C25">
        <v>574999</v>
      </c>
      <c r="D25">
        <v>631270</v>
      </c>
      <c r="E25">
        <v>916890</v>
      </c>
      <c r="F25">
        <v>0</v>
      </c>
      <c r="G25">
        <v>2155089</v>
      </c>
      <c r="H25">
        <v>0</v>
      </c>
      <c r="I25">
        <v>2155089</v>
      </c>
    </row>
    <row r="26" spans="1:9" x14ac:dyDescent="0.25">
      <c r="A26" t="s">
        <v>20</v>
      </c>
      <c r="B26">
        <v>29910</v>
      </c>
      <c r="C26">
        <v>211990</v>
      </c>
      <c r="D26">
        <v>1106020</v>
      </c>
      <c r="E26">
        <v>2462841</v>
      </c>
      <c r="F26">
        <v>0</v>
      </c>
      <c r="G26">
        <v>3810761</v>
      </c>
      <c r="H26">
        <v>0</v>
      </c>
      <c r="I26">
        <v>3810761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2045430</v>
      </c>
      <c r="F27">
        <v>1086420</v>
      </c>
      <c r="G27">
        <v>3131850</v>
      </c>
      <c r="H27">
        <v>0</v>
      </c>
      <c r="I27">
        <v>3131850</v>
      </c>
    </row>
    <row r="28" spans="1:9" x14ac:dyDescent="0.25">
      <c r="A28" t="s">
        <v>22</v>
      </c>
      <c r="B28">
        <v>0</v>
      </c>
      <c r="C28">
        <v>70570</v>
      </c>
      <c r="D28">
        <v>268580</v>
      </c>
      <c r="E28">
        <v>0</v>
      </c>
      <c r="F28">
        <v>0</v>
      </c>
      <c r="G28">
        <v>339150</v>
      </c>
      <c r="H28">
        <v>0</v>
      </c>
      <c r="I28">
        <v>339150</v>
      </c>
    </row>
    <row r="29" spans="1:9" x14ac:dyDescent="0.25">
      <c r="A29" t="s">
        <v>23</v>
      </c>
      <c r="B29">
        <v>31189</v>
      </c>
      <c r="C29">
        <v>667360</v>
      </c>
      <c r="D29">
        <v>819947</v>
      </c>
      <c r="E29">
        <v>21912</v>
      </c>
      <c r="F29">
        <v>0</v>
      </c>
      <c r="G29">
        <v>1540408</v>
      </c>
      <c r="H29">
        <v>0</v>
      </c>
      <c r="I29">
        <v>1540408</v>
      </c>
    </row>
    <row r="30" spans="1:9" x14ac:dyDescent="0.25">
      <c r="A30" t="s">
        <v>24</v>
      </c>
      <c r="B30">
        <v>4916</v>
      </c>
      <c r="C30">
        <v>105199</v>
      </c>
      <c r="D30">
        <v>129251</v>
      </c>
      <c r="E30">
        <v>3454</v>
      </c>
      <c r="F30">
        <v>0</v>
      </c>
      <c r="G30">
        <v>242820</v>
      </c>
      <c r="H30">
        <v>0</v>
      </c>
      <c r="I30">
        <v>242820</v>
      </c>
    </row>
    <row r="31" spans="1:9" x14ac:dyDescent="0.25">
      <c r="A31" t="s">
        <v>25</v>
      </c>
      <c r="E31">
        <v>126149</v>
      </c>
      <c r="G31">
        <v>126149</v>
      </c>
      <c r="H31">
        <v>0</v>
      </c>
      <c r="I31">
        <v>126149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155</v>
      </c>
    </row>
    <row r="38" spans="1:9" x14ac:dyDescent="0.25">
      <c r="A38" t="s">
        <v>29</v>
      </c>
      <c r="B38">
        <v>1735720</v>
      </c>
      <c r="G38">
        <v>1735720</v>
      </c>
      <c r="H38">
        <v>0</v>
      </c>
      <c r="I38">
        <v>1735720</v>
      </c>
    </row>
    <row r="40" spans="1:9" x14ac:dyDescent="0.25">
      <c r="A40" s="1" t="s">
        <v>156</v>
      </c>
    </row>
    <row r="42" spans="1:9" x14ac:dyDescent="0.25">
      <c r="A42" t="s">
        <v>30</v>
      </c>
      <c r="B42">
        <v>33374</v>
      </c>
      <c r="C42">
        <v>714124</v>
      </c>
      <c r="D42">
        <v>877404</v>
      </c>
      <c r="E42">
        <v>23448</v>
      </c>
      <c r="G42">
        <v>1648350</v>
      </c>
      <c r="H42">
        <v>0</v>
      </c>
      <c r="I42">
        <v>1648350</v>
      </c>
    </row>
    <row r="43" spans="1:9" x14ac:dyDescent="0.25">
      <c r="A43" t="s">
        <v>31</v>
      </c>
      <c r="B43">
        <v>0</v>
      </c>
      <c r="C43">
        <v>99715</v>
      </c>
      <c r="D43">
        <v>122515</v>
      </c>
      <c r="E43">
        <v>0</v>
      </c>
      <c r="G43">
        <v>222230</v>
      </c>
      <c r="H43">
        <v>0</v>
      </c>
      <c r="I43">
        <v>222230</v>
      </c>
    </row>
    <row r="44" spans="1:9" x14ac:dyDescent="0.25">
      <c r="A44" t="s">
        <v>32</v>
      </c>
      <c r="B44">
        <v>87</v>
      </c>
      <c r="C44">
        <v>1872</v>
      </c>
      <c r="D44">
        <v>2300</v>
      </c>
      <c r="E44">
        <v>61</v>
      </c>
      <c r="G44">
        <v>4320</v>
      </c>
      <c r="H44">
        <v>0</v>
      </c>
      <c r="I44">
        <v>4320</v>
      </c>
    </row>
    <row r="45" spans="1:9" x14ac:dyDescent="0.25">
      <c r="A45" t="s">
        <v>33</v>
      </c>
      <c r="B45">
        <v>7086</v>
      </c>
      <c r="C45">
        <v>151633</v>
      </c>
      <c r="D45">
        <v>186302</v>
      </c>
      <c r="E45">
        <v>4979</v>
      </c>
      <c r="G45">
        <v>350000</v>
      </c>
      <c r="H45">
        <v>0</v>
      </c>
      <c r="I45">
        <v>350000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17296</v>
      </c>
      <c r="C47">
        <v>370092</v>
      </c>
      <c r="D47">
        <v>454710</v>
      </c>
      <c r="E47">
        <v>12152</v>
      </c>
      <c r="G47">
        <v>854250</v>
      </c>
      <c r="H47">
        <v>0</v>
      </c>
      <c r="I47">
        <v>854250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489940</v>
      </c>
      <c r="G49">
        <v>489940</v>
      </c>
      <c r="H49">
        <v>0</v>
      </c>
      <c r="I49">
        <v>489940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700000</v>
      </c>
      <c r="D51">
        <v>0</v>
      </c>
      <c r="E51">
        <v>0</v>
      </c>
      <c r="G51">
        <v>700000</v>
      </c>
      <c r="H51">
        <v>0</v>
      </c>
      <c r="I51">
        <v>700000</v>
      </c>
    </row>
    <row r="52" spans="1:9" x14ac:dyDescent="0.25">
      <c r="A52" t="s">
        <v>40</v>
      </c>
      <c r="B52">
        <v>0</v>
      </c>
      <c r="C52">
        <v>281283</v>
      </c>
      <c r="D52">
        <v>345597</v>
      </c>
      <c r="E52">
        <v>175810</v>
      </c>
      <c r="F52">
        <v>188820</v>
      </c>
      <c r="G52">
        <v>991510</v>
      </c>
      <c r="H52">
        <v>0</v>
      </c>
      <c r="I52">
        <v>991510</v>
      </c>
    </row>
    <row r="53" spans="1:9" x14ac:dyDescent="0.25">
      <c r="A53" t="s">
        <v>41</v>
      </c>
      <c r="B53">
        <v>929</v>
      </c>
      <c r="C53">
        <v>19877</v>
      </c>
      <c r="D53">
        <v>24421</v>
      </c>
      <c r="E53">
        <v>653</v>
      </c>
      <c r="F53">
        <v>0</v>
      </c>
      <c r="G53">
        <v>45880</v>
      </c>
      <c r="H53">
        <v>0</v>
      </c>
      <c r="I53">
        <v>45880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7703278</v>
      </c>
      <c r="C55">
        <v>42731978</v>
      </c>
      <c r="D55">
        <v>65250560</v>
      </c>
      <c r="E55">
        <v>10041169</v>
      </c>
      <c r="F55">
        <v>1275240</v>
      </c>
      <c r="G55">
        <v>127002225</v>
      </c>
      <c r="H55">
        <v>0</v>
      </c>
      <c r="I55">
        <v>127002225</v>
      </c>
    </row>
    <row r="57" spans="1:9" x14ac:dyDescent="0.25">
      <c r="A57" s="1" t="s">
        <v>157</v>
      </c>
    </row>
    <row r="59" spans="1:9" x14ac:dyDescent="0.25">
      <c r="A59" t="s">
        <v>44</v>
      </c>
      <c r="G59">
        <v>123593896</v>
      </c>
    </row>
    <row r="60" spans="1:9" x14ac:dyDescent="0.25">
      <c r="A60" t="s">
        <v>45</v>
      </c>
      <c r="G60">
        <v>278000</v>
      </c>
    </row>
    <row r="61" spans="1:9" x14ac:dyDescent="0.25">
      <c r="A61" t="s">
        <v>46</v>
      </c>
      <c r="G61">
        <v>3734696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127606592</v>
      </c>
    </row>
    <row r="64" spans="1:9" x14ac:dyDescent="0.25">
      <c r="A64" t="s">
        <v>49</v>
      </c>
      <c r="G64">
        <v>-48226215</v>
      </c>
    </row>
    <row r="66" spans="1:9" x14ac:dyDescent="0.25">
      <c r="A66" s="1" t="s">
        <v>158</v>
      </c>
    </row>
    <row r="68" spans="1:9" x14ac:dyDescent="0.25">
      <c r="A68" t="s">
        <v>50</v>
      </c>
      <c r="G68">
        <v>152146</v>
      </c>
      <c r="H68">
        <v>17645</v>
      </c>
      <c r="I68">
        <v>134501</v>
      </c>
    </row>
    <row r="69" spans="1:9" x14ac:dyDescent="0.25">
      <c r="A69" t="s">
        <v>51</v>
      </c>
      <c r="G69">
        <v>996828</v>
      </c>
      <c r="H69">
        <v>588410</v>
      </c>
      <c r="I69">
        <v>408418</v>
      </c>
    </row>
    <row r="70" spans="1:9" x14ac:dyDescent="0.25">
      <c r="A70" t="s">
        <v>52</v>
      </c>
      <c r="G70">
        <v>338309</v>
      </c>
      <c r="H70">
        <v>0</v>
      </c>
      <c r="I70">
        <v>338309</v>
      </c>
    </row>
    <row r="71" spans="1:9" x14ac:dyDescent="0.25">
      <c r="A71" t="s">
        <v>53</v>
      </c>
      <c r="G71">
        <v>757766</v>
      </c>
      <c r="H71">
        <v>0</v>
      </c>
      <c r="I71">
        <v>757766</v>
      </c>
    </row>
    <row r="72" spans="1:9" x14ac:dyDescent="0.25">
      <c r="A72" t="s">
        <v>54</v>
      </c>
      <c r="G72">
        <v>135762</v>
      </c>
      <c r="H72">
        <v>0</v>
      </c>
      <c r="I72">
        <v>135762</v>
      </c>
    </row>
    <row r="73" spans="1:9" x14ac:dyDescent="0.25">
      <c r="A73" t="s">
        <v>55</v>
      </c>
      <c r="G73">
        <v>90231</v>
      </c>
      <c r="H73">
        <v>0</v>
      </c>
      <c r="I73">
        <v>90231</v>
      </c>
    </row>
    <row r="74" spans="1:9" x14ac:dyDescent="0.25">
      <c r="A74" t="s">
        <v>56</v>
      </c>
      <c r="G74">
        <v>53532</v>
      </c>
      <c r="H74">
        <v>0</v>
      </c>
      <c r="I74">
        <v>53532</v>
      </c>
    </row>
    <row r="75" spans="1:9" x14ac:dyDescent="0.25">
      <c r="A75" t="s">
        <v>57</v>
      </c>
      <c r="G75">
        <v>22559</v>
      </c>
      <c r="H75">
        <v>0</v>
      </c>
      <c r="I75">
        <v>22559</v>
      </c>
    </row>
    <row r="77" spans="1:9" x14ac:dyDescent="0.25">
      <c r="A77" t="s">
        <v>58</v>
      </c>
      <c r="G77">
        <v>580303</v>
      </c>
      <c r="H77">
        <v>0</v>
      </c>
      <c r="I77">
        <v>580303</v>
      </c>
    </row>
    <row r="78" spans="1:9" x14ac:dyDescent="0.25">
      <c r="A78" t="s">
        <v>59</v>
      </c>
      <c r="G78">
        <v>552014</v>
      </c>
      <c r="H78">
        <v>17645</v>
      </c>
      <c r="I78">
        <v>534369</v>
      </c>
    </row>
    <row r="79" spans="1:9" x14ac:dyDescent="0.25">
      <c r="A79" t="s">
        <v>60</v>
      </c>
      <c r="G79">
        <v>191708</v>
      </c>
      <c r="H79">
        <v>0</v>
      </c>
      <c r="I79">
        <v>191708</v>
      </c>
    </row>
    <row r="80" spans="1:9" x14ac:dyDescent="0.25">
      <c r="A80" t="s">
        <v>61</v>
      </c>
      <c r="B80">
        <v>14279</v>
      </c>
      <c r="C80">
        <v>305544</v>
      </c>
      <c r="D80">
        <v>375405</v>
      </c>
      <c r="E80">
        <v>10032</v>
      </c>
      <c r="F80">
        <v>0</v>
      </c>
      <c r="G80">
        <v>705260</v>
      </c>
      <c r="H80">
        <v>0</v>
      </c>
      <c r="I80">
        <v>705260</v>
      </c>
    </row>
    <row r="81" spans="1:9" x14ac:dyDescent="0.25">
      <c r="A81" t="s">
        <v>62</v>
      </c>
      <c r="B81">
        <v>73501</v>
      </c>
      <c r="C81">
        <v>1572734</v>
      </c>
      <c r="D81">
        <v>1932328</v>
      </c>
      <c r="E81">
        <v>51640</v>
      </c>
      <c r="F81">
        <v>0</v>
      </c>
      <c r="G81">
        <v>3630203</v>
      </c>
      <c r="H81">
        <v>338870</v>
      </c>
      <c r="I81">
        <v>3291333</v>
      </c>
    </row>
    <row r="82" spans="1:9" x14ac:dyDescent="0.25">
      <c r="A82" t="s">
        <v>63</v>
      </c>
      <c r="G82">
        <v>109013</v>
      </c>
      <c r="H82">
        <v>0</v>
      </c>
      <c r="I82">
        <v>109013</v>
      </c>
    </row>
    <row r="84" spans="1:9" x14ac:dyDescent="0.25">
      <c r="A84" t="s">
        <v>64</v>
      </c>
      <c r="D84">
        <v>34165</v>
      </c>
      <c r="E84">
        <v>913</v>
      </c>
      <c r="G84">
        <v>35078</v>
      </c>
      <c r="H84">
        <v>0</v>
      </c>
      <c r="I84">
        <v>35078</v>
      </c>
    </row>
    <row r="85" spans="1:9" x14ac:dyDescent="0.25">
      <c r="A85" t="s">
        <v>65</v>
      </c>
      <c r="G85">
        <v>52730</v>
      </c>
      <c r="H85">
        <v>0</v>
      </c>
      <c r="I85">
        <v>52730</v>
      </c>
    </row>
    <row r="86" spans="1:9" x14ac:dyDescent="0.25">
      <c r="A86" t="s">
        <v>66</v>
      </c>
      <c r="G86">
        <v>932412</v>
      </c>
      <c r="H86">
        <v>0</v>
      </c>
      <c r="I86">
        <v>932412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9335854</v>
      </c>
      <c r="H90">
        <v>962570</v>
      </c>
      <c r="I90">
        <v>8373284</v>
      </c>
    </row>
    <row r="92" spans="1:9" x14ac:dyDescent="0.25">
      <c r="A92" s="1" t="s">
        <v>159</v>
      </c>
    </row>
    <row r="95" spans="1:9" x14ac:dyDescent="0.25">
      <c r="A95" s="1" t="s">
        <v>160</v>
      </c>
    </row>
    <row r="97" spans="1:9" x14ac:dyDescent="0.25">
      <c r="A97" t="s">
        <v>71</v>
      </c>
      <c r="G97">
        <v>1496098</v>
      </c>
      <c r="H97">
        <v>0</v>
      </c>
      <c r="I97">
        <v>1496098</v>
      </c>
    </row>
    <row r="98" spans="1:9" x14ac:dyDescent="0.25">
      <c r="A98" t="s">
        <v>72</v>
      </c>
      <c r="G98">
        <v>115495</v>
      </c>
      <c r="H98">
        <v>0</v>
      </c>
      <c r="I98">
        <v>115495</v>
      </c>
    </row>
    <row r="99" spans="1:9" x14ac:dyDescent="0.25">
      <c r="A99" t="s">
        <v>73</v>
      </c>
      <c r="G99">
        <v>15891</v>
      </c>
      <c r="H99">
        <v>0</v>
      </c>
      <c r="I99">
        <v>15891</v>
      </c>
    </row>
    <row r="100" spans="1:9" x14ac:dyDescent="0.25">
      <c r="A100" t="s">
        <v>74</v>
      </c>
      <c r="G100">
        <v>318615</v>
      </c>
      <c r="H100">
        <v>0</v>
      </c>
      <c r="I100">
        <v>318615</v>
      </c>
    </row>
    <row r="101" spans="1:9" x14ac:dyDescent="0.25">
      <c r="A101" t="s">
        <v>75</v>
      </c>
      <c r="G101">
        <v>1946099</v>
      </c>
      <c r="H101">
        <v>0</v>
      </c>
      <c r="I101">
        <v>1946099</v>
      </c>
    </row>
    <row r="103" spans="1:9" x14ac:dyDescent="0.25">
      <c r="A103" s="1" t="s">
        <v>161</v>
      </c>
    </row>
    <row r="106" spans="1:9" x14ac:dyDescent="0.25">
      <c r="A106" t="s">
        <v>76</v>
      </c>
      <c r="G106">
        <v>3131693</v>
      </c>
      <c r="H106">
        <v>375490</v>
      </c>
      <c r="I106">
        <v>2756203</v>
      </c>
    </row>
    <row r="107" spans="1:9" x14ac:dyDescent="0.25">
      <c r="A107" t="s">
        <v>77</v>
      </c>
      <c r="G107">
        <v>7316539</v>
      </c>
      <c r="H107">
        <v>0</v>
      </c>
      <c r="I107">
        <v>7316539</v>
      </c>
    </row>
    <row r="108" spans="1:9" x14ac:dyDescent="0.25">
      <c r="A108" t="s">
        <v>78</v>
      </c>
      <c r="G108">
        <v>670161</v>
      </c>
      <c r="H108">
        <v>0</v>
      </c>
      <c r="I108">
        <v>670161</v>
      </c>
    </row>
    <row r="109" spans="1:9" x14ac:dyDescent="0.25">
      <c r="A109" t="s">
        <v>79</v>
      </c>
      <c r="G109">
        <v>284219</v>
      </c>
      <c r="H109">
        <v>0</v>
      </c>
      <c r="I109">
        <v>284219</v>
      </c>
    </row>
    <row r="110" spans="1:9" x14ac:dyDescent="0.25">
      <c r="A110" t="s">
        <v>80</v>
      </c>
      <c r="G110">
        <v>368008</v>
      </c>
      <c r="H110">
        <v>0</v>
      </c>
      <c r="I110">
        <v>368008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66611</v>
      </c>
      <c r="H111" s="8">
        <v>0</v>
      </c>
      <c r="I111" s="8">
        <v>66611</v>
      </c>
    </row>
    <row r="112" spans="1:9" x14ac:dyDescent="0.25">
      <c r="A112" t="s">
        <v>82</v>
      </c>
      <c r="G112">
        <v>169680</v>
      </c>
      <c r="H112">
        <v>0</v>
      </c>
      <c r="I112">
        <v>169680</v>
      </c>
    </row>
    <row r="113" spans="1:9" x14ac:dyDescent="0.25">
      <c r="A113" t="s">
        <v>83</v>
      </c>
      <c r="B113">
        <v>415</v>
      </c>
      <c r="C113">
        <v>8878</v>
      </c>
      <c r="D113">
        <v>10907</v>
      </c>
      <c r="E113">
        <v>291</v>
      </c>
      <c r="G113">
        <v>20491</v>
      </c>
      <c r="H113">
        <v>0</v>
      </c>
      <c r="I113">
        <v>20491</v>
      </c>
    </row>
    <row r="114" spans="1:9" x14ac:dyDescent="0.25">
      <c r="A114" t="s">
        <v>84</v>
      </c>
      <c r="G114">
        <v>173900</v>
      </c>
      <c r="H114">
        <v>0</v>
      </c>
      <c r="I114">
        <v>173900</v>
      </c>
    </row>
    <row r="115" spans="1:9" x14ac:dyDescent="0.25">
      <c r="A115" t="s">
        <v>85</v>
      </c>
      <c r="G115">
        <v>91283</v>
      </c>
      <c r="H115">
        <v>0</v>
      </c>
      <c r="I115">
        <v>91283</v>
      </c>
    </row>
    <row r="116" spans="1:9" x14ac:dyDescent="0.25">
      <c r="A116" t="s">
        <v>86</v>
      </c>
      <c r="B116">
        <v>415</v>
      </c>
      <c r="C116">
        <v>8878</v>
      </c>
      <c r="D116">
        <v>10907</v>
      </c>
      <c r="E116">
        <v>291</v>
      </c>
      <c r="G116">
        <v>12292585</v>
      </c>
      <c r="H116">
        <v>375490</v>
      </c>
      <c r="I116">
        <v>11917095</v>
      </c>
    </row>
    <row r="118" spans="1:9" x14ac:dyDescent="0.25">
      <c r="A118" s="1" t="s">
        <v>162</v>
      </c>
    </row>
    <row r="120" spans="1:9" x14ac:dyDescent="0.25">
      <c r="A120" t="s">
        <v>87</v>
      </c>
      <c r="G120">
        <v>15891</v>
      </c>
      <c r="H120">
        <v>0</v>
      </c>
      <c r="I120">
        <v>15891</v>
      </c>
    </row>
    <row r="122" spans="1:9" x14ac:dyDescent="0.25">
      <c r="A122" s="1" t="s">
        <v>163</v>
      </c>
    </row>
    <row r="124" spans="1:9" x14ac:dyDescent="0.25">
      <c r="A124" t="s">
        <v>88</v>
      </c>
      <c r="G124">
        <v>4557642</v>
      </c>
      <c r="H124">
        <v>0</v>
      </c>
      <c r="I124">
        <v>4557642</v>
      </c>
    </row>
    <row r="125" spans="1:9" x14ac:dyDescent="0.25">
      <c r="A125" t="s">
        <v>89</v>
      </c>
      <c r="G125">
        <v>1606591</v>
      </c>
      <c r="H125">
        <v>0</v>
      </c>
      <c r="I125">
        <v>1606591</v>
      </c>
    </row>
    <row r="126" spans="1:9" x14ac:dyDescent="0.25">
      <c r="A126" t="s">
        <v>90</v>
      </c>
      <c r="G126">
        <v>94454</v>
      </c>
      <c r="H126">
        <v>0</v>
      </c>
      <c r="I126">
        <v>94454</v>
      </c>
    </row>
    <row r="127" spans="1:9" x14ac:dyDescent="0.25">
      <c r="A127" t="s">
        <v>91</v>
      </c>
      <c r="G127">
        <v>6258687</v>
      </c>
      <c r="H127">
        <v>0</v>
      </c>
      <c r="I127">
        <v>6258687</v>
      </c>
    </row>
    <row r="129" spans="1:9" x14ac:dyDescent="0.25">
      <c r="A129" s="1" t="s">
        <v>164</v>
      </c>
    </row>
    <row r="131" spans="1:9" x14ac:dyDescent="0.25">
      <c r="A131" t="s">
        <v>92</v>
      </c>
      <c r="G131">
        <v>128969</v>
      </c>
      <c r="H131">
        <v>0</v>
      </c>
      <c r="I131">
        <v>128969</v>
      </c>
    </row>
    <row r="132" spans="1:9" x14ac:dyDescent="0.25">
      <c r="A132" t="s">
        <v>93</v>
      </c>
      <c r="G132">
        <v>1167918</v>
      </c>
      <c r="H132">
        <v>0</v>
      </c>
      <c r="I132">
        <v>1167918</v>
      </c>
    </row>
    <row r="133" spans="1:9" x14ac:dyDescent="0.25">
      <c r="A133" t="s">
        <v>94</v>
      </c>
      <c r="G133">
        <v>267529</v>
      </c>
      <c r="H133">
        <v>0</v>
      </c>
      <c r="I133">
        <v>267529</v>
      </c>
    </row>
    <row r="134" spans="1:9" x14ac:dyDescent="0.25">
      <c r="A134" t="s">
        <v>95</v>
      </c>
      <c r="G134">
        <v>2262871</v>
      </c>
      <c r="H134">
        <v>0</v>
      </c>
      <c r="I134">
        <v>2262871</v>
      </c>
    </row>
    <row r="135" spans="1:9" x14ac:dyDescent="0.25">
      <c r="A135" t="s">
        <v>96</v>
      </c>
      <c r="G135">
        <v>246064</v>
      </c>
      <c r="H135">
        <v>0</v>
      </c>
      <c r="I135">
        <v>246064</v>
      </c>
    </row>
    <row r="136" spans="1:9" x14ac:dyDescent="0.25">
      <c r="A136" t="s">
        <v>97</v>
      </c>
      <c r="G136">
        <v>4073351</v>
      </c>
      <c r="H136">
        <v>0</v>
      </c>
      <c r="I136">
        <v>4073351</v>
      </c>
    </row>
    <row r="138" spans="1:9" x14ac:dyDescent="0.25">
      <c r="A138" s="1" t="s">
        <v>165</v>
      </c>
    </row>
    <row r="140" spans="1:9" x14ac:dyDescent="0.25">
      <c r="A140" t="s">
        <v>98</v>
      </c>
      <c r="G140">
        <v>87560</v>
      </c>
      <c r="H140">
        <v>0</v>
      </c>
      <c r="I140">
        <v>87560</v>
      </c>
    </row>
    <row r="141" spans="1:9" x14ac:dyDescent="0.25">
      <c r="A141" t="s">
        <v>99</v>
      </c>
      <c r="G141">
        <v>1054511</v>
      </c>
      <c r="H141">
        <v>0</v>
      </c>
      <c r="I141">
        <v>1054511</v>
      </c>
    </row>
    <row r="142" spans="1:9" x14ac:dyDescent="0.25">
      <c r="A142" t="s">
        <v>100</v>
      </c>
      <c r="G142">
        <v>1142071</v>
      </c>
      <c r="H142">
        <v>0</v>
      </c>
      <c r="I142">
        <v>1142071</v>
      </c>
    </row>
    <row r="144" spans="1:9" x14ac:dyDescent="0.25">
      <c r="A144" s="1" t="s">
        <v>166</v>
      </c>
    </row>
    <row r="146" spans="1:9" x14ac:dyDescent="0.25">
      <c r="A146" t="s">
        <v>101</v>
      </c>
      <c r="G146">
        <v>1786811</v>
      </c>
      <c r="H146">
        <v>647760</v>
      </c>
      <c r="I146">
        <v>1139051</v>
      </c>
    </row>
    <row r="148" spans="1:9" x14ac:dyDescent="0.25">
      <c r="A148" t="s">
        <v>102</v>
      </c>
      <c r="G148">
        <v>670065</v>
      </c>
      <c r="H148">
        <v>0</v>
      </c>
      <c r="I148">
        <v>670065</v>
      </c>
    </row>
    <row r="150" spans="1:9" x14ac:dyDescent="0.25">
      <c r="A150" t="s">
        <v>103</v>
      </c>
      <c r="G150">
        <v>136338079</v>
      </c>
      <c r="H150">
        <v>962570</v>
      </c>
      <c r="I150">
        <v>135375509</v>
      </c>
    </row>
    <row r="151" spans="1:9" x14ac:dyDescent="0.25">
      <c r="A151" t="s">
        <v>104</v>
      </c>
      <c r="G151">
        <v>27515495</v>
      </c>
      <c r="H151">
        <v>1023250</v>
      </c>
      <c r="I151">
        <v>26492245</v>
      </c>
    </row>
    <row r="153" spans="1:9" x14ac:dyDescent="0.25">
      <c r="A153" t="s">
        <v>105</v>
      </c>
      <c r="G153">
        <v>163853574</v>
      </c>
      <c r="H153">
        <v>1985820</v>
      </c>
      <c r="I153">
        <v>161867754</v>
      </c>
    </row>
    <row r="155" spans="1:9" x14ac:dyDescent="0.25">
      <c r="A155" t="s">
        <v>106</v>
      </c>
      <c r="B155">
        <v>531000</v>
      </c>
      <c r="C155">
        <v>14703696</v>
      </c>
      <c r="D155">
        <v>813304</v>
      </c>
      <c r="E155">
        <v>138000</v>
      </c>
      <c r="G155">
        <v>16186000</v>
      </c>
      <c r="H155">
        <v>16478000</v>
      </c>
      <c r="I155">
        <v>-292000</v>
      </c>
    </row>
    <row r="157" spans="1:9" x14ac:dyDescent="0.25">
      <c r="A157" t="s">
        <v>107</v>
      </c>
      <c r="G157">
        <v>30736</v>
      </c>
      <c r="H157">
        <v>0</v>
      </c>
      <c r="I157">
        <v>30736</v>
      </c>
    </row>
    <row r="158" spans="1:9" x14ac:dyDescent="0.25">
      <c r="A158" t="s">
        <v>108</v>
      </c>
      <c r="G158">
        <v>16404</v>
      </c>
      <c r="H158">
        <v>0</v>
      </c>
      <c r="I158">
        <v>16404</v>
      </c>
    </row>
    <row r="162" spans="1:8" ht="41.4" x14ac:dyDescent="0.25">
      <c r="A162" s="9" t="s">
        <v>167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/>
  </sheetViews>
  <sheetFormatPr defaultRowHeight="13.8" x14ac:dyDescent="0.25"/>
  <cols>
    <col min="1" max="1" width="30.69921875" customWidth="1"/>
    <col min="2" max="2" width="14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168</v>
      </c>
    </row>
    <row r="3" spans="1:9" ht="15.6" x14ac:dyDescent="0.3">
      <c r="A3" s="3" t="s">
        <v>149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169</v>
      </c>
      <c r="B7" t="s">
        <v>117</v>
      </c>
      <c r="C7">
        <v>7005</v>
      </c>
      <c r="D7">
        <v>0</v>
      </c>
      <c r="E7">
        <v>0</v>
      </c>
      <c r="F7">
        <v>0</v>
      </c>
      <c r="G7" s="13" t="s">
        <v>118</v>
      </c>
    </row>
    <row r="8" spans="1:9" x14ac:dyDescent="0.25">
      <c r="B8" t="s">
        <v>119</v>
      </c>
      <c r="C8">
        <v>7012</v>
      </c>
      <c r="D8">
        <v>61.33</v>
      </c>
      <c r="E8">
        <v>613333</v>
      </c>
      <c r="F8">
        <v>10000.540000000001</v>
      </c>
      <c r="G8" s="13" t="s">
        <v>118</v>
      </c>
    </row>
    <row r="9" spans="1:9" x14ac:dyDescent="0.25">
      <c r="A9" s="1" t="s">
        <v>170</v>
      </c>
      <c r="D9">
        <f>SUM(D7:D8)</f>
        <v>61.33</v>
      </c>
      <c r="E9">
        <f>SUM(E7:E8)</f>
        <v>613333</v>
      </c>
    </row>
    <row r="13" spans="1:9" x14ac:dyDescent="0.25">
      <c r="A13" s="15" t="s">
        <v>171</v>
      </c>
      <c r="B13" s="15"/>
      <c r="C13" s="15"/>
      <c r="D13" s="15"/>
      <c r="E13" s="15"/>
      <c r="F13" s="15"/>
    </row>
    <row r="14" spans="1:9" x14ac:dyDescent="0.25">
      <c r="A14" s="10"/>
      <c r="B14" s="11"/>
      <c r="C14" s="11"/>
      <c r="D14" s="11"/>
      <c r="E14" s="11"/>
      <c r="F14" s="12"/>
    </row>
    <row r="15" spans="1:9" x14ac:dyDescent="0.25">
      <c r="A15" s="10"/>
      <c r="B15" s="11"/>
      <c r="C15" s="11"/>
      <c r="D15" s="11"/>
      <c r="E15" s="11"/>
      <c r="F15" s="12"/>
    </row>
  </sheetData>
  <mergeCells count="2">
    <mergeCell ref="A13:F13"/>
    <mergeCell ref="A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2013-09-10T12:03:06Z</dcterms:created>
  <dcterms:modified xsi:type="dcterms:W3CDTF">2013-09-10T12:03:12Z</dcterms:modified>
</cp:coreProperties>
</file>