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0" windowWidth="10995" windowHeight="10005" tabRatio="791" activeTab="0"/>
  </bookViews>
  <sheets>
    <sheet name="Index" sheetId="1" r:id="rId1"/>
    <sheet name="Table 1" sheetId="2" r:id="rId2"/>
    <sheet name="Table 2" sheetId="3" r:id="rId3"/>
    <sheet name="Table 3" sheetId="4" r:id="rId4"/>
    <sheet name="Table 4 &amp; 5" sheetId="5" r:id="rId5"/>
    <sheet name="Table 6a" sheetId="6" r:id="rId6"/>
    <sheet name="Table 6b" sheetId="7" r:id="rId7"/>
    <sheet name="Table 7a" sheetId="8" r:id="rId8"/>
    <sheet name="Table 7b" sheetId="9" r:id="rId9"/>
    <sheet name="Table 8 " sheetId="10" r:id="rId10"/>
    <sheet name="Table 8a" sheetId="11" r:id="rId11"/>
    <sheet name="Table 9 " sheetId="12" r:id="rId12"/>
    <sheet name="Table 10 " sheetId="13" r:id="rId13"/>
    <sheet name="Table 11" sheetId="14" r:id="rId14"/>
    <sheet name="Table 12" sheetId="15" r:id="rId15"/>
    <sheet name="Table 13" sheetId="16" r:id="rId16"/>
    <sheet name="Annex Table 1" sheetId="17" r:id="rId17"/>
    <sheet name="Annex Table 2" sheetId="18" r:id="rId18"/>
    <sheet name="Annex Table 3" sheetId="19" r:id="rId19"/>
  </sheets>
  <externalReferences>
    <externalReference r:id="rId22"/>
  </externalReferences>
  <definedNames>
    <definedName name="_xlnm.Print_Area" localSheetId="1">'Table 1'!$A$1:$L$40</definedName>
    <definedName name="_xlnm.Print_Area" localSheetId="12">'Table 10 '!$A$1:$M$28</definedName>
    <definedName name="_xlnm.Print_Area" localSheetId="13">'Table 11'!$A$1:$L$61</definedName>
    <definedName name="_xlnm.Print_Area" localSheetId="14">'Table 12'!$A$1:$L$51</definedName>
    <definedName name="_xlnm.Print_Area" localSheetId="2">'Table 2'!$A$1:$K$62</definedName>
    <definedName name="_xlnm.Print_Area" localSheetId="3">'Table 3'!$A$1:$L$63</definedName>
    <definedName name="_xlnm.Print_Area" localSheetId="4">'Table 4 &amp; 5'!$A$1:$M$28</definedName>
    <definedName name="_xlnm.Print_Area" localSheetId="9">'Table 8 '!$A$1:$H$38</definedName>
    <definedName name="_xlnm.Print_Area" localSheetId="11">'Table 9 '!$A$1:$F$26</definedName>
  </definedNames>
  <calcPr fullCalcOnLoad="1"/>
</workbook>
</file>

<file path=xl/sharedStrings.xml><?xml version="1.0" encoding="utf-8"?>
<sst xmlns="http://schemas.openxmlformats.org/spreadsheetml/2006/main" count="873" uniqueCount="279">
  <si>
    <t>Q4 2008</t>
  </si>
  <si>
    <t>Fine</t>
  </si>
  <si>
    <t>Aged 10 to 17</t>
  </si>
  <si>
    <t>Up to and including 3 months</t>
  </si>
  <si>
    <t>Over 3 months and up to and including 6 months</t>
  </si>
  <si>
    <t>Over 6 months</t>
  </si>
  <si>
    <t>Sentence length</t>
  </si>
  <si>
    <t>Aged 18 and over</t>
  </si>
  <si>
    <t>Possession of an offensive weapon</t>
  </si>
  <si>
    <t>Possession of an article with a blade or point</t>
  </si>
  <si>
    <t>Community sentence</t>
  </si>
  <si>
    <t>Absolute/Conditional discharge</t>
  </si>
  <si>
    <t>Suspended sentence</t>
  </si>
  <si>
    <t>Immediate custody</t>
  </si>
  <si>
    <t>Absolute/conditional discharge</t>
  </si>
  <si>
    <t>Caution</t>
  </si>
  <si>
    <t>*Indicates that one or more of the comparative numbers are less than 50.  For small numbers this could give misleading percentage changes.</t>
  </si>
  <si>
    <r>
      <t>England and Wales</t>
    </r>
    <r>
      <rPr>
        <b/>
        <vertAlign val="superscript"/>
        <sz val="10"/>
        <rFont val="Arial"/>
        <family val="2"/>
      </rPr>
      <t>1</t>
    </r>
  </si>
  <si>
    <r>
      <t>Caution</t>
    </r>
    <r>
      <rPr>
        <vertAlign val="superscript"/>
        <sz val="10"/>
        <rFont val="Arial"/>
        <family val="2"/>
      </rPr>
      <t>2</t>
    </r>
  </si>
  <si>
    <r>
      <t>Caution</t>
    </r>
    <r>
      <rPr>
        <vertAlign val="superscript"/>
        <sz val="10"/>
        <rFont val="Arial"/>
        <family val="2"/>
      </rPr>
      <t>1</t>
    </r>
  </si>
  <si>
    <t>Data Source and Quality</t>
  </si>
  <si>
    <r>
      <t>1</t>
    </r>
    <r>
      <rPr>
        <sz val="8"/>
        <rFont val="Arial"/>
        <family val="2"/>
      </rPr>
      <t xml:space="preserve"> England and Wales includes all 43 police force areas and the British Transport Police.</t>
    </r>
  </si>
  <si>
    <r>
      <t>England and Wales</t>
    </r>
    <r>
      <rPr>
        <b/>
        <vertAlign val="superscript"/>
        <sz val="10"/>
        <rFont val="Arial"/>
        <family val="2"/>
      </rPr>
      <t>1,2</t>
    </r>
  </si>
  <si>
    <t>number of offences</t>
  </si>
  <si>
    <t>Number of offences and percentages</t>
  </si>
  <si>
    <t>number of starts</t>
  </si>
  <si>
    <t>Community order</t>
  </si>
  <si>
    <t>Pre CJA orders</t>
  </si>
  <si>
    <t>percentage of total starts</t>
  </si>
  <si>
    <t>number of requirements</t>
  </si>
  <si>
    <t xml:space="preserve">  Unpaid Work                           </t>
  </si>
  <si>
    <t xml:space="preserve">  Supervision                           </t>
  </si>
  <si>
    <t xml:space="preserve">  Curfew                                </t>
  </si>
  <si>
    <t xml:space="preserve">  Drug treatment                        </t>
  </si>
  <si>
    <t xml:space="preserve">  Alcohol treatment                     </t>
  </si>
  <si>
    <t xml:space="preserve">  Exclusion                             </t>
  </si>
  <si>
    <t xml:space="preserve">  Residential                           </t>
  </si>
  <si>
    <t>percentage of total requirements</t>
  </si>
  <si>
    <t xml:space="preserve">Unpaid work </t>
  </si>
  <si>
    <t xml:space="preserve">Supervision </t>
  </si>
  <si>
    <t>Other requirements</t>
  </si>
  <si>
    <t xml:space="preserve">0-80 hours                        </t>
  </si>
  <si>
    <t xml:space="preserve">81-150 hours                      </t>
  </si>
  <si>
    <t xml:space="preserve">151-199 hours                     </t>
  </si>
  <si>
    <t>200-250 hours</t>
  </si>
  <si>
    <t>251-300 hours</t>
  </si>
  <si>
    <t>Suspended sentence order</t>
  </si>
  <si>
    <r>
      <t>1</t>
    </r>
    <r>
      <rPr>
        <sz val="8"/>
        <rFont val="Arial"/>
        <family val="0"/>
      </rPr>
      <t xml:space="preserve"> Includes having an article with a blade or a point.</t>
    </r>
  </si>
  <si>
    <t>*</t>
  </si>
  <si>
    <t>Number of starts and percentages</t>
  </si>
  <si>
    <t>Number of requirements and percentages</t>
  </si>
  <si>
    <t>Court order starts</t>
  </si>
  <si>
    <t xml:space="preserve">  Accredited program                    </t>
  </si>
  <si>
    <t xml:space="preserve">  Specified activity                    </t>
  </si>
  <si>
    <t xml:space="preserve">  Mental health                         </t>
  </si>
  <si>
    <t xml:space="preserve">  Attendance centre                     </t>
  </si>
  <si>
    <t xml:space="preserve">  Prohibited activity                   </t>
  </si>
  <si>
    <t xml:space="preserve">  Unpaid work                           </t>
  </si>
  <si>
    <t>Offences involving the possession of a knife or offensive weapon resulting in a caution or sentence</t>
  </si>
  <si>
    <t>Table 1</t>
  </si>
  <si>
    <t>Offences involving the possession of a knife or offensive weapon resulting in a caution or sentence by age group</t>
  </si>
  <si>
    <t>Table 2</t>
  </si>
  <si>
    <t>Offences involving the possession of a knife or offensive weapon resulting in a caution or sentence by type of offence</t>
  </si>
  <si>
    <t>Table 3</t>
  </si>
  <si>
    <t>Table 4</t>
  </si>
  <si>
    <t xml:space="preserve">Average sentence length of immediate custodial sentences for knife and offensive weapon possession offences </t>
  </si>
  <si>
    <t>Table 5</t>
  </si>
  <si>
    <t>Requirement starts for possession of offensive weapon</t>
  </si>
  <si>
    <t>Unpaid work requirements started by length of requirement given for possession of offensive weapon</t>
  </si>
  <si>
    <t>Table 8</t>
  </si>
  <si>
    <t>Table</t>
  </si>
  <si>
    <t>Title</t>
  </si>
  <si>
    <t>England and Wales</t>
  </si>
  <si>
    <t>Q2 2012</t>
  </si>
  <si>
    <t>Disposal Category</t>
  </si>
  <si>
    <t>Q3 2012</t>
  </si>
  <si>
    <r>
      <t>Other disposal</t>
    </r>
    <r>
      <rPr>
        <vertAlign val="superscript"/>
        <sz val="10"/>
        <rFont val="Arial"/>
        <family val="2"/>
      </rPr>
      <t>3</t>
    </r>
  </si>
  <si>
    <t>Table 1: Offences involving the possession of a knife or offensive weapon resulting in a caution or sentence, in England and Wales</t>
  </si>
  <si>
    <t>Number of offences and percentage change</t>
  </si>
  <si>
    <r>
      <t>E</t>
    </r>
    <r>
      <rPr>
        <sz val="8"/>
        <rFont val="Arial"/>
        <family val="2"/>
      </rPr>
      <t xml:space="preserve"> Denotes where estimated figures have been used. The estimates are based on historical data changes. Please see explanatory notes of bulletin for further details.</t>
    </r>
  </si>
  <si>
    <t>Q4 2012</t>
  </si>
  <si>
    <r>
      <t>Table 5: Average sentence length</t>
    </r>
    <r>
      <rPr>
        <b/>
        <vertAlign val="superscript"/>
        <sz val="11"/>
        <rFont val="Arial"/>
        <family val="2"/>
      </rPr>
      <t xml:space="preserve"> </t>
    </r>
    <r>
      <rPr>
        <b/>
        <sz val="11"/>
        <rFont val="Arial"/>
        <family val="2"/>
      </rPr>
      <t>of immediate custodial sentences for knife and offensive weapon possession offences, in England and Wales</t>
    </r>
  </si>
  <si>
    <t>Average Sentence length</t>
  </si>
  <si>
    <t>Table 9</t>
  </si>
  <si>
    <t>Number of previous convictions/cautions</t>
  </si>
  <si>
    <t>Total</t>
  </si>
  <si>
    <r>
      <t xml:space="preserve">Q1 2013 </t>
    </r>
    <r>
      <rPr>
        <b/>
        <i/>
        <vertAlign val="superscript"/>
        <sz val="10"/>
        <rFont val="Arial"/>
        <family val="2"/>
      </rPr>
      <t>E</t>
    </r>
  </si>
  <si>
    <t>Number of offences</t>
  </si>
  <si>
    <t>Q1 2013</t>
  </si>
  <si>
    <t xml:space="preserve">Juveniles </t>
  </si>
  <si>
    <t>Table 10</t>
  </si>
  <si>
    <t>Table 11</t>
  </si>
  <si>
    <t>Q2 2010</t>
  </si>
  <si>
    <t>Q2 2011</t>
  </si>
  <si>
    <r>
      <t xml:space="preserve">Q2 2013 </t>
    </r>
    <r>
      <rPr>
        <b/>
        <i/>
        <vertAlign val="superscript"/>
        <sz val="10"/>
        <rFont val="Arial"/>
        <family val="2"/>
      </rPr>
      <t>E</t>
    </r>
  </si>
  <si>
    <t>Q2 2013</t>
  </si>
  <si>
    <t xml:space="preserve">Adults </t>
  </si>
  <si>
    <t>10-15</t>
  </si>
  <si>
    <t>16-17</t>
  </si>
  <si>
    <t>Footnotes</t>
  </si>
  <si>
    <t>Table 1 time series</t>
  </si>
  <si>
    <t>Offences involving the possession of a knife or offensive weapon resulting in a caution or sentence, in England and Wales</t>
  </si>
  <si>
    <t>Table 2 time series</t>
  </si>
  <si>
    <t>Offences involving the possession of a knife or offensive weapon resulting in a caution or sentence by age group, in England and Wales</t>
  </si>
  <si>
    <t>Table 3 time series</t>
  </si>
  <si>
    <t>Offences involving the possession of a knife or offensive weapon resulting in a caution or sentence by type of offence, in England and Wales</t>
  </si>
  <si>
    <t>Q4 2007</t>
  </si>
  <si>
    <t>Q1 2008</t>
  </si>
  <si>
    <t>Q2 2008</t>
  </si>
  <si>
    <t>Q3 2008</t>
  </si>
  <si>
    <t>Q1 2009</t>
  </si>
  <si>
    <t>Q2 2009</t>
  </si>
  <si>
    <t>Q3 2009</t>
  </si>
  <si>
    <t>Q4 2009</t>
  </si>
  <si>
    <t>Q1 2010</t>
  </si>
  <si>
    <t>Q3 2010</t>
  </si>
  <si>
    <t>Q4 2010</t>
  </si>
  <si>
    <t>Q1 2011</t>
  </si>
  <si>
    <t>Q3 2011</t>
  </si>
  <si>
    <t>Q4 2011</t>
  </si>
  <si>
    <t>Q1 2012</t>
  </si>
  <si>
    <t xml:space="preserve">N  u  m  b  e  r       o  f       o  f  f  e  n  c  e  s </t>
  </si>
  <si>
    <t>Other disposal</t>
  </si>
  <si>
    <t>Table 4 time series</t>
  </si>
  <si>
    <t>Table 5 time series</t>
  </si>
  <si>
    <t>Average sentence length of immediate custodial sentences for knife and offensive weapon possession offences, in England and Wales</t>
  </si>
  <si>
    <t>P  e  r  c  e  n  t  a  g  e     o  f     t  o  t  a  l     o  f  f  e  n  c  e  s</t>
  </si>
  <si>
    <t>A  v  e  r  a  g  e      s  e  n  t  e  n  c  e     l  e  n  g  t  h     (  d  a  y  s  )</t>
  </si>
  <si>
    <t>Table 10 time series</t>
  </si>
  <si>
    <t>Table 11 time series</t>
  </si>
  <si>
    <t>N  u  m  b  e  r       o  f       s  t  a  r  t  s   /   r  e  q  u  i  r  e  m  e  n  t  s</t>
  </si>
  <si>
    <r>
      <t>England and Wales</t>
    </r>
    <r>
      <rPr>
        <b/>
        <vertAlign val="superscript"/>
        <sz val="10"/>
        <color indexed="17"/>
        <rFont val="Arial"/>
        <family val="2"/>
      </rPr>
      <t>1</t>
    </r>
  </si>
  <si>
    <r>
      <t>Offenders commencing a court order under probation supervision for possession of an offensive weapon</t>
    </r>
    <r>
      <rPr>
        <vertAlign val="superscript"/>
        <sz val="10"/>
        <color indexed="12"/>
        <rFont val="Arial"/>
        <family val="2"/>
      </rPr>
      <t>1</t>
    </r>
    <r>
      <rPr>
        <sz val="10"/>
        <color indexed="12"/>
        <rFont val="Arial"/>
        <family val="0"/>
      </rPr>
      <t xml:space="preserve">, in England and Wales </t>
    </r>
  </si>
  <si>
    <r>
      <t>Requirement starts for possession of offensive weapon</t>
    </r>
    <r>
      <rPr>
        <vertAlign val="superscript"/>
        <sz val="10"/>
        <color indexed="17"/>
        <rFont val="Arial"/>
        <family val="2"/>
      </rPr>
      <t>1</t>
    </r>
    <r>
      <rPr>
        <sz val="10"/>
        <color indexed="17"/>
        <rFont val="Arial"/>
        <family val="0"/>
      </rPr>
      <t>, in England and Wales</t>
    </r>
  </si>
  <si>
    <r>
      <t>Unpaid work requirements started by length of requirement given for possession of offensive weapon</t>
    </r>
    <r>
      <rPr>
        <vertAlign val="superscript"/>
        <sz val="10"/>
        <color indexed="60"/>
        <rFont val="Arial"/>
        <family val="2"/>
      </rPr>
      <t>1</t>
    </r>
    <r>
      <rPr>
        <sz val="10"/>
        <color indexed="60"/>
        <rFont val="Arial"/>
        <family val="0"/>
      </rPr>
      <t>, in England and Wales</t>
    </r>
  </si>
  <si>
    <t>Annex tables: Full time series of data dating back to Q4 2007</t>
  </si>
  <si>
    <t>Annex table 1</t>
  </si>
  <si>
    <t>Annex table 2</t>
  </si>
  <si>
    <t>Annex table 3</t>
  </si>
  <si>
    <t>Full time series for tables 1,2 &amp; 3</t>
  </si>
  <si>
    <t>Full time series for tables 4 &amp; 5</t>
  </si>
  <si>
    <r>
      <t xml:space="preserve">Q3 2013 </t>
    </r>
    <r>
      <rPr>
        <b/>
        <i/>
        <vertAlign val="superscript"/>
        <sz val="10"/>
        <rFont val="Arial"/>
        <family val="2"/>
      </rPr>
      <t>E</t>
    </r>
  </si>
  <si>
    <t>Q3 2013</t>
  </si>
  <si>
    <t>16 to 17 year olds</t>
  </si>
  <si>
    <t>10 to 15 year olds</t>
  </si>
  <si>
    <t>Table 8a</t>
  </si>
  <si>
    <r>
      <t>England and Wales</t>
    </r>
    <r>
      <rPr>
        <b/>
        <vertAlign val="superscript"/>
        <sz val="10"/>
        <rFont val="Arial"/>
        <family val="2"/>
      </rPr>
      <t>1,4</t>
    </r>
  </si>
  <si>
    <r>
      <t xml:space="preserve">Q4 2013 </t>
    </r>
    <r>
      <rPr>
        <b/>
        <i/>
        <vertAlign val="superscript"/>
        <sz val="10"/>
        <rFont val="Arial"/>
        <family val="2"/>
      </rPr>
      <t>E</t>
    </r>
  </si>
  <si>
    <t xml:space="preserve">Q1 2013 </t>
  </si>
  <si>
    <t xml:space="preserve">Q3 2013 </t>
  </si>
  <si>
    <t xml:space="preserve">Q4 2013 </t>
  </si>
  <si>
    <t>% change, Q4 2012 to estimated Q4 2013</t>
  </si>
  <si>
    <t>% change,  Q4 2012 to  Q4 2013</t>
  </si>
  <si>
    <t>% change, Q4 2012 to  Q4 2013</t>
  </si>
  <si>
    <t>Percentage of total offences</t>
  </si>
  <si>
    <r>
      <t>2</t>
    </r>
    <r>
      <rPr>
        <sz val="8"/>
        <rFont val="Arial"/>
        <family val="2"/>
      </rPr>
      <t xml:space="preserve"> Cautions include juveniles receiving reprimands and warnings or youth cautions. Youth cautions were introduced on April 8th 2013 replacing reprimands and warnings for young offenders.  The guidance is published at the link http://www.justice gov.uk/out-of-court-disposals</t>
    </r>
  </si>
  <si>
    <r>
      <t>Disposal Category</t>
    </r>
    <r>
      <rPr>
        <b/>
        <vertAlign val="superscript"/>
        <sz val="10"/>
        <rFont val="Arial"/>
        <family val="2"/>
      </rPr>
      <t>1</t>
    </r>
  </si>
  <si>
    <r>
      <t>England and Wales</t>
    </r>
    <r>
      <rPr>
        <b/>
        <vertAlign val="superscript"/>
        <sz val="10"/>
        <rFont val="Arial"/>
        <family val="2"/>
      </rPr>
      <t>2</t>
    </r>
  </si>
  <si>
    <r>
      <t>Caution</t>
    </r>
    <r>
      <rPr>
        <vertAlign val="superscript"/>
        <sz val="10"/>
        <rFont val="Arial"/>
        <family val="2"/>
      </rPr>
      <t>3</t>
    </r>
  </si>
  <si>
    <r>
      <t>Other disposal</t>
    </r>
    <r>
      <rPr>
        <vertAlign val="superscript"/>
        <sz val="10"/>
        <rFont val="Arial"/>
        <family val="2"/>
      </rPr>
      <t>4</t>
    </r>
  </si>
  <si>
    <r>
      <t>1</t>
    </r>
    <r>
      <rPr>
        <sz val="8"/>
        <rFont val="Arial"/>
        <family val="2"/>
      </rPr>
      <t xml:space="preserve"> The disposal given in this table is only the most severe of the disposals given as a result of the offender being found guitly and may also dependent on other offences committed at the same time .</t>
    </r>
  </si>
  <si>
    <r>
      <t>2</t>
    </r>
    <r>
      <rPr>
        <sz val="8"/>
        <rFont val="Arial"/>
        <family val="2"/>
      </rPr>
      <t xml:space="preserve"> England and Wales includes all 43 police force areas and the British Transport Police.</t>
    </r>
  </si>
  <si>
    <r>
      <t>3</t>
    </r>
    <r>
      <rPr>
        <sz val="8"/>
        <rFont val="Arial"/>
        <family val="2"/>
      </rPr>
      <t xml:space="preserve"> Cautions include juveniles receiving reprimands and warnings or youth cautions. Youth cautions were introduced on April 8th 2013 replacing reprimands and warnings for young offenders.  The guidance is published at the link http://www.justice gov.uk/out-of-court-disposals</t>
    </r>
  </si>
  <si>
    <r>
      <t>4</t>
    </r>
    <r>
      <rPr>
        <sz val="8"/>
        <rFont val="Arial"/>
        <family val="2"/>
      </rPr>
      <t xml:space="preserve">  Represent cases where an offender may have been convicted, but is awaiting further sentencing</t>
    </r>
  </si>
  <si>
    <r>
      <t xml:space="preserve">E </t>
    </r>
    <r>
      <rPr>
        <sz val="8"/>
        <rFont val="Arial"/>
        <family val="2"/>
      </rPr>
      <t xml:space="preserve"> Denotes where estimated figures have been used. The estimates are based on historical data changes. Please see explanatory notes of bulletin for further details.</t>
    </r>
  </si>
  <si>
    <t>These figures have been drawn from the Police National Computer (PNC) which, as with any large scale recording system, is subject to possible errors with data entry and processing.  The figures are provisional and subject to change as more information becomes available.</t>
  </si>
  <si>
    <r>
      <t>Disposal Category</t>
    </r>
    <r>
      <rPr>
        <b/>
        <vertAlign val="superscript"/>
        <sz val="10"/>
        <rFont val="Arial"/>
        <family val="2"/>
      </rPr>
      <t>2</t>
    </r>
  </si>
  <si>
    <r>
      <t>Reprimands &amp; warnings/Youth cautions</t>
    </r>
    <r>
      <rPr>
        <vertAlign val="superscript"/>
        <sz val="10"/>
        <rFont val="Arial"/>
        <family val="2"/>
      </rPr>
      <t>3</t>
    </r>
  </si>
  <si>
    <r>
      <t>1</t>
    </r>
    <r>
      <rPr>
        <sz val="8"/>
        <rFont val="Arial"/>
        <family val="2"/>
      </rPr>
      <t xml:space="preserve"> Includes all 43 police force areas and the British Transport Police.</t>
    </r>
  </si>
  <si>
    <r>
      <t>2</t>
    </r>
    <r>
      <rPr>
        <sz val="8"/>
        <rFont val="Arial"/>
        <family val="2"/>
      </rPr>
      <t xml:space="preserve"> The disposal given in this table is only the most severe of the disposals given as a result of the offender being found guitly and may also dependent on other offences committed at the same time .</t>
    </r>
  </si>
  <si>
    <r>
      <t xml:space="preserve">3 </t>
    </r>
    <r>
      <rPr>
        <sz val="8"/>
        <rFont val="Arial"/>
        <family val="2"/>
      </rPr>
      <t xml:space="preserve"> Since April 8th 2013 youth cautions were introduced replacing reprimands and warnings for young offenders.The guidance is published at the link http://www.justice gov.uk/out-of-court-disposals</t>
    </r>
  </si>
  <si>
    <t>* Indicates that one or more of the comparative numbers are less than 50.  For small numbers this could give misleading percentage changes.</t>
  </si>
  <si>
    <t>Average sentence length (days)</t>
  </si>
  <si>
    <r>
      <t>2</t>
    </r>
    <r>
      <rPr>
        <sz val="8"/>
        <rFont val="Arial"/>
        <family val="2"/>
      </rPr>
      <t xml:space="preserve"> Figures are based on the current figures and not the estimates used in Tables 1 to 3. </t>
    </r>
  </si>
  <si>
    <r>
      <t>2</t>
    </r>
    <r>
      <rPr>
        <sz val="8"/>
        <rFont val="Arial"/>
        <family val="2"/>
      </rPr>
      <t xml:space="preserve"> Figures are based on the current figures and not the estimates used in Tables 1 to 3.</t>
    </r>
  </si>
  <si>
    <r>
      <t>3</t>
    </r>
    <r>
      <rPr>
        <sz val="8"/>
        <rFont val="Arial"/>
        <family val="2"/>
      </rPr>
      <t xml:space="preserve"> Other disposals may represent cases where an offender has been convicted, but is awaiting further sentencing. </t>
    </r>
  </si>
  <si>
    <t>Table 9: Offences involving threatening with a knife or offensive weapon resulting in a caution or sentence by age group in England and Wales, 2013</t>
  </si>
  <si>
    <r>
      <t>Table 10: Offenders commencing a court order under probation supervision for possession of an offensive weapon</t>
    </r>
    <r>
      <rPr>
        <b/>
        <vertAlign val="superscript"/>
        <sz val="11"/>
        <rFont val="Arial"/>
        <family val="2"/>
      </rPr>
      <t>1</t>
    </r>
    <r>
      <rPr>
        <b/>
        <sz val="11"/>
        <rFont val="Arial"/>
        <family val="2"/>
      </rPr>
      <t>, in England and Wales</t>
    </r>
    <r>
      <rPr>
        <b/>
        <vertAlign val="superscript"/>
        <sz val="11"/>
        <rFont val="Arial"/>
        <family val="2"/>
      </rPr>
      <t xml:space="preserve"> </t>
    </r>
  </si>
  <si>
    <t>Number of requirements</t>
  </si>
  <si>
    <t>Percentage of total requirements</t>
  </si>
  <si>
    <t>These figures have been drawn from administrative IT systems, which, as with any large scale recording system, are subject to possible errors with data entry and processing and are subject to revision in future editions.</t>
  </si>
  <si>
    <t xml:space="preserve">Q4 2012 </t>
  </si>
  <si>
    <t>These figures have been drawn from the Police National Computer (PNC) which, as with any large scale recording system, is subject to possible errors with data entry and processing. The figures are provisional and subject to change as more information becomes available.</t>
  </si>
  <si>
    <t>Disposal category</t>
  </si>
  <si>
    <t>Percentage</t>
  </si>
  <si>
    <t>Age Group</t>
  </si>
  <si>
    <t>Number of previous knife / offensive weapon possession offenses</t>
  </si>
  <si>
    <r>
      <t>3</t>
    </r>
    <r>
      <rPr>
        <sz val="8"/>
        <rFont val="Arial"/>
        <family val="2"/>
      </rPr>
      <t xml:space="preserve"> Cautions include juveniles receiving reprimands and warnings or youth cautions. Youth cautions were introduced on April 8th 2013 replacing reprimands and warnings for young offenders.  The guidance is published at the link http://www.justice gov.uk/out-of-court-disposals.</t>
    </r>
  </si>
  <si>
    <r>
      <t>Table 2: Offences involving the possession of a knife or offensive weapon resulting in a caution or sentence by age group, in England and Wales</t>
    </r>
    <r>
      <rPr>
        <b/>
        <vertAlign val="superscript"/>
        <sz val="11"/>
        <rFont val="Arial"/>
        <family val="2"/>
      </rPr>
      <t>1</t>
    </r>
  </si>
  <si>
    <r>
      <t>3</t>
    </r>
    <r>
      <rPr>
        <sz val="8"/>
        <rFont val="Arial"/>
        <family val="2"/>
      </rPr>
      <t xml:space="preserve">  The difference between the totals in Table 1 and the adult / juvenile breakdown is where there is no age recorded on the system </t>
    </r>
  </si>
  <si>
    <r>
      <t>Aged 10 to 17</t>
    </r>
    <r>
      <rPr>
        <b/>
        <vertAlign val="superscript"/>
        <sz val="10"/>
        <rFont val="Arial"/>
        <family val="2"/>
      </rPr>
      <t>3</t>
    </r>
  </si>
  <si>
    <r>
      <t>Aged 18 and over</t>
    </r>
    <r>
      <rPr>
        <b/>
        <vertAlign val="superscript"/>
        <sz val="10"/>
        <rFont val="Arial"/>
        <family val="2"/>
      </rPr>
      <t>3</t>
    </r>
  </si>
  <si>
    <r>
      <t>Reprimands &amp; warnings/Youth cautions</t>
    </r>
    <r>
      <rPr>
        <vertAlign val="superscript"/>
        <sz val="10"/>
        <rFont val="Arial"/>
        <family val="2"/>
      </rPr>
      <t>4</t>
    </r>
  </si>
  <si>
    <r>
      <t>Other disposal</t>
    </r>
    <r>
      <rPr>
        <vertAlign val="superscript"/>
        <sz val="10"/>
        <rFont val="Arial"/>
        <family val="2"/>
      </rPr>
      <t>5</t>
    </r>
  </si>
  <si>
    <r>
      <t xml:space="preserve">4 </t>
    </r>
    <r>
      <rPr>
        <sz val="8"/>
        <rFont val="Arial"/>
        <family val="2"/>
      </rPr>
      <t xml:space="preserve"> Since April 8th 2013 youth cautions were introduced replacing reprimands and warnings for young offenders.The guidance is published at the link http://www.justice gov.uk/out-of-court-disposals</t>
    </r>
  </si>
  <si>
    <r>
      <t>5</t>
    </r>
    <r>
      <rPr>
        <sz val="8"/>
        <rFont val="Arial"/>
        <family val="2"/>
      </rPr>
      <t xml:space="preserve">  Represent cases where an offender may have been convicted, but is awaiting further sentencing</t>
    </r>
  </si>
  <si>
    <r>
      <t>Table 3: Offences involving the possession of a knife or offensive weapon resulting in a caution or sentence by type of offence, in England and Wales</t>
    </r>
    <r>
      <rPr>
        <b/>
        <vertAlign val="superscript"/>
        <sz val="11"/>
        <rFont val="Arial"/>
        <family val="2"/>
      </rPr>
      <t>1</t>
    </r>
  </si>
  <si>
    <r>
      <t>Q1 2013</t>
    </r>
    <r>
      <rPr>
        <b/>
        <i/>
        <vertAlign val="superscript"/>
        <sz val="10"/>
        <rFont val="Arial"/>
        <family val="2"/>
      </rPr>
      <t>E</t>
    </r>
  </si>
  <si>
    <r>
      <t>Q2 2013</t>
    </r>
    <r>
      <rPr>
        <b/>
        <i/>
        <vertAlign val="superscript"/>
        <sz val="10"/>
        <rFont val="Arial"/>
        <family val="2"/>
      </rPr>
      <t>E</t>
    </r>
  </si>
  <si>
    <r>
      <t>Q3 2013</t>
    </r>
    <r>
      <rPr>
        <b/>
        <i/>
        <vertAlign val="superscript"/>
        <sz val="10"/>
        <rFont val="Arial"/>
        <family val="2"/>
      </rPr>
      <t>E</t>
    </r>
  </si>
  <si>
    <r>
      <t>Q4 2013</t>
    </r>
    <r>
      <rPr>
        <b/>
        <i/>
        <vertAlign val="superscript"/>
        <sz val="10"/>
        <rFont val="Arial"/>
        <family val="2"/>
      </rPr>
      <t>E</t>
    </r>
  </si>
  <si>
    <t>Number of previous convictions / cautions</t>
  </si>
  <si>
    <t>3 or more</t>
  </si>
  <si>
    <t>Number of offenders</t>
  </si>
  <si>
    <r>
      <t>4</t>
    </r>
    <r>
      <rPr>
        <sz val="8"/>
        <rFont val="Arial"/>
        <family val="2"/>
      </rPr>
      <t xml:space="preserve"> Represent cases where an offender may have been convicted, but is awaiting further sentencing.</t>
    </r>
  </si>
  <si>
    <t>Percentage of offenders</t>
  </si>
  <si>
    <t>* Indicates that one or more of the comparative numbers are less than 50. For small numbers this could give misleading percentage changes.</t>
  </si>
  <si>
    <r>
      <t>2</t>
    </r>
    <r>
      <rPr>
        <sz val="8"/>
        <rFont val="Arial"/>
        <family val="2"/>
      </rPr>
      <t xml:space="preserve"> The disposal given in this table is only the most severe of the disposals given as a result of the offender being found guitly and may also dependent on other offences committed at the same time.</t>
    </r>
  </si>
  <si>
    <r>
      <t>3</t>
    </r>
    <r>
      <rPr>
        <sz val="8"/>
        <rFont val="Arial"/>
        <family val="2"/>
      </rPr>
      <t xml:space="preserve"> Since April 8th 2013 youth cautions were introduced replacing reprimands and warnings for young offenders.The guidance is published at the link http://www.justice gov.uk/out-of-court-disposals.</t>
    </r>
  </si>
  <si>
    <r>
      <t>3</t>
    </r>
    <r>
      <rPr>
        <sz val="8"/>
        <rFont val="Arial"/>
        <family val="2"/>
      </rPr>
      <t xml:space="preserve"> Since April 8th 2013 youth cautions were introduced replacing reprimands and warnings for young offenders.The guidance is published at the link http://www.justice gov.uk/out-of-court-disposals</t>
    </r>
  </si>
  <si>
    <r>
      <t>Table 4: Proportion of knife and offensive weapon possession offences resulting in an immediate custodial sentence, by sentence length, in England and Wales</t>
    </r>
    <r>
      <rPr>
        <b/>
        <vertAlign val="superscript"/>
        <sz val="11"/>
        <rFont val="Arial"/>
        <family val="2"/>
      </rPr>
      <t>1</t>
    </r>
  </si>
  <si>
    <t>Proportion of knife and offensive weapon possession offences resulting in an immediate custodial sentence, by sentence length</t>
  </si>
  <si>
    <t>Table 6b</t>
  </si>
  <si>
    <t>Table 6a</t>
  </si>
  <si>
    <t>Table 7a</t>
  </si>
  <si>
    <t>Table 7b</t>
  </si>
  <si>
    <t>Table 8: Offences involving threatening with a knife or offensive weapon resulting in a caution or sentence, in England and Wales</t>
  </si>
  <si>
    <t>Offences involving threatening with a knife or offensive weapon resulting in a caution or sentence</t>
  </si>
  <si>
    <r>
      <t>4</t>
    </r>
    <r>
      <rPr>
        <sz val="8"/>
        <rFont val="Arial"/>
        <family val="2"/>
      </rPr>
      <t xml:space="preserve"> An additional breakdown showing previous knife possession offences for these offenders is available in table 8a. of the accompanying excel tables.</t>
    </r>
    <r>
      <rPr>
        <sz val="8"/>
        <color indexed="10"/>
        <rFont val="Arial"/>
        <family val="2"/>
      </rPr>
      <t xml:space="preserve">
</t>
    </r>
  </si>
  <si>
    <r>
      <t>4</t>
    </r>
    <r>
      <rPr>
        <sz val="8"/>
        <rFont val="Arial"/>
        <family val="2"/>
      </rPr>
      <t xml:space="preserve"> An additional breakdown showing previous knife possession offences for these offenders is available in table 8a of the accompanying excel tables.</t>
    </r>
    <r>
      <rPr>
        <sz val="8"/>
        <color indexed="10"/>
        <rFont val="Arial"/>
        <family val="2"/>
      </rPr>
      <t xml:space="preserve">
</t>
    </r>
  </si>
  <si>
    <r>
      <t xml:space="preserve">* </t>
    </r>
    <r>
      <rPr>
        <sz val="8"/>
        <rFont val="Arial"/>
        <family val="2"/>
      </rPr>
      <t>Indicates that one or more of the comparative numbers are less than 50. For small numbers this could give misleading percentage changes.</t>
    </r>
  </si>
  <si>
    <t>Offences resulting in an immediate custody</t>
  </si>
  <si>
    <t>All disposals</t>
  </si>
  <si>
    <t>Q4 2012 - estimated</t>
  </si>
  <si>
    <t>Q4 2012 - non estimated</t>
  </si>
  <si>
    <t>Q4 2012 - actual figures</t>
  </si>
  <si>
    <t>% change - non estimated to actual figures</t>
  </si>
  <si>
    <t>% change - estimated to actual figures</t>
  </si>
  <si>
    <r>
      <t xml:space="preserve">5 </t>
    </r>
    <r>
      <rPr>
        <sz val="8"/>
        <rFont val="Arial"/>
        <family val="2"/>
      </rPr>
      <t>Please note that the figures in this table are based on current figures and not the estimates used in Tables 1 to 3. In particular the number of immediate custodial sentences will rise as sentences passed by the Crown court become available on the Police National Computer.</t>
    </r>
  </si>
  <si>
    <r>
      <t>Disposal Category</t>
    </r>
    <r>
      <rPr>
        <b/>
        <vertAlign val="superscript"/>
        <sz val="10"/>
        <rFont val="Arial"/>
        <family val="2"/>
      </rPr>
      <t>1,5</t>
    </r>
  </si>
  <si>
    <r>
      <t>Disposal Category</t>
    </r>
    <r>
      <rPr>
        <b/>
        <vertAlign val="superscript"/>
        <sz val="10"/>
        <rFont val="Arial"/>
        <family val="2"/>
      </rPr>
      <t>2,5</t>
    </r>
  </si>
  <si>
    <t>Q4 2013</t>
  </si>
  <si>
    <r>
      <t>Custodial sentences proportions for knife and offensive weapon possession offences, by sentence length, in England and Wales</t>
    </r>
    <r>
      <rPr>
        <vertAlign val="superscript"/>
        <sz val="10"/>
        <color indexed="12"/>
        <rFont val="Arial"/>
        <family val="2"/>
      </rPr>
      <t>1</t>
    </r>
  </si>
  <si>
    <r>
      <t>Disposal category</t>
    </r>
    <r>
      <rPr>
        <b/>
        <vertAlign val="superscript"/>
        <sz val="10"/>
        <color indexed="8"/>
        <rFont val="Arial"/>
        <family val="2"/>
      </rPr>
      <t>2</t>
    </r>
  </si>
  <si>
    <r>
      <t>Other disposal</t>
    </r>
    <r>
      <rPr>
        <b/>
        <vertAlign val="superscript"/>
        <sz val="10"/>
        <color indexed="8"/>
        <rFont val="Arial"/>
        <family val="2"/>
      </rPr>
      <t>3</t>
    </r>
  </si>
  <si>
    <r>
      <t>1</t>
    </r>
    <r>
      <rPr>
        <sz val="8"/>
        <color indexed="8"/>
        <rFont val="Arial"/>
        <family val="2"/>
      </rPr>
      <t xml:space="preserve"> England and Wales includes all 43 police force areas and the British Transport Police.</t>
    </r>
  </si>
  <si>
    <r>
      <t>2</t>
    </r>
    <r>
      <rPr>
        <sz val="8"/>
        <color indexed="8"/>
        <rFont val="Arial"/>
        <family val="2"/>
      </rPr>
      <t xml:space="preserve"> The disposal given in this table is only the most severe of the disposals given as a result of the offender being found guitly and may also dependent on other offences committed at the same time .</t>
    </r>
  </si>
  <si>
    <r>
      <t>3</t>
    </r>
    <r>
      <rPr>
        <sz val="8"/>
        <color indexed="8"/>
        <rFont val="Arial"/>
        <family val="2"/>
      </rPr>
      <t xml:space="preserve">  Represent cases where an offender may have been convicted, but is awaiting further sentencing</t>
    </r>
  </si>
  <si>
    <r>
      <t>4</t>
    </r>
    <r>
      <rPr>
        <sz val="8"/>
        <rFont val="Arial"/>
        <family val="2"/>
      </rPr>
      <t xml:space="preserve"> Since April 8th 2013 youth cautions were introduced replacing reprimands and warnings for young offenders.The guidance is published at the link http://www.justice gov.uk/out-of-court-disposals.</t>
    </r>
  </si>
  <si>
    <r>
      <t>Reprimands &amp; warnings/Youth cautions</t>
    </r>
    <r>
      <rPr>
        <b/>
        <vertAlign val="superscript"/>
        <sz val="10"/>
        <rFont val="Arial"/>
        <family val="2"/>
      </rPr>
      <t>4</t>
    </r>
  </si>
  <si>
    <t>Table 13:Changes in the number of disposals reported for knife possession offences in Q4 2012 between the non-estimated figures, estimated figures and the actual figures</t>
  </si>
  <si>
    <t xml:space="preserve">Number of previous convictions or cautions for the possession of a knife or offensive weapon for offenders convicted or cautioned for a possession offence 12 months ending December 2013, split by age group </t>
  </si>
  <si>
    <t>Number of previous convictions or cautions for the possession of a knife or offensive weapon for offenders convicted or cautioned for a possession offence 12 months ending December 2012, split by age group</t>
  </si>
  <si>
    <t>Number of previous convictions or cautions for the possession of a knife or offensive weapon for offenders convicted or cautioned for a possession offence 12 months ending December 2013</t>
  </si>
  <si>
    <t>Number of previous convictions or cautions for the possession of a knife or offensive weapon for offenders convicted or cautioned for a possession offence 12 months ending December 2012</t>
  </si>
  <si>
    <r>
      <t>5</t>
    </r>
    <r>
      <rPr>
        <sz val="8"/>
        <rFont val="Arial"/>
        <family val="2"/>
      </rPr>
      <t xml:space="preserve"> Figures are based on counting the number of cautioning and sentencing occasions for offences committed by offenders which were prosecuted by police forces in England and Wales including the British Transport Police. Offenders may appear more than once in the year, where they have been sentenced on multiple occasions within the year.
</t>
    </r>
  </si>
  <si>
    <r>
      <t>Table 8a Number of previous convictions or cautions for the possession of knife or offensive weapon for offenders convicted or cautioned for a threatening with a knife or offensive weapon 12 months ending December 2013, England and Wales</t>
    </r>
    <r>
      <rPr>
        <b/>
        <vertAlign val="superscript"/>
        <sz val="11"/>
        <color indexed="8"/>
        <rFont val="Arial"/>
        <family val="2"/>
      </rPr>
      <t>1,5</t>
    </r>
  </si>
  <si>
    <t>Number of previous convictions or cautions for the possession of knife or offensive weapon for offenders convicted or cautioned for a threatening with a knife or offensive weapon 12 months ending December 2013, England and Wales</t>
  </si>
  <si>
    <r>
      <t>Table 11: Requirement starts for possession of offensive weapon</t>
    </r>
    <r>
      <rPr>
        <b/>
        <vertAlign val="superscript"/>
        <sz val="11"/>
        <rFont val="Arial"/>
        <family val="2"/>
      </rPr>
      <t>1</t>
    </r>
    <r>
      <rPr>
        <b/>
        <sz val="11"/>
        <rFont val="Arial"/>
        <family val="2"/>
      </rPr>
      <t>, in England and Wales</t>
    </r>
  </si>
  <si>
    <r>
      <t>Table 12: Unpaid work requirements started by length of requirement given for possession of offensive weapon</t>
    </r>
    <r>
      <rPr>
        <b/>
        <vertAlign val="superscript"/>
        <sz val="11"/>
        <rFont val="Arial"/>
        <family val="0"/>
      </rPr>
      <t>1</t>
    </r>
    <r>
      <rPr>
        <b/>
        <sz val="11"/>
        <rFont val="Arial"/>
        <family val="2"/>
      </rPr>
      <t>, in England and Wales</t>
    </r>
  </si>
  <si>
    <t>Table 12</t>
  </si>
  <si>
    <t>Table 13</t>
  </si>
  <si>
    <t>Offences involving threatening with a knife or offensive weapon resulting in a caution or sentence by age group</t>
  </si>
  <si>
    <t>Offenders commencing a court order under probation supervision for possession of an offensive weapon</t>
  </si>
  <si>
    <t>Changes in the number of disposals reported for knife possession offences in Q4 2012 between the non-estimated figures, estimated figures and the actual figures</t>
  </si>
  <si>
    <r>
      <t xml:space="preserve">6 </t>
    </r>
    <r>
      <rPr>
        <sz val="8"/>
        <rFont val="Arial"/>
        <family val="2"/>
      </rPr>
      <t xml:space="preserve">Figures are based on counting the number of cautioning and sentencing occasions for offences committed by offenders which were prosecuted by police forces in England and Wales including the British Transport Police. Offenders may appear more than once in the year, where they have been sentenced on multiple occasions within the year.
</t>
    </r>
  </si>
  <si>
    <r>
      <t>Table 6a: Number of previous convictions or cautions for the possession of a knife or offensive weapon for offenders convicted or cautioned for a possession offence 12 months ending December 2013, in England and Wales</t>
    </r>
    <r>
      <rPr>
        <b/>
        <vertAlign val="superscript"/>
        <sz val="11"/>
        <rFont val="Arial"/>
        <family val="2"/>
      </rPr>
      <t>6</t>
    </r>
  </si>
  <si>
    <r>
      <t>Table 6b: Number of previous convictions or cautions for the possession of a knife or offensive weapon for offenders convicted or cautioned for a possession offence 12 months ending December 2012, in England and Wales</t>
    </r>
    <r>
      <rPr>
        <b/>
        <vertAlign val="superscript"/>
        <sz val="11"/>
        <rFont val="Arial"/>
        <family val="2"/>
      </rPr>
      <t>6</t>
    </r>
  </si>
  <si>
    <r>
      <t>Table 7a: Number of previous convictions or cautions for the possession of a knife or offensive weapon for offenders convicted or cautioned for a possession offence 12 months ending December 2013, split by age group in England and Wales</t>
    </r>
    <r>
      <rPr>
        <b/>
        <vertAlign val="superscript"/>
        <sz val="11"/>
        <rFont val="Arial"/>
        <family val="2"/>
      </rPr>
      <t xml:space="preserve">1,6 </t>
    </r>
  </si>
  <si>
    <r>
      <t>Table 7b: Number of previous convictions or cautions for the possession of a knife or offensive weapon for offenders convicted or cautioned for a possession offence 12 months ending December 2012, split by age group in England and Wales</t>
    </r>
    <r>
      <rPr>
        <b/>
        <vertAlign val="superscript"/>
        <sz val="11"/>
        <rFont val="Arial"/>
        <family val="2"/>
      </rPr>
      <t xml:space="preserve">1,6 </t>
    </r>
  </si>
  <si>
    <r>
      <t>7</t>
    </r>
    <r>
      <rPr>
        <sz val="8"/>
        <rFont val="Arial"/>
        <family val="2"/>
      </rPr>
      <t xml:space="preserve"> The difference between the totals in Table 6a and the adult / juvenile breakdown in this table, is where there is no age recorded on the system. </t>
    </r>
  </si>
  <si>
    <r>
      <t>Aged 10 to 17</t>
    </r>
    <r>
      <rPr>
        <b/>
        <vertAlign val="superscript"/>
        <sz val="10"/>
        <rFont val="Arial"/>
        <family val="2"/>
      </rPr>
      <t>7</t>
    </r>
  </si>
  <si>
    <r>
      <t>Aged 18 and over</t>
    </r>
    <r>
      <rPr>
        <b/>
        <vertAlign val="superscript"/>
        <sz val="10"/>
        <rFont val="Arial"/>
        <family val="2"/>
      </rPr>
      <t>7</t>
    </r>
  </si>
  <si>
    <t>Knife Possession Sentencing Quarterly Brief Q4 2013</t>
  </si>
  <si>
    <t>Full time series for tables 10,11 &amp; 12</t>
  </si>
  <si>
    <t>Table 12 time series</t>
  </si>
  <si>
    <r>
      <t>1</t>
    </r>
    <r>
      <rPr>
        <sz val="8"/>
        <rFont val="Arial"/>
        <family val="2"/>
      </rPr>
      <t xml:space="preserve"> The disposal given in this table is only the most severe of the disposals given as a result of the offender being found guitly and may also dependent on other offences committed at the same time.</t>
    </r>
  </si>
  <si>
    <r>
      <t>England and Wales</t>
    </r>
    <r>
      <rPr>
        <b/>
        <vertAlign val="superscript"/>
        <sz val="10"/>
        <color indexed="12"/>
        <rFont val="Arial"/>
        <family val="0"/>
      </rPr>
      <t>2</t>
    </r>
  </si>
  <si>
    <r>
      <t>2</t>
    </r>
    <r>
      <rPr>
        <sz val="8"/>
        <rFont val="Arial"/>
        <family val="2"/>
      </rPr>
      <t xml:space="preserve"> England and Wales includes all 43 police force areas and the British Transport Police</t>
    </r>
  </si>
  <si>
    <r>
      <t>3.</t>
    </r>
    <r>
      <rPr>
        <sz val="8"/>
        <rFont val="Arial"/>
        <family val="2"/>
      </rPr>
      <t xml:space="preserve"> Cautions include juveniles receiving reprimands and warnings or youth cautions. Youth cautions were introduced on April 8th 2013 replacing reprimands and warnings for young offenders.  The guidance is published at the link http://www.justice gov.uk/out-of-court-disposals</t>
    </r>
  </si>
  <si>
    <r>
      <t>Other disposal</t>
    </r>
    <r>
      <rPr>
        <vertAlign val="superscript"/>
        <sz val="10"/>
        <color indexed="12"/>
        <rFont val="Arial"/>
        <family val="2"/>
      </rPr>
      <t>4</t>
    </r>
  </si>
  <si>
    <r>
      <t>Caution</t>
    </r>
    <r>
      <rPr>
        <vertAlign val="superscript"/>
        <sz val="10"/>
        <color indexed="12"/>
        <rFont val="Arial"/>
        <family val="2"/>
      </rPr>
      <t>3</t>
    </r>
  </si>
  <si>
    <r>
      <t>Caution</t>
    </r>
    <r>
      <rPr>
        <vertAlign val="superscript"/>
        <sz val="10"/>
        <color indexed="60"/>
        <rFont val="Arial"/>
        <family val="2"/>
      </rPr>
      <t>3</t>
    </r>
  </si>
  <si>
    <r>
      <t>4</t>
    </r>
    <r>
      <rPr>
        <sz val="8"/>
        <rFont val="Arial"/>
        <family val="2"/>
      </rPr>
      <t xml:space="preserve"> Represent cases where an offender may have been convicted, but is awaiting further sentencing</t>
    </r>
  </si>
  <si>
    <r>
      <t>Other disposal</t>
    </r>
    <r>
      <rPr>
        <vertAlign val="superscript"/>
        <sz val="10"/>
        <color indexed="60"/>
        <rFont val="Arial"/>
        <family val="2"/>
      </rPr>
      <t>4</t>
    </r>
  </si>
  <si>
    <r>
      <t>Other disposal</t>
    </r>
    <r>
      <rPr>
        <vertAlign val="superscript"/>
        <sz val="10"/>
        <color indexed="17"/>
        <rFont val="Arial"/>
        <family val="2"/>
      </rPr>
      <t>4</t>
    </r>
  </si>
  <si>
    <r>
      <t>Reprimands &amp; warnings/Youth cautions</t>
    </r>
    <r>
      <rPr>
        <vertAlign val="superscript"/>
        <sz val="10"/>
        <color indexed="17"/>
        <rFont val="Arial"/>
        <family val="2"/>
      </rPr>
      <t>5</t>
    </r>
  </si>
  <si>
    <t>5  Since April 8th 2013 youth cautions were introduced replacing reprimands and warnings for young offenders.The guidance is published at the link http://www.justice gov.uk/out-of-court-disposals</t>
  </si>
  <si>
    <t>Note</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</si>
</sst>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000"/>
    <numFmt numFmtId="171" formatCode="0.0%"/>
    <numFmt numFmtId="172" formatCode="0.000000"/>
    <numFmt numFmtId="173" formatCode="0.00000"/>
    <numFmt numFmtId="174" formatCode="0.0000000"/>
    <numFmt numFmtId="175" formatCode="0.00000000"/>
    <numFmt numFmtId="176" formatCode="0.000000000"/>
    <numFmt numFmtId="177" formatCode="_-* #,##0.0_-;\-* #,##0.0_-;_-* &quot;-&quot;??_-;_-@_-"/>
    <numFmt numFmtId="178" formatCode="_-* #,##0_-;\-* #,##0_-;_-* &quot;-&quot;??_-;_-@_-"/>
    <numFmt numFmtId="179" formatCode="0.000000000000000%"/>
    <numFmt numFmtId="180" formatCode="0.000000000000%"/>
    <numFmt numFmtId="181" formatCode="#,##0.0"/>
    <numFmt numFmtId="182" formatCode="0.000%"/>
    <numFmt numFmtId="183" formatCode="[$-809]dd\ mmmm\ yyyy"/>
  </numFmts>
  <fonts count="65">
    <font>
      <sz val="10"/>
      <name val="Arial"/>
      <family val="0"/>
    </font>
    <font>
      <u val="single"/>
      <sz val="10"/>
      <color indexed="36"/>
      <name val="Arial"/>
      <family val="2"/>
    </font>
    <font>
      <u val="single"/>
      <sz val="10"/>
      <color indexed="12"/>
      <name val="Arial"/>
      <family val="2"/>
    </font>
    <font>
      <sz val="8"/>
      <name val="Arial"/>
      <family val="2"/>
    </font>
    <font>
      <b/>
      <sz val="10"/>
      <name val="Arial"/>
      <family val="2"/>
    </font>
    <font>
      <b/>
      <sz val="8"/>
      <name val="Arial"/>
      <family val="2"/>
    </font>
    <font>
      <b/>
      <vertAlign val="superscript"/>
      <sz val="11"/>
      <name val="Arial"/>
      <family val="2"/>
    </font>
    <font>
      <b/>
      <sz val="11"/>
      <name val="Arial"/>
      <family val="2"/>
    </font>
    <font>
      <b/>
      <sz val="12"/>
      <name val="Arial"/>
      <family val="2"/>
    </font>
    <font>
      <b/>
      <vertAlign val="superscript"/>
      <sz val="10"/>
      <name val="Arial"/>
      <family val="2"/>
    </font>
    <font>
      <vertAlign val="superscript"/>
      <sz val="10"/>
      <name val="Arial"/>
      <family val="2"/>
    </font>
    <font>
      <b/>
      <i/>
      <sz val="10"/>
      <name val="Arial"/>
      <family val="2"/>
    </font>
    <font>
      <vertAlign val="superscrip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0"/>
    </font>
    <font>
      <i/>
      <sz val="10"/>
      <name val="Arial"/>
      <family val="2"/>
    </font>
    <font>
      <b/>
      <sz val="10"/>
      <color indexed="10"/>
      <name val="Arial"/>
      <family val="2"/>
    </font>
    <font>
      <sz val="10"/>
      <color indexed="10"/>
      <name val="Arial"/>
      <family val="2"/>
    </font>
    <font>
      <b/>
      <sz val="11"/>
      <color indexed="10"/>
      <name val="Arial"/>
      <family val="2"/>
    </font>
    <font>
      <sz val="8"/>
      <color indexed="10"/>
      <name val="Arial"/>
      <family val="2"/>
    </font>
    <font>
      <b/>
      <i/>
      <vertAlign val="superscript"/>
      <sz val="10"/>
      <name val="Arial"/>
      <family val="2"/>
    </font>
    <font>
      <b/>
      <i/>
      <sz val="10"/>
      <color indexed="10"/>
      <name val="Arial"/>
      <family val="0"/>
    </font>
    <font>
      <i/>
      <sz val="10"/>
      <color indexed="10"/>
      <name val="Arial"/>
      <family val="0"/>
    </font>
    <font>
      <b/>
      <sz val="10"/>
      <color indexed="8"/>
      <name val="Arial"/>
      <family val="2"/>
    </font>
    <font>
      <b/>
      <i/>
      <sz val="10"/>
      <color indexed="63"/>
      <name val="Arial"/>
      <family val="2"/>
    </font>
    <font>
      <b/>
      <sz val="10"/>
      <color indexed="63"/>
      <name val="Arial"/>
      <family val="2"/>
    </font>
    <font>
      <sz val="10"/>
      <color indexed="63"/>
      <name val="Arial"/>
      <family val="2"/>
    </font>
    <font>
      <sz val="10"/>
      <color indexed="12"/>
      <name val="Arial"/>
      <family val="0"/>
    </font>
    <font>
      <u val="single"/>
      <sz val="10"/>
      <color indexed="17"/>
      <name val="Arial"/>
      <family val="2"/>
    </font>
    <font>
      <sz val="10"/>
      <color indexed="17"/>
      <name val="Arial"/>
      <family val="0"/>
    </font>
    <font>
      <sz val="10"/>
      <color indexed="60"/>
      <name val="Arial"/>
      <family val="0"/>
    </font>
    <font>
      <b/>
      <vertAlign val="superscript"/>
      <sz val="10"/>
      <color indexed="12"/>
      <name val="Arial"/>
      <family val="0"/>
    </font>
    <font>
      <b/>
      <sz val="10"/>
      <color indexed="12"/>
      <name val="Arial"/>
      <family val="0"/>
    </font>
    <font>
      <vertAlign val="superscript"/>
      <sz val="10"/>
      <color indexed="12"/>
      <name val="Arial"/>
      <family val="2"/>
    </font>
    <font>
      <b/>
      <sz val="10"/>
      <color indexed="17"/>
      <name val="Arial"/>
      <family val="0"/>
    </font>
    <font>
      <b/>
      <sz val="10"/>
      <color indexed="60"/>
      <name val="Arial"/>
      <family val="0"/>
    </font>
    <font>
      <vertAlign val="superscript"/>
      <sz val="10"/>
      <color indexed="60"/>
      <name val="Arial"/>
      <family val="2"/>
    </font>
    <font>
      <b/>
      <vertAlign val="superscript"/>
      <sz val="10"/>
      <color indexed="17"/>
      <name val="Arial"/>
      <family val="2"/>
    </font>
    <font>
      <vertAlign val="superscript"/>
      <sz val="10"/>
      <color indexed="17"/>
      <name val="Arial"/>
      <family val="2"/>
    </font>
    <font>
      <sz val="10"/>
      <color indexed="8"/>
      <name val="Arial"/>
      <family val="2"/>
    </font>
    <font>
      <b/>
      <sz val="11"/>
      <color indexed="8"/>
      <name val="Arial"/>
      <family val="2"/>
    </font>
    <font>
      <b/>
      <vertAlign val="superscript"/>
      <sz val="11"/>
      <color indexed="8"/>
      <name val="Arial"/>
      <family val="2"/>
    </font>
    <font>
      <sz val="16"/>
      <color indexed="12"/>
      <name val="Arial"/>
      <family val="2"/>
    </font>
    <font>
      <sz val="16"/>
      <color indexed="10"/>
      <name val="Arial"/>
      <family val="2"/>
    </font>
    <font>
      <b/>
      <sz val="12"/>
      <color indexed="8"/>
      <name val="Arial"/>
      <family val="2"/>
    </font>
    <font>
      <sz val="11"/>
      <color indexed="8"/>
      <name val="Arial"/>
      <family val="2"/>
    </font>
    <font>
      <b/>
      <vertAlign val="superscript"/>
      <sz val="10"/>
      <color indexed="8"/>
      <name val="Arial"/>
      <family val="2"/>
    </font>
    <font>
      <vertAlign val="superscript"/>
      <sz val="8"/>
      <color indexed="8"/>
      <name val="Arial"/>
      <family val="2"/>
    </font>
    <font>
      <sz val="8"/>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4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style="thin"/>
      <bottom>
        <color indexed="63"/>
      </bottom>
    </border>
    <border>
      <left>
        <color indexed="63"/>
      </left>
      <right>
        <color indexed="63"/>
      </right>
      <top style="thin"/>
      <bottom>
        <color indexed="63"/>
      </bottom>
    </border>
    <border>
      <left>
        <color indexed="63"/>
      </left>
      <right style="dotted"/>
      <top>
        <color indexed="63"/>
      </top>
      <bottom>
        <color indexed="63"/>
      </bottom>
    </border>
    <border>
      <left>
        <color indexed="63"/>
      </left>
      <right>
        <color indexed="63"/>
      </right>
      <top>
        <color indexed="63"/>
      </top>
      <bottom style="thin"/>
    </border>
    <border>
      <left>
        <color indexed="63"/>
      </left>
      <right>
        <color indexed="63"/>
      </right>
      <top>
        <color indexed="63"/>
      </top>
      <bottom style="medium"/>
    </border>
    <border>
      <left>
        <color indexed="63"/>
      </left>
      <right style="thin"/>
      <top style="thin"/>
      <bottom>
        <color indexed="63"/>
      </bottom>
    </border>
    <border>
      <left>
        <color indexed="63"/>
      </left>
      <right>
        <color indexed="63"/>
      </right>
      <top style="thin"/>
      <bottom style="thin"/>
    </border>
    <border>
      <left>
        <color indexed="63"/>
      </left>
      <right>
        <color indexed="63"/>
      </right>
      <top style="medium"/>
      <bottom style="thin"/>
    </border>
    <border>
      <left>
        <color indexed="63"/>
      </left>
      <right style="dotted"/>
      <top style="thin"/>
      <bottom>
        <color indexed="63"/>
      </bottom>
    </border>
    <border>
      <left style="dotted"/>
      <right style="dotted"/>
      <top style="thin"/>
      <bottom>
        <color indexed="63"/>
      </bottom>
    </border>
    <border>
      <left style="dotted"/>
      <right style="dotted"/>
      <top>
        <color indexed="63"/>
      </top>
      <bottom>
        <color indexed="63"/>
      </bottom>
    </border>
    <border>
      <left>
        <color indexed="63"/>
      </left>
      <right style="dotted"/>
      <top>
        <color indexed="63"/>
      </top>
      <bottom style="medium"/>
    </border>
    <border>
      <left>
        <color indexed="63"/>
      </left>
      <right>
        <color indexed="63"/>
      </right>
      <top>
        <color indexed="63"/>
      </top>
      <bottom style="dashed"/>
    </border>
    <border>
      <left>
        <color indexed="63"/>
      </left>
      <right style="dotted"/>
      <top>
        <color indexed="63"/>
      </top>
      <bottom style="thin"/>
    </border>
    <border>
      <left>
        <color indexed="63"/>
      </left>
      <right style="dotted"/>
      <top style="medium"/>
      <bottom>
        <color indexed="63"/>
      </bottom>
    </border>
    <border>
      <left>
        <color indexed="63"/>
      </left>
      <right>
        <color indexed="63"/>
      </right>
      <top style="medium"/>
      <bottom>
        <color indexed="63"/>
      </bottom>
    </border>
    <border>
      <left style="dotted"/>
      <right>
        <color indexed="63"/>
      </right>
      <top style="medium"/>
      <bottom>
        <color indexed="63"/>
      </bottom>
    </border>
    <border>
      <left style="dotted"/>
      <right>
        <color indexed="63"/>
      </right>
      <top>
        <color indexed="63"/>
      </top>
      <bottom style="medium"/>
    </border>
    <border>
      <left style="dotted"/>
      <right style="dotted"/>
      <top style="medium"/>
      <bottom>
        <color indexed="63"/>
      </bottom>
    </border>
    <border>
      <left style="dotted"/>
      <right style="dotted"/>
      <top>
        <color indexed="63"/>
      </top>
      <bottom style="medium"/>
    </border>
    <border>
      <left>
        <color indexed="63"/>
      </left>
      <right style="hair"/>
      <top style="medium"/>
      <bottom>
        <color indexed="63"/>
      </bottom>
    </border>
    <border>
      <left style="hair"/>
      <right style="hair"/>
      <top style="medium"/>
      <bottom>
        <color indexed="63"/>
      </bottom>
    </border>
    <border>
      <left>
        <color indexed="63"/>
      </left>
      <right style="hair"/>
      <top>
        <color indexed="63"/>
      </top>
      <bottom>
        <color indexed="63"/>
      </bottom>
    </border>
    <border>
      <left/>
      <right/>
      <top/>
      <bottom style="medium"/>
    </border>
    <border>
      <left/>
      <right/>
      <top style="thin"/>
      <bottom/>
    </border>
    <border>
      <left/>
      <right/>
      <top/>
      <bottom style="thin"/>
    </border>
    <border>
      <left style="thin"/>
      <right/>
      <top style="thin"/>
      <bottom/>
    </border>
    <border>
      <left/>
      <right style="thin"/>
      <top style="thin"/>
      <bottom/>
    </border>
    <border>
      <left style="thin"/>
      <right/>
      <top/>
      <bottom/>
    </border>
    <border>
      <left>
        <color indexed="63"/>
      </left>
      <right>
        <color indexed="63"/>
      </right>
      <top style="medium"/>
      <bottom style="medium"/>
    </border>
    <border>
      <left/>
      <right>
        <color indexed="63"/>
      </right>
      <top/>
      <bottom style="medium"/>
    </border>
    <border>
      <left style="thin"/>
      <right/>
      <top/>
      <bottom style="thin"/>
    </border>
    <border>
      <left/>
      <right style="thin"/>
      <top/>
      <bottom style="thin"/>
    </border>
    <border>
      <left/>
      <right>
        <color indexed="63"/>
      </right>
      <top>
        <color indexed="63"/>
      </top>
      <bottom style="thin"/>
    </border>
    <border>
      <left>
        <color indexed="63"/>
      </left>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bottom style="medium"/>
    </border>
    <border>
      <left>
        <color indexed="63"/>
      </left>
      <right/>
      <top/>
      <bottom style="mediu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0" fontId="16" fillId="20" borderId="1" applyNumberFormat="0" applyAlignment="0" applyProtection="0"/>
    <xf numFmtId="0" fontId="1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1"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13" fillId="0" borderId="0">
      <alignment/>
      <protection/>
    </xf>
    <xf numFmtId="0" fontId="0" fillId="0" borderId="0">
      <alignment/>
      <protection/>
    </xf>
    <xf numFmtId="0" fontId="13" fillId="0" borderId="0">
      <alignment/>
      <protection/>
    </xf>
    <xf numFmtId="0" fontId="0" fillId="0" borderId="0">
      <alignment/>
      <protection/>
    </xf>
    <xf numFmtId="0" fontId="13" fillId="0" borderId="0">
      <alignment/>
      <protection/>
    </xf>
    <xf numFmtId="0" fontId="0" fillId="0" borderId="0">
      <alignment/>
      <protection/>
    </xf>
    <xf numFmtId="0" fontId="0" fillId="23" borderId="7" applyNumberFormat="0" applyFont="0" applyAlignment="0" applyProtection="0"/>
    <xf numFmtId="0" fontId="26" fillId="20" borderId="8" applyNumberFormat="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cellStyleXfs>
  <cellXfs count="484">
    <xf numFmtId="0" fontId="0" fillId="0" borderId="0" xfId="0" applyAlignment="1">
      <alignment/>
    </xf>
    <xf numFmtId="3" fontId="0" fillId="24" borderId="0" xfId="0" applyNumberFormat="1" applyFont="1" applyFill="1" applyBorder="1" applyAlignment="1">
      <alignment horizontal="right"/>
    </xf>
    <xf numFmtId="0" fontId="3" fillId="24" borderId="0" xfId="0" applyFont="1" applyFill="1" applyBorder="1" applyAlignment="1">
      <alignment horizontal="left" wrapText="1"/>
    </xf>
    <xf numFmtId="0" fontId="0" fillId="24" borderId="0" xfId="0" applyFont="1" applyFill="1" applyBorder="1" applyAlignment="1">
      <alignment/>
    </xf>
    <xf numFmtId="0" fontId="7" fillId="24" borderId="0" xfId="0" applyFont="1" applyFill="1" applyAlignment="1">
      <alignment horizontal="left" vertical="center" wrapText="1"/>
    </xf>
    <xf numFmtId="0" fontId="7" fillId="24" borderId="0" xfId="0" applyFont="1" applyFill="1" applyAlignment="1">
      <alignment vertical="center" wrapText="1"/>
    </xf>
    <xf numFmtId="0" fontId="8" fillId="24" borderId="0" xfId="0" applyFont="1" applyFill="1" applyBorder="1" applyAlignment="1">
      <alignment/>
    </xf>
    <xf numFmtId="0" fontId="0" fillId="24" borderId="0" xfId="0" applyFont="1" applyFill="1" applyAlignment="1">
      <alignment/>
    </xf>
    <xf numFmtId="0" fontId="3" fillId="24" borderId="0" xfId="0" applyFont="1" applyFill="1" applyBorder="1" applyAlignment="1">
      <alignment wrapText="1"/>
    </xf>
    <xf numFmtId="0" fontId="11" fillId="24" borderId="0" xfId="0" applyFont="1" applyFill="1" applyBorder="1" applyAlignment="1">
      <alignment horizontal="center"/>
    </xf>
    <xf numFmtId="0" fontId="0" fillId="24" borderId="0" xfId="0" applyFont="1" applyFill="1" applyBorder="1" applyAlignment="1">
      <alignment horizontal="center"/>
    </xf>
    <xf numFmtId="0" fontId="5" fillId="24" borderId="10" xfId="0" applyFont="1" applyFill="1" applyBorder="1" applyAlignment="1">
      <alignment horizontal="left" wrapText="1"/>
    </xf>
    <xf numFmtId="0" fontId="3" fillId="24" borderId="11" xfId="0" applyFont="1" applyFill="1" applyBorder="1" applyAlignment="1">
      <alignment horizontal="left" wrapText="1"/>
    </xf>
    <xf numFmtId="9" fontId="0" fillId="24" borderId="0" xfId="65" applyFont="1" applyFill="1" applyBorder="1" applyAlignment="1">
      <alignment/>
    </xf>
    <xf numFmtId="9" fontId="0" fillId="24" borderId="0" xfId="65" applyFont="1" applyFill="1" applyBorder="1" applyAlignment="1">
      <alignment horizontal="right"/>
    </xf>
    <xf numFmtId="3" fontId="0" fillId="24" borderId="12" xfId="0" applyNumberFormat="1" applyFont="1" applyFill="1" applyBorder="1" applyAlignment="1">
      <alignment horizontal="right"/>
    </xf>
    <xf numFmtId="3" fontId="0" fillId="24" borderId="0" xfId="0" applyNumberFormat="1" applyFont="1" applyFill="1" applyBorder="1" applyAlignment="1">
      <alignment/>
    </xf>
    <xf numFmtId="0" fontId="4" fillId="24" borderId="0" xfId="0" applyFont="1" applyFill="1" applyBorder="1" applyAlignment="1">
      <alignment horizontal="center"/>
    </xf>
    <xf numFmtId="0" fontId="0" fillId="24" borderId="0" xfId="0" applyFill="1" applyAlignment="1">
      <alignment/>
    </xf>
    <xf numFmtId="0" fontId="30" fillId="24" borderId="0" xfId="0" applyFont="1" applyFill="1" applyAlignment="1">
      <alignment horizontal="right"/>
    </xf>
    <xf numFmtId="0" fontId="4" fillId="24" borderId="0" xfId="0" applyFont="1" applyFill="1" applyAlignment="1">
      <alignment horizontal="left" wrapText="1"/>
    </xf>
    <xf numFmtId="0" fontId="4" fillId="24" borderId="0" xfId="0" applyFont="1" applyFill="1" applyBorder="1" applyAlignment="1">
      <alignment horizontal="right"/>
    </xf>
    <xf numFmtId="0" fontId="4" fillId="24" borderId="12" xfId="0" applyFont="1" applyFill="1" applyBorder="1" applyAlignment="1">
      <alignment horizontal="right"/>
    </xf>
    <xf numFmtId="0" fontId="4" fillId="24" borderId="0" xfId="0" applyFont="1" applyFill="1" applyBorder="1" applyAlignment="1">
      <alignment/>
    </xf>
    <xf numFmtId="3" fontId="4" fillId="24" borderId="12" xfId="0" applyNumberFormat="1" applyFont="1" applyFill="1" applyBorder="1" applyAlignment="1">
      <alignment horizontal="right"/>
    </xf>
    <xf numFmtId="3" fontId="4" fillId="24" borderId="0" xfId="0" applyNumberFormat="1" applyFont="1" applyFill="1" applyBorder="1" applyAlignment="1">
      <alignment horizontal="right"/>
    </xf>
    <xf numFmtId="9" fontId="4" fillId="24" borderId="0" xfId="65" applyFont="1" applyFill="1" applyBorder="1" applyAlignment="1">
      <alignment horizontal="right"/>
    </xf>
    <xf numFmtId="0" fontId="0" fillId="24" borderId="0" xfId="0" applyFill="1" applyBorder="1" applyAlignment="1">
      <alignment/>
    </xf>
    <xf numFmtId="0" fontId="0" fillId="24" borderId="0" xfId="0" applyFont="1" applyFill="1" applyBorder="1" applyAlignment="1">
      <alignment/>
    </xf>
    <xf numFmtId="0" fontId="0" fillId="24" borderId="0" xfId="0" applyFont="1" applyFill="1" applyBorder="1" applyAlignment="1">
      <alignment horizontal="right" wrapText="1"/>
    </xf>
    <xf numFmtId="0" fontId="4" fillId="24" borderId="12" xfId="0" applyFont="1" applyFill="1" applyBorder="1" applyAlignment="1">
      <alignment/>
    </xf>
    <xf numFmtId="9" fontId="0" fillId="24" borderId="12" xfId="65" applyFont="1" applyFill="1" applyBorder="1" applyAlignment="1">
      <alignment/>
    </xf>
    <xf numFmtId="1" fontId="0" fillId="24" borderId="0" xfId="0" applyNumberFormat="1" applyFont="1" applyFill="1" applyBorder="1" applyAlignment="1">
      <alignment/>
    </xf>
    <xf numFmtId="1" fontId="0" fillId="24" borderId="0" xfId="0" applyNumberFormat="1" applyFont="1" applyFill="1" applyBorder="1" applyAlignment="1">
      <alignment horizontal="right"/>
    </xf>
    <xf numFmtId="0" fontId="0" fillId="24" borderId="13" xfId="0" applyFont="1" applyFill="1" applyBorder="1" applyAlignment="1">
      <alignment wrapText="1"/>
    </xf>
    <xf numFmtId="1" fontId="0" fillId="24" borderId="13" xfId="0" applyNumberFormat="1" applyFont="1" applyFill="1" applyBorder="1" applyAlignment="1">
      <alignment horizontal="center"/>
    </xf>
    <xf numFmtId="0" fontId="0" fillId="24" borderId="0" xfId="0" applyFont="1" applyFill="1" applyBorder="1" applyAlignment="1">
      <alignment wrapText="1"/>
    </xf>
    <xf numFmtId="1" fontId="0" fillId="24" borderId="0" xfId="0" applyNumberFormat="1" applyFont="1" applyFill="1" applyBorder="1" applyAlignment="1">
      <alignment horizontal="center"/>
    </xf>
    <xf numFmtId="0" fontId="3" fillId="24" borderId="0" xfId="0" applyFont="1" applyFill="1" applyBorder="1" applyAlignment="1">
      <alignment/>
    </xf>
    <xf numFmtId="0" fontId="4" fillId="24" borderId="0" xfId="0" applyFont="1" applyFill="1" applyAlignment="1">
      <alignment/>
    </xf>
    <xf numFmtId="9" fontId="4" fillId="24" borderId="0" xfId="65" applyFont="1" applyFill="1" applyBorder="1" applyAlignment="1">
      <alignment horizontal="right"/>
    </xf>
    <xf numFmtId="0" fontId="0" fillId="24" borderId="0" xfId="0" applyFont="1" applyFill="1" applyAlignment="1">
      <alignment/>
    </xf>
    <xf numFmtId="0" fontId="0" fillId="24" borderId="0" xfId="0" applyFont="1" applyFill="1" applyAlignment="1">
      <alignment/>
    </xf>
    <xf numFmtId="9" fontId="4" fillId="24" borderId="0" xfId="65" applyFont="1" applyFill="1" applyBorder="1" applyAlignment="1">
      <alignment/>
    </xf>
    <xf numFmtId="0" fontId="0" fillId="24" borderId="13" xfId="0" applyFont="1" applyFill="1" applyBorder="1" applyAlignment="1">
      <alignment/>
    </xf>
    <xf numFmtId="0" fontId="0" fillId="24" borderId="0" xfId="0" applyFont="1" applyFill="1" applyBorder="1" applyAlignment="1">
      <alignment/>
    </xf>
    <xf numFmtId="0" fontId="4" fillId="24" borderId="0" xfId="0" applyFont="1" applyFill="1" applyBorder="1" applyAlignment="1">
      <alignment horizontal="center"/>
    </xf>
    <xf numFmtId="3" fontId="4" fillId="24" borderId="0" xfId="0" applyNumberFormat="1" applyFont="1" applyFill="1" applyBorder="1" applyAlignment="1">
      <alignment/>
    </xf>
    <xf numFmtId="9" fontId="0" fillId="24" borderId="0" xfId="0" applyNumberFormat="1" applyFont="1" applyFill="1" applyBorder="1" applyAlignment="1">
      <alignment horizontal="right"/>
    </xf>
    <xf numFmtId="3" fontId="4" fillId="24" borderId="0" xfId="0" applyNumberFormat="1" applyFont="1" applyFill="1" applyBorder="1" applyAlignment="1">
      <alignment wrapText="1"/>
    </xf>
    <xf numFmtId="0" fontId="4" fillId="24" borderId="12" xfId="0" applyFont="1" applyFill="1" applyBorder="1" applyAlignment="1">
      <alignment/>
    </xf>
    <xf numFmtId="3" fontId="0" fillId="24" borderId="0" xfId="65" applyNumberFormat="1" applyFont="1" applyFill="1" applyBorder="1" applyAlignment="1">
      <alignment horizontal="right"/>
    </xf>
    <xf numFmtId="0" fontId="8" fillId="24" borderId="0" xfId="0" applyFont="1" applyFill="1" applyBorder="1" applyAlignment="1">
      <alignment/>
    </xf>
    <xf numFmtId="0" fontId="32" fillId="24" borderId="0" xfId="0" applyFont="1" applyFill="1" applyBorder="1" applyAlignment="1">
      <alignment horizontal="center"/>
    </xf>
    <xf numFmtId="0" fontId="32" fillId="24" borderId="12" xfId="0" applyFont="1" applyFill="1" applyBorder="1" applyAlignment="1">
      <alignment horizontal="right"/>
    </xf>
    <xf numFmtId="3" fontId="0" fillId="24" borderId="12" xfId="0" applyNumberFormat="1" applyFont="1" applyFill="1" applyBorder="1" applyAlignment="1">
      <alignment horizontal="right"/>
    </xf>
    <xf numFmtId="3" fontId="0" fillId="24" borderId="0" xfId="0" applyNumberFormat="1" applyFont="1" applyFill="1" applyBorder="1" applyAlignment="1">
      <alignment horizontal="right"/>
    </xf>
    <xf numFmtId="3" fontId="32" fillId="24" borderId="0" xfId="0" applyNumberFormat="1" applyFont="1" applyFill="1" applyBorder="1" applyAlignment="1">
      <alignment horizontal="right"/>
    </xf>
    <xf numFmtId="3" fontId="4" fillId="24" borderId="0" xfId="0" applyNumberFormat="1" applyFont="1" applyFill="1" applyBorder="1" applyAlignment="1">
      <alignment horizontal="right"/>
    </xf>
    <xf numFmtId="0" fontId="33" fillId="24" borderId="0" xfId="0" applyFont="1" applyFill="1" applyBorder="1" applyAlignment="1">
      <alignment/>
    </xf>
    <xf numFmtId="3" fontId="33" fillId="24" borderId="0" xfId="0" applyNumberFormat="1" applyFont="1" applyFill="1" applyBorder="1" applyAlignment="1">
      <alignment horizontal="right"/>
    </xf>
    <xf numFmtId="0" fontId="32" fillId="24" borderId="12" xfId="0" applyFont="1" applyFill="1" applyBorder="1" applyAlignment="1">
      <alignment/>
    </xf>
    <xf numFmtId="9" fontId="0" fillId="24" borderId="0" xfId="65" applyFont="1" applyFill="1" applyBorder="1" applyAlignment="1">
      <alignment/>
    </xf>
    <xf numFmtId="1" fontId="0" fillId="24" borderId="0" xfId="0" applyNumberFormat="1" applyFont="1" applyFill="1" applyBorder="1" applyAlignment="1">
      <alignment/>
    </xf>
    <xf numFmtId="1" fontId="33" fillId="24" borderId="13" xfId="0" applyNumberFormat="1" applyFont="1" applyFill="1" applyBorder="1" applyAlignment="1">
      <alignment horizontal="center"/>
    </xf>
    <xf numFmtId="1" fontId="0" fillId="24" borderId="13" xfId="0" applyNumberFormat="1" applyFont="1" applyFill="1" applyBorder="1" applyAlignment="1">
      <alignment horizontal="center"/>
    </xf>
    <xf numFmtId="0" fontId="32" fillId="24" borderId="0" xfId="0" applyFont="1" applyFill="1" applyAlignment="1">
      <alignment/>
    </xf>
    <xf numFmtId="9" fontId="4" fillId="24" borderId="0" xfId="65" applyFont="1" applyFill="1" applyBorder="1" applyAlignment="1">
      <alignment/>
    </xf>
    <xf numFmtId="0" fontId="0" fillId="24" borderId="12" xfId="0" applyFont="1" applyFill="1" applyBorder="1" applyAlignment="1">
      <alignment/>
    </xf>
    <xf numFmtId="0" fontId="0" fillId="24" borderId="0" xfId="0" applyFont="1" applyFill="1" applyAlignment="1">
      <alignment horizontal="right"/>
    </xf>
    <xf numFmtId="0" fontId="33" fillId="24" borderId="0" xfId="0" applyFont="1" applyFill="1" applyAlignment="1">
      <alignment/>
    </xf>
    <xf numFmtId="1" fontId="33" fillId="24" borderId="0" xfId="0" applyNumberFormat="1" applyFont="1" applyFill="1" applyBorder="1" applyAlignment="1">
      <alignment/>
    </xf>
    <xf numFmtId="0" fontId="0" fillId="24" borderId="13" xfId="0" applyFont="1" applyFill="1" applyBorder="1" applyAlignment="1">
      <alignment/>
    </xf>
    <xf numFmtId="9" fontId="0" fillId="24" borderId="12" xfId="65" applyFont="1" applyFill="1" applyBorder="1" applyAlignment="1">
      <alignment horizontal="right"/>
    </xf>
    <xf numFmtId="0" fontId="4" fillId="24" borderId="0" xfId="0" applyFont="1" applyFill="1" applyAlignment="1">
      <alignment vertical="center"/>
    </xf>
    <xf numFmtId="0" fontId="0" fillId="24" borderId="0" xfId="0" applyFont="1" applyFill="1" applyAlignment="1">
      <alignment vertical="center" wrapText="1"/>
    </xf>
    <xf numFmtId="0" fontId="4" fillId="24" borderId="13" xfId="0" applyFont="1" applyFill="1" applyBorder="1" applyAlignment="1">
      <alignment vertical="center" wrapText="1"/>
    </xf>
    <xf numFmtId="0" fontId="0" fillId="24" borderId="0" xfId="0" applyFont="1" applyFill="1" applyAlignment="1">
      <alignment vertical="center" wrapText="1"/>
    </xf>
    <xf numFmtId="0" fontId="5" fillId="24" borderId="10" xfId="0" applyFont="1" applyFill="1" applyBorder="1" applyAlignment="1">
      <alignment/>
    </xf>
    <xf numFmtId="0" fontId="3" fillId="24" borderId="11" xfId="0" applyFont="1" applyFill="1" applyBorder="1" applyAlignment="1">
      <alignment/>
    </xf>
    <xf numFmtId="9" fontId="0" fillId="24" borderId="0" xfId="0" applyNumberFormat="1" applyFill="1" applyAlignment="1">
      <alignment/>
    </xf>
    <xf numFmtId="0" fontId="33" fillId="24" borderId="0" xfId="0" applyFont="1" applyFill="1" applyAlignment="1">
      <alignment/>
    </xf>
    <xf numFmtId="0" fontId="33" fillId="24" borderId="0" xfId="0" applyFont="1" applyFill="1" applyBorder="1" applyAlignment="1">
      <alignment/>
    </xf>
    <xf numFmtId="0" fontId="34" fillId="24" borderId="0" xfId="0" applyFont="1" applyFill="1" applyAlignment="1">
      <alignment vertical="center" wrapText="1"/>
    </xf>
    <xf numFmtId="0" fontId="8" fillId="24" borderId="14" xfId="0" applyFont="1" applyFill="1" applyBorder="1" applyAlignment="1">
      <alignment/>
    </xf>
    <xf numFmtId="0" fontId="0" fillId="24" borderId="14" xfId="0" applyFont="1" applyFill="1" applyBorder="1" applyAlignment="1">
      <alignment wrapText="1"/>
    </xf>
    <xf numFmtId="0" fontId="32" fillId="24" borderId="0" xfId="0" applyFont="1" applyFill="1" applyAlignment="1">
      <alignment horizontal="left" wrapText="1"/>
    </xf>
    <xf numFmtId="0" fontId="4" fillId="24" borderId="0" xfId="0" applyFont="1" applyFill="1" applyBorder="1" applyAlignment="1">
      <alignment horizontal="center" vertical="center" wrapText="1"/>
    </xf>
    <xf numFmtId="0" fontId="4" fillId="24" borderId="14" xfId="0" applyFont="1" applyFill="1" applyBorder="1" applyAlignment="1">
      <alignment horizontal="center" vertical="center" wrapText="1"/>
    </xf>
    <xf numFmtId="0" fontId="4" fillId="24" borderId="13" xfId="0" applyFont="1" applyFill="1" applyBorder="1" applyAlignment="1">
      <alignment/>
    </xf>
    <xf numFmtId="9" fontId="33" fillId="24" borderId="0" xfId="0" applyNumberFormat="1" applyFont="1" applyFill="1" applyAlignment="1">
      <alignment/>
    </xf>
    <xf numFmtId="3" fontId="0" fillId="24" borderId="0" xfId="0" applyNumberFormat="1" applyFont="1" applyFill="1" applyBorder="1" applyAlignment="1">
      <alignment horizontal="center"/>
    </xf>
    <xf numFmtId="1" fontId="0" fillId="24" borderId="13" xfId="0" applyNumberFormat="1" applyFont="1" applyFill="1" applyBorder="1" applyAlignment="1">
      <alignment/>
    </xf>
    <xf numFmtId="0" fontId="3" fillId="24" borderId="0" xfId="0" applyFont="1" applyFill="1" applyBorder="1" applyAlignment="1">
      <alignment/>
    </xf>
    <xf numFmtId="0" fontId="5" fillId="24" borderId="10" xfId="0" applyFont="1" applyFill="1" applyBorder="1" applyAlignment="1">
      <alignment/>
    </xf>
    <xf numFmtId="0" fontId="3" fillId="24" borderId="11" xfId="0" applyFont="1" applyFill="1" applyBorder="1" applyAlignment="1">
      <alignment/>
    </xf>
    <xf numFmtId="0" fontId="3" fillId="24" borderId="15" xfId="0" applyFont="1" applyFill="1" applyBorder="1" applyAlignment="1">
      <alignment/>
    </xf>
    <xf numFmtId="9" fontId="33" fillId="24" borderId="0" xfId="0" applyNumberFormat="1" applyFont="1" applyFill="1" applyBorder="1" applyAlignment="1">
      <alignment/>
    </xf>
    <xf numFmtId="0" fontId="4" fillId="24" borderId="14" xfId="0" applyFont="1" applyFill="1" applyBorder="1" applyAlignment="1">
      <alignment horizontal="left" wrapText="1"/>
    </xf>
    <xf numFmtId="1" fontId="0" fillId="24" borderId="13" xfId="0" applyNumberFormat="1" applyFont="1" applyFill="1" applyBorder="1" applyAlignment="1">
      <alignment horizontal="right"/>
    </xf>
    <xf numFmtId="0" fontId="4" fillId="24" borderId="0" xfId="0" applyFont="1" applyFill="1" applyBorder="1" applyAlignment="1">
      <alignment wrapText="1"/>
    </xf>
    <xf numFmtId="0" fontId="4" fillId="24" borderId="16" xfId="0" applyFont="1" applyFill="1" applyBorder="1" applyAlignment="1">
      <alignment/>
    </xf>
    <xf numFmtId="0" fontId="35" fillId="24" borderId="0" xfId="0" applyFont="1" applyFill="1" applyBorder="1" applyAlignment="1">
      <alignment wrapText="1"/>
    </xf>
    <xf numFmtId="1" fontId="33" fillId="24" borderId="0" xfId="0" applyNumberFormat="1" applyFont="1" applyFill="1" applyBorder="1" applyAlignment="1">
      <alignment/>
    </xf>
    <xf numFmtId="0" fontId="4" fillId="24" borderId="0" xfId="0" applyFont="1" applyFill="1" applyBorder="1" applyAlignment="1">
      <alignment/>
    </xf>
    <xf numFmtId="0" fontId="0" fillId="24" borderId="0" xfId="0" applyFont="1" applyFill="1" applyAlignment="1">
      <alignment horizontal="right"/>
    </xf>
    <xf numFmtId="9" fontId="0" fillId="24" borderId="0" xfId="0" applyNumberFormat="1" applyFont="1" applyFill="1" applyAlignment="1">
      <alignment/>
    </xf>
    <xf numFmtId="3" fontId="4" fillId="24" borderId="0" xfId="65" applyNumberFormat="1" applyFont="1" applyFill="1" applyBorder="1" applyAlignment="1">
      <alignment horizontal="right"/>
    </xf>
    <xf numFmtId="0" fontId="0" fillId="24" borderId="13" xfId="0" applyFont="1" applyFill="1" applyBorder="1" applyAlignment="1">
      <alignment/>
    </xf>
    <xf numFmtId="0" fontId="0" fillId="24" borderId="0" xfId="0" applyFont="1" applyFill="1" applyBorder="1" applyAlignment="1">
      <alignment horizontal="right"/>
    </xf>
    <xf numFmtId="1" fontId="3" fillId="24" borderId="11" xfId="0" applyNumberFormat="1" applyFont="1" applyFill="1" applyBorder="1" applyAlignment="1">
      <alignment/>
    </xf>
    <xf numFmtId="0" fontId="4" fillId="24" borderId="17" xfId="0" applyFont="1" applyFill="1" applyBorder="1" applyAlignment="1">
      <alignment/>
    </xf>
    <xf numFmtId="0" fontId="4" fillId="24" borderId="18" xfId="0" applyFont="1" applyFill="1" applyBorder="1" applyAlignment="1">
      <alignment horizontal="right"/>
    </xf>
    <xf numFmtId="0" fontId="4" fillId="24" borderId="19" xfId="0" applyFont="1" applyFill="1" applyBorder="1" applyAlignment="1">
      <alignment horizontal="right"/>
    </xf>
    <xf numFmtId="0" fontId="4" fillId="24" borderId="11" xfId="0" applyFont="1" applyFill="1" applyBorder="1" applyAlignment="1">
      <alignment horizontal="right"/>
    </xf>
    <xf numFmtId="3" fontId="4" fillId="24" borderId="12" xfId="0" applyNumberFormat="1" applyFont="1" applyFill="1" applyBorder="1" applyAlignment="1">
      <alignment/>
    </xf>
    <xf numFmtId="3" fontId="4" fillId="24" borderId="20" xfId="0" applyNumberFormat="1" applyFont="1" applyFill="1" applyBorder="1" applyAlignment="1">
      <alignment/>
    </xf>
    <xf numFmtId="10" fontId="0" fillId="24" borderId="0" xfId="0" applyNumberFormat="1" applyFont="1" applyFill="1" applyAlignment="1">
      <alignment/>
    </xf>
    <xf numFmtId="3" fontId="31" fillId="24" borderId="0" xfId="0" applyNumberFormat="1" applyFont="1" applyFill="1" applyBorder="1" applyAlignment="1">
      <alignment horizontal="right"/>
    </xf>
    <xf numFmtId="3" fontId="0" fillId="24" borderId="12" xfId="65" applyNumberFormat="1" applyFont="1" applyFill="1" applyBorder="1" applyAlignment="1">
      <alignment horizontal="right"/>
    </xf>
    <xf numFmtId="3" fontId="0" fillId="24" borderId="20" xfId="65" applyNumberFormat="1" applyFont="1" applyFill="1" applyBorder="1" applyAlignment="1">
      <alignment horizontal="right"/>
    </xf>
    <xf numFmtId="0" fontId="4" fillId="24" borderId="13" xfId="0" applyFont="1" applyFill="1" applyBorder="1" applyAlignment="1">
      <alignment/>
    </xf>
    <xf numFmtId="3" fontId="0" fillId="24" borderId="18" xfId="65" applyNumberFormat="1" applyFont="1" applyFill="1" applyBorder="1" applyAlignment="1">
      <alignment horizontal="right"/>
    </xf>
    <xf numFmtId="3" fontId="0" fillId="24" borderId="19" xfId="65" applyNumberFormat="1" applyFont="1" applyFill="1" applyBorder="1" applyAlignment="1">
      <alignment horizontal="right"/>
    </xf>
    <xf numFmtId="9" fontId="0" fillId="24" borderId="12" xfId="65" applyFont="1" applyFill="1" applyBorder="1" applyAlignment="1">
      <alignment horizontal="right"/>
    </xf>
    <xf numFmtId="9" fontId="0" fillId="24" borderId="20" xfId="65" applyFont="1" applyFill="1" applyBorder="1" applyAlignment="1">
      <alignment horizontal="right"/>
    </xf>
    <xf numFmtId="0" fontId="3" fillId="24" borderId="0" xfId="0" applyFont="1" applyFill="1" applyAlignment="1">
      <alignment/>
    </xf>
    <xf numFmtId="0" fontId="5" fillId="24" borderId="11" xfId="0" applyFont="1" applyFill="1" applyBorder="1" applyAlignment="1">
      <alignment/>
    </xf>
    <xf numFmtId="9" fontId="0" fillId="24" borderId="0" xfId="0" applyNumberFormat="1" applyFont="1" applyFill="1" applyBorder="1" applyAlignment="1">
      <alignment/>
    </xf>
    <xf numFmtId="10" fontId="0" fillId="24" borderId="0" xfId="0" applyNumberFormat="1" applyFont="1" applyFill="1" applyBorder="1" applyAlignment="1">
      <alignment/>
    </xf>
    <xf numFmtId="0" fontId="0" fillId="24" borderId="0" xfId="65" applyNumberFormat="1" applyFont="1" applyFill="1" applyBorder="1" applyAlignment="1">
      <alignment horizontal="right"/>
    </xf>
    <xf numFmtId="3" fontId="0" fillId="0" borderId="0" xfId="0" applyNumberFormat="1" applyFont="1" applyFill="1" applyBorder="1" applyAlignment="1">
      <alignment horizontal="center"/>
    </xf>
    <xf numFmtId="3" fontId="33" fillId="24" borderId="0" xfId="0" applyNumberFormat="1" applyFont="1" applyFill="1" applyAlignment="1">
      <alignment/>
    </xf>
    <xf numFmtId="0" fontId="4" fillId="0" borderId="0" xfId="0" applyFont="1" applyFill="1" applyBorder="1" applyAlignment="1">
      <alignment horizontal="center"/>
    </xf>
    <xf numFmtId="1" fontId="0" fillId="0" borderId="13" xfId="0" applyNumberFormat="1" applyFont="1" applyFill="1" applyBorder="1" applyAlignment="1">
      <alignment horizontal="right"/>
    </xf>
    <xf numFmtId="3" fontId="0" fillId="0" borderId="0" xfId="0" applyNumberFormat="1" applyFont="1" applyFill="1" applyBorder="1" applyAlignment="1">
      <alignment horizontal="right"/>
    </xf>
    <xf numFmtId="0" fontId="0" fillId="0" borderId="0" xfId="0" applyFont="1" applyFill="1" applyBorder="1" applyAlignment="1">
      <alignment/>
    </xf>
    <xf numFmtId="3" fontId="33" fillId="24" borderId="0" xfId="0" applyNumberFormat="1" applyFont="1" applyFill="1" applyBorder="1" applyAlignment="1">
      <alignment/>
    </xf>
    <xf numFmtId="9" fontId="0" fillId="24" borderId="18" xfId="65" applyFont="1" applyFill="1" applyBorder="1" applyAlignment="1">
      <alignment horizontal="right"/>
    </xf>
    <xf numFmtId="9" fontId="0" fillId="24" borderId="19" xfId="65" applyFont="1" applyFill="1" applyBorder="1" applyAlignment="1">
      <alignment horizontal="right"/>
    </xf>
    <xf numFmtId="0" fontId="12" fillId="24" borderId="0" xfId="0" applyFont="1" applyFill="1" applyBorder="1" applyAlignment="1">
      <alignment wrapText="1"/>
    </xf>
    <xf numFmtId="0" fontId="33" fillId="24" borderId="0" xfId="0" applyFont="1" applyFill="1" applyBorder="1" applyAlignment="1">
      <alignment wrapText="1"/>
    </xf>
    <xf numFmtId="0" fontId="0" fillId="24" borderId="12" xfId="0" applyFont="1" applyFill="1" applyBorder="1" applyAlignment="1">
      <alignment horizontal="right" wrapText="1"/>
    </xf>
    <xf numFmtId="0" fontId="0" fillId="24" borderId="0" xfId="0" applyFont="1" applyFill="1" applyAlignment="1">
      <alignment/>
    </xf>
    <xf numFmtId="0" fontId="7" fillId="24" borderId="0" xfId="0" applyFont="1" applyFill="1" applyBorder="1" applyAlignment="1">
      <alignment vertical="center" wrapText="1"/>
    </xf>
    <xf numFmtId="0" fontId="4" fillId="24" borderId="0" xfId="0" applyFont="1" applyFill="1" applyAlignment="1">
      <alignment horizontal="left" wrapText="1"/>
    </xf>
    <xf numFmtId="0" fontId="0" fillId="24" borderId="0" xfId="0" applyFont="1" applyFill="1" applyBorder="1" applyAlignment="1">
      <alignment wrapText="1"/>
    </xf>
    <xf numFmtId="0" fontId="32" fillId="24" borderId="0" xfId="0" applyFont="1" applyFill="1" applyBorder="1" applyAlignment="1">
      <alignment horizontal="right"/>
    </xf>
    <xf numFmtId="3" fontId="32" fillId="24" borderId="12" xfId="0" applyNumberFormat="1" applyFont="1" applyFill="1" applyBorder="1" applyAlignment="1">
      <alignment horizontal="right"/>
    </xf>
    <xf numFmtId="0" fontId="4" fillId="24" borderId="0" xfId="0" applyFont="1" applyFill="1" applyBorder="1" applyAlignment="1">
      <alignment vertical="center" wrapText="1"/>
    </xf>
    <xf numFmtId="3" fontId="4" fillId="24" borderId="12" xfId="0" applyNumberFormat="1" applyFont="1" applyFill="1" applyBorder="1" applyAlignment="1">
      <alignment horizontal="right"/>
    </xf>
    <xf numFmtId="0" fontId="32" fillId="24" borderId="0" xfId="0" applyFont="1" applyFill="1" applyBorder="1" applyAlignment="1">
      <alignment vertical="center" wrapText="1"/>
    </xf>
    <xf numFmtId="0" fontId="4" fillId="24" borderId="0" xfId="0" applyFont="1" applyFill="1" applyBorder="1" applyAlignment="1">
      <alignment/>
    </xf>
    <xf numFmtId="0" fontId="33" fillId="24" borderId="0" xfId="0" applyFont="1" applyFill="1" applyBorder="1" applyAlignment="1">
      <alignment vertical="center" wrapText="1"/>
    </xf>
    <xf numFmtId="9" fontId="0" fillId="24" borderId="0" xfId="65" applyFont="1" applyFill="1" applyBorder="1" applyAlignment="1">
      <alignment horizontal="right"/>
    </xf>
    <xf numFmtId="9" fontId="0" fillId="24" borderId="12" xfId="65" applyFont="1" applyFill="1" applyBorder="1" applyAlignment="1">
      <alignment/>
    </xf>
    <xf numFmtId="9" fontId="33" fillId="24" borderId="0" xfId="65" applyFont="1" applyFill="1" applyBorder="1" applyAlignment="1">
      <alignment/>
    </xf>
    <xf numFmtId="0" fontId="0" fillId="24" borderId="13" xfId="0" applyFont="1" applyFill="1" applyBorder="1" applyAlignment="1">
      <alignment wrapText="1"/>
    </xf>
    <xf numFmtId="3" fontId="32" fillId="24" borderId="0" xfId="0" applyNumberFormat="1" applyFont="1" applyFill="1" applyBorder="1" applyAlignment="1">
      <alignment/>
    </xf>
    <xf numFmtId="3" fontId="33" fillId="24" borderId="0" xfId="0" applyNumberFormat="1" applyFont="1" applyFill="1" applyBorder="1" applyAlignment="1">
      <alignment/>
    </xf>
    <xf numFmtId="0" fontId="32" fillId="24" borderId="0" xfId="0" applyFont="1" applyFill="1" applyBorder="1" applyAlignment="1">
      <alignment/>
    </xf>
    <xf numFmtId="0" fontId="0" fillId="24" borderId="13" xfId="0" applyFont="1" applyFill="1" applyBorder="1" applyAlignment="1">
      <alignment/>
    </xf>
    <xf numFmtId="0" fontId="35" fillId="24" borderId="0" xfId="0" applyFont="1" applyFill="1" applyBorder="1" applyAlignment="1">
      <alignment horizontal="left" wrapText="1"/>
    </xf>
    <xf numFmtId="0" fontId="32" fillId="24" borderId="0" xfId="0" applyFont="1" applyFill="1" applyBorder="1" applyAlignment="1">
      <alignment horizontal="center" vertical="center"/>
    </xf>
    <xf numFmtId="0" fontId="32" fillId="24" borderId="0" xfId="0" applyFont="1" applyFill="1" applyBorder="1" applyAlignment="1">
      <alignment horizontal="right" vertical="center"/>
    </xf>
    <xf numFmtId="0" fontId="37" fillId="24" borderId="0" xfId="0" applyFont="1" applyFill="1" applyBorder="1" applyAlignment="1">
      <alignment horizontal="right" vertical="center"/>
    </xf>
    <xf numFmtId="9" fontId="38" fillId="24" borderId="0" xfId="65" applyFont="1" applyFill="1" applyBorder="1" applyAlignment="1">
      <alignment horizontal="right"/>
    </xf>
    <xf numFmtId="0" fontId="3" fillId="24" borderId="0" xfId="0" applyNumberFormat="1" applyFont="1" applyFill="1" applyBorder="1" applyAlignment="1">
      <alignment wrapText="1"/>
    </xf>
    <xf numFmtId="0" fontId="2" fillId="24" borderId="0" xfId="53" applyFill="1" applyAlignment="1">
      <alignment/>
    </xf>
    <xf numFmtId="0" fontId="0" fillId="24" borderId="0" xfId="0" applyFont="1" applyFill="1" applyAlignment="1">
      <alignment horizontal="center"/>
    </xf>
    <xf numFmtId="3" fontId="40" fillId="24" borderId="0" xfId="0" applyNumberFormat="1" applyFont="1" applyFill="1" applyBorder="1" applyAlignment="1">
      <alignment/>
    </xf>
    <xf numFmtId="0" fontId="0" fillId="0" borderId="0" xfId="0" applyBorder="1" applyAlignment="1">
      <alignment/>
    </xf>
    <xf numFmtId="0" fontId="3" fillId="24" borderId="15" xfId="0" applyFont="1" applyFill="1" applyBorder="1" applyAlignment="1">
      <alignment/>
    </xf>
    <xf numFmtId="3" fontId="31" fillId="24" borderId="0" xfId="65" applyNumberFormat="1" applyFont="1" applyFill="1" applyBorder="1" applyAlignment="1">
      <alignment horizontal="right"/>
    </xf>
    <xf numFmtId="3" fontId="40" fillId="24" borderId="12" xfId="0" applyNumberFormat="1" applyFont="1" applyFill="1" applyBorder="1" applyAlignment="1">
      <alignment/>
    </xf>
    <xf numFmtId="0" fontId="0" fillId="24" borderId="12" xfId="0" applyFont="1" applyFill="1" applyBorder="1" applyAlignment="1">
      <alignment/>
    </xf>
    <xf numFmtId="0" fontId="8" fillId="24" borderId="14" xfId="0" applyFont="1" applyFill="1" applyBorder="1" applyAlignment="1">
      <alignment/>
    </xf>
    <xf numFmtId="0" fontId="0" fillId="24" borderId="14" xfId="0" applyFont="1" applyFill="1" applyBorder="1" applyAlignment="1">
      <alignment wrapText="1"/>
    </xf>
    <xf numFmtId="0" fontId="7" fillId="24" borderId="0" xfId="0" applyFont="1" applyFill="1" applyBorder="1" applyAlignment="1">
      <alignment vertical="center" wrapText="1"/>
    </xf>
    <xf numFmtId="0" fontId="30" fillId="24" borderId="0" xfId="0" applyFont="1" applyFill="1" applyBorder="1" applyAlignment="1">
      <alignment horizontal="right"/>
    </xf>
    <xf numFmtId="0" fontId="4" fillId="24" borderId="0" xfId="0" applyFont="1" applyFill="1" applyBorder="1" applyAlignment="1">
      <alignment horizontal="left" wrapText="1"/>
    </xf>
    <xf numFmtId="0" fontId="12" fillId="24" borderId="0" xfId="0" applyFont="1" applyFill="1" applyBorder="1" applyAlignment="1">
      <alignment horizontal="left" wrapText="1"/>
    </xf>
    <xf numFmtId="0" fontId="12" fillId="24" borderId="0" xfId="0" applyFont="1" applyFill="1" applyBorder="1" applyAlignment="1">
      <alignment horizontal="left"/>
    </xf>
    <xf numFmtId="49" fontId="11" fillId="24" borderId="14" xfId="0" applyNumberFormat="1" applyFont="1" applyFill="1" applyBorder="1" applyAlignment="1">
      <alignment horizontal="right" vertical="center" wrapText="1"/>
    </xf>
    <xf numFmtId="49" fontId="11" fillId="24" borderId="21" xfId="0" applyNumberFormat="1" applyFont="1" applyFill="1" applyBorder="1" applyAlignment="1">
      <alignment horizontal="right" vertical="center" wrapText="1"/>
    </xf>
    <xf numFmtId="3" fontId="41" fillId="24" borderId="0" xfId="0" applyNumberFormat="1" applyFont="1" applyFill="1" applyBorder="1" applyAlignment="1">
      <alignment horizontal="right"/>
    </xf>
    <xf numFmtId="3" fontId="4" fillId="24" borderId="0" xfId="0" applyNumberFormat="1" applyFont="1" applyFill="1" applyAlignment="1">
      <alignment/>
    </xf>
    <xf numFmtId="3" fontId="0" fillId="24" borderId="0" xfId="0" applyNumberFormat="1" applyFont="1" applyFill="1" applyAlignment="1">
      <alignment/>
    </xf>
    <xf numFmtId="1" fontId="42" fillId="24" borderId="0" xfId="0" applyNumberFormat="1" applyFont="1" applyFill="1" applyBorder="1" applyAlignment="1">
      <alignment horizontal="right"/>
    </xf>
    <xf numFmtId="0" fontId="11" fillId="0" borderId="0" xfId="0" applyFont="1" applyAlignment="1">
      <alignment/>
    </xf>
    <xf numFmtId="0" fontId="2" fillId="0" borderId="0" xfId="53" applyAlignment="1">
      <alignment/>
    </xf>
    <xf numFmtId="0" fontId="43" fillId="0" borderId="0" xfId="0" applyFont="1" applyAlignment="1">
      <alignment/>
    </xf>
    <xf numFmtId="0" fontId="44" fillId="0" borderId="0" xfId="53" applyFont="1" applyAlignment="1">
      <alignment/>
    </xf>
    <xf numFmtId="0" fontId="45" fillId="0" borderId="0" xfId="0" applyFont="1" applyAlignment="1">
      <alignment/>
    </xf>
    <xf numFmtId="0" fontId="46" fillId="0" borderId="0" xfId="0" applyFont="1" applyAlignment="1">
      <alignment/>
    </xf>
    <xf numFmtId="0" fontId="0" fillId="0" borderId="0" xfId="0" applyFill="1" applyAlignment="1">
      <alignment/>
    </xf>
    <xf numFmtId="0" fontId="0" fillId="0" borderId="14" xfId="0" applyBorder="1" applyAlignment="1">
      <alignment/>
    </xf>
    <xf numFmtId="0" fontId="0" fillId="0" borderId="0" xfId="0" applyBorder="1" applyAlignment="1">
      <alignment horizontal="center"/>
    </xf>
    <xf numFmtId="0" fontId="48" fillId="24" borderId="0" xfId="0" applyFont="1" applyFill="1" applyBorder="1" applyAlignment="1">
      <alignment/>
    </xf>
    <xf numFmtId="0" fontId="4" fillId="0" borderId="0" xfId="0" applyFont="1" applyAlignment="1">
      <alignment/>
    </xf>
    <xf numFmtId="0" fontId="43" fillId="24" borderId="0" xfId="0" applyFont="1" applyFill="1" applyBorder="1" applyAlignment="1">
      <alignment/>
    </xf>
    <xf numFmtId="0" fontId="0" fillId="0" borderId="22" xfId="0" applyBorder="1" applyAlignment="1">
      <alignment/>
    </xf>
    <xf numFmtId="0" fontId="45" fillId="0" borderId="0" xfId="0" applyFont="1" applyFill="1" applyAlignment="1">
      <alignment/>
    </xf>
    <xf numFmtId="0" fontId="50" fillId="0" borderId="0" xfId="0" applyFont="1" applyFill="1" applyBorder="1" applyAlignment="1">
      <alignment/>
    </xf>
    <xf numFmtId="0" fontId="45" fillId="0" borderId="0" xfId="0" applyFont="1" applyFill="1" applyBorder="1" applyAlignment="1">
      <alignment/>
    </xf>
    <xf numFmtId="0" fontId="50" fillId="0" borderId="0" xfId="0" applyFont="1" applyFill="1" applyBorder="1" applyAlignment="1">
      <alignment wrapText="1"/>
    </xf>
    <xf numFmtId="0" fontId="51" fillId="24" borderId="0" xfId="0" applyFont="1" applyFill="1" applyBorder="1" applyAlignment="1">
      <alignment vertical="center" wrapText="1"/>
    </xf>
    <xf numFmtId="0" fontId="46" fillId="24" borderId="0" xfId="0" applyFont="1" applyFill="1" applyBorder="1" applyAlignment="1">
      <alignment/>
    </xf>
    <xf numFmtId="0" fontId="46" fillId="0" borderId="0" xfId="0" applyFont="1" applyBorder="1" applyAlignment="1">
      <alignment/>
    </xf>
    <xf numFmtId="0" fontId="43" fillId="24" borderId="0" xfId="0" applyFont="1" applyFill="1" applyBorder="1" applyAlignment="1">
      <alignment vertical="center" wrapText="1"/>
    </xf>
    <xf numFmtId="9" fontId="0" fillId="0" borderId="0" xfId="0" applyNumberFormat="1" applyAlignment="1">
      <alignment vertical="center"/>
    </xf>
    <xf numFmtId="0" fontId="50" fillId="24" borderId="0" xfId="0" applyFont="1" applyFill="1" applyBorder="1" applyAlignment="1">
      <alignment wrapText="1"/>
    </xf>
    <xf numFmtId="171" fontId="0" fillId="24" borderId="0" xfId="0" applyNumberFormat="1" applyFont="1" applyFill="1" applyAlignment="1">
      <alignment/>
    </xf>
    <xf numFmtId="1" fontId="42" fillId="24" borderId="13" xfId="0" applyNumberFormat="1" applyFont="1" applyFill="1" applyBorder="1" applyAlignment="1">
      <alignment horizontal="right"/>
    </xf>
    <xf numFmtId="3" fontId="0" fillId="24" borderId="13" xfId="65" applyNumberFormat="1" applyFont="1" applyFill="1" applyBorder="1" applyAlignment="1">
      <alignment horizontal="right"/>
    </xf>
    <xf numFmtId="0" fontId="0" fillId="24" borderId="23" xfId="0" applyFont="1" applyFill="1" applyBorder="1" applyAlignment="1">
      <alignment/>
    </xf>
    <xf numFmtId="3" fontId="0" fillId="24" borderId="13" xfId="0" applyNumberFormat="1" applyFont="1" applyFill="1" applyBorder="1" applyAlignment="1">
      <alignment/>
    </xf>
    <xf numFmtId="0" fontId="4" fillId="24" borderId="24" xfId="0" applyFont="1" applyFill="1" applyBorder="1" applyAlignment="1">
      <alignment horizontal="center" vertical="center" wrapText="1"/>
    </xf>
    <xf numFmtId="0" fontId="11" fillId="24" borderId="25" xfId="0" applyFont="1" applyFill="1" applyBorder="1" applyAlignment="1">
      <alignment horizontal="center" vertical="center" wrapText="1"/>
    </xf>
    <xf numFmtId="0" fontId="4" fillId="24" borderId="26" xfId="0" applyFont="1" applyFill="1" applyBorder="1" applyAlignment="1">
      <alignment horizontal="center" vertical="center" wrapText="1"/>
    </xf>
    <xf numFmtId="0" fontId="11" fillId="24" borderId="0" xfId="0" applyFont="1" applyFill="1" applyBorder="1" applyAlignment="1">
      <alignment horizontal="center" vertical="center" wrapText="1"/>
    </xf>
    <xf numFmtId="0" fontId="4" fillId="24" borderId="27" xfId="0" applyFont="1" applyFill="1" applyBorder="1" applyAlignment="1">
      <alignment horizontal="right" vertical="center" wrapText="1"/>
    </xf>
    <xf numFmtId="0" fontId="4" fillId="24" borderId="24" xfId="0" applyFont="1" applyFill="1" applyBorder="1" applyAlignment="1">
      <alignment vertical="center" wrapText="1"/>
    </xf>
    <xf numFmtId="0" fontId="4" fillId="24" borderId="21" xfId="0" applyFont="1" applyFill="1" applyBorder="1" applyAlignment="1">
      <alignment vertical="center" wrapText="1"/>
    </xf>
    <xf numFmtId="0" fontId="4" fillId="24" borderId="28" xfId="0" applyFont="1" applyFill="1" applyBorder="1" applyAlignment="1">
      <alignment vertical="center" wrapText="1"/>
    </xf>
    <xf numFmtId="0" fontId="4" fillId="24" borderId="29" xfId="0" applyFont="1" applyFill="1" applyBorder="1" applyAlignment="1">
      <alignment vertical="center" wrapText="1"/>
    </xf>
    <xf numFmtId="0" fontId="4" fillId="24" borderId="30" xfId="0" applyFont="1" applyFill="1" applyBorder="1" applyAlignment="1">
      <alignment vertical="center" wrapText="1"/>
    </xf>
    <xf numFmtId="0" fontId="4" fillId="24" borderId="31" xfId="0" applyFont="1" applyFill="1" applyBorder="1" applyAlignment="1">
      <alignment vertical="center" wrapText="1"/>
    </xf>
    <xf numFmtId="0" fontId="4" fillId="24" borderId="26" xfId="0" applyFont="1" applyFill="1" applyBorder="1" applyAlignment="1">
      <alignment vertical="center" wrapText="1"/>
    </xf>
    <xf numFmtId="0" fontId="4" fillId="24" borderId="27" xfId="0" applyFont="1" applyFill="1" applyBorder="1" applyAlignment="1">
      <alignment vertical="center" wrapText="1"/>
    </xf>
    <xf numFmtId="0" fontId="11" fillId="24" borderId="25" xfId="0" applyFont="1" applyFill="1" applyBorder="1" applyAlignment="1">
      <alignment vertical="center" wrapText="1"/>
    </xf>
    <xf numFmtId="0" fontId="4" fillId="24" borderId="25" xfId="0" applyFont="1" applyFill="1" applyBorder="1" applyAlignment="1">
      <alignment vertical="center" wrapText="1"/>
    </xf>
    <xf numFmtId="0" fontId="4" fillId="24" borderId="14" xfId="0" applyFont="1" applyFill="1" applyBorder="1" applyAlignment="1">
      <alignment vertical="center" wrapText="1"/>
    </xf>
    <xf numFmtId="0" fontId="4" fillId="24" borderId="0" xfId="0" applyFont="1" applyFill="1" applyBorder="1" applyAlignment="1">
      <alignment horizontal="right" vertical="center" wrapText="1"/>
    </xf>
    <xf numFmtId="0" fontId="4" fillId="24" borderId="14" xfId="0" applyFont="1" applyFill="1" applyBorder="1" applyAlignment="1">
      <alignment horizontal="right" vertical="center" wrapText="1"/>
    </xf>
    <xf numFmtId="0" fontId="4" fillId="24" borderId="21" xfId="0" applyFont="1" applyFill="1" applyBorder="1" applyAlignment="1">
      <alignment horizontal="right" vertical="center" wrapText="1"/>
    </xf>
    <xf numFmtId="0" fontId="4" fillId="24" borderId="29" xfId="0" applyFont="1" applyFill="1" applyBorder="1" applyAlignment="1">
      <alignment horizontal="right" vertical="center" wrapText="1"/>
    </xf>
    <xf numFmtId="3" fontId="4" fillId="24" borderId="32" xfId="0" applyNumberFormat="1" applyFont="1" applyFill="1" applyBorder="1" applyAlignment="1">
      <alignment/>
    </xf>
    <xf numFmtId="9" fontId="0" fillId="24" borderId="0" xfId="0" applyNumberFormat="1" applyFont="1" applyFill="1" applyBorder="1" applyAlignment="1">
      <alignment/>
    </xf>
    <xf numFmtId="0" fontId="0" fillId="24" borderId="15" xfId="0" applyFont="1" applyFill="1" applyBorder="1" applyAlignment="1">
      <alignment/>
    </xf>
    <xf numFmtId="10" fontId="0" fillId="0" borderId="0" xfId="0" applyNumberFormat="1" applyAlignment="1">
      <alignment/>
    </xf>
    <xf numFmtId="3" fontId="4" fillId="24" borderId="20" xfId="0" applyNumberFormat="1" applyFont="1" applyFill="1" applyBorder="1" applyAlignment="1">
      <alignment horizontal="right"/>
    </xf>
    <xf numFmtId="0" fontId="35" fillId="24" borderId="0" xfId="0" applyFont="1" applyFill="1" applyBorder="1" applyAlignment="1">
      <alignment horizontal="right" wrapText="1"/>
    </xf>
    <xf numFmtId="0" fontId="35" fillId="24" borderId="0" xfId="0" applyFont="1" applyFill="1" applyBorder="1" applyAlignment="1">
      <alignment horizontal="left" wrapText="1"/>
    </xf>
    <xf numFmtId="0" fontId="33" fillId="24" borderId="0" xfId="0" applyFont="1" applyFill="1" applyBorder="1" applyAlignment="1">
      <alignment horizontal="center"/>
    </xf>
    <xf numFmtId="0" fontId="33" fillId="24" borderId="0" xfId="0" applyFont="1" applyFill="1" applyBorder="1" applyAlignment="1">
      <alignment horizontal="right" wrapText="1"/>
    </xf>
    <xf numFmtId="0" fontId="4" fillId="24" borderId="25" xfId="0" applyFont="1" applyFill="1" applyBorder="1" applyAlignment="1">
      <alignment wrapText="1"/>
    </xf>
    <xf numFmtId="0" fontId="0" fillId="24" borderId="17" xfId="0" applyFont="1" applyFill="1" applyBorder="1" applyAlignment="1">
      <alignment horizontal="center"/>
    </xf>
    <xf numFmtId="0" fontId="4" fillId="24" borderId="17" xfId="0" applyFont="1" applyFill="1" applyBorder="1" applyAlignment="1">
      <alignment horizontal="right"/>
    </xf>
    <xf numFmtId="0" fontId="4" fillId="24" borderId="17" xfId="0" applyFont="1" applyFill="1" applyBorder="1" applyAlignment="1">
      <alignment/>
    </xf>
    <xf numFmtId="0" fontId="58" fillId="24" borderId="0" xfId="0" applyFont="1" applyFill="1" applyBorder="1" applyAlignment="1">
      <alignment/>
    </xf>
    <xf numFmtId="0" fontId="59" fillId="24" borderId="0" xfId="0" applyFont="1" applyFill="1" applyAlignment="1">
      <alignment/>
    </xf>
    <xf numFmtId="0" fontId="4" fillId="24" borderId="0" xfId="0" applyFont="1" applyFill="1" applyBorder="1" applyAlignment="1">
      <alignment vertical="center" wrapText="1"/>
    </xf>
    <xf numFmtId="0" fontId="0" fillId="24" borderId="14" xfId="0" applyFont="1" applyFill="1" applyBorder="1" applyAlignment="1">
      <alignment/>
    </xf>
    <xf numFmtId="0" fontId="0" fillId="24" borderId="13" xfId="0" applyFont="1" applyFill="1" applyBorder="1" applyAlignment="1">
      <alignment horizontal="right"/>
    </xf>
    <xf numFmtId="0" fontId="0" fillId="0" borderId="11" xfId="0" applyBorder="1" applyAlignment="1">
      <alignment/>
    </xf>
    <xf numFmtId="3" fontId="0" fillId="24" borderId="11" xfId="65" applyNumberFormat="1" applyFont="1" applyFill="1" applyBorder="1" applyAlignment="1">
      <alignment horizontal="right"/>
    </xf>
    <xf numFmtId="9" fontId="0" fillId="0" borderId="11" xfId="0" applyNumberFormat="1" applyBorder="1" applyAlignment="1">
      <alignment/>
    </xf>
    <xf numFmtId="9" fontId="0" fillId="0" borderId="0" xfId="0" applyNumberFormat="1" applyBorder="1" applyAlignment="1">
      <alignment/>
    </xf>
    <xf numFmtId="0" fontId="0" fillId="0" borderId="13" xfId="0" applyBorder="1" applyAlignment="1">
      <alignment/>
    </xf>
    <xf numFmtId="9" fontId="0" fillId="0" borderId="13" xfId="0" applyNumberFormat="1" applyBorder="1" applyAlignment="1">
      <alignment/>
    </xf>
    <xf numFmtId="0" fontId="60" fillId="0" borderId="0" xfId="0" applyFont="1" applyAlignment="1">
      <alignment horizontal="left" wrapText="1"/>
    </xf>
    <xf numFmtId="9" fontId="0" fillId="0" borderId="22" xfId="0" applyNumberFormat="1" applyBorder="1" applyAlignment="1">
      <alignment/>
    </xf>
    <xf numFmtId="0" fontId="4" fillId="0" borderId="16" xfId="0" applyFont="1" applyBorder="1" applyAlignment="1">
      <alignment/>
    </xf>
    <xf numFmtId="3" fontId="4" fillId="0" borderId="16" xfId="0" applyNumberFormat="1" applyFont="1" applyBorder="1" applyAlignment="1">
      <alignment/>
    </xf>
    <xf numFmtId="9" fontId="4" fillId="0" borderId="16" xfId="0" applyNumberFormat="1" applyFont="1" applyBorder="1" applyAlignment="1">
      <alignment/>
    </xf>
    <xf numFmtId="0" fontId="4" fillId="0" borderId="0" xfId="0" applyFont="1" applyBorder="1" applyAlignment="1">
      <alignment/>
    </xf>
    <xf numFmtId="3" fontId="4" fillId="0" borderId="0" xfId="0" applyNumberFormat="1" applyFont="1" applyBorder="1" applyAlignment="1">
      <alignment/>
    </xf>
    <xf numFmtId="9" fontId="4" fillId="0" borderId="0" xfId="0" applyNumberFormat="1" applyFont="1" applyBorder="1" applyAlignment="1">
      <alignment/>
    </xf>
    <xf numFmtId="9" fontId="31" fillId="24" borderId="12" xfId="65" applyFont="1" applyFill="1" applyBorder="1" applyAlignment="1">
      <alignment horizontal="right"/>
    </xf>
    <xf numFmtId="9" fontId="31" fillId="24" borderId="20" xfId="65" applyFont="1" applyFill="1" applyBorder="1" applyAlignment="1">
      <alignment horizontal="right"/>
    </xf>
    <xf numFmtId="9" fontId="31" fillId="24" borderId="0" xfId="65" applyFont="1" applyFill="1" applyBorder="1" applyAlignment="1">
      <alignment horizontal="right"/>
    </xf>
    <xf numFmtId="9" fontId="11" fillId="24" borderId="0" xfId="65" applyFont="1" applyFill="1" applyBorder="1" applyAlignment="1">
      <alignment/>
    </xf>
    <xf numFmtId="9" fontId="11" fillId="24" borderId="0" xfId="65" applyFont="1" applyFill="1" applyBorder="1" applyAlignment="1">
      <alignment horizontal="right"/>
    </xf>
    <xf numFmtId="0" fontId="11" fillId="24" borderId="14" xfId="0" applyFont="1" applyFill="1" applyBorder="1" applyAlignment="1">
      <alignment horizontal="right" vertical="center" wrapText="1"/>
    </xf>
    <xf numFmtId="0" fontId="4" fillId="24" borderId="12" xfId="0" applyFont="1" applyFill="1" applyBorder="1" applyAlignment="1">
      <alignment horizontal="right" vertical="center" wrapText="1"/>
    </xf>
    <xf numFmtId="9" fontId="31" fillId="24" borderId="0" xfId="65" applyFont="1" applyFill="1" applyBorder="1" applyAlignment="1">
      <alignment/>
    </xf>
    <xf numFmtId="0" fontId="3" fillId="24" borderId="0" xfId="0" applyNumberFormat="1" applyFont="1" applyFill="1" applyBorder="1" applyAlignment="1">
      <alignment horizontal="left" wrapText="1"/>
    </xf>
    <xf numFmtId="178" fontId="4" fillId="24" borderId="0" xfId="42" applyNumberFormat="1" applyFont="1" applyFill="1" applyBorder="1" applyAlignment="1">
      <alignment/>
    </xf>
    <xf numFmtId="0" fontId="0" fillId="24" borderId="14" xfId="0" applyFont="1" applyFill="1" applyBorder="1" applyAlignment="1">
      <alignment horizontal="right" wrapText="1"/>
    </xf>
    <xf numFmtId="0" fontId="13" fillId="24" borderId="0" xfId="59" applyFill="1">
      <alignment/>
      <protection/>
    </xf>
    <xf numFmtId="0" fontId="13" fillId="24" borderId="14" xfId="59" applyFill="1" applyBorder="1">
      <alignment/>
      <protection/>
    </xf>
    <xf numFmtId="0" fontId="28" fillId="24" borderId="0" xfId="59" applyFont="1" applyFill="1">
      <alignment/>
      <protection/>
    </xf>
    <xf numFmtId="0" fontId="7" fillId="24" borderId="0" xfId="58" applyFont="1" applyFill="1" applyAlignment="1">
      <alignment horizontal="left" vertical="center" wrapText="1"/>
      <protection/>
    </xf>
    <xf numFmtId="0" fontId="0" fillId="0" borderId="0" xfId="58">
      <alignment/>
      <protection/>
    </xf>
    <xf numFmtId="0" fontId="0" fillId="0" borderId="33" xfId="58" applyBorder="1">
      <alignment/>
      <protection/>
    </xf>
    <xf numFmtId="0" fontId="39" fillId="24" borderId="14" xfId="58" applyFont="1" applyFill="1" applyBorder="1" applyAlignment="1">
      <alignment horizontal="center" vertical="center" wrapText="1"/>
      <protection/>
    </xf>
    <xf numFmtId="0" fontId="4" fillId="24" borderId="0" xfId="58" applyFont="1" applyFill="1" applyBorder="1" applyAlignment="1">
      <alignment horizontal="right"/>
      <protection/>
    </xf>
    <xf numFmtId="0" fontId="12" fillId="24" borderId="0" xfId="59" applyFont="1" applyFill="1" applyBorder="1" applyAlignment="1">
      <alignment horizontal="left" wrapText="1"/>
      <protection/>
    </xf>
    <xf numFmtId="0" fontId="4" fillId="24" borderId="34" xfId="58" applyFont="1" applyFill="1" applyBorder="1" applyAlignment="1">
      <alignment horizontal="right"/>
      <protection/>
    </xf>
    <xf numFmtId="0" fontId="4" fillId="24" borderId="0" xfId="58" applyFont="1" applyFill="1" applyBorder="1" applyAlignment="1">
      <alignment horizontal="center"/>
      <protection/>
    </xf>
    <xf numFmtId="0" fontId="4" fillId="24" borderId="0" xfId="58" applyFont="1" applyFill="1" applyBorder="1">
      <alignment/>
      <protection/>
    </xf>
    <xf numFmtId="3" fontId="4" fillId="24" borderId="0" xfId="58" applyNumberFormat="1" applyFont="1" applyFill="1" applyBorder="1">
      <alignment/>
      <protection/>
    </xf>
    <xf numFmtId="3" fontId="0" fillId="24" borderId="0" xfId="58" applyNumberFormat="1" applyFont="1" applyFill="1" applyBorder="1" applyAlignment="1">
      <alignment horizontal="right"/>
      <protection/>
    </xf>
    <xf numFmtId="0" fontId="0" fillId="24" borderId="0" xfId="58" applyFont="1" applyFill="1" applyBorder="1">
      <alignment/>
      <protection/>
    </xf>
    <xf numFmtId="3" fontId="0" fillId="0" borderId="0" xfId="58" applyNumberFormat="1">
      <alignment/>
      <protection/>
    </xf>
    <xf numFmtId="0" fontId="13" fillId="0" borderId="0" xfId="59" applyBorder="1" applyAlignment="1">
      <alignment/>
      <protection/>
    </xf>
    <xf numFmtId="9" fontId="0" fillId="0" borderId="0" xfId="58" applyNumberFormat="1">
      <alignment/>
      <protection/>
    </xf>
    <xf numFmtId="0" fontId="0" fillId="24" borderId="35" xfId="58" applyFont="1" applyFill="1" applyBorder="1" applyAlignment="1">
      <alignment wrapText="1"/>
      <protection/>
    </xf>
    <xf numFmtId="1" fontId="0" fillId="24" borderId="35" xfId="58" applyNumberFormat="1" applyFont="1" applyFill="1" applyBorder="1">
      <alignment/>
      <protection/>
    </xf>
    <xf numFmtId="0" fontId="0" fillId="0" borderId="35" xfId="58" applyBorder="1">
      <alignment/>
      <protection/>
    </xf>
    <xf numFmtId="0" fontId="12" fillId="24" borderId="0" xfId="58" applyFont="1" applyFill="1" applyBorder="1" applyAlignment="1">
      <alignment wrapText="1"/>
      <protection/>
    </xf>
    <xf numFmtId="0" fontId="3" fillId="24" borderId="0" xfId="60" applyFont="1" applyFill="1" applyBorder="1" applyAlignment="1">
      <alignment horizontal="left" wrapText="1"/>
      <protection/>
    </xf>
    <xf numFmtId="0" fontId="3" fillId="24" borderId="0" xfId="60" applyFont="1" applyFill="1" applyBorder="1" applyAlignment="1">
      <alignment wrapText="1"/>
      <protection/>
    </xf>
    <xf numFmtId="0" fontId="0" fillId="24" borderId="0" xfId="60" applyFont="1" applyFill="1">
      <alignment/>
      <protection/>
    </xf>
    <xf numFmtId="0" fontId="5" fillId="24" borderId="36" xfId="58" applyFont="1" applyFill="1" applyBorder="1">
      <alignment/>
      <protection/>
    </xf>
    <xf numFmtId="0" fontId="5" fillId="24" borderId="34" xfId="58" applyFont="1" applyFill="1" applyBorder="1">
      <alignment/>
      <protection/>
    </xf>
    <xf numFmtId="0" fontId="3" fillId="24" borderId="34" xfId="58" applyFont="1" applyFill="1" applyBorder="1">
      <alignment/>
      <protection/>
    </xf>
    <xf numFmtId="0" fontId="3" fillId="24" borderId="37" xfId="58" applyFont="1" applyFill="1" applyBorder="1">
      <alignment/>
      <protection/>
    </xf>
    <xf numFmtId="0" fontId="3" fillId="24" borderId="38" xfId="58" applyFont="1" applyFill="1" applyBorder="1">
      <alignment/>
      <protection/>
    </xf>
    <xf numFmtId="0" fontId="3" fillId="24" borderId="0" xfId="58" applyFont="1" applyFill="1" applyBorder="1">
      <alignment/>
      <protection/>
    </xf>
    <xf numFmtId="0" fontId="3" fillId="24" borderId="38" xfId="58" applyNumberFormat="1" applyFont="1" applyFill="1" applyBorder="1" applyAlignment="1">
      <alignment wrapText="1"/>
      <protection/>
    </xf>
    <xf numFmtId="0" fontId="3" fillId="24" borderId="0" xfId="58" applyNumberFormat="1" applyFont="1" applyFill="1" applyBorder="1" applyAlignment="1">
      <alignment wrapText="1"/>
      <protection/>
    </xf>
    <xf numFmtId="0" fontId="43" fillId="24" borderId="0" xfId="60" applyFont="1" applyFill="1" applyBorder="1">
      <alignment/>
      <protection/>
    </xf>
    <xf numFmtId="0" fontId="0" fillId="24" borderId="0" xfId="60" applyFill="1" applyBorder="1">
      <alignment/>
      <protection/>
    </xf>
    <xf numFmtId="0" fontId="7" fillId="24" borderId="0" xfId="62" applyFont="1" applyFill="1" applyAlignment="1">
      <alignment horizontal="left" vertical="center" wrapText="1"/>
      <protection/>
    </xf>
    <xf numFmtId="0" fontId="0" fillId="0" borderId="0" xfId="62">
      <alignment/>
      <protection/>
    </xf>
    <xf numFmtId="0" fontId="0" fillId="0" borderId="14" xfId="58" applyBorder="1">
      <alignment/>
      <protection/>
    </xf>
    <xf numFmtId="0" fontId="39" fillId="24" borderId="0" xfId="58" applyFont="1" applyFill="1" applyBorder="1" applyAlignment="1">
      <alignment horizontal="center" vertical="center" wrapText="1"/>
      <protection/>
    </xf>
    <xf numFmtId="0" fontId="4" fillId="24" borderId="0" xfId="57" applyFont="1" applyFill="1" applyBorder="1">
      <alignment/>
      <protection/>
    </xf>
    <xf numFmtId="9" fontId="0" fillId="0" borderId="0" xfId="58" applyNumberFormat="1" applyFont="1" applyAlignment="1">
      <alignment horizontal="right"/>
      <protection/>
    </xf>
    <xf numFmtId="0" fontId="0" fillId="24" borderId="13" xfId="58" applyFont="1" applyFill="1" applyBorder="1" applyAlignment="1">
      <alignment wrapText="1"/>
      <protection/>
    </xf>
    <xf numFmtId="1" fontId="0" fillId="24" borderId="13" xfId="58" applyNumberFormat="1" applyFont="1" applyFill="1" applyBorder="1">
      <alignment/>
      <protection/>
    </xf>
    <xf numFmtId="0" fontId="0" fillId="0" borderId="13" xfId="58" applyBorder="1">
      <alignment/>
      <protection/>
    </xf>
    <xf numFmtId="0" fontId="13" fillId="0" borderId="0" xfId="59" applyBorder="1" applyAlignment="1">
      <alignment horizontal="center"/>
      <protection/>
    </xf>
    <xf numFmtId="0" fontId="4" fillId="24" borderId="0" xfId="57" applyFont="1" applyFill="1" applyBorder="1" applyAlignment="1">
      <alignment wrapText="1"/>
      <protection/>
    </xf>
    <xf numFmtId="0" fontId="12" fillId="24" borderId="0" xfId="62" applyFont="1" applyFill="1" applyBorder="1" applyAlignment="1">
      <alignment wrapText="1"/>
      <protection/>
    </xf>
    <xf numFmtId="0" fontId="0" fillId="0" borderId="0" xfId="62" applyBorder="1">
      <alignment/>
      <protection/>
    </xf>
    <xf numFmtId="0" fontId="3" fillId="24" borderId="0" xfId="62" applyFont="1" applyFill="1" applyBorder="1">
      <alignment/>
      <protection/>
    </xf>
    <xf numFmtId="0" fontId="3" fillId="24" borderId="0" xfId="62" applyNumberFormat="1" applyFont="1" applyFill="1" applyBorder="1" applyAlignment="1">
      <alignment wrapText="1"/>
      <protection/>
    </xf>
    <xf numFmtId="0" fontId="0" fillId="24" borderId="0" xfId="62" applyFont="1" applyFill="1">
      <alignment/>
      <protection/>
    </xf>
    <xf numFmtId="0" fontId="5" fillId="24" borderId="10" xfId="58" applyFont="1" applyFill="1" applyBorder="1">
      <alignment/>
      <protection/>
    </xf>
    <xf numFmtId="0" fontId="5" fillId="24" borderId="11" xfId="58" applyFont="1" applyFill="1" applyBorder="1">
      <alignment/>
      <protection/>
    </xf>
    <xf numFmtId="0" fontId="3" fillId="24" borderId="11" xfId="58" applyFont="1" applyFill="1" applyBorder="1">
      <alignment/>
      <protection/>
    </xf>
    <xf numFmtId="0" fontId="3" fillId="24" borderId="15" xfId="58" applyFont="1" applyFill="1" applyBorder="1">
      <alignment/>
      <protection/>
    </xf>
    <xf numFmtId="1" fontId="0" fillId="0" borderId="0" xfId="58" applyNumberFormat="1">
      <alignment/>
      <protection/>
    </xf>
    <xf numFmtId="3" fontId="0" fillId="0" borderId="0" xfId="62" applyNumberFormat="1">
      <alignment/>
      <protection/>
    </xf>
    <xf numFmtId="1" fontId="0" fillId="0" borderId="0" xfId="62" applyNumberFormat="1">
      <alignment/>
      <protection/>
    </xf>
    <xf numFmtId="9" fontId="0" fillId="24" borderId="0" xfId="65" applyFont="1" applyFill="1" applyBorder="1" applyAlignment="1">
      <alignment horizontal="right" vertical="center"/>
    </xf>
    <xf numFmtId="9" fontId="0" fillId="24" borderId="12" xfId="65" applyFont="1" applyFill="1" applyBorder="1" applyAlignment="1">
      <alignment horizontal="right" vertical="center"/>
    </xf>
    <xf numFmtId="9" fontId="0" fillId="24" borderId="20" xfId="65" applyFont="1" applyFill="1" applyBorder="1" applyAlignment="1">
      <alignment horizontal="right" vertical="center"/>
    </xf>
    <xf numFmtId="0" fontId="0" fillId="24" borderId="13" xfId="0" applyFont="1" applyFill="1" applyBorder="1" applyAlignment="1">
      <alignment horizontal="right" wrapText="1"/>
    </xf>
    <xf numFmtId="0" fontId="2" fillId="24" borderId="0" xfId="53" applyFill="1" applyAlignment="1">
      <alignment vertical="center"/>
    </xf>
    <xf numFmtId="0" fontId="0" fillId="24" borderId="0" xfId="0" applyFont="1" applyFill="1" applyAlignment="1">
      <alignment vertical="center"/>
    </xf>
    <xf numFmtId="0" fontId="2" fillId="24" borderId="0" xfId="53" applyFill="1" applyAlignment="1">
      <alignment/>
    </xf>
    <xf numFmtId="0" fontId="4" fillId="24" borderId="39" xfId="0" applyFont="1" applyFill="1" applyBorder="1" applyAlignment="1">
      <alignment horizontal="left" vertical="center" wrapText="1"/>
    </xf>
    <xf numFmtId="0" fontId="0" fillId="24" borderId="0" xfId="0" applyFont="1" applyFill="1" applyAlignment="1">
      <alignment vertical="top"/>
    </xf>
    <xf numFmtId="0" fontId="12" fillId="24" borderId="0" xfId="0" applyFont="1" applyFill="1" applyBorder="1" applyAlignment="1">
      <alignment horizontal="left" vertical="top" wrapText="1"/>
    </xf>
    <xf numFmtId="0" fontId="0" fillId="24" borderId="0" xfId="0" applyFill="1" applyBorder="1" applyAlignment="1">
      <alignment vertical="top"/>
    </xf>
    <xf numFmtId="0" fontId="4" fillId="24" borderId="13" xfId="0" applyFont="1" applyFill="1" applyBorder="1" applyAlignment="1">
      <alignment wrapText="1"/>
    </xf>
    <xf numFmtId="0" fontId="0" fillId="24" borderId="23" xfId="0" applyFont="1" applyFill="1" applyBorder="1" applyAlignment="1">
      <alignment horizontal="right" wrapText="1"/>
    </xf>
    <xf numFmtId="3" fontId="4" fillId="24" borderId="13" xfId="0" applyNumberFormat="1" applyFont="1" applyFill="1" applyBorder="1" applyAlignment="1">
      <alignment wrapText="1"/>
    </xf>
    <xf numFmtId="9" fontId="4" fillId="24" borderId="13" xfId="65" applyFont="1" applyFill="1" applyBorder="1" applyAlignment="1">
      <alignment horizontal="right"/>
    </xf>
    <xf numFmtId="0" fontId="0" fillId="24" borderId="0" xfId="0" applyFont="1" applyFill="1" applyBorder="1" applyAlignment="1">
      <alignment vertical="center" wrapText="1"/>
    </xf>
    <xf numFmtId="0" fontId="0" fillId="24" borderId="0" xfId="0" applyFont="1" applyFill="1" applyBorder="1" applyAlignment="1">
      <alignment/>
    </xf>
    <xf numFmtId="0" fontId="56" fillId="24" borderId="0" xfId="59" applyFont="1" applyFill="1" applyAlignment="1">
      <alignment wrapText="1"/>
      <protection/>
    </xf>
    <xf numFmtId="0" fontId="61" fillId="24" borderId="0" xfId="59" applyFont="1" applyFill="1" applyAlignment="1">
      <alignment wrapText="1"/>
      <protection/>
    </xf>
    <xf numFmtId="0" fontId="39" fillId="24" borderId="13" xfId="59" applyFont="1" applyFill="1" applyBorder="1">
      <alignment/>
      <protection/>
    </xf>
    <xf numFmtId="0" fontId="39" fillId="24" borderId="0" xfId="59" applyFont="1" applyFill="1" applyAlignment="1">
      <alignment/>
      <protection/>
    </xf>
    <xf numFmtId="0" fontId="39" fillId="24" borderId="0" xfId="59" applyFont="1" applyFill="1">
      <alignment/>
      <protection/>
    </xf>
    <xf numFmtId="0" fontId="55" fillId="24" borderId="0" xfId="59" applyFont="1" applyFill="1">
      <alignment/>
      <protection/>
    </xf>
    <xf numFmtId="0" fontId="39" fillId="24" borderId="14" xfId="59" applyFont="1" applyFill="1" applyBorder="1">
      <alignment/>
      <protection/>
    </xf>
    <xf numFmtId="0" fontId="55" fillId="24" borderId="14" xfId="59" applyFont="1" applyFill="1" applyBorder="1">
      <alignment/>
      <protection/>
    </xf>
    <xf numFmtId="0" fontId="55" fillId="24" borderId="13" xfId="59" applyFont="1" applyFill="1" applyBorder="1">
      <alignment/>
      <protection/>
    </xf>
    <xf numFmtId="0" fontId="56" fillId="24" borderId="0" xfId="61" applyNumberFormat="1" applyFont="1" applyFill="1" applyBorder="1" applyAlignment="1">
      <alignment horizontal="left" wrapText="1"/>
      <protection/>
    </xf>
    <xf numFmtId="0" fontId="0" fillId="24" borderId="40" xfId="58" applyFill="1" applyBorder="1" applyAlignment="1">
      <alignment horizontal="right"/>
      <protection/>
    </xf>
    <xf numFmtId="0" fontId="0" fillId="24" borderId="0" xfId="58" applyFill="1" applyBorder="1" applyAlignment="1">
      <alignment horizontal="right"/>
      <protection/>
    </xf>
    <xf numFmtId="0" fontId="4" fillId="24" borderId="0" xfId="58" applyFont="1" applyFill="1" applyBorder="1" applyAlignment="1">
      <alignment horizontal="right" vertical="center" wrapText="1"/>
      <protection/>
    </xf>
    <xf numFmtId="0" fontId="4" fillId="24" borderId="14" xfId="58" applyFont="1" applyFill="1" applyBorder="1" applyAlignment="1">
      <alignment horizontal="right" vertical="center" wrapText="1"/>
      <protection/>
    </xf>
    <xf numFmtId="0" fontId="39" fillId="24" borderId="13" xfId="59" applyFont="1" applyFill="1" applyBorder="1" applyAlignment="1">
      <alignment horizontal="center"/>
      <protection/>
    </xf>
    <xf numFmtId="0" fontId="4" fillId="24" borderId="0" xfId="59" applyFont="1" applyFill="1">
      <alignment/>
      <protection/>
    </xf>
    <xf numFmtId="0" fontId="0" fillId="24" borderId="0" xfId="59" applyFont="1" applyFill="1">
      <alignment/>
      <protection/>
    </xf>
    <xf numFmtId="0" fontId="0" fillId="24" borderId="13" xfId="59" applyFont="1" applyFill="1" applyBorder="1">
      <alignment/>
      <protection/>
    </xf>
    <xf numFmtId="0" fontId="4" fillId="24" borderId="0" xfId="59" applyFont="1" applyFill="1">
      <alignment/>
      <protection/>
    </xf>
    <xf numFmtId="0" fontId="0" fillId="24" borderId="0" xfId="59" applyFont="1" applyFill="1">
      <alignment/>
      <protection/>
    </xf>
    <xf numFmtId="0" fontId="4" fillId="0" borderId="11" xfId="0" applyFont="1" applyBorder="1" applyAlignment="1">
      <alignment/>
    </xf>
    <xf numFmtId="0" fontId="4" fillId="0" borderId="13" xfId="0" applyFont="1" applyBorder="1" applyAlignment="1">
      <alignment/>
    </xf>
    <xf numFmtId="0" fontId="4" fillId="0" borderId="16" xfId="0" applyFont="1" applyBorder="1" applyAlignment="1">
      <alignment horizontal="right" wrapText="1"/>
    </xf>
    <xf numFmtId="0" fontId="0" fillId="0" borderId="0" xfId="0" applyFont="1" applyAlignment="1">
      <alignment vertical="top" wrapText="1"/>
    </xf>
    <xf numFmtId="9" fontId="4" fillId="24" borderId="0" xfId="65" applyFont="1" applyFill="1" applyBorder="1" applyAlignment="1">
      <alignment horizontal="right"/>
    </xf>
    <xf numFmtId="9" fontId="0" fillId="24" borderId="0" xfId="65" applyFont="1" applyFill="1" applyBorder="1" applyAlignment="1">
      <alignment horizontal="right"/>
    </xf>
    <xf numFmtId="0" fontId="3" fillId="24" borderId="0" xfId="60" applyFont="1" applyFill="1" applyBorder="1" applyAlignment="1">
      <alignment horizontal="left" wrapText="1"/>
      <protection/>
    </xf>
    <xf numFmtId="0" fontId="7" fillId="24" borderId="0" xfId="62" applyFont="1" applyFill="1" applyAlignment="1">
      <alignment horizontal="left" vertical="center" wrapText="1"/>
      <protection/>
    </xf>
    <xf numFmtId="0" fontId="4" fillId="0" borderId="17" xfId="62" applyFont="1" applyBorder="1" applyAlignment="1">
      <alignment horizontal="center"/>
      <protection/>
    </xf>
    <xf numFmtId="0" fontId="12" fillId="24" borderId="0" xfId="59" applyFont="1" applyFill="1" applyBorder="1" applyAlignment="1">
      <alignment horizontal="left" wrapText="1"/>
      <protection/>
    </xf>
    <xf numFmtId="0" fontId="3" fillId="24" borderId="41" xfId="58" applyNumberFormat="1" applyFont="1" applyFill="1" applyBorder="1" applyAlignment="1">
      <alignment horizontal="left" wrapText="1"/>
      <protection/>
    </xf>
    <xf numFmtId="0" fontId="3" fillId="24" borderId="35" xfId="58" applyNumberFormat="1" applyFont="1" applyFill="1" applyBorder="1" applyAlignment="1">
      <alignment horizontal="left" wrapText="1"/>
      <protection/>
    </xf>
    <xf numFmtId="0" fontId="3" fillId="24" borderId="42" xfId="58" applyNumberFormat="1" applyFont="1" applyFill="1" applyBorder="1" applyAlignment="1">
      <alignment horizontal="left" wrapText="1"/>
      <protection/>
    </xf>
    <xf numFmtId="0" fontId="12" fillId="24" borderId="0" xfId="58" applyFont="1" applyFill="1" applyBorder="1" applyAlignment="1">
      <alignment horizontal="left" wrapText="1"/>
      <protection/>
    </xf>
    <xf numFmtId="0" fontId="0" fillId="0" borderId="0" xfId="60" applyAlignment="1">
      <alignment horizontal="left" wrapText="1"/>
      <protection/>
    </xf>
    <xf numFmtId="0" fontId="12" fillId="24" borderId="0" xfId="60" applyFont="1" applyFill="1" applyBorder="1" applyAlignment="1">
      <alignment horizontal="left" wrapText="1"/>
      <protection/>
    </xf>
    <xf numFmtId="0" fontId="12" fillId="24" borderId="0" xfId="58" applyFont="1" applyFill="1" applyAlignment="1">
      <alignment horizontal="left" vertical="top" wrapText="1"/>
      <protection/>
    </xf>
    <xf numFmtId="0" fontId="0" fillId="0" borderId="0" xfId="0" applyAlignment="1">
      <alignment vertical="top" wrapText="1"/>
    </xf>
    <xf numFmtId="0" fontId="4" fillId="24" borderId="13" xfId="58" applyFont="1" applyFill="1" applyBorder="1" applyAlignment="1">
      <alignment horizontal="center"/>
      <protection/>
    </xf>
    <xf numFmtId="0" fontId="4" fillId="24" borderId="16" xfId="58" applyFont="1" applyFill="1" applyBorder="1" applyAlignment="1">
      <alignment horizontal="center"/>
      <protection/>
    </xf>
    <xf numFmtId="0" fontId="13" fillId="0" borderId="16" xfId="59" applyBorder="1" applyAlignment="1">
      <alignment horizontal="center"/>
      <protection/>
    </xf>
    <xf numFmtId="0" fontId="28" fillId="0" borderId="17" xfId="59" applyFont="1" applyBorder="1" applyAlignment="1">
      <alignment horizontal="center"/>
      <protection/>
    </xf>
    <xf numFmtId="0" fontId="4" fillId="24" borderId="25" xfId="58" applyFont="1" applyFill="1" applyBorder="1" applyAlignment="1">
      <alignment horizontal="left" vertical="center" wrapText="1"/>
      <protection/>
    </xf>
    <xf numFmtId="0" fontId="13" fillId="0" borderId="14" xfId="59" applyBorder="1" applyAlignment="1">
      <alignment/>
      <protection/>
    </xf>
    <xf numFmtId="0" fontId="4" fillId="24" borderId="43" xfId="58" applyFont="1" applyFill="1" applyBorder="1" applyAlignment="1">
      <alignment horizontal="center"/>
      <protection/>
    </xf>
    <xf numFmtId="0" fontId="4" fillId="24" borderId="13" xfId="58" applyFont="1" applyFill="1" applyBorder="1" applyAlignment="1">
      <alignment horizontal="center"/>
      <protection/>
    </xf>
    <xf numFmtId="0" fontId="13" fillId="0" borderId="13" xfId="59" applyBorder="1" applyAlignment="1">
      <alignment/>
      <protection/>
    </xf>
    <xf numFmtId="0" fontId="13" fillId="0" borderId="44" xfId="59" applyBorder="1" applyAlignment="1">
      <alignment/>
      <protection/>
    </xf>
    <xf numFmtId="0" fontId="2" fillId="24" borderId="0" xfId="53" applyFill="1" applyAlignment="1">
      <alignment vertical="center"/>
    </xf>
    <xf numFmtId="0" fontId="0" fillId="0" borderId="0" xfId="0" applyAlignment="1">
      <alignment/>
    </xf>
    <xf numFmtId="0" fontId="7" fillId="24" borderId="0" xfId="0" applyFont="1" applyFill="1" applyAlignment="1">
      <alignment horizontal="left" vertical="center" wrapText="1"/>
    </xf>
    <xf numFmtId="0" fontId="12" fillId="24" borderId="0" xfId="0" applyFont="1" applyFill="1" applyBorder="1" applyAlignment="1">
      <alignment horizontal="left" wrapText="1"/>
    </xf>
    <xf numFmtId="0" fontId="4" fillId="24" borderId="13" xfId="0" applyFont="1" applyFill="1" applyBorder="1" applyAlignment="1">
      <alignment horizontal="center"/>
    </xf>
    <xf numFmtId="0" fontId="0" fillId="24" borderId="14" xfId="0" applyFont="1" applyFill="1" applyBorder="1" applyAlignment="1">
      <alignment horizontal="right" wrapText="1"/>
    </xf>
    <xf numFmtId="0" fontId="3" fillId="24" borderId="45" xfId="0" applyNumberFormat="1" applyFont="1" applyFill="1" applyBorder="1" applyAlignment="1">
      <alignment horizontal="left" wrapText="1"/>
    </xf>
    <xf numFmtId="0" fontId="3" fillId="24" borderId="13" xfId="0" applyNumberFormat="1" applyFont="1" applyFill="1" applyBorder="1" applyAlignment="1">
      <alignment horizontal="left" wrapText="1"/>
    </xf>
    <xf numFmtId="0" fontId="3" fillId="24" borderId="46" xfId="0" applyNumberFormat="1" applyFont="1" applyFill="1" applyBorder="1" applyAlignment="1">
      <alignment horizontal="left" wrapText="1"/>
    </xf>
    <xf numFmtId="0" fontId="4" fillId="24" borderId="0" xfId="0" applyFont="1" applyFill="1" applyBorder="1" applyAlignment="1">
      <alignment horizontal="left" vertical="center" wrapText="1"/>
    </xf>
    <xf numFmtId="0" fontId="4" fillId="24" borderId="14" xfId="0" applyFont="1" applyFill="1" applyBorder="1" applyAlignment="1">
      <alignment horizontal="left" vertical="center" wrapText="1"/>
    </xf>
    <xf numFmtId="0" fontId="4" fillId="24" borderId="25" xfId="0" applyFont="1" applyFill="1" applyBorder="1" applyAlignment="1">
      <alignment horizontal="right" wrapText="1"/>
    </xf>
    <xf numFmtId="0" fontId="4" fillId="24" borderId="14" xfId="0" applyFont="1" applyFill="1" applyBorder="1" applyAlignment="1">
      <alignment horizontal="right" wrapText="1"/>
    </xf>
    <xf numFmtId="0" fontId="0" fillId="0" borderId="0" xfId="0" applyAlignment="1">
      <alignment horizontal="left" wrapText="1"/>
    </xf>
    <xf numFmtId="0" fontId="3" fillId="24" borderId="0" xfId="0" applyFont="1" applyFill="1" applyBorder="1" applyAlignment="1">
      <alignment horizontal="left" wrapText="1"/>
    </xf>
    <xf numFmtId="0" fontId="32" fillId="24" borderId="0" xfId="0" applyFont="1" applyFill="1" applyBorder="1" applyAlignment="1">
      <alignment horizontal="center"/>
    </xf>
    <xf numFmtId="0" fontId="4" fillId="24" borderId="11" xfId="0" applyFont="1" applyFill="1" applyBorder="1" applyAlignment="1">
      <alignment horizontal="left" vertical="center" wrapText="1"/>
    </xf>
    <xf numFmtId="0" fontId="4" fillId="24" borderId="25" xfId="0" applyFont="1" applyFill="1" applyBorder="1" applyAlignment="1">
      <alignment horizontal="left" vertical="center" wrapText="1"/>
    </xf>
    <xf numFmtId="0" fontId="4" fillId="24" borderId="0" xfId="0" applyFont="1" applyFill="1" applyBorder="1" applyAlignment="1">
      <alignment horizontal="center" vertical="center" wrapText="1"/>
    </xf>
    <xf numFmtId="0" fontId="4" fillId="24" borderId="14" xfId="0" applyFont="1" applyFill="1" applyBorder="1" applyAlignment="1">
      <alignment horizontal="center" vertical="center" wrapText="1"/>
    </xf>
    <xf numFmtId="0" fontId="4" fillId="24" borderId="0" xfId="0" applyFont="1" applyFill="1" applyBorder="1" applyAlignment="1">
      <alignment horizontal="center"/>
    </xf>
    <xf numFmtId="0" fontId="7" fillId="24" borderId="0" xfId="58" applyFont="1" applyFill="1" applyAlignment="1">
      <alignment horizontal="left" vertical="center" wrapText="1"/>
      <protection/>
    </xf>
    <xf numFmtId="0" fontId="0" fillId="0" borderId="40" xfId="58" applyBorder="1" applyAlignment="1">
      <alignment horizontal="right"/>
      <protection/>
    </xf>
    <xf numFmtId="0" fontId="0" fillId="0" borderId="47" xfId="58" applyBorder="1" applyAlignment="1">
      <alignment horizontal="right"/>
      <protection/>
    </xf>
    <xf numFmtId="0" fontId="0" fillId="0" borderId="48" xfId="58" applyBorder="1" applyAlignment="1">
      <alignment horizontal="right"/>
      <protection/>
    </xf>
    <xf numFmtId="0" fontId="4" fillId="0" borderId="17" xfId="58" applyFont="1" applyBorder="1" applyAlignment="1">
      <alignment horizontal="center"/>
      <protection/>
    </xf>
    <xf numFmtId="0" fontId="13" fillId="0" borderId="0" xfId="59" applyAlignment="1">
      <alignment horizontal="left" wrapText="1"/>
      <protection/>
    </xf>
    <xf numFmtId="0" fontId="4" fillId="24" borderId="0" xfId="58" applyFont="1" applyFill="1" applyBorder="1" applyAlignment="1">
      <alignment horizontal="left" vertical="center" wrapText="1"/>
      <protection/>
    </xf>
    <xf numFmtId="0" fontId="4" fillId="24" borderId="14" xfId="58" applyFont="1" applyFill="1" applyBorder="1" applyAlignment="1">
      <alignment horizontal="left" vertical="center" wrapText="1"/>
      <protection/>
    </xf>
    <xf numFmtId="0" fontId="0" fillId="0" borderId="14" xfId="58" applyBorder="1" applyAlignment="1">
      <alignment horizontal="right"/>
      <protection/>
    </xf>
    <xf numFmtId="0" fontId="4" fillId="24" borderId="17" xfId="58" applyFont="1" applyFill="1" applyBorder="1" applyAlignment="1">
      <alignment horizontal="center"/>
      <protection/>
    </xf>
    <xf numFmtId="0" fontId="12" fillId="24" borderId="0" xfId="0" applyFont="1" applyFill="1" applyBorder="1" applyAlignment="1">
      <alignment horizontal="left" vertical="top" wrapText="1"/>
    </xf>
    <xf numFmtId="0" fontId="0" fillId="0" borderId="14" xfId="0" applyBorder="1" applyAlignment="1">
      <alignment horizontal="right" wrapText="1"/>
    </xf>
    <xf numFmtId="0" fontId="0" fillId="0" borderId="0" xfId="0" applyAlignment="1">
      <alignment wrapText="1"/>
    </xf>
    <xf numFmtId="0" fontId="12" fillId="24" borderId="0" xfId="0" applyNumberFormat="1" applyFont="1" applyFill="1" applyBorder="1" applyAlignment="1">
      <alignment horizontal="left" wrapText="1"/>
    </xf>
    <xf numFmtId="0" fontId="0" fillId="24" borderId="0" xfId="0" applyFill="1" applyBorder="1" applyAlignment="1">
      <alignment vertical="top"/>
    </xf>
    <xf numFmtId="0" fontId="39" fillId="24" borderId="17" xfId="59" applyFont="1" applyFill="1" applyBorder="1" applyAlignment="1">
      <alignment horizontal="center" wrapText="1"/>
      <protection/>
    </xf>
    <xf numFmtId="0" fontId="39" fillId="24" borderId="25" xfId="59" applyFont="1" applyFill="1" applyBorder="1" applyAlignment="1">
      <alignment horizontal="right"/>
      <protection/>
    </xf>
    <xf numFmtId="0" fontId="39" fillId="24" borderId="13" xfId="59" applyFont="1" applyFill="1" applyBorder="1" applyAlignment="1">
      <alignment horizontal="right"/>
      <protection/>
    </xf>
    <xf numFmtId="0" fontId="12" fillId="24" borderId="0" xfId="58" applyFont="1" applyFill="1" applyAlignment="1">
      <alignment horizontal="left" vertical="center" wrapText="1"/>
      <protection/>
    </xf>
    <xf numFmtId="0" fontId="0" fillId="24" borderId="0" xfId="0" applyFill="1" applyAlignment="1">
      <alignment wrapText="1"/>
    </xf>
    <xf numFmtId="0" fontId="0" fillId="0" borderId="0" xfId="0" applyFont="1" applyAlignment="1">
      <alignment vertical="top" wrapText="1"/>
    </xf>
    <xf numFmtId="0" fontId="56" fillId="24" borderId="0" xfId="61" applyNumberFormat="1" applyFont="1" applyFill="1" applyBorder="1" applyAlignment="1">
      <alignment horizontal="left" wrapText="1"/>
      <protection/>
    </xf>
    <xf numFmtId="0" fontId="63" fillId="24" borderId="0" xfId="59" applyFont="1" applyFill="1" applyAlignment="1">
      <alignment/>
      <protection/>
    </xf>
    <xf numFmtId="0" fontId="0" fillId="24" borderId="0" xfId="0" applyFill="1" applyAlignment="1">
      <alignment/>
    </xf>
    <xf numFmtId="0" fontId="63" fillId="24" borderId="0" xfId="59" applyFont="1" applyFill="1" applyAlignment="1">
      <alignment wrapText="1"/>
      <protection/>
    </xf>
    <xf numFmtId="0" fontId="56" fillId="24" borderId="0" xfId="59" applyFont="1" applyFill="1" applyAlignment="1">
      <alignment wrapText="1"/>
      <protection/>
    </xf>
    <xf numFmtId="0" fontId="61" fillId="24" borderId="0" xfId="59" applyFont="1" applyFill="1" applyAlignment="1">
      <alignment wrapText="1"/>
      <protection/>
    </xf>
    <xf numFmtId="0" fontId="39" fillId="24" borderId="25" xfId="59" applyFont="1" applyFill="1" applyBorder="1" applyAlignment="1">
      <alignment/>
      <protection/>
    </xf>
    <xf numFmtId="0" fontId="39" fillId="24" borderId="13" xfId="59" applyFont="1" applyFill="1" applyBorder="1" applyAlignment="1">
      <alignment/>
      <protection/>
    </xf>
    <xf numFmtId="0" fontId="4" fillId="24" borderId="26" xfId="0" applyFont="1" applyFill="1" applyBorder="1" applyAlignment="1">
      <alignment horizontal="right" vertical="center" wrapText="1"/>
    </xf>
    <xf numFmtId="0" fontId="4" fillId="24" borderId="27" xfId="0" applyFont="1" applyFill="1" applyBorder="1" applyAlignment="1">
      <alignment horizontal="right" vertical="center" wrapText="1"/>
    </xf>
    <xf numFmtId="0" fontId="4" fillId="24" borderId="13" xfId="0" applyFont="1" applyFill="1" applyBorder="1" applyAlignment="1">
      <alignment horizontal="center" vertical="center"/>
    </xf>
    <xf numFmtId="0" fontId="12" fillId="24" borderId="13" xfId="0" applyFont="1" applyFill="1" applyBorder="1" applyAlignment="1">
      <alignment horizontal="left" vertical="center" wrapText="1"/>
    </xf>
    <xf numFmtId="0" fontId="35" fillId="24" borderId="13" xfId="0" applyFont="1" applyFill="1" applyBorder="1" applyAlignment="1">
      <alignment horizontal="left" vertical="center" wrapText="1"/>
    </xf>
    <xf numFmtId="0" fontId="4" fillId="24" borderId="25" xfId="0" applyFont="1" applyFill="1" applyBorder="1" applyAlignment="1">
      <alignment horizontal="center" vertical="center" wrapText="1"/>
    </xf>
    <xf numFmtId="0" fontId="4" fillId="24" borderId="24" xfId="0" applyFont="1" applyFill="1" applyBorder="1" applyAlignment="1">
      <alignment horizontal="center" vertical="center" wrapText="1"/>
    </xf>
    <xf numFmtId="0" fontId="41" fillId="24" borderId="25" xfId="0" applyFont="1" applyFill="1" applyBorder="1" applyAlignment="1">
      <alignment horizontal="center" vertical="center" wrapText="1"/>
    </xf>
    <xf numFmtId="0" fontId="41" fillId="24" borderId="14" xfId="0" applyFont="1" applyFill="1" applyBorder="1" applyAlignment="1">
      <alignment horizontal="center" vertical="center" wrapText="1"/>
    </xf>
    <xf numFmtId="0" fontId="3" fillId="24" borderId="45" xfId="0" applyFont="1" applyFill="1" applyBorder="1" applyAlignment="1">
      <alignment horizontal="left" wrapText="1"/>
    </xf>
    <xf numFmtId="0" fontId="3" fillId="24" borderId="13" xfId="0" applyFont="1" applyFill="1" applyBorder="1" applyAlignment="1">
      <alignment horizontal="left" wrapText="1"/>
    </xf>
    <xf numFmtId="0" fontId="3" fillId="24" borderId="46" xfId="0" applyFont="1" applyFill="1" applyBorder="1" applyAlignment="1">
      <alignment horizontal="left" wrapText="1"/>
    </xf>
    <xf numFmtId="0" fontId="12" fillId="24" borderId="0" xfId="0" applyFont="1" applyFill="1" applyBorder="1" applyAlignment="1">
      <alignment horizontal="left"/>
    </xf>
    <xf numFmtId="0" fontId="0" fillId="24" borderId="14" xfId="0" applyFont="1" applyFill="1" applyBorder="1" applyAlignment="1">
      <alignment horizontal="right" wrapText="1"/>
    </xf>
    <xf numFmtId="0" fontId="4" fillId="24" borderId="16" xfId="0" applyFont="1" applyFill="1" applyBorder="1" applyAlignment="1">
      <alignment horizontal="center"/>
    </xf>
    <xf numFmtId="0" fontId="4" fillId="24" borderId="13" xfId="0" applyFont="1" applyFill="1" applyBorder="1" applyAlignment="1">
      <alignment horizontal="center"/>
    </xf>
    <xf numFmtId="0" fontId="32" fillId="24" borderId="25" xfId="0" applyFont="1" applyFill="1" applyBorder="1" applyAlignment="1">
      <alignment horizontal="left" vertical="center" wrapText="1"/>
    </xf>
    <xf numFmtId="0" fontId="32" fillId="24" borderId="14" xfId="0" applyFont="1" applyFill="1" applyBorder="1" applyAlignment="1">
      <alignment horizontal="left" vertical="center" wrapText="1"/>
    </xf>
    <xf numFmtId="0" fontId="4" fillId="24" borderId="0" xfId="0" applyFont="1" applyFill="1" applyBorder="1" applyAlignment="1">
      <alignment horizontal="left" wrapText="1"/>
    </xf>
    <xf numFmtId="0" fontId="4" fillId="24" borderId="0" xfId="0" applyFont="1" applyFill="1" applyBorder="1" applyAlignment="1">
      <alignment horizontal="center"/>
    </xf>
    <xf numFmtId="0" fontId="7" fillId="24" borderId="0" xfId="0" applyFont="1" applyFill="1" applyBorder="1" applyAlignment="1">
      <alignment horizontal="left" vertical="center" wrapText="1"/>
    </xf>
    <xf numFmtId="0" fontId="32" fillId="24" borderId="0" xfId="0" applyFont="1" applyFill="1" applyBorder="1" applyAlignment="1">
      <alignment horizontal="center" vertical="center"/>
    </xf>
    <xf numFmtId="0" fontId="12" fillId="24" borderId="0" xfId="0" applyFont="1" applyFill="1" applyBorder="1" applyAlignment="1">
      <alignment horizontal="left"/>
    </xf>
    <xf numFmtId="0" fontId="3" fillId="24" borderId="0" xfId="0" applyFont="1" applyFill="1" applyBorder="1" applyAlignment="1">
      <alignment horizontal="left" wrapText="1"/>
    </xf>
    <xf numFmtId="0" fontId="60" fillId="0" borderId="0" xfId="0" applyFont="1" applyAlignment="1">
      <alignment horizontal="left" wrapText="1"/>
    </xf>
    <xf numFmtId="0" fontId="11" fillId="24" borderId="0" xfId="0" applyFont="1" applyFill="1" applyBorder="1" applyAlignment="1">
      <alignment horizontal="center" vertical="center" wrapText="1"/>
    </xf>
    <xf numFmtId="0" fontId="11" fillId="24" borderId="14" xfId="0" applyFont="1" applyFill="1" applyBorder="1" applyAlignment="1">
      <alignment horizontal="center" vertical="center" wrapText="1"/>
    </xf>
    <xf numFmtId="0" fontId="51" fillId="24" borderId="0" xfId="0" applyFont="1" applyFill="1" applyBorder="1" applyAlignment="1">
      <alignment horizontal="left" vertical="center" wrapText="1"/>
    </xf>
    <xf numFmtId="0" fontId="4" fillId="0" borderId="25" xfId="0" applyFont="1" applyBorder="1" applyAlignment="1">
      <alignment horizontal="center"/>
    </xf>
    <xf numFmtId="0" fontId="4" fillId="0" borderId="25" xfId="0" applyFont="1" applyBorder="1" applyAlignment="1">
      <alignment vertical="center" wrapText="1"/>
    </xf>
    <xf numFmtId="0" fontId="4" fillId="0" borderId="14" xfId="0" applyFont="1" applyBorder="1" applyAlignment="1">
      <alignment vertical="center"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riminal Histoies" xfId="57"/>
    <cellStyle name="Normal_Criminal history of knife offenders" xfId="58"/>
    <cellStyle name="Normal_Criminal History Tables CM" xfId="59"/>
    <cellStyle name="Normal_Final Draft Tables Q3 2013_updated" xfId="60"/>
    <cellStyle name="Normal_knife extra table" xfId="61"/>
    <cellStyle name="Normal_Tables Knife Possession Sentencing  Q3 13" xfId="62"/>
    <cellStyle name="Note" xfId="63"/>
    <cellStyle name="Output" xfId="64"/>
    <cellStyle name="Percent"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emclennon\Local%20Settings\Temporary%20Internet%20Files\Workings%20tables%20with%20graphs%20Q4%202013%20vs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1 w formulas, fig 2"/>
      <sheetName val="Table 1 (estimates)"/>
      <sheetName val="Tab2 w formula figs 1,5 "/>
      <sheetName val="Table 2 (estimates)"/>
      <sheetName val="Tab3 w formulas figs 3,4  "/>
      <sheetName val="Table 3 (estimates)"/>
      <sheetName val="Table 4 w formulas  "/>
      <sheetName val="Table 4"/>
      <sheetName val="Table 5 w formulas "/>
      <sheetName val="Table 5 "/>
      <sheetName val="Table 6 crim his &amp; figure 6 "/>
      <sheetName val="Table 6"/>
      <sheetName val="Table 7"/>
      <sheetName val="Table 8 New Agr Offences "/>
      <sheetName val="Table 8 (i) "/>
      <sheetName val="Table 8 (ii)"/>
      <sheetName val="Explanatory tables"/>
      <sheetName val="Estimated vs Actual"/>
    </sheetNames>
    <sheetDataSet>
      <sheetData sheetId="13">
        <row r="32">
          <cell r="AB32">
            <v>2</v>
          </cell>
          <cell r="AD32">
            <v>1</v>
          </cell>
          <cell r="AE32">
            <v>3</v>
          </cell>
        </row>
        <row r="33">
          <cell r="AB33">
            <v>2</v>
          </cell>
          <cell r="AD33">
            <v>12</v>
          </cell>
          <cell r="AE33">
            <v>10</v>
          </cell>
        </row>
        <row r="34">
          <cell r="AB34">
            <v>2</v>
          </cell>
          <cell r="AD34">
            <v>10</v>
          </cell>
          <cell r="AE34">
            <v>11</v>
          </cell>
        </row>
        <row r="35">
          <cell r="AB35">
            <v>9</v>
          </cell>
          <cell r="AD35">
            <v>34</v>
          </cell>
          <cell r="AE35">
            <v>40</v>
          </cell>
        </row>
        <row r="36">
          <cell r="AD36">
            <v>2</v>
          </cell>
          <cell r="AE36">
            <v>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N28"/>
  <sheetViews>
    <sheetView tabSelected="1" workbookViewId="0" topLeftCell="A1">
      <selection activeCell="C39" sqref="C39"/>
    </sheetView>
  </sheetViews>
  <sheetFormatPr defaultColWidth="9.140625" defaultRowHeight="12.75"/>
  <cols>
    <col min="1" max="1" width="4.7109375" style="41" customWidth="1"/>
    <col min="2" max="2" width="12.57421875" style="41" customWidth="1"/>
    <col min="3" max="3" width="32.140625" style="41" customWidth="1"/>
    <col min="4" max="4" width="158.7109375" style="41" customWidth="1"/>
    <col min="5" max="8" width="9.140625" style="41" customWidth="1"/>
    <col min="9" max="9" width="6.140625" style="41" customWidth="1"/>
    <col min="10" max="16384" width="9.140625" style="41" customWidth="1"/>
  </cols>
  <sheetData>
    <row r="2" ht="12.75">
      <c r="B2" s="74" t="s">
        <v>263</v>
      </c>
    </row>
    <row r="3" spans="2:13" ht="12.75" customHeight="1">
      <c r="B3" s="75"/>
      <c r="C3" s="75"/>
      <c r="D3" s="75"/>
      <c r="E3" s="353"/>
      <c r="F3" s="353"/>
      <c r="G3" s="353"/>
      <c r="H3" s="353"/>
      <c r="I3" s="353"/>
      <c r="J3" s="75"/>
      <c r="K3" s="75"/>
      <c r="L3" s="75"/>
      <c r="M3" s="75"/>
    </row>
    <row r="4" spans="2:9" s="7" customFormat="1" ht="12.75">
      <c r="B4" s="76" t="s">
        <v>70</v>
      </c>
      <c r="C4" s="76" t="s">
        <v>71</v>
      </c>
      <c r="D4" s="76"/>
      <c r="E4" s="354"/>
      <c r="F4" s="354"/>
      <c r="G4" s="354"/>
      <c r="H4" s="354"/>
      <c r="I4" s="354"/>
    </row>
    <row r="5" spans="2:4" ht="12.75">
      <c r="B5" s="77" t="s">
        <v>59</v>
      </c>
      <c r="C5" s="342" t="s">
        <v>58</v>
      </c>
      <c r="D5" s="42"/>
    </row>
    <row r="6" spans="2:4" ht="12.75">
      <c r="B6" s="75" t="s">
        <v>61</v>
      </c>
      <c r="C6" s="342" t="s">
        <v>60</v>
      </c>
      <c r="D6" s="42"/>
    </row>
    <row r="7" spans="2:4" ht="12.75">
      <c r="B7" s="75" t="s">
        <v>63</v>
      </c>
      <c r="C7" s="342" t="s">
        <v>62</v>
      </c>
      <c r="D7" s="42"/>
    </row>
    <row r="8" spans="2:4" ht="12.75">
      <c r="B8" s="75" t="s">
        <v>64</v>
      </c>
      <c r="C8" s="403" t="s">
        <v>211</v>
      </c>
      <c r="D8" s="404"/>
    </row>
    <row r="9" spans="2:13" ht="12.75" customHeight="1">
      <c r="B9" s="75" t="s">
        <v>66</v>
      </c>
      <c r="C9" s="342" t="s">
        <v>65</v>
      </c>
      <c r="D9" s="343"/>
      <c r="E9" s="75"/>
      <c r="F9" s="75"/>
      <c r="G9" s="75"/>
      <c r="H9" s="75"/>
      <c r="I9" s="75"/>
      <c r="J9" s="75"/>
      <c r="K9" s="75"/>
      <c r="L9" s="75"/>
      <c r="M9" s="75"/>
    </row>
    <row r="10" spans="2:13" ht="12.75" customHeight="1">
      <c r="B10" s="75" t="s">
        <v>213</v>
      </c>
      <c r="C10" s="344" t="s">
        <v>243</v>
      </c>
      <c r="D10" s="343"/>
      <c r="E10" s="75"/>
      <c r="F10" s="75"/>
      <c r="G10" s="75"/>
      <c r="H10" s="75"/>
      <c r="I10" s="75"/>
      <c r="J10" s="75"/>
      <c r="K10" s="75"/>
      <c r="L10" s="75"/>
      <c r="M10" s="75"/>
    </row>
    <row r="11" spans="2:13" ht="12.75" customHeight="1">
      <c r="B11" s="75" t="s">
        <v>212</v>
      </c>
      <c r="C11" s="344" t="s">
        <v>244</v>
      </c>
      <c r="D11" s="343"/>
      <c r="E11" s="75"/>
      <c r="F11" s="75"/>
      <c r="G11" s="75"/>
      <c r="H11" s="75"/>
      <c r="I11" s="75"/>
      <c r="J11" s="75"/>
      <c r="K11" s="75"/>
      <c r="L11" s="75"/>
      <c r="M11" s="75"/>
    </row>
    <row r="12" spans="2:12" ht="12.75" customHeight="1">
      <c r="B12" s="75" t="s">
        <v>214</v>
      </c>
      <c r="C12" s="344" t="s">
        <v>241</v>
      </c>
      <c r="D12" s="343"/>
      <c r="E12" s="75"/>
      <c r="F12" s="75"/>
      <c r="G12" s="75"/>
      <c r="H12" s="75"/>
      <c r="I12" s="75"/>
      <c r="J12" s="75"/>
      <c r="K12" s="75"/>
      <c r="L12" s="75"/>
    </row>
    <row r="13" spans="2:12" ht="12.75" customHeight="1">
      <c r="B13" s="75" t="s">
        <v>215</v>
      </c>
      <c r="C13" s="344" t="s">
        <v>242</v>
      </c>
      <c r="D13" s="343"/>
      <c r="E13" s="75"/>
      <c r="F13" s="75"/>
      <c r="G13" s="75"/>
      <c r="H13" s="75"/>
      <c r="I13" s="75"/>
      <c r="J13" s="75"/>
      <c r="K13" s="75"/>
      <c r="L13" s="75"/>
    </row>
    <row r="14" spans="2:12" ht="12.75" customHeight="1">
      <c r="B14" s="75" t="s">
        <v>69</v>
      </c>
      <c r="C14" s="342" t="s">
        <v>217</v>
      </c>
      <c r="D14" s="343"/>
      <c r="E14" s="75"/>
      <c r="F14" s="75"/>
      <c r="G14" s="75"/>
      <c r="H14" s="75"/>
      <c r="I14" s="75"/>
      <c r="J14" s="75"/>
      <c r="K14" s="75"/>
      <c r="L14" s="75"/>
    </row>
    <row r="15" spans="2:12" ht="12.75" customHeight="1">
      <c r="B15" s="75" t="s">
        <v>145</v>
      </c>
      <c r="C15" s="342" t="s">
        <v>247</v>
      </c>
      <c r="D15" s="343"/>
      <c r="E15" s="75"/>
      <c r="F15" s="75"/>
      <c r="G15" s="75"/>
      <c r="H15" s="75"/>
      <c r="I15" s="75"/>
      <c r="J15" s="75"/>
      <c r="K15" s="75"/>
      <c r="L15" s="75"/>
    </row>
    <row r="16" spans="2:14" ht="12.75" customHeight="1">
      <c r="B16" s="75" t="s">
        <v>83</v>
      </c>
      <c r="C16" s="342" t="s">
        <v>252</v>
      </c>
      <c r="D16" s="343"/>
      <c r="E16" s="75"/>
      <c r="F16" s="75"/>
      <c r="G16" s="75"/>
      <c r="H16" s="75"/>
      <c r="I16" s="75"/>
      <c r="J16" s="75"/>
      <c r="K16" s="75"/>
      <c r="L16" s="75"/>
      <c r="M16" s="75"/>
      <c r="N16" s="75"/>
    </row>
    <row r="17" spans="2:4" ht="12.75">
      <c r="B17" s="75" t="s">
        <v>90</v>
      </c>
      <c r="C17" s="342" t="s">
        <v>253</v>
      </c>
      <c r="D17" s="42"/>
    </row>
    <row r="18" spans="2:4" ht="12.75">
      <c r="B18" s="75" t="s">
        <v>91</v>
      </c>
      <c r="C18" s="342" t="s">
        <v>67</v>
      </c>
      <c r="D18" s="42"/>
    </row>
    <row r="19" spans="2:4" ht="12.75">
      <c r="B19" s="41" t="s">
        <v>250</v>
      </c>
      <c r="C19" s="344" t="s">
        <v>68</v>
      </c>
      <c r="D19" s="42"/>
    </row>
    <row r="20" spans="2:3" ht="12.75">
      <c r="B20" s="41" t="s">
        <v>251</v>
      </c>
      <c r="C20" s="168" t="s">
        <v>254</v>
      </c>
    </row>
    <row r="23" ht="12.75">
      <c r="B23" s="39" t="s">
        <v>135</v>
      </c>
    </row>
    <row r="25" spans="2:3" ht="12.75">
      <c r="B25" s="76" t="s">
        <v>70</v>
      </c>
      <c r="C25" s="76" t="s">
        <v>71</v>
      </c>
    </row>
    <row r="26" spans="2:3" ht="12.75">
      <c r="B26" s="41" t="s">
        <v>136</v>
      </c>
      <c r="C26" s="168" t="s">
        <v>139</v>
      </c>
    </row>
    <row r="27" spans="2:3" ht="12.75">
      <c r="B27" s="41" t="s">
        <v>137</v>
      </c>
      <c r="C27" s="168" t="s">
        <v>140</v>
      </c>
    </row>
    <row r="28" spans="2:3" ht="12.75">
      <c r="B28" s="41" t="s">
        <v>138</v>
      </c>
      <c r="C28" s="168" t="s">
        <v>264</v>
      </c>
    </row>
  </sheetData>
  <mergeCells count="1">
    <mergeCell ref="C8:D8"/>
  </mergeCells>
  <hyperlinks>
    <hyperlink ref="C5" location="'Table 1'!A1" display="Offences involving the possession of a knife or offensive weapon resulting in a caution or sentence"/>
    <hyperlink ref="C6" location="'Table 2'!A1" display="Offences involving the possession of a knife or offensive weapon resulting in a caution or sentence by age group"/>
    <hyperlink ref="C7" location="'Table 3'!A1" display="Offences involving the possession of a knife or offensive weapon resulting in a caution or sentence by type of offence"/>
    <hyperlink ref="C8" location="'Table 4 &amp; 5'!A1" display="Proportion of knife and offensive weapon possession offences resulting in an immediate custodial sentence, by sentence length"/>
    <hyperlink ref="C9" location="'Table 4 &amp; 5'!A32" display="Average sentence length of immediate custodial sentences for knife and offensive weapon possession offences "/>
    <hyperlink ref="C17" location="'Table 10 '!A1" display="Offenders commencing a court order under probation supervision for possession of an offensive weapon"/>
    <hyperlink ref="C18" location="'Table 11'!A1" display="Requirement starts for possession of offensive weapon"/>
    <hyperlink ref="C10" location="'Table 6a'!A1" display="Number of previous convictions or cautions for the possession of a knife or offensive weapon for offenders convicted or cautioned for a possession offence 12 months ending December 2013"/>
    <hyperlink ref="C12" location="'Table 7a'!A1" display="Number of previous convictions or cautions for the possession of a knife or offensive weapon for offenders convicted or cautioned for a possession offence 12 months ending December 2013, split by age group "/>
    <hyperlink ref="C14" location="'Table 8 '!A1" display="Offences involving threatening with a knife or offensive weapon resulting in a caution or sentence"/>
    <hyperlink ref="C16" location="'Table 9 '!A1" display="Offences involving threatening with a knife or offensive weapon resulting in a caution or sentence by age group"/>
    <hyperlink ref="C26" location="'Annex Table 1'!A1" display="Full time series for tables 1,2 &amp; 3"/>
    <hyperlink ref="C27" location="'Annex Table 2'!A1" display="Full time series for tables 4 &amp; 5"/>
    <hyperlink ref="C28" location="'Annex Table 3'!A1" display="Full time series for tables 10,11 &amp; 12"/>
    <hyperlink ref="C15" location="'Table 8a'!A1" display="Number of previous convictions or cautions for the possession of knife or offensive weapon for offenders convicted or cautioned for a threatening with a knife or offensive weapon 12 months ending December 2013, England and Wales"/>
    <hyperlink ref="C11" location="'Table 6b'!A1" display="Number of previous convictions or cautions for the possession of a knife or offensive weapon for offenders convicted or cautioned for a possession offence 12 months ending December 2012"/>
    <hyperlink ref="C13" location="'Table 7b'!A1" display="Number of previous convictions or cautions for the possession of a knife or offensive weapon for offenders convicted or cautioned for a possession offence 12 months ending December 2012, split by age group"/>
    <hyperlink ref="C19" location="'Table 12'!A1" display="Unpaid work requirements started by length of requirement given for possession of offensive weapon"/>
    <hyperlink ref="C20" location="'Table 13'!A1" display="Changes in the number of disposals reported for knife possession offences in Q4 2012 between the non-estimated figures, estimated figures and the actual figures"/>
  </hyperlinks>
  <printOptions/>
  <pageMargins left="0.75" right="0.75" top="1" bottom="1" header="0.5" footer="0.5"/>
  <pageSetup fitToHeight="1" fitToWidth="1" horizontalDpi="600" verticalDpi="600" orientation="landscape" paperSize="9" scale="59" r:id="rId1"/>
</worksheet>
</file>

<file path=xl/worksheets/sheet10.xml><?xml version="1.0" encoding="utf-8"?>
<worksheet xmlns="http://schemas.openxmlformats.org/spreadsheetml/2006/main" xmlns:r="http://schemas.openxmlformats.org/officeDocument/2006/relationships">
  <sheetPr>
    <tabColor indexed="42"/>
    <pageSetUpPr fitToPage="1"/>
  </sheetPr>
  <dimension ref="B1:J61"/>
  <sheetViews>
    <sheetView workbookViewId="0" topLeftCell="A1">
      <selection activeCell="L13" sqref="L13"/>
    </sheetView>
  </sheetViews>
  <sheetFormatPr defaultColWidth="9.140625" defaultRowHeight="12.75"/>
  <cols>
    <col min="1" max="1" width="9.140625" style="41" customWidth="1"/>
    <col min="2" max="2" width="26.8515625" style="28" customWidth="1"/>
    <col min="3" max="5" width="10.28125" style="28" customWidth="1"/>
    <col min="6" max="6" width="11.00390625" style="28" customWidth="1"/>
    <col min="7" max="7" width="2.00390625" style="28" customWidth="1"/>
    <col min="8" max="8" width="12.140625" style="28" customWidth="1"/>
    <col min="9" max="16384" width="9.140625" style="41" customWidth="1"/>
  </cols>
  <sheetData>
    <row r="1" spans="2:8" ht="12.75">
      <c r="B1" s="104"/>
      <c r="C1" s="104"/>
      <c r="D1" s="104"/>
      <c r="E1" s="104"/>
      <c r="F1" s="104"/>
      <c r="G1" s="104"/>
      <c r="H1" s="104"/>
    </row>
    <row r="2" spans="2:10" ht="30.75" customHeight="1">
      <c r="B2" s="405" t="s">
        <v>216</v>
      </c>
      <c r="C2" s="405"/>
      <c r="D2" s="405"/>
      <c r="E2" s="405"/>
      <c r="F2" s="405"/>
      <c r="G2" s="405"/>
      <c r="H2" s="405"/>
      <c r="I2" s="5"/>
      <c r="J2" s="5"/>
    </row>
    <row r="3" spans="2:10" ht="12.75" customHeight="1">
      <c r="B3" s="5"/>
      <c r="C3" s="5"/>
      <c r="D3" s="5"/>
      <c r="E3" s="5"/>
      <c r="F3" s="5"/>
      <c r="G3" s="5"/>
      <c r="H3" s="5"/>
      <c r="I3" s="5"/>
      <c r="J3" s="5"/>
    </row>
    <row r="4" spans="2:10" ht="14.25" customHeight="1" thickBot="1">
      <c r="B4" s="84"/>
      <c r="C4" s="84"/>
      <c r="D4" s="253"/>
      <c r="E4" s="408" t="s">
        <v>24</v>
      </c>
      <c r="F4" s="435"/>
      <c r="G4" s="435"/>
      <c r="H4" s="435"/>
      <c r="I4" s="29"/>
      <c r="J4" s="20"/>
    </row>
    <row r="5" spans="2:8" s="343" customFormat="1" ht="41.25" customHeight="1" thickBot="1">
      <c r="B5" s="345" t="s">
        <v>74</v>
      </c>
      <c r="C5" s="233" t="s">
        <v>148</v>
      </c>
      <c r="D5" s="234" t="s">
        <v>95</v>
      </c>
      <c r="E5" s="234" t="s">
        <v>149</v>
      </c>
      <c r="F5" s="234" t="s">
        <v>150</v>
      </c>
      <c r="G5" s="88"/>
      <c r="H5" s="234" t="s">
        <v>85</v>
      </c>
    </row>
    <row r="6" spans="2:8" ht="14.25" customHeight="1">
      <c r="B6" s="21"/>
      <c r="C6" s="111"/>
      <c r="D6" s="407" t="s">
        <v>87</v>
      </c>
      <c r="E6" s="407"/>
      <c r="F6" s="407"/>
      <c r="G6" s="407"/>
      <c r="H6" s="407"/>
    </row>
    <row r="7" spans="2:8" ht="14.25" customHeight="1">
      <c r="B7" s="21"/>
      <c r="C7" s="114"/>
      <c r="D7" s="17"/>
      <c r="E7" s="17"/>
      <c r="F7" s="17"/>
      <c r="G7" s="17"/>
      <c r="H7" s="187"/>
    </row>
    <row r="8" spans="2:10" ht="14.25" customHeight="1">
      <c r="B8" s="23" t="s">
        <v>17</v>
      </c>
      <c r="C8" s="47">
        <f>SUM(C10:C16)</f>
        <v>15</v>
      </c>
      <c r="D8" s="47">
        <f>SUM(D10:D16)</f>
        <v>43</v>
      </c>
      <c r="E8" s="47">
        <f>SUM(E10:E16)</f>
        <v>59</v>
      </c>
      <c r="F8" s="47">
        <f>SUM(F10:F16)</f>
        <v>69</v>
      </c>
      <c r="G8" s="47"/>
      <c r="H8" s="186">
        <f>SUM(C8:G8)</f>
        <v>186</v>
      </c>
      <c r="I8" s="106"/>
      <c r="J8" s="117"/>
    </row>
    <row r="9" spans="2:10" ht="14.25" customHeight="1">
      <c r="B9" s="23"/>
      <c r="C9" s="47"/>
      <c r="D9" s="1"/>
      <c r="E9" s="1"/>
      <c r="F9" s="118"/>
      <c r="G9" s="1"/>
      <c r="H9" s="186"/>
      <c r="I9" s="106"/>
      <c r="J9" s="117"/>
    </row>
    <row r="10" spans="2:10" ht="14.25" customHeight="1">
      <c r="B10" s="28" t="s">
        <v>18</v>
      </c>
      <c r="C10" s="51">
        <f>'[1]Table 8 New Agr Offences '!AB32</f>
        <v>2</v>
      </c>
      <c r="D10" s="51">
        <v>0</v>
      </c>
      <c r="E10" s="51">
        <f>'[1]Table 8 New Agr Offences '!AD32</f>
        <v>1</v>
      </c>
      <c r="F10" s="51">
        <f>'[1]Table 8 New Agr Offences '!AE32</f>
        <v>3</v>
      </c>
      <c r="G10" s="16"/>
      <c r="H10" s="186">
        <f aca="true" t="shared" si="0" ref="H10:H16">SUM(C10:G10)</f>
        <v>6</v>
      </c>
      <c r="I10" s="106"/>
      <c r="J10" s="117"/>
    </row>
    <row r="11" spans="2:10" ht="14.25" customHeight="1">
      <c r="B11" s="28" t="s">
        <v>11</v>
      </c>
      <c r="C11" s="51">
        <v>0</v>
      </c>
      <c r="D11" s="51">
        <v>0</v>
      </c>
      <c r="E11" s="51">
        <v>0</v>
      </c>
      <c r="F11" s="51">
        <v>0</v>
      </c>
      <c r="G11" s="51"/>
      <c r="H11" s="186">
        <f t="shared" si="0"/>
        <v>0</v>
      </c>
      <c r="I11" s="106"/>
      <c r="J11" s="117"/>
    </row>
    <row r="12" spans="2:10" ht="14.25" customHeight="1">
      <c r="B12" s="28" t="s">
        <v>1</v>
      </c>
      <c r="C12" s="51">
        <v>0</v>
      </c>
      <c r="D12" s="51">
        <v>0</v>
      </c>
      <c r="E12" s="51">
        <v>0</v>
      </c>
      <c r="F12" s="51">
        <v>0</v>
      </c>
      <c r="G12" s="51"/>
      <c r="H12" s="186">
        <f t="shared" si="0"/>
        <v>0</v>
      </c>
      <c r="I12" s="106"/>
      <c r="J12" s="117"/>
    </row>
    <row r="13" spans="2:10" ht="14.25" customHeight="1">
      <c r="B13" s="28" t="s">
        <v>10</v>
      </c>
      <c r="C13" s="51">
        <f>'[1]Table 8 New Agr Offences '!AB33</f>
        <v>2</v>
      </c>
      <c r="D13" s="51">
        <v>14</v>
      </c>
      <c r="E13" s="51">
        <f>'[1]Table 8 New Agr Offences '!AD33</f>
        <v>12</v>
      </c>
      <c r="F13" s="51">
        <f>'[1]Table 8 New Agr Offences '!AE33</f>
        <v>10</v>
      </c>
      <c r="G13" s="16"/>
      <c r="H13" s="186">
        <f t="shared" si="0"/>
        <v>38</v>
      </c>
      <c r="I13" s="106"/>
      <c r="J13" s="117"/>
    </row>
    <row r="14" spans="2:10" ht="14.25" customHeight="1">
      <c r="B14" s="28" t="s">
        <v>12</v>
      </c>
      <c r="C14" s="51">
        <f>'[1]Table 8 New Agr Offences '!AB34</f>
        <v>2</v>
      </c>
      <c r="D14" s="51">
        <v>6</v>
      </c>
      <c r="E14" s="51">
        <f>'[1]Table 8 New Agr Offences '!AD34</f>
        <v>10</v>
      </c>
      <c r="F14" s="51">
        <f>'[1]Table 8 New Agr Offences '!AE34</f>
        <v>11</v>
      </c>
      <c r="G14" s="16"/>
      <c r="H14" s="186">
        <f t="shared" si="0"/>
        <v>29</v>
      </c>
      <c r="I14" s="106"/>
      <c r="J14" s="117"/>
    </row>
    <row r="15" spans="2:10" ht="14.25" customHeight="1">
      <c r="B15" s="28" t="s">
        <v>13</v>
      </c>
      <c r="C15" s="51">
        <f>'[1]Table 8 New Agr Offences '!AB35</f>
        <v>9</v>
      </c>
      <c r="D15" s="51">
        <v>21</v>
      </c>
      <c r="E15" s="51">
        <f>'[1]Table 8 New Agr Offences '!AD35</f>
        <v>34</v>
      </c>
      <c r="F15" s="51">
        <f>'[1]Table 8 New Agr Offences '!AE35</f>
        <v>40</v>
      </c>
      <c r="G15" s="16"/>
      <c r="H15" s="186">
        <f t="shared" si="0"/>
        <v>104</v>
      </c>
      <c r="I15" s="106"/>
      <c r="J15" s="117"/>
    </row>
    <row r="16" spans="2:10" ht="14.25" customHeight="1">
      <c r="B16" s="28" t="s">
        <v>76</v>
      </c>
      <c r="C16" s="51">
        <f>'[1]Table 8 New Agr Offences '!AB36</f>
        <v>0</v>
      </c>
      <c r="D16" s="51">
        <v>2</v>
      </c>
      <c r="E16" s="51">
        <f>'[1]Table 8 New Agr Offences '!AD36</f>
        <v>2</v>
      </c>
      <c r="F16" s="51">
        <f>'[1]Table 8 New Agr Offences '!AE36</f>
        <v>5</v>
      </c>
      <c r="G16" s="16"/>
      <c r="H16" s="186">
        <f t="shared" si="0"/>
        <v>9</v>
      </c>
      <c r="I16" s="106"/>
      <c r="J16" s="117"/>
    </row>
    <row r="17" spans="4:8" ht="14.25" customHeight="1">
      <c r="D17" s="91"/>
      <c r="E17" s="91"/>
      <c r="F17" s="91"/>
      <c r="G17" s="91"/>
      <c r="H17" s="91"/>
    </row>
    <row r="18" spans="2:8" ht="14.25" customHeight="1">
      <c r="B18" s="23"/>
      <c r="C18" s="407" t="s">
        <v>154</v>
      </c>
      <c r="D18" s="407"/>
      <c r="E18" s="407"/>
      <c r="F18" s="407"/>
      <c r="G18" s="407"/>
      <c r="H18" s="407"/>
    </row>
    <row r="19" spans="2:8" ht="14.25" customHeight="1">
      <c r="B19" s="23"/>
      <c r="C19" s="51"/>
      <c r="D19" s="17"/>
      <c r="E19" s="17"/>
      <c r="F19" s="17"/>
      <c r="G19" s="17"/>
      <c r="H19" s="17"/>
    </row>
    <row r="20" spans="2:8" ht="14.25" customHeight="1">
      <c r="B20" s="28" t="s">
        <v>18</v>
      </c>
      <c r="C20" s="14" t="s">
        <v>48</v>
      </c>
      <c r="D20" s="14" t="s">
        <v>48</v>
      </c>
      <c r="E20" s="14">
        <f aca="true" t="shared" si="1" ref="E20:F26">(E10/E$8)</f>
        <v>0.01694915254237288</v>
      </c>
      <c r="F20" s="14">
        <f t="shared" si="1"/>
        <v>0.043478260869565216</v>
      </c>
      <c r="G20" s="14"/>
      <c r="H20" s="379">
        <f>(H10/H$8)</f>
        <v>0.03225806451612903</v>
      </c>
    </row>
    <row r="21" spans="2:8" ht="14.25" customHeight="1">
      <c r="B21" s="28" t="s">
        <v>11</v>
      </c>
      <c r="C21" s="380" t="s">
        <v>48</v>
      </c>
      <c r="D21" s="380" t="s">
        <v>48</v>
      </c>
      <c r="E21" s="380">
        <f t="shared" si="1"/>
        <v>0</v>
      </c>
      <c r="F21" s="380">
        <f t="shared" si="1"/>
        <v>0</v>
      </c>
      <c r="G21" s="380"/>
      <c r="H21" s="40">
        <f aca="true" t="shared" si="2" ref="H21:H26">(H11/H$8)</f>
        <v>0</v>
      </c>
    </row>
    <row r="22" spans="2:8" ht="14.25" customHeight="1">
      <c r="B22" s="28" t="s">
        <v>1</v>
      </c>
      <c r="C22" s="14" t="s">
        <v>48</v>
      </c>
      <c r="D22" s="14" t="s">
        <v>48</v>
      </c>
      <c r="E22" s="14">
        <f t="shared" si="1"/>
        <v>0</v>
      </c>
      <c r="F22" s="14">
        <f t="shared" si="1"/>
        <v>0</v>
      </c>
      <c r="G22" s="14"/>
      <c r="H22" s="379">
        <f t="shared" si="2"/>
        <v>0</v>
      </c>
    </row>
    <row r="23" spans="2:8" ht="14.25" customHeight="1">
      <c r="B23" s="28" t="s">
        <v>10</v>
      </c>
      <c r="C23" s="380" t="s">
        <v>48</v>
      </c>
      <c r="D23" s="380" t="s">
        <v>48</v>
      </c>
      <c r="E23" s="380">
        <f t="shared" si="1"/>
        <v>0.2033898305084746</v>
      </c>
      <c r="F23" s="380">
        <f t="shared" si="1"/>
        <v>0.14492753623188406</v>
      </c>
      <c r="G23" s="380"/>
      <c r="H23" s="40">
        <f t="shared" si="2"/>
        <v>0.20430107526881722</v>
      </c>
    </row>
    <row r="24" spans="2:8" ht="14.25" customHeight="1">
      <c r="B24" s="28" t="s">
        <v>12</v>
      </c>
      <c r="C24" s="14" t="s">
        <v>48</v>
      </c>
      <c r="D24" s="14" t="s">
        <v>48</v>
      </c>
      <c r="E24" s="14">
        <f t="shared" si="1"/>
        <v>0.1694915254237288</v>
      </c>
      <c r="F24" s="14">
        <f t="shared" si="1"/>
        <v>0.15942028985507245</v>
      </c>
      <c r="G24" s="14"/>
      <c r="H24" s="379">
        <f t="shared" si="2"/>
        <v>0.15591397849462366</v>
      </c>
    </row>
    <row r="25" spans="2:8" ht="14.25" customHeight="1">
      <c r="B25" s="28" t="s">
        <v>13</v>
      </c>
      <c r="C25" s="380" t="s">
        <v>48</v>
      </c>
      <c r="D25" s="380" t="s">
        <v>48</v>
      </c>
      <c r="E25" s="380">
        <f t="shared" si="1"/>
        <v>0.576271186440678</v>
      </c>
      <c r="F25" s="380">
        <f t="shared" si="1"/>
        <v>0.5797101449275363</v>
      </c>
      <c r="G25" s="380"/>
      <c r="H25" s="40">
        <f t="shared" si="2"/>
        <v>0.5591397849462365</v>
      </c>
    </row>
    <row r="26" spans="2:8" ht="14.25" customHeight="1">
      <c r="B26" s="28" t="s">
        <v>76</v>
      </c>
      <c r="C26" s="14" t="s">
        <v>48</v>
      </c>
      <c r="D26" s="14" t="s">
        <v>48</v>
      </c>
      <c r="E26" s="14">
        <f t="shared" si="1"/>
        <v>0.03389830508474576</v>
      </c>
      <c r="F26" s="14">
        <f t="shared" si="1"/>
        <v>0.07246376811594203</v>
      </c>
      <c r="G26" s="14"/>
      <c r="H26" s="379">
        <f t="shared" si="2"/>
        <v>0.04838709677419355</v>
      </c>
    </row>
    <row r="27" spans="2:8" ht="14.25" customHeight="1">
      <c r="B27" s="34"/>
      <c r="C27" s="34"/>
      <c r="D27" s="92"/>
      <c r="E27" s="92"/>
      <c r="F27" s="92"/>
      <c r="G27" s="92"/>
      <c r="H27" s="108"/>
    </row>
    <row r="28" ht="7.5" customHeight="1"/>
    <row r="29" spans="2:8" ht="12.75" customHeight="1">
      <c r="B29" s="182" t="s">
        <v>21</v>
      </c>
      <c r="C29" s="181"/>
      <c r="D29" s="181"/>
      <c r="E29" s="181"/>
      <c r="F29" s="41"/>
      <c r="G29" s="41"/>
      <c r="H29" s="106"/>
    </row>
    <row r="30" spans="2:8" ht="33" customHeight="1">
      <c r="B30" s="406" t="s">
        <v>155</v>
      </c>
      <c r="C30" s="436"/>
      <c r="D30" s="436"/>
      <c r="E30" s="436"/>
      <c r="F30" s="436"/>
      <c r="G30" s="436"/>
      <c r="H30" s="436"/>
    </row>
    <row r="31" spans="2:8" ht="14.25" customHeight="1">
      <c r="B31" s="437" t="s">
        <v>175</v>
      </c>
      <c r="C31" s="404"/>
      <c r="D31" s="404"/>
      <c r="E31" s="404"/>
      <c r="F31" s="404"/>
      <c r="G31" s="404"/>
      <c r="H31" s="404"/>
    </row>
    <row r="32" spans="2:8" s="346" customFormat="1" ht="26.25" customHeight="1">
      <c r="B32" s="434" t="s">
        <v>218</v>
      </c>
      <c r="C32" s="438"/>
      <c r="D32" s="438"/>
      <c r="E32" s="438"/>
      <c r="F32" s="438"/>
      <c r="G32" s="438"/>
      <c r="H32" s="438"/>
    </row>
    <row r="33" spans="2:8" s="346" customFormat="1" ht="25.5" customHeight="1">
      <c r="B33" s="434" t="s">
        <v>220</v>
      </c>
      <c r="C33" s="392"/>
      <c r="D33" s="392"/>
      <c r="E33" s="392"/>
      <c r="F33" s="392"/>
      <c r="G33" s="392"/>
      <c r="H33" s="392"/>
    </row>
    <row r="34" spans="2:8" s="346" customFormat="1" ht="12.75" customHeight="1">
      <c r="B34" s="347"/>
      <c r="C34" s="348"/>
      <c r="D34" s="348"/>
      <c r="E34" s="348"/>
      <c r="F34" s="348"/>
      <c r="G34" s="348"/>
      <c r="H34" s="348"/>
    </row>
    <row r="35" spans="2:8" s="126" customFormat="1" ht="12.75">
      <c r="B35" s="94" t="s">
        <v>20</v>
      </c>
      <c r="C35" s="95"/>
      <c r="D35" s="95"/>
      <c r="E35" s="95"/>
      <c r="F35" s="95"/>
      <c r="G35" s="95"/>
      <c r="H35" s="239"/>
    </row>
    <row r="36" spans="2:8" s="126" customFormat="1" ht="33.75" customHeight="1">
      <c r="B36" s="409" t="s">
        <v>165</v>
      </c>
      <c r="C36" s="410"/>
      <c r="D36" s="410"/>
      <c r="E36" s="410"/>
      <c r="F36" s="410"/>
      <c r="G36" s="410"/>
      <c r="H36" s="411"/>
    </row>
    <row r="37" spans="2:8" s="126" customFormat="1" ht="12.75" customHeight="1">
      <c r="B37" s="93"/>
      <c r="C37" s="93"/>
      <c r="D37" s="93"/>
      <c r="E37" s="93"/>
      <c r="F37" s="93"/>
      <c r="G37" s="93"/>
      <c r="H37" s="28"/>
    </row>
    <row r="38" spans="3:7" ht="12.75">
      <c r="C38" s="128"/>
      <c r="D38" s="128"/>
      <c r="E38" s="128"/>
      <c r="F38" s="128"/>
      <c r="G38" s="128"/>
    </row>
    <row r="39" spans="3:7" ht="12.75">
      <c r="C39" s="128"/>
      <c r="D39" s="128"/>
      <c r="E39" s="128"/>
      <c r="F39" s="128"/>
      <c r="G39" s="128"/>
    </row>
    <row r="40" spans="3:7" ht="12.75">
      <c r="C40" s="128"/>
      <c r="D40" s="128"/>
      <c r="E40" s="128"/>
      <c r="F40" s="128"/>
      <c r="G40" s="128"/>
    </row>
    <row r="41" spans="3:7" ht="12.75">
      <c r="C41" s="128"/>
      <c r="D41" s="128"/>
      <c r="E41" s="128"/>
      <c r="F41" s="128"/>
      <c r="G41" s="128"/>
    </row>
    <row r="43" spans="3:6" ht="12.75">
      <c r="C43" s="128"/>
      <c r="D43" s="128"/>
      <c r="E43" s="128"/>
      <c r="F43" s="128"/>
    </row>
    <row r="44" spans="3:6" ht="12.75">
      <c r="C44" s="128"/>
      <c r="D44" s="128"/>
      <c r="E44" s="128"/>
      <c r="F44" s="128"/>
    </row>
    <row r="45" spans="3:6" ht="12.75">
      <c r="C45" s="128"/>
      <c r="D45" s="128"/>
      <c r="E45" s="128"/>
      <c r="F45" s="128"/>
    </row>
    <row r="46" spans="3:6" ht="12.75">
      <c r="C46" s="128"/>
      <c r="D46" s="128"/>
      <c r="E46" s="128"/>
      <c r="F46" s="128"/>
    </row>
    <row r="58" spans="3:6" ht="12.75">
      <c r="C58" s="129"/>
      <c r="D58" s="129"/>
      <c r="E58" s="129"/>
      <c r="F58" s="129"/>
    </row>
    <row r="59" spans="3:6" ht="12.75">
      <c r="C59" s="129"/>
      <c r="D59" s="129"/>
      <c r="E59" s="129"/>
      <c r="F59" s="129"/>
    </row>
    <row r="60" spans="3:6" ht="12.75">
      <c r="C60" s="129"/>
      <c r="D60" s="129"/>
      <c r="E60" s="129"/>
      <c r="F60" s="129"/>
    </row>
    <row r="61" spans="3:6" ht="12.75">
      <c r="C61" s="129"/>
      <c r="D61" s="129"/>
      <c r="E61" s="129"/>
      <c r="F61" s="129"/>
    </row>
  </sheetData>
  <sheetProtection/>
  <mergeCells count="9">
    <mergeCell ref="B2:H2"/>
    <mergeCell ref="C18:H18"/>
    <mergeCell ref="B36:H36"/>
    <mergeCell ref="D6:H6"/>
    <mergeCell ref="B33:H33"/>
    <mergeCell ref="E4:H4"/>
    <mergeCell ref="B30:H30"/>
    <mergeCell ref="B31:H31"/>
    <mergeCell ref="B32:H32"/>
  </mergeCells>
  <printOptions/>
  <pageMargins left="0.7480314960629921" right="0.7480314960629921" top="0.984251968503937" bottom="0.984251968503937" header="0.5118110236220472" footer="0.5118110236220472"/>
  <pageSetup fitToHeight="1" fitToWidth="1" horizontalDpi="600" verticalDpi="600" orientation="portrait" paperSize="9" scale="80" r:id="rId1"/>
</worksheet>
</file>

<file path=xl/worksheets/sheet11.xml><?xml version="1.0" encoding="utf-8"?>
<worksheet xmlns="http://schemas.openxmlformats.org/spreadsheetml/2006/main" xmlns:r="http://schemas.openxmlformats.org/officeDocument/2006/relationships">
  <sheetPr>
    <tabColor indexed="40"/>
    <pageSetUpPr fitToPage="1"/>
  </sheetPr>
  <dimension ref="B2:P41"/>
  <sheetViews>
    <sheetView workbookViewId="0" topLeftCell="A1">
      <selection activeCell="O19" sqref="O19"/>
    </sheetView>
  </sheetViews>
  <sheetFormatPr defaultColWidth="9.140625" defaultRowHeight="12.75"/>
  <cols>
    <col min="1" max="1" width="9.140625" style="280" customWidth="1"/>
    <col min="2" max="2" width="17.7109375" style="280" customWidth="1"/>
    <col min="3" max="3" width="37.421875" style="280" customWidth="1"/>
    <col min="4" max="7" width="10.7109375" style="280" customWidth="1"/>
    <col min="8" max="8" width="15.00390625" style="280" customWidth="1"/>
    <col min="9" max="16384" width="9.140625" style="280" customWidth="1"/>
  </cols>
  <sheetData>
    <row r="2" spans="2:16" ht="45.75" customHeight="1">
      <c r="B2" s="449" t="s">
        <v>246</v>
      </c>
      <c r="C2" s="450"/>
      <c r="D2" s="450"/>
      <c r="E2" s="450"/>
      <c r="F2" s="450"/>
      <c r="G2" s="450"/>
      <c r="H2" s="450"/>
      <c r="K2" s="445"/>
      <c r="L2" s="445"/>
      <c r="M2" s="445"/>
      <c r="N2" s="445"/>
      <c r="O2" s="445"/>
      <c r="P2" s="445"/>
    </row>
    <row r="3" spans="2:16" ht="12.75" customHeight="1">
      <c r="B3" s="355"/>
      <c r="C3" s="356"/>
      <c r="D3" s="356"/>
      <c r="E3" s="356"/>
      <c r="F3" s="356"/>
      <c r="G3" s="356"/>
      <c r="H3" s="356"/>
      <c r="K3" s="364"/>
      <c r="L3" s="364"/>
      <c r="M3" s="364"/>
      <c r="N3" s="364"/>
      <c r="O3" s="364"/>
      <c r="P3" s="364"/>
    </row>
    <row r="4" spans="2:11" ht="15.75" thickBot="1">
      <c r="B4" s="281"/>
      <c r="C4" s="281"/>
      <c r="D4" s="281"/>
      <c r="E4" s="281"/>
      <c r="F4" s="281"/>
      <c r="G4" s="281"/>
      <c r="H4" s="365" t="s">
        <v>84</v>
      </c>
      <c r="I4" s="366"/>
      <c r="J4" s="366"/>
      <c r="K4" s="366"/>
    </row>
    <row r="5" spans="2:8" s="282" customFormat="1" ht="30" customHeight="1">
      <c r="B5" s="451" t="s">
        <v>185</v>
      </c>
      <c r="C5" s="451" t="s">
        <v>233</v>
      </c>
      <c r="D5" s="439" t="s">
        <v>186</v>
      </c>
      <c r="E5" s="439"/>
      <c r="F5" s="439"/>
      <c r="G5" s="439"/>
      <c r="H5" s="440" t="s">
        <v>85</v>
      </c>
    </row>
    <row r="6" spans="2:8" s="282" customFormat="1" ht="30" customHeight="1">
      <c r="B6" s="452"/>
      <c r="C6" s="452"/>
      <c r="D6" s="369">
        <v>0</v>
      </c>
      <c r="E6" s="369">
        <v>1</v>
      </c>
      <c r="F6" s="369">
        <v>2</v>
      </c>
      <c r="G6" s="369" t="s">
        <v>202</v>
      </c>
      <c r="H6" s="441"/>
    </row>
    <row r="7" spans="2:8" s="282" customFormat="1" ht="12.75" customHeight="1">
      <c r="B7" s="358"/>
      <c r="C7" s="358"/>
      <c r="D7" s="359"/>
      <c r="E7" s="359"/>
      <c r="F7" s="359"/>
      <c r="G7" s="359"/>
      <c r="H7" s="359"/>
    </row>
    <row r="8" spans="2:8" s="282" customFormat="1" ht="12.75" customHeight="1">
      <c r="B8" s="358" t="s">
        <v>7</v>
      </c>
      <c r="C8" s="358"/>
      <c r="D8" s="370">
        <v>93</v>
      </c>
      <c r="E8" s="370">
        <v>20</v>
      </c>
      <c r="F8" s="359">
        <v>15</v>
      </c>
      <c r="G8" s="359">
        <v>6</v>
      </c>
      <c r="H8" s="359">
        <v>134</v>
      </c>
    </row>
    <row r="9" spans="2:11" ht="19.5" customHeight="1">
      <c r="B9" s="359"/>
      <c r="C9" s="359" t="s">
        <v>15</v>
      </c>
      <c r="D9" s="371">
        <v>2</v>
      </c>
      <c r="E9" s="371">
        <v>0</v>
      </c>
      <c r="F9" s="360">
        <v>0</v>
      </c>
      <c r="G9" s="360">
        <v>1</v>
      </c>
      <c r="H9" s="360">
        <v>3</v>
      </c>
      <c r="K9" s="282"/>
    </row>
    <row r="10" spans="2:11" ht="15">
      <c r="B10" s="359"/>
      <c r="C10" s="359" t="s">
        <v>10</v>
      </c>
      <c r="D10" s="371">
        <v>10</v>
      </c>
      <c r="E10" s="371">
        <v>0</v>
      </c>
      <c r="F10" s="360">
        <v>0</v>
      </c>
      <c r="G10" s="360">
        <v>0</v>
      </c>
      <c r="H10" s="360">
        <v>10</v>
      </c>
      <c r="K10" s="282"/>
    </row>
    <row r="11" spans="2:11" ht="15">
      <c r="B11" s="359"/>
      <c r="C11" s="359" t="s">
        <v>12</v>
      </c>
      <c r="D11" s="371">
        <v>24</v>
      </c>
      <c r="E11" s="371">
        <v>3</v>
      </c>
      <c r="F11" s="360">
        <v>1</v>
      </c>
      <c r="G11" s="360">
        <v>1</v>
      </c>
      <c r="H11" s="360">
        <v>29</v>
      </c>
      <c r="K11" s="282"/>
    </row>
    <row r="12" spans="2:11" ht="15">
      <c r="B12" s="359"/>
      <c r="C12" s="359" t="s">
        <v>13</v>
      </c>
      <c r="D12" s="371">
        <v>51</v>
      </c>
      <c r="E12" s="371">
        <v>16</v>
      </c>
      <c r="F12" s="360">
        <v>13</v>
      </c>
      <c r="G12" s="360">
        <v>3</v>
      </c>
      <c r="H12" s="360">
        <v>83</v>
      </c>
      <c r="K12" s="282"/>
    </row>
    <row r="13" spans="2:11" ht="15">
      <c r="B13" s="359"/>
      <c r="C13" s="359" t="s">
        <v>234</v>
      </c>
      <c r="D13" s="371">
        <v>6</v>
      </c>
      <c r="E13" s="371">
        <v>1</v>
      </c>
      <c r="F13" s="360">
        <v>1</v>
      </c>
      <c r="G13" s="360">
        <v>1</v>
      </c>
      <c r="H13" s="360">
        <v>9</v>
      </c>
      <c r="K13" s="282"/>
    </row>
    <row r="14" spans="2:11" ht="15">
      <c r="B14" s="357"/>
      <c r="C14" s="357"/>
      <c r="D14" s="372"/>
      <c r="E14" s="372"/>
      <c r="F14" s="363"/>
      <c r="G14" s="363"/>
      <c r="H14" s="363"/>
      <c r="K14" s="282"/>
    </row>
    <row r="15" spans="2:11" ht="15">
      <c r="B15" s="359"/>
      <c r="C15" s="359"/>
      <c r="D15" s="371"/>
      <c r="E15" s="371"/>
      <c r="F15" s="360"/>
      <c r="G15" s="360"/>
      <c r="H15" s="360"/>
      <c r="K15" s="282"/>
    </row>
    <row r="16" spans="2:8" s="282" customFormat="1" ht="15">
      <c r="B16" s="359" t="s">
        <v>143</v>
      </c>
      <c r="C16" s="359"/>
      <c r="D16" s="373">
        <v>21</v>
      </c>
      <c r="E16" s="373">
        <v>3</v>
      </c>
      <c r="F16" s="359">
        <v>0</v>
      </c>
      <c r="G16" s="359">
        <v>0</v>
      </c>
      <c r="H16" s="359">
        <v>24</v>
      </c>
    </row>
    <row r="17" spans="3:11" ht="19.5" customHeight="1">
      <c r="C17" s="359" t="s">
        <v>10</v>
      </c>
      <c r="D17" s="374">
        <v>10</v>
      </c>
      <c r="E17" s="374">
        <v>2</v>
      </c>
      <c r="F17" s="360">
        <v>0</v>
      </c>
      <c r="G17" s="360">
        <v>0</v>
      </c>
      <c r="H17" s="360">
        <v>12</v>
      </c>
      <c r="K17" s="282"/>
    </row>
    <row r="18" spans="2:11" ht="15">
      <c r="B18" s="359"/>
      <c r="C18" s="359" t="s">
        <v>13</v>
      </c>
      <c r="D18" s="360">
        <v>11</v>
      </c>
      <c r="E18" s="360">
        <v>1</v>
      </c>
      <c r="F18" s="360">
        <v>0</v>
      </c>
      <c r="G18" s="360">
        <v>0</v>
      </c>
      <c r="H18" s="360">
        <v>12</v>
      </c>
      <c r="K18" s="282"/>
    </row>
    <row r="19" spans="2:11" ht="15">
      <c r="B19" s="357"/>
      <c r="C19" s="357"/>
      <c r="D19" s="363"/>
      <c r="E19" s="363"/>
      <c r="F19" s="363"/>
      <c r="G19" s="363"/>
      <c r="H19" s="363"/>
      <c r="K19" s="282"/>
    </row>
    <row r="20" spans="2:11" ht="15">
      <c r="B20" s="359"/>
      <c r="C20" s="359"/>
      <c r="D20" s="360"/>
      <c r="E20" s="360"/>
      <c r="F20" s="360"/>
      <c r="G20" s="360"/>
      <c r="H20" s="360"/>
      <c r="K20" s="282"/>
    </row>
    <row r="21" spans="2:8" s="282" customFormat="1" ht="15">
      <c r="B21" s="359" t="s">
        <v>144</v>
      </c>
      <c r="C21" s="359"/>
      <c r="D21" s="359">
        <v>20</v>
      </c>
      <c r="E21" s="359">
        <v>1</v>
      </c>
      <c r="F21" s="359">
        <v>0</v>
      </c>
      <c r="G21" s="359">
        <v>0</v>
      </c>
      <c r="H21" s="359">
        <v>21</v>
      </c>
    </row>
    <row r="22" spans="3:11" ht="19.5" customHeight="1">
      <c r="C22" s="291" t="s">
        <v>239</v>
      </c>
      <c r="D22" s="360">
        <v>3</v>
      </c>
      <c r="E22" s="360">
        <v>0</v>
      </c>
      <c r="F22" s="360">
        <v>0</v>
      </c>
      <c r="G22" s="360">
        <v>0</v>
      </c>
      <c r="H22" s="360">
        <v>3</v>
      </c>
      <c r="K22" s="282"/>
    </row>
    <row r="23" spans="2:11" ht="15">
      <c r="B23" s="359"/>
      <c r="C23" s="359" t="s">
        <v>10</v>
      </c>
      <c r="D23" s="360">
        <v>14</v>
      </c>
      <c r="E23" s="360">
        <v>1</v>
      </c>
      <c r="F23" s="360">
        <v>0</v>
      </c>
      <c r="G23" s="360">
        <v>0</v>
      </c>
      <c r="H23" s="360">
        <v>15</v>
      </c>
      <c r="K23" s="282"/>
    </row>
    <row r="24" spans="2:11" ht="15.75" thickBot="1">
      <c r="B24" s="361"/>
      <c r="C24" s="361" t="s">
        <v>13</v>
      </c>
      <c r="D24" s="362">
        <v>3</v>
      </c>
      <c r="E24" s="362">
        <v>0</v>
      </c>
      <c r="F24" s="362">
        <v>0</v>
      </c>
      <c r="G24" s="362">
        <v>0</v>
      </c>
      <c r="H24" s="362">
        <v>3</v>
      </c>
      <c r="K24" s="282"/>
    </row>
    <row r="25" ht="15">
      <c r="K25" s="282"/>
    </row>
    <row r="26" spans="2:11" ht="15">
      <c r="B26" s="446" t="s">
        <v>235</v>
      </c>
      <c r="C26" s="447"/>
      <c r="D26" s="447"/>
      <c r="E26" s="447"/>
      <c r="F26" s="447"/>
      <c r="G26" s="447"/>
      <c r="H26" s="447"/>
      <c r="K26" s="282"/>
    </row>
    <row r="27" spans="2:11" ht="29.25" customHeight="1">
      <c r="B27" s="448" t="s">
        <v>236</v>
      </c>
      <c r="C27" s="443"/>
      <c r="D27" s="443"/>
      <c r="E27" s="443"/>
      <c r="F27" s="443"/>
      <c r="G27" s="443"/>
      <c r="H27" s="443"/>
      <c r="K27" s="282"/>
    </row>
    <row r="28" spans="2:11" ht="15">
      <c r="B28" s="446" t="s">
        <v>237</v>
      </c>
      <c r="C28" s="447"/>
      <c r="D28" s="447"/>
      <c r="E28" s="447"/>
      <c r="F28" s="447"/>
      <c r="G28" s="447"/>
      <c r="H28" s="447"/>
      <c r="K28" s="282"/>
    </row>
    <row r="29" spans="2:11" ht="30.75" customHeight="1">
      <c r="B29" s="442" t="s">
        <v>238</v>
      </c>
      <c r="C29" s="443"/>
      <c r="D29" s="443"/>
      <c r="E29" s="443"/>
      <c r="F29" s="443"/>
      <c r="G29" s="443"/>
      <c r="H29" s="443"/>
      <c r="K29" s="282"/>
    </row>
    <row r="30" spans="2:11" ht="36.75" customHeight="1">
      <c r="B30" s="391" t="s">
        <v>245</v>
      </c>
      <c r="C30" s="444"/>
      <c r="D30" s="444"/>
      <c r="E30" s="444"/>
      <c r="F30" s="444"/>
      <c r="G30" s="444"/>
      <c r="H30" s="444"/>
      <c r="K30" s="282"/>
    </row>
    <row r="31" ht="15">
      <c r="K31" s="282"/>
    </row>
    <row r="32" spans="2:11" ht="15">
      <c r="B32" s="94" t="s">
        <v>20</v>
      </c>
      <c r="C32" s="95"/>
      <c r="D32" s="95"/>
      <c r="E32" s="95"/>
      <c r="F32" s="95"/>
      <c r="G32" s="95"/>
      <c r="H32" s="239"/>
      <c r="K32" s="282"/>
    </row>
    <row r="33" spans="2:11" ht="24.75" customHeight="1">
      <c r="B33" s="409" t="s">
        <v>165</v>
      </c>
      <c r="C33" s="410"/>
      <c r="D33" s="410"/>
      <c r="E33" s="410"/>
      <c r="F33" s="410"/>
      <c r="G33" s="410"/>
      <c r="H33" s="411"/>
      <c r="K33" s="282"/>
    </row>
    <row r="34" ht="15">
      <c r="K34" s="282"/>
    </row>
    <row r="35" ht="15">
      <c r="K35" s="282"/>
    </row>
    <row r="36" ht="15">
      <c r="K36" s="282"/>
    </row>
    <row r="37" ht="15">
      <c r="K37" s="282"/>
    </row>
    <row r="38" ht="15">
      <c r="K38" s="282"/>
    </row>
    <row r="39" ht="15">
      <c r="K39" s="282"/>
    </row>
    <row r="40" ht="15">
      <c r="K40" s="282"/>
    </row>
    <row r="41" ht="15">
      <c r="K41" s="282"/>
    </row>
  </sheetData>
  <sheetProtection/>
  <mergeCells count="12">
    <mergeCell ref="K2:P2"/>
    <mergeCell ref="B26:H26"/>
    <mergeCell ref="B27:H27"/>
    <mergeCell ref="B28:H28"/>
    <mergeCell ref="B2:H2"/>
    <mergeCell ref="B5:B6"/>
    <mergeCell ref="C5:C6"/>
    <mergeCell ref="D5:G5"/>
    <mergeCell ref="H5:H6"/>
    <mergeCell ref="B29:H29"/>
    <mergeCell ref="B33:H33"/>
    <mergeCell ref="B30:H30"/>
  </mergeCells>
  <printOptions/>
  <pageMargins left="0.7" right="0.7" top="0.75" bottom="0.75" header="0.3" footer="0.3"/>
  <pageSetup fitToHeight="1" fitToWidth="1" horizontalDpi="600" verticalDpi="600" orientation="landscape" paperSize="9" scale="65" r:id="rId1"/>
</worksheet>
</file>

<file path=xl/worksheets/sheet12.xml><?xml version="1.0" encoding="utf-8"?>
<worksheet xmlns="http://schemas.openxmlformats.org/spreadsheetml/2006/main" xmlns:r="http://schemas.openxmlformats.org/officeDocument/2006/relationships">
  <sheetPr>
    <tabColor indexed="42"/>
    <pageSetUpPr fitToPage="1"/>
  </sheetPr>
  <dimension ref="B1:I42"/>
  <sheetViews>
    <sheetView workbookViewId="0" topLeftCell="A1">
      <selection activeCell="I16" sqref="I16"/>
    </sheetView>
  </sheetViews>
  <sheetFormatPr defaultColWidth="9.140625" defaultRowHeight="12.75"/>
  <cols>
    <col min="1" max="1" width="9.140625" style="41" customWidth="1"/>
    <col min="2" max="2" width="30.140625" style="28" customWidth="1"/>
    <col min="3" max="5" width="11.8515625" style="28" customWidth="1"/>
    <col min="6" max="6" width="12.140625" style="28" customWidth="1"/>
    <col min="7" max="7" width="10.28125" style="28" customWidth="1"/>
    <col min="8" max="9" width="10.28125" style="41" customWidth="1"/>
    <col min="10" max="16384" width="9.140625" style="41" customWidth="1"/>
  </cols>
  <sheetData>
    <row r="1" spans="2:7" ht="12.75">
      <c r="B1" s="104"/>
      <c r="C1" s="104"/>
      <c r="D1" s="104"/>
      <c r="E1" s="104"/>
      <c r="F1" s="104"/>
      <c r="G1" s="41"/>
    </row>
    <row r="2" spans="2:7" ht="30.75" customHeight="1">
      <c r="B2" s="405" t="s">
        <v>176</v>
      </c>
      <c r="C2" s="405"/>
      <c r="D2" s="405"/>
      <c r="E2" s="405"/>
      <c r="F2" s="405"/>
      <c r="G2" s="5"/>
    </row>
    <row r="3" spans="2:7" ht="19.5" customHeight="1">
      <c r="B3" s="405"/>
      <c r="C3" s="405"/>
      <c r="D3" s="405"/>
      <c r="E3" s="405"/>
      <c r="F3" s="405"/>
      <c r="G3" s="5"/>
    </row>
    <row r="4" spans="2:7" ht="14.25" customHeight="1" thickBot="1">
      <c r="B4" s="85"/>
      <c r="C4" s="408" t="s">
        <v>87</v>
      </c>
      <c r="D4" s="408"/>
      <c r="E4" s="408"/>
      <c r="F4" s="408"/>
      <c r="G4" s="169"/>
    </row>
    <row r="5" spans="2:7" ht="22.5" customHeight="1">
      <c r="B5" s="458" t="s">
        <v>74</v>
      </c>
      <c r="C5" s="460" t="s">
        <v>96</v>
      </c>
      <c r="D5" s="458" t="s">
        <v>89</v>
      </c>
      <c r="E5" s="459"/>
      <c r="F5" s="453" t="s">
        <v>85</v>
      </c>
      <c r="G5" s="41"/>
    </row>
    <row r="6" spans="2:7" ht="22.5" customHeight="1" thickBot="1">
      <c r="B6" s="422"/>
      <c r="C6" s="461"/>
      <c r="D6" s="183" t="s">
        <v>97</v>
      </c>
      <c r="E6" s="184" t="s">
        <v>98</v>
      </c>
      <c r="F6" s="454"/>
      <c r="G6" s="41"/>
    </row>
    <row r="7" spans="2:7" ht="14.25" customHeight="1">
      <c r="B7" s="21"/>
      <c r="C7" s="455" t="s">
        <v>87</v>
      </c>
      <c r="D7" s="455"/>
      <c r="E7" s="455"/>
      <c r="F7" s="455"/>
      <c r="G7" s="41"/>
    </row>
    <row r="8" spans="2:9" ht="18" customHeight="1">
      <c r="B8" s="23" t="s">
        <v>146</v>
      </c>
      <c r="C8" s="185">
        <f>SUM(C10:C16)</f>
        <v>140</v>
      </c>
      <c r="D8" s="170">
        <f>SUM(D10:D16)</f>
        <v>21</v>
      </c>
      <c r="E8" s="174">
        <f>SUM(E10:E16)</f>
        <v>25</v>
      </c>
      <c r="F8" s="186">
        <f>SUM(F10:F16)</f>
        <v>186</v>
      </c>
      <c r="G8" s="41"/>
      <c r="H8" s="187"/>
      <c r="I8" s="187"/>
    </row>
    <row r="9" spans="2:9" ht="14.25" customHeight="1">
      <c r="B9" s="23"/>
      <c r="C9" s="185"/>
      <c r="D9" s="129"/>
      <c r="E9" s="175"/>
      <c r="F9" s="187"/>
      <c r="G9" s="41"/>
      <c r="H9" s="187"/>
      <c r="I9" s="187"/>
    </row>
    <row r="10" spans="2:9" ht="14.25" customHeight="1">
      <c r="B10" s="28" t="s">
        <v>18</v>
      </c>
      <c r="C10" s="188">
        <v>3</v>
      </c>
      <c r="D10" s="51">
        <v>3</v>
      </c>
      <c r="E10" s="175">
        <v>0</v>
      </c>
      <c r="F10" s="187">
        <f aca="true" t="shared" si="0" ref="F10:F15">SUM(C10:E10)</f>
        <v>6</v>
      </c>
      <c r="G10" s="41"/>
      <c r="H10" s="187"/>
      <c r="I10" s="187"/>
    </row>
    <row r="11" spans="2:9" ht="14.25" customHeight="1">
      <c r="B11" s="28" t="s">
        <v>11</v>
      </c>
      <c r="C11" s="188">
        <v>0</v>
      </c>
      <c r="D11" s="51">
        <v>0</v>
      </c>
      <c r="E11" s="175">
        <v>0</v>
      </c>
      <c r="F11" s="187">
        <f t="shared" si="0"/>
        <v>0</v>
      </c>
      <c r="G11" s="41"/>
      <c r="H11" s="187"/>
      <c r="I11" s="187"/>
    </row>
    <row r="12" spans="2:9" ht="14.25" customHeight="1">
      <c r="B12" s="28" t="s">
        <v>1</v>
      </c>
      <c r="C12" s="188">
        <v>0</v>
      </c>
      <c r="D12" s="51">
        <v>0</v>
      </c>
      <c r="E12" s="175">
        <v>0</v>
      </c>
      <c r="F12" s="187">
        <f t="shared" si="0"/>
        <v>0</v>
      </c>
      <c r="G12" s="41"/>
      <c r="H12" s="187"/>
      <c r="I12" s="187"/>
    </row>
    <row r="13" spans="2:9" ht="14.25" customHeight="1">
      <c r="B13" s="28" t="s">
        <v>10</v>
      </c>
      <c r="C13" s="188">
        <v>11</v>
      </c>
      <c r="D13" s="51">
        <v>15</v>
      </c>
      <c r="E13" s="175">
        <v>12</v>
      </c>
      <c r="F13" s="187">
        <f t="shared" si="0"/>
        <v>38</v>
      </c>
      <c r="G13" s="41"/>
      <c r="H13" s="187"/>
      <c r="I13" s="187"/>
    </row>
    <row r="14" spans="2:9" ht="14.25" customHeight="1">
      <c r="B14" s="28" t="s">
        <v>12</v>
      </c>
      <c r="C14" s="188">
        <v>29</v>
      </c>
      <c r="D14" s="51">
        <v>0</v>
      </c>
      <c r="E14" s="175">
        <v>0</v>
      </c>
      <c r="F14" s="187">
        <f t="shared" si="0"/>
        <v>29</v>
      </c>
      <c r="G14" s="41"/>
      <c r="H14" s="187"/>
      <c r="I14" s="187"/>
    </row>
    <row r="15" spans="2:9" ht="14.25" customHeight="1">
      <c r="B15" s="28" t="s">
        <v>13</v>
      </c>
      <c r="C15" s="188">
        <v>88</v>
      </c>
      <c r="D15" s="51">
        <v>3</v>
      </c>
      <c r="E15" s="175">
        <v>13</v>
      </c>
      <c r="F15" s="187">
        <f t="shared" si="0"/>
        <v>104</v>
      </c>
      <c r="G15" s="41"/>
      <c r="H15" s="187"/>
      <c r="I15" s="106"/>
    </row>
    <row r="16" spans="2:9" ht="14.25" customHeight="1">
      <c r="B16" s="108" t="s">
        <v>76</v>
      </c>
      <c r="C16" s="213">
        <v>9</v>
      </c>
      <c r="D16" s="214">
        <v>0</v>
      </c>
      <c r="E16" s="215">
        <v>0</v>
      </c>
      <c r="F16" s="216">
        <f>SUM(C16:E16)</f>
        <v>9</v>
      </c>
      <c r="G16" s="41"/>
      <c r="H16" s="187"/>
      <c r="I16" s="187"/>
    </row>
    <row r="17" spans="6:8" ht="8.25" customHeight="1">
      <c r="F17" s="41"/>
      <c r="G17" s="41"/>
      <c r="H17" s="187"/>
    </row>
    <row r="18" spans="2:8" ht="12.75" customHeight="1">
      <c r="B18" s="182" t="s">
        <v>21</v>
      </c>
      <c r="C18" s="181"/>
      <c r="D18" s="181"/>
      <c r="E18" s="181"/>
      <c r="F18" s="41"/>
      <c r="G18" s="41"/>
      <c r="H18" s="106"/>
    </row>
    <row r="19" spans="2:7" ht="12.75" customHeight="1">
      <c r="B19" s="406" t="s">
        <v>155</v>
      </c>
      <c r="C19" s="406"/>
      <c r="D19" s="406"/>
      <c r="E19" s="406"/>
      <c r="F19" s="406"/>
      <c r="G19" s="41"/>
    </row>
    <row r="20" spans="2:7" ht="23.25" customHeight="1">
      <c r="B20" s="406"/>
      <c r="C20" s="406"/>
      <c r="D20" s="406"/>
      <c r="E20" s="406"/>
      <c r="F20" s="406"/>
      <c r="G20" s="41"/>
    </row>
    <row r="21" spans="2:8" ht="25.5" customHeight="1">
      <c r="B21" s="437" t="s">
        <v>175</v>
      </c>
      <c r="C21" s="437"/>
      <c r="D21" s="437"/>
      <c r="E21" s="437"/>
      <c r="F21" s="437"/>
      <c r="G21" s="41"/>
      <c r="H21" s="212"/>
    </row>
    <row r="22" spans="2:7" ht="31.5" customHeight="1">
      <c r="B22" s="456" t="s">
        <v>219</v>
      </c>
      <c r="C22" s="457"/>
      <c r="D22" s="457"/>
      <c r="E22" s="457"/>
      <c r="F22" s="457"/>
      <c r="G22" s="41"/>
    </row>
    <row r="23" spans="2:7" s="126" customFormat="1" ht="14.25" customHeight="1">
      <c r="B23" s="94" t="s">
        <v>20</v>
      </c>
      <c r="C23" s="95"/>
      <c r="D23" s="95"/>
      <c r="E23" s="95"/>
      <c r="F23" s="96"/>
      <c r="G23" s="93"/>
    </row>
    <row r="24" spans="2:7" s="126" customFormat="1" ht="35.25" customHeight="1">
      <c r="B24" s="409" t="s">
        <v>165</v>
      </c>
      <c r="C24" s="410"/>
      <c r="D24" s="410"/>
      <c r="E24" s="410"/>
      <c r="F24" s="411"/>
      <c r="G24" s="93"/>
    </row>
    <row r="25" spans="2:7" s="126" customFormat="1" ht="33" customHeight="1">
      <c r="B25" s="93"/>
      <c r="C25" s="93"/>
      <c r="D25" s="93"/>
      <c r="E25" s="93"/>
      <c r="F25" s="167"/>
      <c r="G25" s="167"/>
    </row>
    <row r="26" spans="2:6" s="126" customFormat="1" ht="12.75" customHeight="1">
      <c r="B26" s="28"/>
      <c r="C26" s="128"/>
      <c r="D26" s="128"/>
      <c r="E26" s="128"/>
      <c r="F26" s="93"/>
    </row>
    <row r="27" spans="3:7" ht="12.75">
      <c r="C27" s="128"/>
      <c r="D27" s="128"/>
      <c r="E27" s="128"/>
      <c r="G27" s="41"/>
    </row>
    <row r="28" spans="6:7" ht="12.75">
      <c r="F28" s="129"/>
      <c r="G28" s="41"/>
    </row>
    <row r="29" ht="12.75">
      <c r="G29" s="129"/>
    </row>
    <row r="30" ht="12.75">
      <c r="G30" s="129"/>
    </row>
    <row r="31" ht="12.75">
      <c r="G31" s="129"/>
    </row>
    <row r="32" ht="12.75">
      <c r="G32" s="129"/>
    </row>
    <row r="33" ht="12.75">
      <c r="G33" s="129"/>
    </row>
    <row r="34" ht="12.75">
      <c r="G34" s="129"/>
    </row>
    <row r="35" ht="12.75">
      <c r="G35" s="129"/>
    </row>
    <row r="36" ht="12.75">
      <c r="G36" s="129"/>
    </row>
    <row r="39" spans="3:5" ht="12.75">
      <c r="C39" s="129"/>
      <c r="D39" s="129"/>
      <c r="E39" s="129"/>
    </row>
    <row r="40" spans="3:5" ht="12.75">
      <c r="C40" s="129"/>
      <c r="D40" s="129"/>
      <c r="E40" s="129"/>
    </row>
    <row r="41" spans="3:5" ht="12.75">
      <c r="C41" s="129"/>
      <c r="D41" s="129"/>
      <c r="E41" s="129"/>
    </row>
    <row r="42" spans="3:5" ht="12.75">
      <c r="C42" s="129"/>
      <c r="D42" s="129"/>
      <c r="E42" s="129"/>
    </row>
  </sheetData>
  <sheetProtection/>
  <mergeCells count="11">
    <mergeCell ref="B2:F3"/>
    <mergeCell ref="D5:E5"/>
    <mergeCell ref="C4:F4"/>
    <mergeCell ref="C5:C6"/>
    <mergeCell ref="B24:F24"/>
    <mergeCell ref="F5:F6"/>
    <mergeCell ref="C7:F7"/>
    <mergeCell ref="B19:F20"/>
    <mergeCell ref="B21:F21"/>
    <mergeCell ref="B22:F22"/>
    <mergeCell ref="B5:B6"/>
  </mergeCells>
  <printOptions/>
  <pageMargins left="0.7480314960629921" right="0.7480314960629921" top="0.984251968503937" bottom="0.984251968503937" header="0.5118110236220472" footer="0.5118110236220472"/>
  <pageSetup fitToHeight="1" fitToWidth="1"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indexed="40"/>
    <pageSetUpPr fitToPage="1"/>
  </sheetPr>
  <dimension ref="A1:P27"/>
  <sheetViews>
    <sheetView workbookViewId="0" topLeftCell="A1">
      <selection activeCell="M27" sqref="M27"/>
    </sheetView>
  </sheetViews>
  <sheetFormatPr defaultColWidth="9.140625" defaultRowHeight="12.75"/>
  <cols>
    <col min="1" max="1" width="9.140625" style="18" customWidth="1"/>
    <col min="2" max="2" width="23.28125" style="27" customWidth="1"/>
    <col min="3" max="9" width="9.8515625" style="27" customWidth="1"/>
    <col min="10" max="10" width="1.1484375" style="27" customWidth="1"/>
    <col min="11" max="11" width="12.7109375" style="27" customWidth="1"/>
    <col min="12" max="12" width="1.57421875" style="27" customWidth="1"/>
    <col min="13" max="16384" width="9.140625" style="18" customWidth="1"/>
  </cols>
  <sheetData>
    <row r="1" spans="2:14" ht="12.75">
      <c r="B1" s="423"/>
      <c r="C1" s="423"/>
      <c r="D1" s="423"/>
      <c r="E1" s="423"/>
      <c r="F1" s="423"/>
      <c r="G1" s="423"/>
      <c r="H1" s="423"/>
      <c r="I1" s="423"/>
      <c r="J1" s="423"/>
      <c r="K1" s="423"/>
      <c r="L1" s="423"/>
      <c r="M1" s="423"/>
      <c r="N1" s="423"/>
    </row>
    <row r="2" spans="2:15" ht="12.75" customHeight="1">
      <c r="B2" s="405" t="s">
        <v>177</v>
      </c>
      <c r="C2" s="405"/>
      <c r="D2" s="405"/>
      <c r="E2" s="405"/>
      <c r="F2" s="405"/>
      <c r="G2" s="405"/>
      <c r="H2" s="405"/>
      <c r="I2" s="405"/>
      <c r="J2" s="405"/>
      <c r="K2" s="405"/>
      <c r="L2" s="5"/>
      <c r="M2" s="5"/>
      <c r="N2" s="5"/>
      <c r="O2" s="5"/>
    </row>
    <row r="3" spans="2:15" ht="19.5" customHeight="1">
      <c r="B3" s="405"/>
      <c r="C3" s="405"/>
      <c r="D3" s="405"/>
      <c r="E3" s="405"/>
      <c r="F3" s="405"/>
      <c r="G3" s="405"/>
      <c r="H3" s="405"/>
      <c r="I3" s="405"/>
      <c r="J3" s="405"/>
      <c r="K3" s="405"/>
      <c r="L3" s="178"/>
      <c r="M3" s="178"/>
      <c r="N3" s="5"/>
      <c r="O3" s="5"/>
    </row>
    <row r="4" spans="2:15" ht="14.25" customHeight="1">
      <c r="B4" s="6"/>
      <c r="C4" s="6"/>
      <c r="D4" s="6"/>
      <c r="F4" s="29"/>
      <c r="G4" s="29"/>
      <c r="H4" s="29"/>
      <c r="I4" s="29"/>
      <c r="J4" s="29"/>
      <c r="K4" s="29"/>
      <c r="L4" s="179"/>
      <c r="M4" s="180"/>
      <c r="N4" s="20"/>
      <c r="O4" s="20"/>
    </row>
    <row r="5" spans="2:15" ht="14.25" customHeight="1" thickBot="1">
      <c r="B5" s="84"/>
      <c r="C5" s="84"/>
      <c r="D5" s="84"/>
      <c r="E5" s="279"/>
      <c r="F5" s="279"/>
      <c r="G5" s="279"/>
      <c r="H5" s="279"/>
      <c r="I5" s="279"/>
      <c r="J5" s="279"/>
      <c r="K5" s="109" t="s">
        <v>49</v>
      </c>
      <c r="L5" s="36"/>
      <c r="M5" s="180"/>
      <c r="N5" s="20"/>
      <c r="O5" s="20"/>
    </row>
    <row r="6" spans="2:13" ht="12.75" customHeight="1">
      <c r="B6" s="420" t="s">
        <v>51</v>
      </c>
      <c r="C6" s="222"/>
      <c r="D6" s="224"/>
      <c r="E6" s="228"/>
      <c r="F6" s="231"/>
      <c r="G6" s="231"/>
      <c r="H6" s="231"/>
      <c r="I6" s="231"/>
      <c r="J6" s="87"/>
      <c r="K6" s="414" t="s">
        <v>152</v>
      </c>
      <c r="L6" s="87"/>
      <c r="M6" s="27"/>
    </row>
    <row r="7" spans="2:13" ht="41.25" customHeight="1" thickBot="1">
      <c r="B7" s="413"/>
      <c r="C7" s="223" t="s">
        <v>116</v>
      </c>
      <c r="D7" s="225" t="s">
        <v>119</v>
      </c>
      <c r="E7" s="229" t="s">
        <v>80</v>
      </c>
      <c r="F7" s="232" t="s">
        <v>148</v>
      </c>
      <c r="G7" s="232" t="s">
        <v>95</v>
      </c>
      <c r="H7" s="232" t="s">
        <v>149</v>
      </c>
      <c r="I7" s="232" t="s">
        <v>150</v>
      </c>
      <c r="J7" s="88"/>
      <c r="K7" s="415"/>
      <c r="L7" s="87"/>
      <c r="M7" s="27"/>
    </row>
    <row r="8" spans="2:13" ht="14.25" customHeight="1">
      <c r="B8" s="21"/>
      <c r="C8" s="407" t="s">
        <v>25</v>
      </c>
      <c r="D8" s="407"/>
      <c r="E8" s="407"/>
      <c r="F8" s="407"/>
      <c r="G8" s="407"/>
      <c r="H8" s="407"/>
      <c r="I8" s="407"/>
      <c r="J8" s="17"/>
      <c r="K8" s="17"/>
      <c r="L8" s="17"/>
      <c r="M8" s="27"/>
    </row>
    <row r="9" spans="2:16" ht="14.25" customHeight="1">
      <c r="B9" s="21"/>
      <c r="C9" s="22"/>
      <c r="D9" s="22"/>
      <c r="E9" s="17"/>
      <c r="F9" s="17"/>
      <c r="G9" s="17"/>
      <c r="H9" s="17"/>
      <c r="I9" s="17"/>
      <c r="J9" s="17"/>
      <c r="K9" s="17"/>
      <c r="L9" s="17"/>
      <c r="M9" s="27"/>
      <c r="P9" s="80"/>
    </row>
    <row r="10" spans="2:16" ht="14.25" customHeight="1">
      <c r="B10" s="23" t="s">
        <v>72</v>
      </c>
      <c r="C10" s="24">
        <v>1278</v>
      </c>
      <c r="D10" s="24">
        <v>1172</v>
      </c>
      <c r="E10" s="25">
        <v>1084</v>
      </c>
      <c r="F10" s="25">
        <v>895</v>
      </c>
      <c r="G10" s="25">
        <v>927</v>
      </c>
      <c r="H10" s="25">
        <v>972</v>
      </c>
      <c r="I10" s="25">
        <v>1032</v>
      </c>
      <c r="J10" s="25"/>
      <c r="K10" s="26">
        <v>-0.04797047970479705</v>
      </c>
      <c r="L10" s="40"/>
      <c r="M10" s="27"/>
      <c r="P10" s="80"/>
    </row>
    <row r="11" spans="2:12" ht="14.25" customHeight="1">
      <c r="B11" s="23"/>
      <c r="C11" s="24"/>
      <c r="D11" s="24"/>
      <c r="E11" s="25"/>
      <c r="F11" s="25"/>
      <c r="G11" s="25"/>
      <c r="H11" s="25"/>
      <c r="I11" s="25"/>
      <c r="J11" s="25"/>
      <c r="K11" s="40"/>
      <c r="L11" s="21"/>
    </row>
    <row r="12" spans="2:12" ht="14.25" customHeight="1">
      <c r="B12" s="28" t="s">
        <v>26</v>
      </c>
      <c r="C12" s="15">
        <v>853</v>
      </c>
      <c r="D12" s="15">
        <v>727</v>
      </c>
      <c r="E12" s="1">
        <v>662</v>
      </c>
      <c r="F12" s="1">
        <v>530</v>
      </c>
      <c r="G12" s="1">
        <v>577</v>
      </c>
      <c r="H12" s="1">
        <v>583</v>
      </c>
      <c r="I12" s="1">
        <v>621</v>
      </c>
      <c r="J12" s="1">
        <v>0</v>
      </c>
      <c r="K12" s="14">
        <v>-0.061933534743202415</v>
      </c>
      <c r="L12" s="29"/>
    </row>
    <row r="13" spans="2:12" ht="14.25" customHeight="1">
      <c r="B13" s="28" t="s">
        <v>46</v>
      </c>
      <c r="C13" s="15">
        <v>423</v>
      </c>
      <c r="D13" s="15">
        <v>445</v>
      </c>
      <c r="E13" s="1">
        <v>422</v>
      </c>
      <c r="F13" s="1">
        <v>365</v>
      </c>
      <c r="G13" s="1">
        <v>348</v>
      </c>
      <c r="H13" s="1">
        <v>388</v>
      </c>
      <c r="I13" s="1">
        <v>411</v>
      </c>
      <c r="J13" s="1">
        <v>0</v>
      </c>
      <c r="K13" s="14">
        <v>-0.026066350710900472</v>
      </c>
      <c r="L13" s="29"/>
    </row>
    <row r="14" spans="2:12" ht="14.25" customHeight="1">
      <c r="B14" s="28" t="s">
        <v>27</v>
      </c>
      <c r="C14" s="15">
        <v>2</v>
      </c>
      <c r="D14" s="15">
        <v>0</v>
      </c>
      <c r="E14" s="1">
        <v>0</v>
      </c>
      <c r="F14" s="1">
        <v>0</v>
      </c>
      <c r="G14" s="1">
        <v>2</v>
      </c>
      <c r="H14" s="1">
        <v>1</v>
      </c>
      <c r="I14" s="1">
        <v>0</v>
      </c>
      <c r="J14" s="1">
        <v>0</v>
      </c>
      <c r="K14" s="14" t="s">
        <v>48</v>
      </c>
      <c r="L14" s="29"/>
    </row>
    <row r="15" spans="2:12" ht="14.25" customHeight="1">
      <c r="B15" s="28"/>
      <c r="J15" s="1"/>
      <c r="K15" s="1"/>
      <c r="L15" s="29"/>
    </row>
    <row r="16" spans="2:12" ht="14.25" customHeight="1">
      <c r="B16" s="23"/>
      <c r="C16" s="407" t="s">
        <v>28</v>
      </c>
      <c r="D16" s="407"/>
      <c r="E16" s="407"/>
      <c r="F16" s="407"/>
      <c r="G16" s="407"/>
      <c r="H16" s="407"/>
      <c r="I16" s="407"/>
      <c r="J16" s="17"/>
      <c r="K16" s="17"/>
      <c r="L16" s="17"/>
    </row>
    <row r="17" spans="2:12" ht="14.25" customHeight="1">
      <c r="B17" s="23"/>
      <c r="C17" s="30"/>
      <c r="D17" s="30"/>
      <c r="E17" s="17"/>
      <c r="F17" s="17"/>
      <c r="G17" s="17"/>
      <c r="H17" s="17"/>
      <c r="I17" s="17"/>
      <c r="J17" s="17"/>
      <c r="K17" s="17"/>
      <c r="L17" s="17"/>
    </row>
    <row r="18" spans="2:13" ht="14.25" customHeight="1">
      <c r="B18" s="28" t="s">
        <v>26</v>
      </c>
      <c r="C18" s="31">
        <v>0.6674491392801252</v>
      </c>
      <c r="D18" s="31">
        <v>0.6203071672354948</v>
      </c>
      <c r="E18" s="13">
        <v>0.6107011070110702</v>
      </c>
      <c r="F18" s="13">
        <v>0.5921787709497207</v>
      </c>
      <c r="G18" s="13">
        <v>0.622437971952535</v>
      </c>
      <c r="H18" s="13">
        <v>0.5997942386831275</v>
      </c>
      <c r="I18" s="13">
        <v>0.6017441860465116</v>
      </c>
      <c r="J18" s="32"/>
      <c r="K18" s="32"/>
      <c r="L18" s="32"/>
      <c r="M18" s="27"/>
    </row>
    <row r="19" spans="2:13" ht="14.25" customHeight="1">
      <c r="B19" s="28" t="s">
        <v>46</v>
      </c>
      <c r="C19" s="31">
        <v>0.33098591549295775</v>
      </c>
      <c r="D19" s="31">
        <v>0.3796928327645051</v>
      </c>
      <c r="E19" s="13">
        <v>0.3892988929889299</v>
      </c>
      <c r="F19" s="13">
        <v>0.40782122905027934</v>
      </c>
      <c r="G19" s="13">
        <v>0.37540453074433655</v>
      </c>
      <c r="H19" s="13">
        <v>0.3991769547325103</v>
      </c>
      <c r="I19" s="13">
        <v>0.39825581395348836</v>
      </c>
      <c r="J19" s="32"/>
      <c r="K19" s="32"/>
      <c r="L19" s="32"/>
      <c r="M19" s="27"/>
    </row>
    <row r="20" spans="2:13" ht="14.25" customHeight="1">
      <c r="B20" s="28" t="s">
        <v>27</v>
      </c>
      <c r="C20" s="31">
        <v>0.001564945226917058</v>
      </c>
      <c r="D20" s="31">
        <v>0</v>
      </c>
      <c r="E20" s="13">
        <v>0</v>
      </c>
      <c r="F20" s="13">
        <v>0</v>
      </c>
      <c r="G20" s="13">
        <v>0.002157497303128371</v>
      </c>
      <c r="H20" s="13">
        <v>0.00102880658436214</v>
      </c>
      <c r="I20" s="13">
        <v>0</v>
      </c>
      <c r="J20" s="32"/>
      <c r="K20" s="32"/>
      <c r="L20" s="32"/>
      <c r="M20" s="27"/>
    </row>
    <row r="21" spans="2:13" ht="14.25" customHeight="1">
      <c r="B21" s="34"/>
      <c r="C21" s="34"/>
      <c r="D21" s="34"/>
      <c r="E21" s="35"/>
      <c r="F21" s="35"/>
      <c r="G21" s="35"/>
      <c r="H21" s="35"/>
      <c r="I21" s="35"/>
      <c r="J21" s="35"/>
      <c r="K21" s="35"/>
      <c r="L21" s="35"/>
      <c r="M21" s="27"/>
    </row>
    <row r="22" spans="2:13" ht="7.5" customHeight="1">
      <c r="B22" s="36"/>
      <c r="C22" s="36"/>
      <c r="D22" s="36"/>
      <c r="E22" s="37"/>
      <c r="F22" s="37"/>
      <c r="G22" s="37"/>
      <c r="H22" s="37"/>
      <c r="I22" s="37"/>
      <c r="J22" s="37"/>
      <c r="K22" s="37"/>
      <c r="L22" s="37"/>
      <c r="M22" s="27"/>
    </row>
    <row r="23" spans="1:12" ht="11.25" customHeight="1">
      <c r="A23" s="38"/>
      <c r="B23" s="465" t="s">
        <v>47</v>
      </c>
      <c r="C23" s="465"/>
      <c r="D23" s="465"/>
      <c r="E23" s="465"/>
      <c r="F23" s="465"/>
      <c r="G23" s="465"/>
      <c r="H23" s="465"/>
      <c r="I23" s="465"/>
      <c r="J23" s="465"/>
      <c r="K23" s="465"/>
      <c r="L23" s="465"/>
    </row>
    <row r="24" spans="1:12" ht="12.75">
      <c r="A24" s="8"/>
      <c r="B24" s="417" t="s">
        <v>16</v>
      </c>
      <c r="C24" s="417"/>
      <c r="D24" s="417"/>
      <c r="E24" s="417"/>
      <c r="F24" s="417"/>
      <c r="G24" s="417"/>
      <c r="H24" s="417"/>
      <c r="I24" s="417"/>
      <c r="J24" s="417"/>
      <c r="K24" s="417"/>
      <c r="L24" s="417"/>
    </row>
    <row r="25" ht="7.5" customHeight="1"/>
    <row r="26" spans="2:12" ht="13.5" customHeight="1">
      <c r="B26" s="78" t="s">
        <v>20</v>
      </c>
      <c r="C26" s="79"/>
      <c r="D26" s="79"/>
      <c r="E26" s="79"/>
      <c r="F26" s="79"/>
      <c r="G26" s="79"/>
      <c r="H26" s="79"/>
      <c r="I26" s="79"/>
      <c r="J26" s="79"/>
      <c r="K26" s="79"/>
      <c r="L26" s="172"/>
    </row>
    <row r="27" spans="2:12" ht="24" customHeight="1">
      <c r="B27" s="462" t="s">
        <v>180</v>
      </c>
      <c r="C27" s="463"/>
      <c r="D27" s="463"/>
      <c r="E27" s="463"/>
      <c r="F27" s="463"/>
      <c r="G27" s="463"/>
      <c r="H27" s="463"/>
      <c r="I27" s="463"/>
      <c r="J27" s="463"/>
      <c r="K27" s="463"/>
      <c r="L27" s="464"/>
    </row>
  </sheetData>
  <mergeCells count="9">
    <mergeCell ref="B1:N1"/>
    <mergeCell ref="K6:K7"/>
    <mergeCell ref="B6:B7"/>
    <mergeCell ref="B2:K3"/>
    <mergeCell ref="C8:I8"/>
    <mergeCell ref="B27:L27"/>
    <mergeCell ref="B24:L24"/>
    <mergeCell ref="B23:L23"/>
    <mergeCell ref="C16:I16"/>
  </mergeCells>
  <printOptions/>
  <pageMargins left="0.75" right="0.75" top="1" bottom="1" header="0.5" footer="0.5"/>
  <pageSetup fitToHeight="1" fitToWidth="1" horizontalDpi="600" verticalDpi="600" orientation="portrait" paperSize="9" scale="70" r:id="rId1"/>
</worksheet>
</file>

<file path=xl/worksheets/sheet14.xml><?xml version="1.0" encoding="utf-8"?>
<worksheet xmlns="http://schemas.openxmlformats.org/spreadsheetml/2006/main" xmlns:r="http://schemas.openxmlformats.org/officeDocument/2006/relationships">
  <sheetPr>
    <tabColor indexed="40"/>
    <pageSetUpPr fitToPage="1"/>
  </sheetPr>
  <dimension ref="B1:O63"/>
  <sheetViews>
    <sheetView workbookViewId="0" topLeftCell="A31">
      <selection activeCell="O20" sqref="O20"/>
    </sheetView>
  </sheetViews>
  <sheetFormatPr defaultColWidth="9.140625" defaultRowHeight="12.75"/>
  <cols>
    <col min="1" max="1" width="9.140625" style="18" customWidth="1"/>
    <col min="2" max="2" width="26.421875" style="27" customWidth="1"/>
    <col min="3" max="9" width="9.00390625" style="27" customWidth="1"/>
    <col min="10" max="10" width="2.00390625" style="27" customWidth="1"/>
    <col min="11" max="11" width="12.7109375" style="27" customWidth="1"/>
    <col min="12" max="12" width="0.9921875" style="27" customWidth="1"/>
    <col min="13" max="16384" width="9.140625" style="18" customWidth="1"/>
  </cols>
  <sheetData>
    <row r="1" spans="2:14" ht="12.75" customHeight="1">
      <c r="B1" s="423"/>
      <c r="C1" s="423"/>
      <c r="D1" s="423"/>
      <c r="E1" s="423"/>
      <c r="F1" s="423"/>
      <c r="G1" s="423"/>
      <c r="H1" s="423"/>
      <c r="I1" s="423"/>
      <c r="J1" s="423"/>
      <c r="K1" s="423"/>
      <c r="L1" s="423"/>
      <c r="M1" s="423"/>
      <c r="N1" s="423"/>
    </row>
    <row r="2" ht="12.75" customHeight="1"/>
    <row r="3" spans="2:15" ht="13.5" customHeight="1">
      <c r="B3" s="405" t="s">
        <v>248</v>
      </c>
      <c r="C3" s="405"/>
      <c r="D3" s="405"/>
      <c r="E3" s="405"/>
      <c r="F3" s="405"/>
      <c r="G3" s="405"/>
      <c r="H3" s="405"/>
      <c r="I3" s="405"/>
      <c r="J3" s="405"/>
      <c r="K3" s="405"/>
      <c r="L3" s="5"/>
      <c r="M3" s="5"/>
      <c r="N3" s="5"/>
      <c r="O3" s="5"/>
    </row>
    <row r="4" spans="2:15" ht="12" customHeight="1">
      <c r="B4" s="405"/>
      <c r="C4" s="405"/>
      <c r="D4" s="405"/>
      <c r="E4" s="405"/>
      <c r="F4" s="405"/>
      <c r="G4" s="405"/>
      <c r="H4" s="405"/>
      <c r="I4" s="405"/>
      <c r="J4" s="405"/>
      <c r="K4" s="405"/>
      <c r="L4" s="5"/>
      <c r="M4" s="5"/>
      <c r="N4" s="5"/>
      <c r="O4" s="5"/>
    </row>
    <row r="5" spans="2:15" ht="14.25" customHeight="1">
      <c r="B5" s="6"/>
      <c r="G5" s="19"/>
      <c r="H5" s="19"/>
      <c r="I5" s="19"/>
      <c r="J5" s="19"/>
      <c r="K5" s="19"/>
      <c r="L5" s="19"/>
      <c r="M5" s="20"/>
      <c r="N5" s="20"/>
      <c r="O5" s="20"/>
    </row>
    <row r="6" spans="2:15" ht="14.25" customHeight="1" thickBot="1">
      <c r="B6" s="84"/>
      <c r="C6" s="176"/>
      <c r="D6" s="176"/>
      <c r="E6" s="466" t="s">
        <v>50</v>
      </c>
      <c r="F6" s="466"/>
      <c r="G6" s="466"/>
      <c r="H6" s="466"/>
      <c r="I6" s="466"/>
      <c r="J6" s="466"/>
      <c r="K6" s="466"/>
      <c r="L6" s="466"/>
      <c r="M6" s="20"/>
      <c r="N6" s="20"/>
      <c r="O6" s="20"/>
    </row>
    <row r="7" spans="2:12" ht="12.75" customHeight="1">
      <c r="B7" s="420"/>
      <c r="C7" s="222"/>
      <c r="D7" s="224"/>
      <c r="E7" s="228"/>
      <c r="F7" s="231"/>
      <c r="G7" s="231"/>
      <c r="H7" s="231"/>
      <c r="I7" s="231"/>
      <c r="J7" s="87"/>
      <c r="K7" s="414" t="s">
        <v>152</v>
      </c>
      <c r="L7" s="87"/>
    </row>
    <row r="8" spans="2:12" ht="41.25" customHeight="1" thickBot="1">
      <c r="B8" s="413"/>
      <c r="C8" s="235" t="s">
        <v>116</v>
      </c>
      <c r="D8" s="236" t="s">
        <v>119</v>
      </c>
      <c r="E8" s="221" t="s">
        <v>80</v>
      </c>
      <c r="F8" s="234" t="s">
        <v>148</v>
      </c>
      <c r="G8" s="234" t="s">
        <v>95</v>
      </c>
      <c r="H8" s="234" t="s">
        <v>149</v>
      </c>
      <c r="I8" s="234" t="s">
        <v>150</v>
      </c>
      <c r="J8" s="88"/>
      <c r="K8" s="415"/>
      <c r="L8" s="87"/>
    </row>
    <row r="9" spans="2:12" ht="14.25" customHeight="1">
      <c r="B9" s="21"/>
      <c r="C9" s="467" t="s">
        <v>178</v>
      </c>
      <c r="D9" s="467"/>
      <c r="E9" s="467"/>
      <c r="F9" s="467"/>
      <c r="G9" s="467"/>
      <c r="H9" s="467"/>
      <c r="I9" s="467"/>
      <c r="J9" s="53"/>
      <c r="K9" s="46"/>
      <c r="L9" s="46"/>
    </row>
    <row r="10" spans="2:12" ht="14.25" customHeight="1">
      <c r="B10" s="21"/>
      <c r="C10" s="54"/>
      <c r="D10" s="54"/>
      <c r="E10" s="53"/>
      <c r="F10" s="53"/>
      <c r="G10" s="53"/>
      <c r="H10" s="53"/>
      <c r="I10" s="53"/>
      <c r="J10" s="53"/>
      <c r="K10" s="46"/>
      <c r="L10" s="46"/>
    </row>
    <row r="11" spans="2:15" ht="14.25" customHeight="1">
      <c r="B11" s="39" t="s">
        <v>26</v>
      </c>
      <c r="C11" s="24">
        <v>1346</v>
      </c>
      <c r="D11" s="24">
        <v>1246</v>
      </c>
      <c r="E11" s="278">
        <v>1049</v>
      </c>
      <c r="F11" s="23">
        <v>869</v>
      </c>
      <c r="G11" s="23">
        <v>928</v>
      </c>
      <c r="H11" s="23">
        <v>935</v>
      </c>
      <c r="I11" s="278">
        <v>1000</v>
      </c>
      <c r="J11" s="57"/>
      <c r="K11" s="26">
        <v>-0.04671115347950429</v>
      </c>
      <c r="L11" s="58"/>
      <c r="M11" s="27"/>
      <c r="N11" s="80"/>
      <c r="O11" s="80"/>
    </row>
    <row r="12" spans="2:15" ht="14.25" customHeight="1">
      <c r="B12" s="39"/>
      <c r="C12" s="55"/>
      <c r="D12" s="55"/>
      <c r="E12" s="57"/>
      <c r="F12" s="57"/>
      <c r="G12" s="57"/>
      <c r="H12" s="57"/>
      <c r="I12" s="59"/>
      <c r="J12" s="57"/>
      <c r="K12" s="26"/>
      <c r="L12" s="58"/>
      <c r="M12" s="28"/>
      <c r="N12" s="80"/>
      <c r="O12" s="80"/>
    </row>
    <row r="13" spans="2:15" ht="14.25" customHeight="1">
      <c r="B13" s="18" t="s">
        <v>30</v>
      </c>
      <c r="C13" s="55">
        <v>472</v>
      </c>
      <c r="D13" s="55">
        <v>399</v>
      </c>
      <c r="E13" s="56">
        <v>335</v>
      </c>
      <c r="F13" s="56">
        <v>259</v>
      </c>
      <c r="G13" s="56">
        <v>276</v>
      </c>
      <c r="H13" s="56">
        <v>273</v>
      </c>
      <c r="I13" s="3">
        <v>270</v>
      </c>
      <c r="J13" s="60"/>
      <c r="K13" s="14">
        <v>-0.19402985074626866</v>
      </c>
      <c r="L13" s="1"/>
      <c r="M13" s="41"/>
      <c r="N13" s="80"/>
      <c r="O13" s="80"/>
    </row>
    <row r="14" spans="2:15" ht="14.25" customHeight="1">
      <c r="B14" s="18" t="s">
        <v>31</v>
      </c>
      <c r="C14" s="55">
        <v>450</v>
      </c>
      <c r="D14" s="55">
        <v>415</v>
      </c>
      <c r="E14" s="56">
        <v>345</v>
      </c>
      <c r="F14" s="56">
        <v>301</v>
      </c>
      <c r="G14" s="56">
        <v>314</v>
      </c>
      <c r="H14" s="56">
        <v>326</v>
      </c>
      <c r="I14" s="3">
        <v>358</v>
      </c>
      <c r="J14" s="60"/>
      <c r="K14" s="14">
        <v>0.03768115942028986</v>
      </c>
      <c r="L14" s="1"/>
      <c r="M14" s="41"/>
      <c r="N14" s="80"/>
      <c r="O14" s="80"/>
    </row>
    <row r="15" spans="2:15" ht="14.25" customHeight="1">
      <c r="B15" s="18" t="s">
        <v>32</v>
      </c>
      <c r="C15" s="55">
        <v>62</v>
      </c>
      <c r="D15" s="55">
        <v>132</v>
      </c>
      <c r="E15" s="56">
        <v>57</v>
      </c>
      <c r="F15" s="56">
        <v>66</v>
      </c>
      <c r="G15" s="56">
        <v>69</v>
      </c>
      <c r="H15" s="56">
        <v>69</v>
      </c>
      <c r="I15" s="3">
        <v>97</v>
      </c>
      <c r="J15" s="60"/>
      <c r="K15" s="14">
        <v>0.7017543859649122</v>
      </c>
      <c r="L15" s="1"/>
      <c r="M15" s="41"/>
      <c r="N15" s="80"/>
      <c r="O15" s="80"/>
    </row>
    <row r="16" spans="2:15" ht="14.25" customHeight="1">
      <c r="B16" s="18" t="s">
        <v>52</v>
      </c>
      <c r="C16" s="55">
        <v>92</v>
      </c>
      <c r="D16" s="55">
        <v>69</v>
      </c>
      <c r="E16" s="56">
        <v>49</v>
      </c>
      <c r="F16" s="56">
        <v>59</v>
      </c>
      <c r="G16" s="56">
        <v>52</v>
      </c>
      <c r="H16" s="56">
        <v>50</v>
      </c>
      <c r="I16" s="3">
        <v>59</v>
      </c>
      <c r="J16" s="60"/>
      <c r="K16" s="14" t="s">
        <v>48</v>
      </c>
      <c r="L16" s="1"/>
      <c r="M16" s="41"/>
      <c r="N16" s="80"/>
      <c r="O16" s="80"/>
    </row>
    <row r="17" spans="2:15" ht="14.25" customHeight="1">
      <c r="B17" s="18" t="s">
        <v>53</v>
      </c>
      <c r="C17" s="55">
        <v>92</v>
      </c>
      <c r="D17" s="55">
        <v>103</v>
      </c>
      <c r="E17" s="56">
        <v>37</v>
      </c>
      <c r="F17" s="56">
        <v>94</v>
      </c>
      <c r="G17" s="56">
        <v>119</v>
      </c>
      <c r="H17" s="56">
        <v>108</v>
      </c>
      <c r="I17" s="3">
        <v>91</v>
      </c>
      <c r="J17" s="60"/>
      <c r="K17" s="14" t="s">
        <v>48</v>
      </c>
      <c r="L17" s="1"/>
      <c r="M17" s="41"/>
      <c r="N17" s="80"/>
      <c r="O17" s="80"/>
    </row>
    <row r="18" spans="2:15" ht="14.25" customHeight="1">
      <c r="B18" s="18" t="s">
        <v>33</v>
      </c>
      <c r="C18" s="55">
        <v>92</v>
      </c>
      <c r="D18" s="55">
        <v>38</v>
      </c>
      <c r="E18" s="56">
        <v>95</v>
      </c>
      <c r="F18" s="56">
        <v>23</v>
      </c>
      <c r="G18" s="56">
        <v>33</v>
      </c>
      <c r="H18" s="56">
        <v>35</v>
      </c>
      <c r="I18" s="3">
        <v>31</v>
      </c>
      <c r="J18" s="60"/>
      <c r="K18" s="14" t="s">
        <v>48</v>
      </c>
      <c r="L18" s="1"/>
      <c r="M18" s="41"/>
      <c r="N18" s="80"/>
      <c r="O18" s="80"/>
    </row>
    <row r="19" spans="2:15" ht="14.25" customHeight="1">
      <c r="B19" s="18" t="s">
        <v>34</v>
      </c>
      <c r="C19" s="55">
        <v>39</v>
      </c>
      <c r="D19" s="55">
        <v>51</v>
      </c>
      <c r="E19" s="56">
        <v>93</v>
      </c>
      <c r="F19" s="56">
        <v>34</v>
      </c>
      <c r="G19" s="56">
        <v>27</v>
      </c>
      <c r="H19" s="56">
        <v>45</v>
      </c>
      <c r="I19" s="3">
        <v>44</v>
      </c>
      <c r="J19" s="60"/>
      <c r="K19" s="14" t="s">
        <v>48</v>
      </c>
      <c r="L19" s="1"/>
      <c r="M19" s="41"/>
      <c r="N19" s="80"/>
      <c r="O19" s="80"/>
    </row>
    <row r="20" spans="2:15" ht="14.25" customHeight="1">
      <c r="B20" s="18" t="s">
        <v>54</v>
      </c>
      <c r="C20" s="55">
        <v>19</v>
      </c>
      <c r="D20" s="55">
        <v>11</v>
      </c>
      <c r="E20" s="56">
        <v>16</v>
      </c>
      <c r="F20" s="56">
        <v>9</v>
      </c>
      <c r="G20" s="56">
        <v>11</v>
      </c>
      <c r="H20" s="56">
        <v>13</v>
      </c>
      <c r="I20" s="3">
        <v>20</v>
      </c>
      <c r="J20" s="60"/>
      <c r="K20" s="14" t="s">
        <v>48</v>
      </c>
      <c r="L20" s="1"/>
      <c r="M20" s="41"/>
      <c r="N20" s="80"/>
      <c r="O20" s="80"/>
    </row>
    <row r="21" spans="2:15" ht="14.25" customHeight="1">
      <c r="B21" s="18" t="s">
        <v>35</v>
      </c>
      <c r="C21" s="55">
        <v>3</v>
      </c>
      <c r="D21" s="55">
        <v>7</v>
      </c>
      <c r="E21" s="56">
        <v>4</v>
      </c>
      <c r="F21" s="56">
        <v>5</v>
      </c>
      <c r="G21" s="56">
        <v>3</v>
      </c>
      <c r="H21" s="56">
        <v>2</v>
      </c>
      <c r="I21" s="3">
        <v>5</v>
      </c>
      <c r="J21" s="60"/>
      <c r="K21" s="14" t="s">
        <v>48</v>
      </c>
      <c r="L21" s="1"/>
      <c r="M21" s="41"/>
      <c r="N21" s="80"/>
      <c r="O21" s="80"/>
    </row>
    <row r="22" spans="2:15" ht="14.25" customHeight="1">
      <c r="B22" s="18" t="s">
        <v>36</v>
      </c>
      <c r="C22" s="55">
        <v>6</v>
      </c>
      <c r="D22" s="55">
        <v>7</v>
      </c>
      <c r="E22" s="56">
        <v>4</v>
      </c>
      <c r="F22" s="56">
        <v>7</v>
      </c>
      <c r="G22" s="56">
        <v>4</v>
      </c>
      <c r="H22" s="56">
        <v>2</v>
      </c>
      <c r="I22" s="3">
        <v>2</v>
      </c>
      <c r="J22" s="60"/>
      <c r="K22" s="14" t="s">
        <v>48</v>
      </c>
      <c r="L22" s="1"/>
      <c r="M22" s="41"/>
      <c r="N22" s="80"/>
      <c r="O22" s="80"/>
    </row>
    <row r="23" spans="2:15" ht="14.25" customHeight="1">
      <c r="B23" s="18" t="s">
        <v>55</v>
      </c>
      <c r="C23" s="55">
        <v>16</v>
      </c>
      <c r="D23" s="55">
        <v>8</v>
      </c>
      <c r="E23" s="56">
        <v>10</v>
      </c>
      <c r="F23" s="56">
        <v>9</v>
      </c>
      <c r="G23" s="56">
        <v>17</v>
      </c>
      <c r="H23" s="56">
        <v>11</v>
      </c>
      <c r="I23" s="3">
        <v>20</v>
      </c>
      <c r="J23" s="60"/>
      <c r="K23" s="14" t="s">
        <v>48</v>
      </c>
      <c r="L23" s="1"/>
      <c r="M23" s="41"/>
      <c r="N23" s="80"/>
      <c r="O23" s="80"/>
    </row>
    <row r="24" spans="2:15" ht="14.25" customHeight="1">
      <c r="B24" s="18" t="s">
        <v>56</v>
      </c>
      <c r="C24" s="55">
        <v>3</v>
      </c>
      <c r="D24" s="55">
        <v>6</v>
      </c>
      <c r="E24" s="56">
        <v>4</v>
      </c>
      <c r="F24" s="56">
        <v>3</v>
      </c>
      <c r="G24" s="56">
        <v>3</v>
      </c>
      <c r="H24" s="56">
        <v>1</v>
      </c>
      <c r="I24" s="3">
        <v>3</v>
      </c>
      <c r="J24" s="60"/>
      <c r="K24" s="14" t="s">
        <v>48</v>
      </c>
      <c r="L24" s="1"/>
      <c r="M24" s="41"/>
      <c r="N24" s="80"/>
      <c r="O24" s="80"/>
    </row>
    <row r="25" spans="2:15" ht="14.25" customHeight="1">
      <c r="B25" s="18"/>
      <c r="C25" s="59"/>
      <c r="D25" s="59"/>
      <c r="E25" s="59"/>
      <c r="F25" s="59"/>
      <c r="G25" s="59"/>
      <c r="H25" s="60"/>
      <c r="I25" s="60"/>
      <c r="J25" s="60"/>
      <c r="K25" s="56"/>
      <c r="L25" s="56"/>
      <c r="M25" s="41"/>
      <c r="N25" s="80"/>
      <c r="O25" s="80"/>
    </row>
    <row r="26" spans="2:15" ht="14.25" customHeight="1">
      <c r="B26" s="23"/>
      <c r="C26" s="468" t="s">
        <v>179</v>
      </c>
      <c r="D26" s="468"/>
      <c r="E26" s="468"/>
      <c r="F26" s="468"/>
      <c r="G26" s="468"/>
      <c r="H26" s="468"/>
      <c r="I26" s="468"/>
      <c r="J26" s="53"/>
      <c r="K26" s="46"/>
      <c r="L26" s="46"/>
      <c r="N26" s="80"/>
      <c r="O26" s="80"/>
    </row>
    <row r="27" spans="2:15" ht="14.25" customHeight="1">
      <c r="B27" s="23"/>
      <c r="C27" s="61"/>
      <c r="D27" s="61"/>
      <c r="E27" s="53"/>
      <c r="F27" s="53"/>
      <c r="G27" s="53"/>
      <c r="H27" s="53"/>
      <c r="I27" s="53"/>
      <c r="J27" s="53"/>
      <c r="K27" s="46"/>
      <c r="L27" s="46"/>
      <c r="N27" s="80"/>
      <c r="O27" s="80"/>
    </row>
    <row r="28" spans="2:15" ht="14.25" customHeight="1">
      <c r="B28" s="42" t="s">
        <v>38</v>
      </c>
      <c r="C28" s="73">
        <v>0.35066864784546803</v>
      </c>
      <c r="D28" s="73">
        <v>0.3202247191011236</v>
      </c>
      <c r="E28" s="62">
        <v>0.31935176358436607</v>
      </c>
      <c r="F28" s="62">
        <v>0.29804372842347526</v>
      </c>
      <c r="G28" s="62">
        <v>0.2974137931034483</v>
      </c>
      <c r="H28" s="62">
        <v>0.29197860962566846</v>
      </c>
      <c r="I28" s="62">
        <v>0.27</v>
      </c>
      <c r="J28" s="63"/>
      <c r="K28" s="238"/>
      <c r="L28" s="63"/>
      <c r="M28" s="27"/>
      <c r="N28" s="80"/>
      <c r="O28" s="80"/>
    </row>
    <row r="29" spans="2:15" ht="14.25" customHeight="1">
      <c r="B29" s="42" t="s">
        <v>39</v>
      </c>
      <c r="C29" s="73">
        <v>0.3343239227340267</v>
      </c>
      <c r="D29" s="73">
        <v>0.3330658105939005</v>
      </c>
      <c r="E29" s="62">
        <v>0.328884652049571</v>
      </c>
      <c r="F29" s="62">
        <v>0.34637514384349827</v>
      </c>
      <c r="G29" s="62">
        <v>0.33836206896551724</v>
      </c>
      <c r="H29" s="62">
        <v>0.34866310160427805</v>
      </c>
      <c r="I29" s="62">
        <v>0.358</v>
      </c>
      <c r="J29" s="63"/>
      <c r="K29" s="238"/>
      <c r="L29" s="63"/>
      <c r="M29" s="27"/>
      <c r="N29" s="80"/>
      <c r="O29" s="80"/>
    </row>
    <row r="30" spans="2:15" ht="14.25" customHeight="1">
      <c r="B30" s="42" t="s">
        <v>40</v>
      </c>
      <c r="C30" s="73">
        <v>0.3150074294205052</v>
      </c>
      <c r="D30" s="73">
        <v>0.3467094703049759</v>
      </c>
      <c r="E30" s="62">
        <v>0.3517635843660629</v>
      </c>
      <c r="F30" s="62">
        <v>0.35558112773302647</v>
      </c>
      <c r="G30" s="62">
        <v>0.3642241379310345</v>
      </c>
      <c r="H30" s="62">
        <v>0.3593582887700535</v>
      </c>
      <c r="I30" s="62">
        <v>0.372</v>
      </c>
      <c r="J30" s="63"/>
      <c r="K30" s="238"/>
      <c r="L30" s="63"/>
      <c r="M30" s="27"/>
      <c r="N30" s="80"/>
      <c r="O30" s="80"/>
    </row>
    <row r="31" spans="2:15" ht="14.25" customHeight="1">
      <c r="B31" s="34"/>
      <c r="C31" s="59"/>
      <c r="D31" s="59"/>
      <c r="E31" s="59"/>
      <c r="F31" s="59"/>
      <c r="G31" s="59"/>
      <c r="H31" s="64"/>
      <c r="I31" s="64"/>
      <c r="J31" s="64"/>
      <c r="K31" s="65"/>
      <c r="L31" s="65"/>
      <c r="M31" s="27"/>
      <c r="N31" s="80"/>
      <c r="O31" s="80"/>
    </row>
    <row r="32" spans="2:15" ht="14.25" customHeight="1">
      <c r="B32" s="21"/>
      <c r="C32" s="467" t="s">
        <v>178</v>
      </c>
      <c r="D32" s="467"/>
      <c r="E32" s="467"/>
      <c r="F32" s="467"/>
      <c r="G32" s="467"/>
      <c r="H32" s="467"/>
      <c r="I32" s="467"/>
      <c r="J32" s="53"/>
      <c r="K32" s="46"/>
      <c r="L32" s="46"/>
      <c r="N32" s="80"/>
      <c r="O32" s="80"/>
    </row>
    <row r="33" spans="2:15" ht="14.25" customHeight="1">
      <c r="B33" s="21"/>
      <c r="C33" s="54"/>
      <c r="D33" s="54"/>
      <c r="E33" s="53"/>
      <c r="F33" s="53"/>
      <c r="G33" s="53"/>
      <c r="H33" s="53"/>
      <c r="I33" s="53"/>
      <c r="J33" s="53"/>
      <c r="K33" s="46"/>
      <c r="L33" s="46"/>
      <c r="N33" s="80"/>
      <c r="O33" s="80"/>
    </row>
    <row r="34" spans="2:15" ht="14.25" customHeight="1">
      <c r="B34" s="39" t="s">
        <v>46</v>
      </c>
      <c r="C34" s="24">
        <v>781</v>
      </c>
      <c r="D34" s="24">
        <v>770</v>
      </c>
      <c r="E34" s="23">
        <v>767</v>
      </c>
      <c r="F34" s="23">
        <v>642</v>
      </c>
      <c r="G34" s="23">
        <v>621</v>
      </c>
      <c r="H34" s="23">
        <v>623</v>
      </c>
      <c r="I34" s="23">
        <v>679</v>
      </c>
      <c r="J34" s="66"/>
      <c r="K34" s="26">
        <v>-0.11473272490221642</v>
      </c>
      <c r="L34" s="58"/>
      <c r="M34" s="27"/>
      <c r="N34" s="80"/>
      <c r="O34" s="80"/>
    </row>
    <row r="35" spans="2:15" ht="14.25" customHeight="1">
      <c r="B35" s="39"/>
      <c r="C35" s="55"/>
      <c r="D35" s="55"/>
      <c r="E35" s="57"/>
      <c r="F35" s="57"/>
      <c r="G35" s="57"/>
      <c r="H35" s="57"/>
      <c r="I35" s="59"/>
      <c r="J35" s="57"/>
      <c r="K35" s="67"/>
      <c r="L35" s="56"/>
      <c r="M35" s="27"/>
      <c r="N35" s="80"/>
      <c r="O35" s="80"/>
    </row>
    <row r="36" spans="2:15" ht="14.25" customHeight="1">
      <c r="B36" s="18" t="s">
        <v>57</v>
      </c>
      <c r="C36" s="68">
        <v>211</v>
      </c>
      <c r="D36" s="68">
        <v>205</v>
      </c>
      <c r="E36" s="3">
        <v>193</v>
      </c>
      <c r="F36" s="3">
        <v>156</v>
      </c>
      <c r="G36" s="3">
        <v>148</v>
      </c>
      <c r="H36" s="3">
        <v>151</v>
      </c>
      <c r="I36" s="69">
        <v>160</v>
      </c>
      <c r="J36" s="70"/>
      <c r="K36" s="14">
        <v>-0.17098445595854922</v>
      </c>
      <c r="L36" s="1"/>
      <c r="M36" s="27"/>
      <c r="N36" s="80"/>
      <c r="O36" s="80"/>
    </row>
    <row r="37" spans="2:15" ht="14.25" customHeight="1">
      <c r="B37" s="18" t="s">
        <v>31</v>
      </c>
      <c r="C37" s="68">
        <v>289</v>
      </c>
      <c r="D37" s="68">
        <v>269</v>
      </c>
      <c r="E37" s="3">
        <v>274</v>
      </c>
      <c r="F37" s="3">
        <v>232</v>
      </c>
      <c r="G37" s="3">
        <v>233</v>
      </c>
      <c r="H37" s="3">
        <v>232</v>
      </c>
      <c r="I37" s="69">
        <v>250</v>
      </c>
      <c r="J37" s="70"/>
      <c r="K37" s="14">
        <v>-0.08759124087591241</v>
      </c>
      <c r="L37" s="1"/>
      <c r="M37" s="41"/>
      <c r="N37" s="80"/>
      <c r="O37" s="80"/>
    </row>
    <row r="38" spans="2:15" ht="14.25" customHeight="1">
      <c r="B38" s="18" t="s">
        <v>32</v>
      </c>
      <c r="C38" s="68">
        <v>76</v>
      </c>
      <c r="D38" s="68">
        <v>89</v>
      </c>
      <c r="E38" s="3">
        <v>75</v>
      </c>
      <c r="F38" s="3">
        <v>66</v>
      </c>
      <c r="G38" s="3">
        <v>64</v>
      </c>
      <c r="H38" s="3">
        <v>51</v>
      </c>
      <c r="I38" s="69">
        <v>75</v>
      </c>
      <c r="J38" s="70"/>
      <c r="K38" s="14">
        <v>0</v>
      </c>
      <c r="L38" s="1"/>
      <c r="M38" s="41"/>
      <c r="N38" s="80"/>
      <c r="O38" s="80"/>
    </row>
    <row r="39" spans="2:15" ht="14.25" customHeight="1">
      <c r="B39" s="18" t="s">
        <v>52</v>
      </c>
      <c r="C39" s="68">
        <v>76</v>
      </c>
      <c r="D39" s="68">
        <v>61</v>
      </c>
      <c r="E39" s="3">
        <v>57</v>
      </c>
      <c r="F39" s="3">
        <v>64</v>
      </c>
      <c r="G39" s="3">
        <v>50</v>
      </c>
      <c r="H39" s="3">
        <v>53</v>
      </c>
      <c r="I39" s="69">
        <v>61</v>
      </c>
      <c r="J39" s="70"/>
      <c r="K39" s="14">
        <v>0.07017543859649122</v>
      </c>
      <c r="L39" s="1"/>
      <c r="M39" s="41"/>
      <c r="N39" s="80"/>
      <c r="O39" s="80"/>
    </row>
    <row r="40" spans="2:15" ht="14.25" customHeight="1">
      <c r="B40" s="18" t="s">
        <v>53</v>
      </c>
      <c r="C40" s="68">
        <v>49</v>
      </c>
      <c r="D40" s="68">
        <v>73</v>
      </c>
      <c r="E40" s="3">
        <v>78</v>
      </c>
      <c r="F40" s="3">
        <v>56</v>
      </c>
      <c r="G40" s="3">
        <v>57</v>
      </c>
      <c r="H40" s="3">
        <v>68</v>
      </c>
      <c r="I40" s="69">
        <v>65</v>
      </c>
      <c r="J40" s="70"/>
      <c r="K40" s="14">
        <v>-0.16666666666666666</v>
      </c>
      <c r="L40" s="1"/>
      <c r="M40" s="41"/>
      <c r="N40" s="80"/>
      <c r="O40" s="80"/>
    </row>
    <row r="41" spans="2:15" ht="14.25" customHeight="1">
      <c r="B41" s="18" t="s">
        <v>33</v>
      </c>
      <c r="C41" s="68">
        <v>22</v>
      </c>
      <c r="D41" s="68">
        <v>21</v>
      </c>
      <c r="E41" s="3">
        <v>26</v>
      </c>
      <c r="F41" s="3">
        <v>11</v>
      </c>
      <c r="G41" s="3">
        <v>26</v>
      </c>
      <c r="H41" s="3">
        <v>14</v>
      </c>
      <c r="I41" s="69">
        <v>23</v>
      </c>
      <c r="J41" s="70"/>
      <c r="K41" s="14" t="s">
        <v>48</v>
      </c>
      <c r="L41" s="1"/>
      <c r="M41" s="41"/>
      <c r="N41" s="80"/>
      <c r="O41" s="80"/>
    </row>
    <row r="42" spans="2:15" ht="14.25" customHeight="1">
      <c r="B42" s="18" t="s">
        <v>34</v>
      </c>
      <c r="C42" s="68">
        <v>33</v>
      </c>
      <c r="D42" s="68">
        <v>25</v>
      </c>
      <c r="E42" s="3">
        <v>35</v>
      </c>
      <c r="F42" s="3">
        <v>33</v>
      </c>
      <c r="G42" s="3">
        <v>18</v>
      </c>
      <c r="H42" s="3">
        <v>32</v>
      </c>
      <c r="I42" s="69">
        <v>23</v>
      </c>
      <c r="J42" s="70"/>
      <c r="K42" s="14" t="s">
        <v>48</v>
      </c>
      <c r="L42" s="1"/>
      <c r="M42" s="41"/>
      <c r="N42" s="80"/>
      <c r="O42" s="80"/>
    </row>
    <row r="43" spans="2:15" ht="14.25" customHeight="1">
      <c r="B43" s="18" t="s">
        <v>54</v>
      </c>
      <c r="C43" s="68">
        <v>6</v>
      </c>
      <c r="D43" s="68">
        <v>3</v>
      </c>
      <c r="E43" s="3">
        <v>2</v>
      </c>
      <c r="F43" s="3">
        <v>8</v>
      </c>
      <c r="G43" s="3">
        <v>7</v>
      </c>
      <c r="H43" s="3">
        <v>8</v>
      </c>
      <c r="I43" s="69">
        <v>9</v>
      </c>
      <c r="J43" s="70"/>
      <c r="K43" s="14" t="s">
        <v>48</v>
      </c>
      <c r="L43" s="1"/>
      <c r="M43" s="41"/>
      <c r="N43" s="80"/>
      <c r="O43" s="80"/>
    </row>
    <row r="44" spans="2:15" ht="14.25" customHeight="1">
      <c r="B44" s="18" t="s">
        <v>35</v>
      </c>
      <c r="C44" s="68">
        <v>6</v>
      </c>
      <c r="D44" s="68">
        <v>2</v>
      </c>
      <c r="E44" s="3">
        <v>3</v>
      </c>
      <c r="F44" s="3">
        <v>3</v>
      </c>
      <c r="G44" s="3">
        <v>9</v>
      </c>
      <c r="H44" s="3">
        <v>3</v>
      </c>
      <c r="I44" s="69">
        <v>4</v>
      </c>
      <c r="J44" s="70"/>
      <c r="K44" s="14" t="s">
        <v>48</v>
      </c>
      <c r="L44" s="1"/>
      <c r="M44" s="41"/>
      <c r="N44" s="80"/>
      <c r="O44" s="80"/>
    </row>
    <row r="45" spans="2:15" ht="14.25" customHeight="1">
      <c r="B45" s="18" t="s">
        <v>36</v>
      </c>
      <c r="C45" s="68">
        <v>3</v>
      </c>
      <c r="D45" s="68">
        <v>12</v>
      </c>
      <c r="E45" s="3">
        <v>16</v>
      </c>
      <c r="F45" s="3">
        <v>7</v>
      </c>
      <c r="G45" s="3">
        <v>5</v>
      </c>
      <c r="H45" s="3">
        <v>4</v>
      </c>
      <c r="I45" s="69">
        <v>3</v>
      </c>
      <c r="J45" s="70"/>
      <c r="K45" s="14" t="s">
        <v>48</v>
      </c>
      <c r="L45" s="1"/>
      <c r="M45" s="41"/>
      <c r="N45" s="80"/>
      <c r="O45" s="80"/>
    </row>
    <row r="46" spans="2:15" ht="14.25" customHeight="1">
      <c r="B46" s="18" t="s">
        <v>55</v>
      </c>
      <c r="C46" s="68">
        <v>2</v>
      </c>
      <c r="D46" s="68">
        <v>5</v>
      </c>
      <c r="E46" s="3">
        <v>2</v>
      </c>
      <c r="F46" s="3">
        <v>2</v>
      </c>
      <c r="G46" s="3">
        <v>3</v>
      </c>
      <c r="H46" s="3">
        <v>2</v>
      </c>
      <c r="I46" s="69">
        <v>3</v>
      </c>
      <c r="J46" s="70"/>
      <c r="K46" s="14" t="s">
        <v>48</v>
      </c>
      <c r="L46" s="1"/>
      <c r="M46" s="41"/>
      <c r="N46" s="80"/>
      <c r="O46" s="80"/>
    </row>
    <row r="47" spans="2:15" ht="14.25" customHeight="1">
      <c r="B47" s="18" t="s">
        <v>56</v>
      </c>
      <c r="C47" s="68">
        <v>8</v>
      </c>
      <c r="D47" s="68">
        <v>5</v>
      </c>
      <c r="E47" s="3">
        <v>6</v>
      </c>
      <c r="F47" s="3">
        <v>4</v>
      </c>
      <c r="G47" s="3">
        <v>1</v>
      </c>
      <c r="H47" s="3">
        <v>5</v>
      </c>
      <c r="I47" s="69">
        <v>3</v>
      </c>
      <c r="J47" s="70"/>
      <c r="K47" s="14" t="s">
        <v>48</v>
      </c>
      <c r="L47" s="1"/>
      <c r="M47" s="1"/>
      <c r="N47" s="80"/>
      <c r="O47" s="80"/>
    </row>
    <row r="48" spans="2:15" ht="14.25" customHeight="1">
      <c r="B48" s="18"/>
      <c r="C48" s="59"/>
      <c r="D48" s="59"/>
      <c r="E48" s="59"/>
      <c r="F48" s="59"/>
      <c r="G48" s="59"/>
      <c r="H48" s="59"/>
      <c r="I48" s="59"/>
      <c r="J48" s="70"/>
      <c r="K48" s="60"/>
      <c r="L48" s="60"/>
      <c r="M48" s="41"/>
      <c r="O48" s="80"/>
    </row>
    <row r="49" spans="2:15" ht="14.25" customHeight="1">
      <c r="B49" s="28"/>
      <c r="C49" s="468" t="s">
        <v>179</v>
      </c>
      <c r="D49" s="468"/>
      <c r="E49" s="468"/>
      <c r="F49" s="468"/>
      <c r="G49" s="468"/>
      <c r="H49" s="468"/>
      <c r="I49" s="468"/>
      <c r="J49" s="46"/>
      <c r="K49" s="46"/>
      <c r="L49" s="53"/>
      <c r="O49" s="80"/>
    </row>
    <row r="50" spans="2:12" ht="14.25" customHeight="1">
      <c r="B50" s="23"/>
      <c r="C50" s="50"/>
      <c r="D50" s="50"/>
      <c r="E50" s="46"/>
      <c r="F50" s="46"/>
      <c r="G50" s="46"/>
      <c r="H50" s="46"/>
      <c r="I50" s="46"/>
      <c r="J50" s="46"/>
      <c r="K50" s="46"/>
      <c r="L50" s="53"/>
    </row>
    <row r="51" spans="2:15" ht="14.25" customHeight="1">
      <c r="B51" s="42" t="s">
        <v>38</v>
      </c>
      <c r="C51" s="73">
        <v>0.2701664532650448</v>
      </c>
      <c r="D51" s="73">
        <v>0.2662337662337662</v>
      </c>
      <c r="E51" s="62">
        <v>0.2516297262059974</v>
      </c>
      <c r="F51" s="62">
        <v>0.24299065420560748</v>
      </c>
      <c r="G51" s="62">
        <v>0.23832528180354268</v>
      </c>
      <c r="H51" s="62">
        <v>0.24237560192616373</v>
      </c>
      <c r="I51" s="62">
        <v>0.23564064801178203</v>
      </c>
      <c r="J51" s="63"/>
      <c r="K51" s="238"/>
      <c r="L51" s="71"/>
      <c r="M51" s="27"/>
      <c r="N51" s="80"/>
      <c r="O51" s="80"/>
    </row>
    <row r="52" spans="2:15" ht="14.25" customHeight="1">
      <c r="B52" s="42" t="s">
        <v>39</v>
      </c>
      <c r="C52" s="73">
        <v>0.3700384122919334</v>
      </c>
      <c r="D52" s="73">
        <v>0.34935064935064936</v>
      </c>
      <c r="E52" s="62">
        <v>0.35723598435462844</v>
      </c>
      <c r="F52" s="62">
        <v>0.3613707165109034</v>
      </c>
      <c r="G52" s="62">
        <v>0.3752012882447665</v>
      </c>
      <c r="H52" s="62">
        <v>0.3723916532905297</v>
      </c>
      <c r="I52" s="62">
        <v>0.36818851251840945</v>
      </c>
      <c r="J52" s="63"/>
      <c r="K52" s="238"/>
      <c r="L52" s="71"/>
      <c r="M52" s="27"/>
      <c r="N52" s="80"/>
      <c r="O52" s="80"/>
    </row>
    <row r="53" spans="2:15" ht="14.25" customHeight="1">
      <c r="B53" s="42" t="s">
        <v>40</v>
      </c>
      <c r="C53" s="73">
        <v>0.35979513444302186</v>
      </c>
      <c r="D53" s="73">
        <v>0.3844155844155845</v>
      </c>
      <c r="E53" s="62">
        <v>0.3911342894393741</v>
      </c>
      <c r="F53" s="62">
        <v>0.3956386292834891</v>
      </c>
      <c r="G53" s="62">
        <v>0.38647342995169087</v>
      </c>
      <c r="H53" s="62">
        <v>0.3852327447833066</v>
      </c>
      <c r="I53" s="62">
        <v>0.39617083946980847</v>
      </c>
      <c r="J53" s="63"/>
      <c r="K53" s="238"/>
      <c r="L53" s="71"/>
      <c r="M53" s="27"/>
      <c r="O53" s="80"/>
    </row>
    <row r="54" spans="2:15" ht="14.25" customHeight="1">
      <c r="B54" s="44"/>
      <c r="C54" s="72"/>
      <c r="D54" s="72"/>
      <c r="E54" s="65"/>
      <c r="F54" s="65"/>
      <c r="G54" s="65"/>
      <c r="H54" s="65"/>
      <c r="I54" s="65"/>
      <c r="J54" s="65"/>
      <c r="K54" s="65"/>
      <c r="L54" s="65"/>
      <c r="M54" s="27"/>
      <c r="O54" s="80"/>
    </row>
    <row r="55" spans="2:15" ht="12.75">
      <c r="B55" s="45"/>
      <c r="C55" s="45"/>
      <c r="D55" s="45"/>
      <c r="E55" s="37"/>
      <c r="F55" s="37"/>
      <c r="G55" s="37"/>
      <c r="H55" s="37"/>
      <c r="I55" s="37"/>
      <c r="J55" s="37"/>
      <c r="K55" s="37"/>
      <c r="L55" s="37"/>
      <c r="M55" s="27"/>
      <c r="O55" s="80"/>
    </row>
    <row r="56" spans="2:15" ht="12.75">
      <c r="B56" s="465" t="s">
        <v>47</v>
      </c>
      <c r="C56" s="465"/>
      <c r="D56" s="465"/>
      <c r="E56" s="465"/>
      <c r="F56" s="465"/>
      <c r="G56" s="465"/>
      <c r="H56" s="465"/>
      <c r="I56" s="465"/>
      <c r="J56" s="465"/>
      <c r="K56" s="465"/>
      <c r="L56" s="465"/>
      <c r="O56" s="80"/>
    </row>
    <row r="57" spans="2:15" ht="12.75" customHeight="1">
      <c r="B57" s="417" t="s">
        <v>16</v>
      </c>
      <c r="C57" s="417"/>
      <c r="D57" s="417"/>
      <c r="E57" s="417"/>
      <c r="F57" s="417"/>
      <c r="G57" s="417"/>
      <c r="H57" s="417"/>
      <c r="I57" s="417"/>
      <c r="J57" s="417"/>
      <c r="K57" s="417"/>
      <c r="L57" s="417"/>
      <c r="M57" s="2"/>
      <c r="O57" s="80"/>
    </row>
    <row r="58" ht="12.75">
      <c r="O58" s="80"/>
    </row>
    <row r="59" spans="2:12" ht="12.75">
      <c r="B59" s="78" t="s">
        <v>20</v>
      </c>
      <c r="C59" s="79"/>
      <c r="D59" s="79"/>
      <c r="E59" s="79"/>
      <c r="F59" s="79"/>
      <c r="G59" s="79"/>
      <c r="H59" s="79"/>
      <c r="I59" s="79"/>
      <c r="J59" s="79"/>
      <c r="K59" s="79"/>
      <c r="L59" s="172"/>
    </row>
    <row r="60" spans="2:12" ht="25.5" customHeight="1">
      <c r="B60" s="462" t="s">
        <v>180</v>
      </c>
      <c r="C60" s="463"/>
      <c r="D60" s="463"/>
      <c r="E60" s="463"/>
      <c r="F60" s="463"/>
      <c r="G60" s="463"/>
      <c r="H60" s="463"/>
      <c r="I60" s="463"/>
      <c r="J60" s="463"/>
      <c r="K60" s="463"/>
      <c r="L60" s="464"/>
    </row>
    <row r="63" spans="2:12" ht="12.75" customHeight="1">
      <c r="B63" s="2"/>
      <c r="C63" s="2"/>
      <c r="D63" s="2"/>
      <c r="E63" s="2"/>
      <c r="F63" s="2"/>
      <c r="G63" s="2"/>
      <c r="H63" s="2"/>
      <c r="I63" s="2"/>
      <c r="J63" s="2"/>
      <c r="K63" s="2"/>
      <c r="L63" s="2"/>
    </row>
  </sheetData>
  <mergeCells count="12">
    <mergeCell ref="C9:I9"/>
    <mergeCell ref="B57:L57"/>
    <mergeCell ref="B60:L60"/>
    <mergeCell ref="C26:I26"/>
    <mergeCell ref="C32:I32"/>
    <mergeCell ref="C49:I49"/>
    <mergeCell ref="B56:L56"/>
    <mergeCell ref="B1:N1"/>
    <mergeCell ref="E6:L6"/>
    <mergeCell ref="K7:K8"/>
    <mergeCell ref="B7:B8"/>
    <mergeCell ref="B3:K4"/>
  </mergeCells>
  <printOptions/>
  <pageMargins left="0.75" right="0.75" top="1" bottom="1" header="0.5" footer="0.5"/>
  <pageSetup fitToHeight="1" fitToWidth="1" horizontalDpi="600" verticalDpi="600" orientation="portrait" paperSize="9" scale="76" r:id="rId1"/>
</worksheet>
</file>

<file path=xl/worksheets/sheet15.xml><?xml version="1.0" encoding="utf-8"?>
<worksheet xmlns="http://schemas.openxmlformats.org/spreadsheetml/2006/main" xmlns:r="http://schemas.openxmlformats.org/officeDocument/2006/relationships">
  <sheetPr>
    <tabColor indexed="40"/>
  </sheetPr>
  <dimension ref="B1:R63"/>
  <sheetViews>
    <sheetView workbookViewId="0" topLeftCell="A1">
      <selection activeCell="P25" sqref="P25"/>
    </sheetView>
  </sheetViews>
  <sheetFormatPr defaultColWidth="9.140625" defaultRowHeight="12.75"/>
  <cols>
    <col min="1" max="1" width="9.140625" style="70" customWidth="1"/>
    <col min="2" max="2" width="20.140625" style="70" customWidth="1"/>
    <col min="3" max="9" width="8.00390625" style="70" customWidth="1"/>
    <col min="10" max="10" width="2.140625" style="70" customWidth="1"/>
    <col min="11" max="11" width="12.57421875" style="70" customWidth="1"/>
    <col min="12" max="12" width="1.57421875" style="70" customWidth="1"/>
    <col min="13" max="16384" width="9.140625" style="70" customWidth="1"/>
  </cols>
  <sheetData>
    <row r="1" spans="2:14" s="143" customFormat="1" ht="12.75">
      <c r="B1" s="472"/>
      <c r="C1" s="472"/>
      <c r="D1" s="472"/>
      <c r="E1" s="472"/>
      <c r="F1" s="472"/>
      <c r="G1" s="472"/>
      <c r="H1" s="472"/>
      <c r="I1" s="472"/>
      <c r="J1" s="472"/>
      <c r="K1" s="472"/>
      <c r="L1" s="472"/>
      <c r="M1" s="472"/>
      <c r="N1" s="472"/>
    </row>
    <row r="2" s="143" customFormat="1" ht="12.75"/>
    <row r="3" spans="2:17" s="143" customFormat="1" ht="12.75" customHeight="1">
      <c r="B3" s="473" t="s">
        <v>249</v>
      </c>
      <c r="C3" s="473"/>
      <c r="D3" s="473"/>
      <c r="E3" s="473"/>
      <c r="F3" s="473"/>
      <c r="G3" s="473"/>
      <c r="H3" s="473"/>
      <c r="I3" s="473"/>
      <c r="J3" s="473"/>
      <c r="K3" s="473"/>
      <c r="L3" s="473"/>
      <c r="M3" s="144"/>
      <c r="N3" s="144"/>
      <c r="O3" s="144"/>
      <c r="P3" s="144"/>
      <c r="Q3" s="144"/>
    </row>
    <row r="4" spans="2:17" s="143" customFormat="1" ht="17.25" customHeight="1">
      <c r="B4" s="473"/>
      <c r="C4" s="473"/>
      <c r="D4" s="473"/>
      <c r="E4" s="473"/>
      <c r="F4" s="473"/>
      <c r="G4" s="473"/>
      <c r="H4" s="473"/>
      <c r="I4" s="473"/>
      <c r="J4" s="473"/>
      <c r="K4" s="473"/>
      <c r="L4" s="473"/>
      <c r="M4" s="144"/>
      <c r="N4" s="144"/>
      <c r="O4" s="144"/>
      <c r="P4" s="144"/>
      <c r="Q4" s="144"/>
    </row>
    <row r="5" spans="2:15" s="143" customFormat="1" ht="14.25" customHeight="1">
      <c r="B5" s="52"/>
      <c r="C5" s="52"/>
      <c r="D5" s="52"/>
      <c r="E5" s="69"/>
      <c r="F5" s="69"/>
      <c r="G5" s="69"/>
      <c r="H5" s="69"/>
      <c r="I5" s="69"/>
      <c r="J5" s="69"/>
      <c r="K5" s="69"/>
      <c r="L5" s="69"/>
      <c r="M5" s="145"/>
      <c r="N5" s="145"/>
      <c r="O5" s="145"/>
    </row>
    <row r="6" spans="3:16" s="143" customFormat="1" ht="14.25" customHeight="1" thickBot="1">
      <c r="C6" s="177"/>
      <c r="D6" s="177"/>
      <c r="E6" s="177"/>
      <c r="F6" s="466" t="s">
        <v>50</v>
      </c>
      <c r="G6" s="466"/>
      <c r="H6" s="466"/>
      <c r="I6" s="466"/>
      <c r="J6" s="466"/>
      <c r="K6" s="466"/>
      <c r="L6" s="146"/>
      <c r="M6" s="146"/>
      <c r="N6" s="146"/>
      <c r="O6" s="146"/>
      <c r="P6" s="146"/>
    </row>
    <row r="7" spans="2:12" ht="12.75" customHeight="1">
      <c r="B7" s="469"/>
      <c r="C7" s="222"/>
      <c r="D7" s="224"/>
      <c r="E7" s="228"/>
      <c r="F7" s="231"/>
      <c r="G7" s="231"/>
      <c r="H7" s="231"/>
      <c r="I7" s="231"/>
      <c r="J7" s="87"/>
      <c r="K7" s="414" t="s">
        <v>152</v>
      </c>
      <c r="L7" s="87"/>
    </row>
    <row r="8" spans="2:12" ht="39.75" customHeight="1" thickBot="1">
      <c r="B8" s="470"/>
      <c r="C8" s="223" t="s">
        <v>116</v>
      </c>
      <c r="D8" s="225" t="s">
        <v>119</v>
      </c>
      <c r="E8" s="229" t="s">
        <v>80</v>
      </c>
      <c r="F8" s="232" t="s">
        <v>148</v>
      </c>
      <c r="G8" s="232" t="s">
        <v>95</v>
      </c>
      <c r="H8" s="232" t="s">
        <v>149</v>
      </c>
      <c r="I8" s="232" t="s">
        <v>150</v>
      </c>
      <c r="J8" s="88"/>
      <c r="K8" s="415"/>
      <c r="L8" s="87"/>
    </row>
    <row r="9" spans="2:12" ht="14.25" customHeight="1">
      <c r="B9" s="147"/>
      <c r="C9" s="467" t="s">
        <v>29</v>
      </c>
      <c r="D9" s="467"/>
      <c r="E9" s="467"/>
      <c r="F9" s="467"/>
      <c r="G9" s="467"/>
      <c r="H9" s="467"/>
      <c r="I9" s="467"/>
      <c r="J9" s="147"/>
      <c r="K9" s="147"/>
      <c r="L9" s="147"/>
    </row>
    <row r="10" spans="2:9" ht="14.25" customHeight="1">
      <c r="B10" s="147"/>
      <c r="C10" s="148"/>
      <c r="D10" s="148"/>
      <c r="E10" s="59"/>
      <c r="F10" s="59"/>
      <c r="G10" s="59"/>
      <c r="H10" s="59"/>
      <c r="I10" s="59"/>
    </row>
    <row r="11" spans="2:13" ht="14.25" customHeight="1">
      <c r="B11" s="149" t="s">
        <v>26</v>
      </c>
      <c r="C11" s="150">
        <f>SUM(C13:C17)</f>
        <v>503</v>
      </c>
      <c r="D11" s="241">
        <f aca="true" t="shared" si="0" ref="D11:I11">SUM(D13:D17)</f>
        <v>440</v>
      </c>
      <c r="E11" s="58">
        <f t="shared" si="0"/>
        <v>368</v>
      </c>
      <c r="F11" s="58">
        <f t="shared" si="0"/>
        <v>270</v>
      </c>
      <c r="G11" s="58">
        <f t="shared" si="0"/>
        <v>271</v>
      </c>
      <c r="H11" s="58">
        <f t="shared" si="0"/>
        <v>260</v>
      </c>
      <c r="I11" s="58">
        <f t="shared" si="0"/>
        <v>269</v>
      </c>
      <c r="J11" s="151"/>
      <c r="K11" s="26">
        <v>-0.19504643962848298</v>
      </c>
      <c r="L11" s="58"/>
      <c r="M11" s="59"/>
    </row>
    <row r="12" spans="2:13" ht="14.25" customHeight="1">
      <c r="B12" s="149"/>
      <c r="C12" s="55"/>
      <c r="D12" s="55"/>
      <c r="E12" s="149"/>
      <c r="F12" s="149"/>
      <c r="G12" s="149"/>
      <c r="H12" s="149"/>
      <c r="I12" s="149"/>
      <c r="J12" s="151"/>
      <c r="K12" s="26"/>
      <c r="L12" s="58"/>
      <c r="M12" s="59"/>
    </row>
    <row r="13" spans="2:13" ht="14.25" customHeight="1">
      <c r="B13" s="152" t="s">
        <v>41</v>
      </c>
      <c r="C13" s="55">
        <v>208</v>
      </c>
      <c r="D13" s="55">
        <v>174</v>
      </c>
      <c r="E13" s="143">
        <v>144</v>
      </c>
      <c r="F13" s="143">
        <v>108</v>
      </c>
      <c r="G13" s="143">
        <v>95</v>
      </c>
      <c r="H13" s="143">
        <v>93</v>
      </c>
      <c r="I13" s="143">
        <v>117</v>
      </c>
      <c r="J13" s="153"/>
      <c r="K13" s="154">
        <v>-0.33093525179856115</v>
      </c>
      <c r="L13" s="56"/>
      <c r="M13" s="59"/>
    </row>
    <row r="14" spans="2:13" ht="14.25" customHeight="1">
      <c r="B14" s="152" t="s">
        <v>42</v>
      </c>
      <c r="C14" s="55">
        <v>188</v>
      </c>
      <c r="D14" s="55">
        <v>191</v>
      </c>
      <c r="E14" s="143">
        <v>165</v>
      </c>
      <c r="F14" s="143">
        <v>112</v>
      </c>
      <c r="G14" s="143">
        <v>109</v>
      </c>
      <c r="H14" s="143">
        <v>121</v>
      </c>
      <c r="I14" s="143">
        <v>105</v>
      </c>
      <c r="J14" s="153"/>
      <c r="K14" s="154">
        <v>-0.0546875</v>
      </c>
      <c r="L14" s="56"/>
      <c r="M14" s="59"/>
    </row>
    <row r="15" spans="2:13" ht="14.25" customHeight="1">
      <c r="B15" s="152" t="s">
        <v>43</v>
      </c>
      <c r="C15" s="55">
        <v>37</v>
      </c>
      <c r="D15" s="55">
        <v>21</v>
      </c>
      <c r="E15" s="143">
        <v>21</v>
      </c>
      <c r="F15" s="143">
        <v>12</v>
      </c>
      <c r="G15" s="143">
        <v>21</v>
      </c>
      <c r="H15" s="143">
        <v>17</v>
      </c>
      <c r="I15" s="143">
        <v>15</v>
      </c>
      <c r="J15" s="153"/>
      <c r="K15" s="154" t="s">
        <v>48</v>
      </c>
      <c r="L15" s="56"/>
      <c r="M15" s="59"/>
    </row>
    <row r="16" spans="2:13" ht="14.25" customHeight="1">
      <c r="B16" s="152" t="s">
        <v>44</v>
      </c>
      <c r="C16" s="55">
        <v>64</v>
      </c>
      <c r="D16" s="55">
        <v>48</v>
      </c>
      <c r="E16" s="143">
        <v>36</v>
      </c>
      <c r="F16" s="143">
        <v>34</v>
      </c>
      <c r="G16" s="143">
        <v>43</v>
      </c>
      <c r="H16" s="143">
        <v>27</v>
      </c>
      <c r="I16" s="143">
        <v>32</v>
      </c>
      <c r="J16" s="153"/>
      <c r="K16" s="154" t="s">
        <v>48</v>
      </c>
      <c r="L16" s="56"/>
      <c r="M16" s="59"/>
    </row>
    <row r="17" spans="2:13" ht="14.25" customHeight="1">
      <c r="B17" s="152" t="s">
        <v>45</v>
      </c>
      <c r="C17" s="55">
        <v>6</v>
      </c>
      <c r="D17" s="55">
        <v>6</v>
      </c>
      <c r="E17" s="143">
        <v>2</v>
      </c>
      <c r="F17" s="143">
        <v>4</v>
      </c>
      <c r="G17" s="143">
        <v>3</v>
      </c>
      <c r="H17" s="143">
        <v>2</v>
      </c>
      <c r="I17" s="143">
        <v>0</v>
      </c>
      <c r="J17" s="153"/>
      <c r="K17" s="154" t="s">
        <v>48</v>
      </c>
      <c r="L17" s="56"/>
      <c r="M17" s="59"/>
    </row>
    <row r="18" spans="2:13" ht="14.25" customHeight="1">
      <c r="B18" s="152"/>
      <c r="C18" s="153"/>
      <c r="D18" s="153"/>
      <c r="E18" s="153"/>
      <c r="F18" s="153"/>
      <c r="G18" s="153"/>
      <c r="H18" s="153"/>
      <c r="I18" s="153"/>
      <c r="J18" s="153"/>
      <c r="K18" s="60"/>
      <c r="L18" s="60"/>
      <c r="M18" s="59"/>
    </row>
    <row r="19" spans="2:12" ht="14.25" customHeight="1">
      <c r="B19" s="152"/>
      <c r="C19" s="468" t="s">
        <v>37</v>
      </c>
      <c r="D19" s="468"/>
      <c r="E19" s="468"/>
      <c r="F19" s="468"/>
      <c r="G19" s="468"/>
      <c r="H19" s="468"/>
      <c r="I19" s="468"/>
      <c r="J19" s="53"/>
      <c r="K19" s="53"/>
      <c r="L19" s="53"/>
    </row>
    <row r="20" spans="2:12" ht="14.25" customHeight="1">
      <c r="B20" s="152"/>
      <c r="C20" s="50"/>
      <c r="D20" s="50"/>
      <c r="E20" s="46"/>
      <c r="F20" s="46"/>
      <c r="G20" s="46"/>
      <c r="H20" s="46"/>
      <c r="I20" s="46"/>
      <c r="J20" s="53"/>
      <c r="K20" s="53"/>
      <c r="L20" s="53"/>
    </row>
    <row r="21" spans="2:12" ht="14.25" customHeight="1">
      <c r="B21" s="152" t="s">
        <v>41</v>
      </c>
      <c r="C21" s="155">
        <v>0.4135188866799205</v>
      </c>
      <c r="D21" s="155">
        <v>0.39545454545454545</v>
      </c>
      <c r="E21" s="62">
        <v>0.391304347826087</v>
      </c>
      <c r="F21" s="62">
        <v>0.4</v>
      </c>
      <c r="G21" s="62">
        <v>0.3505535055350554</v>
      </c>
      <c r="H21" s="62">
        <v>0.3576923076923077</v>
      </c>
      <c r="I21" s="62">
        <v>0.4349442379182156</v>
      </c>
      <c r="J21" s="156"/>
      <c r="K21" s="71"/>
      <c r="L21" s="71"/>
    </row>
    <row r="22" spans="2:12" ht="14.25" customHeight="1">
      <c r="B22" s="152" t="s">
        <v>42</v>
      </c>
      <c r="C22" s="155">
        <v>0.37375745526838966</v>
      </c>
      <c r="D22" s="155">
        <v>0.4340909090909091</v>
      </c>
      <c r="E22" s="62">
        <v>0.4483695652173913</v>
      </c>
      <c r="F22" s="62">
        <v>0.4148148148148148</v>
      </c>
      <c r="G22" s="62">
        <v>0.4022140221402214</v>
      </c>
      <c r="H22" s="62">
        <v>0.4653846153846154</v>
      </c>
      <c r="I22" s="62">
        <v>0.3903345724907063</v>
      </c>
      <c r="J22" s="71"/>
      <c r="K22" s="71"/>
      <c r="L22" s="71"/>
    </row>
    <row r="23" spans="2:12" ht="14.25" customHeight="1">
      <c r="B23" s="152" t="s">
        <v>43</v>
      </c>
      <c r="C23" s="155">
        <v>0.073558648111332</v>
      </c>
      <c r="D23" s="155">
        <v>0.04772727272727273</v>
      </c>
      <c r="E23" s="62">
        <v>0.057065217391304345</v>
      </c>
      <c r="F23" s="62">
        <v>0.044444444444444446</v>
      </c>
      <c r="G23" s="62">
        <v>0.07749077490774908</v>
      </c>
      <c r="H23" s="62">
        <v>0.06538461538461539</v>
      </c>
      <c r="I23" s="62">
        <v>0.055762081784386616</v>
      </c>
      <c r="J23" s="71"/>
      <c r="K23" s="71"/>
      <c r="L23" s="71"/>
    </row>
    <row r="24" spans="2:12" ht="14.25" customHeight="1">
      <c r="B24" s="152" t="s">
        <v>44</v>
      </c>
      <c r="C24" s="155">
        <v>0.1272365805168986</v>
      </c>
      <c r="D24" s="155">
        <v>0.10909090909090909</v>
      </c>
      <c r="E24" s="62">
        <v>0.09782608695652174</v>
      </c>
      <c r="F24" s="62">
        <v>0.1259259259259259</v>
      </c>
      <c r="G24" s="62">
        <v>0.15867158671586715</v>
      </c>
      <c r="H24" s="62">
        <v>0.10384615384615385</v>
      </c>
      <c r="I24" s="62">
        <v>0.11895910780669144</v>
      </c>
      <c r="J24" s="71"/>
      <c r="K24" s="71"/>
      <c r="L24" s="71"/>
    </row>
    <row r="25" spans="2:12" ht="14.25" customHeight="1">
      <c r="B25" s="152" t="s">
        <v>45</v>
      </c>
      <c r="C25" s="155">
        <v>0.011928429423459244</v>
      </c>
      <c r="D25" s="155">
        <v>0.013636363636363636</v>
      </c>
      <c r="E25" s="62">
        <v>0.005434782608695652</v>
      </c>
      <c r="F25" s="62">
        <v>0.014814814814814815</v>
      </c>
      <c r="G25" s="62">
        <v>0.01107011070110701</v>
      </c>
      <c r="H25" s="62">
        <v>0.007692307692307693</v>
      </c>
      <c r="I25" s="62">
        <v>0</v>
      </c>
      <c r="J25" s="71"/>
      <c r="K25" s="71"/>
      <c r="L25" s="71"/>
    </row>
    <row r="26" spans="2:12" ht="14.25" customHeight="1">
      <c r="B26" s="157"/>
      <c r="C26" s="157"/>
      <c r="D26" s="157"/>
      <c r="E26" s="65"/>
      <c r="F26" s="65"/>
      <c r="G26" s="65"/>
      <c r="H26" s="65"/>
      <c r="I26" s="65"/>
      <c r="J26" s="64"/>
      <c r="K26" s="64"/>
      <c r="L26" s="64"/>
    </row>
    <row r="27" spans="2:12" ht="14.25" customHeight="1">
      <c r="B27" s="147"/>
      <c r="C27" s="467" t="s">
        <v>29</v>
      </c>
      <c r="D27" s="467"/>
      <c r="E27" s="467"/>
      <c r="F27" s="467"/>
      <c r="G27" s="467"/>
      <c r="H27" s="467"/>
      <c r="I27" s="467"/>
      <c r="J27" s="59"/>
      <c r="K27" s="59"/>
      <c r="L27" s="59"/>
    </row>
    <row r="28" spans="2:12" ht="14.25" customHeight="1">
      <c r="B28" s="471" t="s">
        <v>46</v>
      </c>
      <c r="C28" s="54"/>
      <c r="D28" s="54"/>
      <c r="E28" s="59"/>
      <c r="F28" s="59"/>
      <c r="G28" s="59"/>
      <c r="H28" s="59"/>
      <c r="I28" s="59"/>
      <c r="J28" s="59"/>
      <c r="K28" s="59"/>
      <c r="L28" s="59"/>
    </row>
    <row r="29" spans="2:14" ht="14.25" customHeight="1">
      <c r="B29" s="471"/>
      <c r="C29" s="150">
        <f>SUM(C31:C35)</f>
        <v>223</v>
      </c>
      <c r="D29" s="241">
        <f aca="true" t="shared" si="1" ref="D29:I29">SUM(D31:D35)</f>
        <v>224</v>
      </c>
      <c r="E29" s="58">
        <f t="shared" si="1"/>
        <v>206</v>
      </c>
      <c r="F29" s="58">
        <f t="shared" si="1"/>
        <v>169</v>
      </c>
      <c r="G29" s="58">
        <f t="shared" si="1"/>
        <v>148</v>
      </c>
      <c r="H29" s="58">
        <f t="shared" si="1"/>
        <v>140</v>
      </c>
      <c r="I29" s="58">
        <f t="shared" si="1"/>
        <v>153</v>
      </c>
      <c r="J29" s="151"/>
      <c r="K29" s="26">
        <v>-0.25728155339805825</v>
      </c>
      <c r="L29" s="58"/>
      <c r="N29" s="158"/>
    </row>
    <row r="30" spans="2:14" ht="14.25" customHeight="1">
      <c r="B30" s="149"/>
      <c r="C30" s="55"/>
      <c r="D30" s="55"/>
      <c r="E30" s="57"/>
      <c r="F30" s="57"/>
      <c r="G30" s="57"/>
      <c r="H30" s="57"/>
      <c r="J30" s="57"/>
      <c r="K30" s="26"/>
      <c r="L30" s="58"/>
      <c r="N30" s="158"/>
    </row>
    <row r="31" spans="2:14" ht="14.25" customHeight="1">
      <c r="B31" s="152" t="s">
        <v>41</v>
      </c>
      <c r="C31" s="55">
        <v>53</v>
      </c>
      <c r="D31" s="55">
        <v>49</v>
      </c>
      <c r="E31" s="3">
        <v>51</v>
      </c>
      <c r="F31" s="3">
        <v>43</v>
      </c>
      <c r="G31" s="3">
        <v>25</v>
      </c>
      <c r="H31" s="3">
        <v>23</v>
      </c>
      <c r="I31" s="3">
        <v>29</v>
      </c>
      <c r="J31" s="60"/>
      <c r="K31" s="154" t="s">
        <v>48</v>
      </c>
      <c r="L31" s="56"/>
      <c r="N31" s="159"/>
    </row>
    <row r="32" spans="2:14" ht="14.25" customHeight="1">
      <c r="B32" s="152" t="s">
        <v>42</v>
      </c>
      <c r="C32" s="55">
        <v>100</v>
      </c>
      <c r="D32" s="55">
        <v>122</v>
      </c>
      <c r="E32" s="3">
        <v>106</v>
      </c>
      <c r="F32" s="3">
        <v>86</v>
      </c>
      <c r="G32" s="3">
        <v>82</v>
      </c>
      <c r="H32" s="3">
        <v>78</v>
      </c>
      <c r="I32" s="3">
        <v>83</v>
      </c>
      <c r="J32" s="60"/>
      <c r="K32" s="154">
        <v>-0.2169811320754717</v>
      </c>
      <c r="L32" s="56"/>
      <c r="N32" s="159"/>
    </row>
    <row r="33" spans="2:14" ht="14.25" customHeight="1">
      <c r="B33" s="152" t="s">
        <v>43</v>
      </c>
      <c r="C33" s="55">
        <v>12</v>
      </c>
      <c r="D33" s="55">
        <v>17</v>
      </c>
      <c r="E33" s="3">
        <v>8</v>
      </c>
      <c r="F33" s="3">
        <v>14</v>
      </c>
      <c r="G33" s="3">
        <v>10</v>
      </c>
      <c r="H33" s="3">
        <v>11</v>
      </c>
      <c r="I33" s="3">
        <v>13</v>
      </c>
      <c r="J33" s="60"/>
      <c r="K33" s="154" t="s">
        <v>48</v>
      </c>
      <c r="L33" s="56"/>
      <c r="N33" s="159"/>
    </row>
    <row r="34" spans="2:14" ht="14.25" customHeight="1">
      <c r="B34" s="152" t="s">
        <v>44</v>
      </c>
      <c r="C34" s="55">
        <v>53</v>
      </c>
      <c r="D34" s="55">
        <v>31</v>
      </c>
      <c r="E34" s="3">
        <v>38</v>
      </c>
      <c r="F34" s="3">
        <v>25</v>
      </c>
      <c r="G34" s="3">
        <v>29</v>
      </c>
      <c r="H34" s="3">
        <v>28</v>
      </c>
      <c r="I34" s="3">
        <v>26</v>
      </c>
      <c r="J34" s="60"/>
      <c r="K34" s="154" t="s">
        <v>48</v>
      </c>
      <c r="L34" s="56"/>
      <c r="N34" s="159"/>
    </row>
    <row r="35" spans="2:14" ht="14.25" customHeight="1">
      <c r="B35" s="152" t="s">
        <v>45</v>
      </c>
      <c r="C35" s="55">
        <v>5</v>
      </c>
      <c r="D35" s="55">
        <v>5</v>
      </c>
      <c r="E35" s="3">
        <v>3</v>
      </c>
      <c r="F35" s="3">
        <v>1</v>
      </c>
      <c r="G35" s="3">
        <v>2</v>
      </c>
      <c r="H35" s="3">
        <v>0</v>
      </c>
      <c r="I35" s="3">
        <v>2</v>
      </c>
      <c r="J35" s="60"/>
      <c r="K35" s="154" t="s">
        <v>48</v>
      </c>
      <c r="L35" s="56"/>
      <c r="N35" s="159"/>
    </row>
    <row r="36" spans="2:14" ht="14.25" customHeight="1">
      <c r="B36" s="160"/>
      <c r="C36" s="60"/>
      <c r="D36" s="60"/>
      <c r="E36" s="60"/>
      <c r="F36" s="60"/>
      <c r="G36" s="60"/>
      <c r="H36" s="60"/>
      <c r="I36" s="60"/>
      <c r="J36" s="60"/>
      <c r="K36" s="60"/>
      <c r="L36" s="60"/>
      <c r="N36" s="159"/>
    </row>
    <row r="37" spans="2:12" ht="14.25" customHeight="1">
      <c r="B37" s="152"/>
      <c r="C37" s="468" t="s">
        <v>37</v>
      </c>
      <c r="D37" s="468"/>
      <c r="E37" s="468"/>
      <c r="F37" s="468"/>
      <c r="G37" s="468"/>
      <c r="H37" s="468"/>
      <c r="I37" s="468"/>
      <c r="J37" s="3"/>
      <c r="K37" s="3"/>
      <c r="L37" s="3"/>
    </row>
    <row r="38" spans="2:12" ht="14.25" customHeight="1">
      <c r="B38" s="152"/>
      <c r="C38" s="50"/>
      <c r="D38" s="50"/>
      <c r="E38" s="46"/>
      <c r="F38" s="46"/>
      <c r="G38" s="46"/>
      <c r="H38" s="46"/>
      <c r="I38" s="46"/>
      <c r="J38" s="46"/>
      <c r="K38" s="46"/>
      <c r="L38" s="46"/>
    </row>
    <row r="39" spans="2:12" ht="14.25" customHeight="1">
      <c r="B39" s="152" t="s">
        <v>41</v>
      </c>
      <c r="C39" s="155">
        <v>0.23766816143497757</v>
      </c>
      <c r="D39" s="155">
        <v>0.21875</v>
      </c>
      <c r="E39" s="62">
        <v>0.24757281553398058</v>
      </c>
      <c r="F39" s="62">
        <v>0.25443786982248523</v>
      </c>
      <c r="G39" s="62">
        <v>0.16891891891891891</v>
      </c>
      <c r="H39" s="62">
        <v>0.16428571428571428</v>
      </c>
      <c r="I39" s="62">
        <v>0.1895424836601307</v>
      </c>
      <c r="J39" s="63"/>
      <c r="K39" s="63"/>
      <c r="L39" s="63"/>
    </row>
    <row r="40" spans="2:12" ht="14.25" customHeight="1">
      <c r="B40" s="152" t="s">
        <v>42</v>
      </c>
      <c r="C40" s="155">
        <v>0.4484304932735426</v>
      </c>
      <c r="D40" s="155">
        <v>0.5446428571428571</v>
      </c>
      <c r="E40" s="62">
        <v>0.5145631067961165</v>
      </c>
      <c r="F40" s="62">
        <v>0.5088757396449705</v>
      </c>
      <c r="G40" s="62">
        <v>0.5540540540540541</v>
      </c>
      <c r="H40" s="62">
        <v>0.5571428571428572</v>
      </c>
      <c r="I40" s="62">
        <v>0.5424836601307189</v>
      </c>
      <c r="J40" s="63"/>
      <c r="K40" s="63"/>
      <c r="L40" s="63"/>
    </row>
    <row r="41" spans="2:12" ht="14.25" customHeight="1">
      <c r="B41" s="152" t="s">
        <v>43</v>
      </c>
      <c r="C41" s="155">
        <v>0.053811659192825115</v>
      </c>
      <c r="D41" s="155">
        <v>0.07589285714285714</v>
      </c>
      <c r="E41" s="62">
        <v>0.038834951456310676</v>
      </c>
      <c r="F41" s="62">
        <v>0.08284023668639054</v>
      </c>
      <c r="G41" s="62">
        <v>0.06756756756756757</v>
      </c>
      <c r="H41" s="62">
        <v>0.07857142857142857</v>
      </c>
      <c r="I41" s="62">
        <v>0.08496732026143791</v>
      </c>
      <c r="J41" s="63"/>
      <c r="K41" s="63"/>
      <c r="L41" s="63"/>
    </row>
    <row r="42" spans="2:12" ht="14.25" customHeight="1">
      <c r="B42" s="152" t="s">
        <v>44</v>
      </c>
      <c r="C42" s="155">
        <v>0.23766816143497757</v>
      </c>
      <c r="D42" s="155">
        <v>0.13839285714285715</v>
      </c>
      <c r="E42" s="62">
        <v>0.18446601941747573</v>
      </c>
      <c r="F42" s="62">
        <v>0.14792899408284024</v>
      </c>
      <c r="G42" s="62">
        <v>0.19594594594594594</v>
      </c>
      <c r="H42" s="62">
        <v>0.2</v>
      </c>
      <c r="I42" s="62">
        <v>0.16993464052287582</v>
      </c>
      <c r="J42" s="63"/>
      <c r="K42" s="63"/>
      <c r="L42" s="63"/>
    </row>
    <row r="43" spans="2:12" ht="14.25" customHeight="1">
      <c r="B43" s="152" t="s">
        <v>45</v>
      </c>
      <c r="C43" s="155">
        <v>0.02242152466367713</v>
      </c>
      <c r="D43" s="155">
        <v>0.022321428571428572</v>
      </c>
      <c r="E43" s="62">
        <v>0.014563106796116505</v>
      </c>
      <c r="F43" s="62">
        <v>0.005917159763313609</v>
      </c>
      <c r="G43" s="62">
        <v>0.013513513513513514</v>
      </c>
      <c r="H43" s="62">
        <v>0</v>
      </c>
      <c r="I43" s="62">
        <v>0.013071895424836602</v>
      </c>
      <c r="J43" s="63"/>
      <c r="K43" s="63"/>
      <c r="L43" s="63"/>
    </row>
    <row r="44" spans="2:12" ht="14.25" customHeight="1">
      <c r="B44" s="157"/>
      <c r="C44" s="157"/>
      <c r="D44" s="157"/>
      <c r="E44" s="161"/>
      <c r="F44" s="161"/>
      <c r="G44" s="161"/>
      <c r="H44" s="161"/>
      <c r="I44" s="161"/>
      <c r="J44" s="161"/>
      <c r="K44" s="161"/>
      <c r="L44" s="161"/>
    </row>
    <row r="45" spans="2:12" ht="12.75">
      <c r="B45" s="146"/>
      <c r="C45" s="146"/>
      <c r="D45" s="146"/>
      <c r="E45" s="3"/>
      <c r="F45" s="3"/>
      <c r="G45" s="3"/>
      <c r="H45" s="3"/>
      <c r="I45" s="3"/>
      <c r="J45" s="3"/>
      <c r="K45" s="3"/>
      <c r="L45" s="3"/>
    </row>
    <row r="46" spans="2:12" ht="12.75">
      <c r="B46" s="475" t="s">
        <v>47</v>
      </c>
      <c r="C46" s="475"/>
      <c r="D46" s="475"/>
      <c r="E46" s="475"/>
      <c r="F46" s="475"/>
      <c r="G46" s="475"/>
      <c r="H46" s="475"/>
      <c r="I46" s="475"/>
      <c r="J46" s="475"/>
      <c r="K46" s="475"/>
      <c r="L46" s="475"/>
    </row>
    <row r="47" spans="2:13" ht="26.25" customHeight="1">
      <c r="B47" s="476" t="s">
        <v>16</v>
      </c>
      <c r="C47" s="476"/>
      <c r="D47" s="476"/>
      <c r="E47" s="476"/>
      <c r="F47" s="476"/>
      <c r="G47" s="476"/>
      <c r="H47" s="476"/>
      <c r="I47" s="476"/>
      <c r="J47" s="476"/>
      <c r="K47" s="476"/>
      <c r="L47" s="476"/>
      <c r="M47" s="162"/>
    </row>
    <row r="48" spans="2:12" ht="12.75">
      <c r="B48" s="143"/>
      <c r="C48" s="143"/>
      <c r="D48" s="143"/>
      <c r="E48" s="143"/>
      <c r="F48" s="143"/>
      <c r="G48" s="143"/>
      <c r="H48" s="143"/>
      <c r="I48" s="143"/>
      <c r="J48" s="143"/>
      <c r="K48" s="143"/>
      <c r="L48" s="143"/>
    </row>
    <row r="49" spans="2:12" ht="12.75">
      <c r="B49" s="78" t="s">
        <v>20</v>
      </c>
      <c r="C49" s="79"/>
      <c r="D49" s="79"/>
      <c r="E49" s="79"/>
      <c r="F49" s="79"/>
      <c r="G49" s="79"/>
      <c r="H49" s="79"/>
      <c r="I49" s="79"/>
      <c r="J49" s="79"/>
      <c r="K49" s="79"/>
      <c r="L49" s="172"/>
    </row>
    <row r="50" spans="2:12" ht="21.75" customHeight="1">
      <c r="B50" s="462" t="s">
        <v>180</v>
      </c>
      <c r="C50" s="463"/>
      <c r="D50" s="463"/>
      <c r="E50" s="463"/>
      <c r="F50" s="463"/>
      <c r="G50" s="463"/>
      <c r="H50" s="463"/>
      <c r="I50" s="463"/>
      <c r="J50" s="463"/>
      <c r="K50" s="463"/>
      <c r="L50" s="464"/>
    </row>
    <row r="51" spans="2:18" s="59" customFormat="1" ht="12.75">
      <c r="B51" s="70"/>
      <c r="C51" s="70"/>
      <c r="D51" s="70"/>
      <c r="E51" s="163"/>
      <c r="F51" s="163"/>
      <c r="G51" s="163"/>
      <c r="H51" s="163"/>
      <c r="I51" s="163"/>
      <c r="J51" s="163"/>
      <c r="K51" s="163"/>
      <c r="L51" s="163"/>
      <c r="M51" s="474"/>
      <c r="N51" s="474"/>
      <c r="O51" s="474"/>
      <c r="P51" s="474"/>
      <c r="Q51" s="474"/>
      <c r="R51" s="474"/>
    </row>
    <row r="52" spans="2:18" s="59" customFormat="1" ht="12.75">
      <c r="B52" s="70"/>
      <c r="C52" s="70"/>
      <c r="D52" s="70"/>
      <c r="E52" s="163"/>
      <c r="F52" s="163"/>
      <c r="G52" s="163"/>
      <c r="H52" s="163"/>
      <c r="I52" s="163"/>
      <c r="J52" s="163"/>
      <c r="K52" s="163"/>
      <c r="L52" s="163"/>
      <c r="M52" s="474"/>
      <c r="N52" s="474"/>
      <c r="O52" s="474"/>
      <c r="P52" s="474"/>
      <c r="Q52" s="474"/>
      <c r="R52" s="474"/>
    </row>
    <row r="53" spans="13:18" s="59" customFormat="1" ht="12.75">
      <c r="M53" s="164"/>
      <c r="N53" s="165"/>
      <c r="O53" s="164"/>
      <c r="P53" s="165"/>
      <c r="Q53" s="164"/>
      <c r="R53" s="165"/>
    </row>
    <row r="54" spans="14:18" s="59" customFormat="1" ht="12.75">
      <c r="N54" s="166"/>
      <c r="P54" s="166"/>
      <c r="R54" s="166"/>
    </row>
    <row r="55" spans="14:18" s="59" customFormat="1" ht="12.75">
      <c r="N55" s="166"/>
      <c r="P55" s="166"/>
      <c r="R55" s="166"/>
    </row>
    <row r="56" spans="2:18" s="59" customFormat="1" ht="12.75">
      <c r="B56" s="160"/>
      <c r="C56" s="160"/>
      <c r="D56" s="160"/>
      <c r="N56" s="166"/>
      <c r="P56" s="166"/>
      <c r="R56" s="166"/>
    </row>
    <row r="57" spans="2:18" s="59" customFormat="1" ht="12.75">
      <c r="B57" s="160"/>
      <c r="C57" s="160"/>
      <c r="D57" s="160"/>
      <c r="N57" s="166"/>
      <c r="P57" s="166"/>
      <c r="R57" s="166"/>
    </row>
    <row r="58" spans="2:18" s="59" customFormat="1" ht="12.75">
      <c r="B58" s="160"/>
      <c r="C58" s="160"/>
      <c r="D58" s="160"/>
      <c r="N58" s="166"/>
      <c r="P58" s="166"/>
      <c r="R58" s="166"/>
    </row>
    <row r="59" spans="2:18" s="59" customFormat="1" ht="12.75">
      <c r="B59" s="160"/>
      <c r="C59" s="160"/>
      <c r="D59" s="160"/>
      <c r="N59" s="166"/>
      <c r="P59" s="166"/>
      <c r="R59" s="166"/>
    </row>
    <row r="60" spans="2:4" s="59" customFormat="1" ht="12.75">
      <c r="B60" s="160"/>
      <c r="C60" s="160"/>
      <c r="D60" s="160"/>
    </row>
    <row r="61" spans="2:4" s="59" customFormat="1" ht="12.75">
      <c r="B61" s="160"/>
      <c r="C61" s="160"/>
      <c r="D61" s="160"/>
    </row>
    <row r="62" spans="2:4" ht="12.75">
      <c r="B62" s="59"/>
      <c r="C62" s="59"/>
      <c r="D62" s="59"/>
    </row>
    <row r="63" spans="2:4" ht="12.75">
      <c r="B63" s="59"/>
      <c r="C63" s="59"/>
      <c r="D63" s="59"/>
    </row>
  </sheetData>
  <mergeCells count="17">
    <mergeCell ref="M52:N52"/>
    <mergeCell ref="O52:P52"/>
    <mergeCell ref="Q52:R52"/>
    <mergeCell ref="B46:L46"/>
    <mergeCell ref="B47:L47"/>
    <mergeCell ref="B50:L50"/>
    <mergeCell ref="M51:R51"/>
    <mergeCell ref="B1:N1"/>
    <mergeCell ref="B3:L4"/>
    <mergeCell ref="K7:K8"/>
    <mergeCell ref="F6:K6"/>
    <mergeCell ref="C37:I37"/>
    <mergeCell ref="B7:B8"/>
    <mergeCell ref="C9:I9"/>
    <mergeCell ref="C19:I19"/>
    <mergeCell ref="C27:I27"/>
    <mergeCell ref="B28:B29"/>
  </mergeCells>
  <printOptions/>
  <pageMargins left="0.75" right="0.75" top="1" bottom="1" header="0.5" footer="0.5"/>
  <pageSetup horizontalDpi="600" verticalDpi="600" orientation="portrait" paperSize="9" scale="66" r:id="rId1"/>
  <colBreaks count="1" manualBreakCount="1">
    <brk id="13" max="65535" man="1"/>
  </colBreaks>
</worksheet>
</file>

<file path=xl/worksheets/sheet16.xml><?xml version="1.0" encoding="utf-8"?>
<worksheet xmlns="http://schemas.openxmlformats.org/spreadsheetml/2006/main" xmlns:r="http://schemas.openxmlformats.org/officeDocument/2006/relationships">
  <sheetPr>
    <tabColor indexed="40"/>
  </sheetPr>
  <dimension ref="B1:L16"/>
  <sheetViews>
    <sheetView showGridLines="0" workbookViewId="0" topLeftCell="A1">
      <selection activeCell="F24" sqref="F24"/>
    </sheetView>
  </sheetViews>
  <sheetFormatPr defaultColWidth="9.140625" defaultRowHeight="12.75"/>
  <cols>
    <col min="2" max="2" width="28.8515625" style="0" customWidth="1"/>
    <col min="3" max="3" width="13.28125" style="0" customWidth="1"/>
    <col min="4" max="4" width="14.8515625" style="0" customWidth="1"/>
    <col min="5" max="5" width="2.57421875" style="0" customWidth="1"/>
    <col min="6" max="6" width="18.140625" style="0" customWidth="1"/>
    <col min="7" max="8" width="14.7109375" style="0" customWidth="1"/>
  </cols>
  <sheetData>
    <row r="1" spans="2:9" ht="15.75" customHeight="1">
      <c r="B1" s="477" t="s">
        <v>240</v>
      </c>
      <c r="C1" s="477"/>
      <c r="D1" s="477"/>
      <c r="E1" s="477"/>
      <c r="F1" s="477"/>
      <c r="G1" s="477"/>
      <c r="H1" s="477"/>
      <c r="I1" s="261"/>
    </row>
    <row r="2" spans="2:9" ht="15.75" customHeight="1">
      <c r="B2" s="477"/>
      <c r="C2" s="477"/>
      <c r="D2" s="477"/>
      <c r="E2" s="477"/>
      <c r="F2" s="477"/>
      <c r="G2" s="477"/>
      <c r="H2" s="477"/>
      <c r="I2" s="261"/>
    </row>
    <row r="3" spans="2:9" ht="15.75" customHeight="1">
      <c r="B3" s="477"/>
      <c r="C3" s="477"/>
      <c r="D3" s="477"/>
      <c r="E3" s="477"/>
      <c r="F3" s="477"/>
      <c r="G3" s="477"/>
      <c r="H3" s="477"/>
      <c r="I3" s="261"/>
    </row>
    <row r="5" spans="2:8" ht="41.25" customHeight="1">
      <c r="B5" s="263" t="s">
        <v>183</v>
      </c>
      <c r="C5" s="377" t="s">
        <v>224</v>
      </c>
      <c r="D5" s="377" t="s">
        <v>223</v>
      </c>
      <c r="E5" s="377"/>
      <c r="F5" s="377" t="s">
        <v>225</v>
      </c>
      <c r="G5" s="377" t="s">
        <v>226</v>
      </c>
      <c r="H5" s="377" t="s">
        <v>227</v>
      </c>
    </row>
    <row r="6" spans="2:12" ht="12.75">
      <c r="B6" s="375" t="s">
        <v>15</v>
      </c>
      <c r="C6" s="256">
        <v>773</v>
      </c>
      <c r="D6" s="255">
        <v>778</v>
      </c>
      <c r="E6" s="255"/>
      <c r="F6" s="256">
        <v>767</v>
      </c>
      <c r="G6" s="257">
        <v>-0.007761966364812419</v>
      </c>
      <c r="H6" s="257">
        <v>-0.014138817480719794</v>
      </c>
      <c r="K6" s="240"/>
      <c r="L6" s="240"/>
    </row>
    <row r="7" spans="2:12" ht="12.75">
      <c r="B7" s="266" t="s">
        <v>11</v>
      </c>
      <c r="C7" s="51">
        <v>105</v>
      </c>
      <c r="D7" s="171">
        <v>112</v>
      </c>
      <c r="E7" s="171"/>
      <c r="F7" s="51">
        <v>114</v>
      </c>
      <c r="G7" s="258">
        <v>0.08571428571428572</v>
      </c>
      <c r="H7" s="258">
        <v>0.017857142857142856</v>
      </c>
      <c r="K7" s="240"/>
      <c r="L7" s="240"/>
    </row>
    <row r="8" spans="2:12" ht="12.75">
      <c r="B8" s="266" t="s">
        <v>1</v>
      </c>
      <c r="C8" s="51">
        <v>145</v>
      </c>
      <c r="D8" s="171">
        <v>153</v>
      </c>
      <c r="E8" s="171"/>
      <c r="F8" s="51">
        <v>152</v>
      </c>
      <c r="G8" s="258">
        <v>0.04827586206896552</v>
      </c>
      <c r="H8" s="258">
        <v>-0.006535947712418301</v>
      </c>
      <c r="K8" s="240"/>
      <c r="L8" s="240"/>
    </row>
    <row r="9" spans="2:12" ht="12.75">
      <c r="B9" s="266" t="s">
        <v>10</v>
      </c>
      <c r="C9" s="51">
        <v>1173</v>
      </c>
      <c r="D9" s="171">
        <v>1144</v>
      </c>
      <c r="E9" s="171"/>
      <c r="F9" s="51">
        <v>1127</v>
      </c>
      <c r="G9" s="258">
        <v>-0.0392156862745098</v>
      </c>
      <c r="H9" s="258">
        <v>-0.01486013986013986</v>
      </c>
      <c r="K9" s="240"/>
      <c r="L9" s="240"/>
    </row>
    <row r="10" spans="2:12" ht="12.75">
      <c r="B10" s="266" t="s">
        <v>12</v>
      </c>
      <c r="C10" s="51">
        <v>550</v>
      </c>
      <c r="D10" s="171">
        <v>536</v>
      </c>
      <c r="E10" s="171"/>
      <c r="F10" s="51">
        <v>541</v>
      </c>
      <c r="G10" s="258">
        <v>-0.016363636363636365</v>
      </c>
      <c r="H10" s="258">
        <v>0.009328358208955223</v>
      </c>
      <c r="K10" s="240"/>
      <c r="L10" s="240"/>
    </row>
    <row r="11" spans="2:12" ht="12.75">
      <c r="B11" s="266" t="s">
        <v>13</v>
      </c>
      <c r="C11" s="51">
        <v>915</v>
      </c>
      <c r="D11" s="171">
        <v>1092</v>
      </c>
      <c r="E11" s="171"/>
      <c r="F11" s="51">
        <v>1100</v>
      </c>
      <c r="G11" s="258">
        <v>0.20218579234972678</v>
      </c>
      <c r="H11" s="258">
        <v>0.007326007326007326</v>
      </c>
      <c r="K11" s="240"/>
      <c r="L11" s="240"/>
    </row>
    <row r="12" spans="2:12" ht="12.75">
      <c r="B12" s="376" t="s">
        <v>122</v>
      </c>
      <c r="C12" s="214">
        <v>309</v>
      </c>
      <c r="D12" s="259">
        <v>167</v>
      </c>
      <c r="E12" s="259"/>
      <c r="F12" s="214">
        <v>168</v>
      </c>
      <c r="G12" s="260">
        <v>-0.4563106796116505</v>
      </c>
      <c r="H12" s="260">
        <v>0.005988023952095809</v>
      </c>
      <c r="K12" s="240"/>
      <c r="L12" s="240"/>
    </row>
    <row r="13" spans="2:8" s="199" customFormat="1" ht="15.75" customHeight="1">
      <c r="B13" s="263" t="s">
        <v>222</v>
      </c>
      <c r="C13" s="264">
        <v>3970</v>
      </c>
      <c r="D13" s="264">
        <v>3982</v>
      </c>
      <c r="E13" s="264"/>
      <c r="F13" s="264">
        <v>3969</v>
      </c>
      <c r="G13" s="265">
        <v>-0.00025188916876574307</v>
      </c>
      <c r="H13" s="265">
        <v>-0.0032646911099949772</v>
      </c>
    </row>
    <row r="14" spans="2:8" ht="15.75" customHeight="1">
      <c r="B14" s="266"/>
      <c r="C14" s="267"/>
      <c r="D14" s="267"/>
      <c r="E14" s="267"/>
      <c r="F14" s="267"/>
      <c r="G14" s="268"/>
      <c r="H14" s="268"/>
    </row>
    <row r="15" spans="2:8" ht="12.75">
      <c r="B15" s="171"/>
      <c r="C15" s="171"/>
      <c r="D15" s="171"/>
      <c r="E15" s="171"/>
      <c r="F15" s="171"/>
      <c r="G15" s="171"/>
      <c r="H15" s="171"/>
    </row>
    <row r="16" spans="2:8" ht="12.75">
      <c r="B16" s="171"/>
      <c r="C16" s="171"/>
      <c r="D16" s="171"/>
      <c r="E16" s="171"/>
      <c r="F16" s="171"/>
      <c r="G16" s="171"/>
      <c r="H16" s="171"/>
    </row>
  </sheetData>
  <mergeCells count="1">
    <mergeCell ref="B1:H3"/>
  </mergeCells>
  <printOptions/>
  <pageMargins left="0.75" right="0.75" top="1" bottom="1" header="0.5" footer="0.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indexed="40"/>
  </sheetPr>
  <dimension ref="A1:AB74"/>
  <sheetViews>
    <sheetView showGridLines="0" workbookViewId="0" topLeftCell="A1">
      <pane xSplit="2" ySplit="11" topLeftCell="C12" activePane="bottomRight" state="frozen"/>
      <selection pane="topLeft" activeCell="B34" sqref="B34:K34"/>
      <selection pane="topRight" activeCell="B34" sqref="B34:K34"/>
      <selection pane="bottomLeft" activeCell="B34" sqref="B34:K34"/>
      <selection pane="bottomRight" activeCell="A24" sqref="A24:IV24"/>
    </sheetView>
  </sheetViews>
  <sheetFormatPr defaultColWidth="9.140625" defaultRowHeight="12.75"/>
  <cols>
    <col min="1" max="1" width="3.28125" style="0" customWidth="1"/>
    <col min="2" max="2" width="26.8515625" style="0" customWidth="1"/>
    <col min="3" max="25" width="10.28125" style="0" customWidth="1"/>
    <col min="26" max="27" width="11.00390625" style="0" customWidth="1"/>
  </cols>
  <sheetData>
    <row r="1" ht="12.75">
      <c r="O1" s="189" t="s">
        <v>99</v>
      </c>
    </row>
    <row r="2" spans="2:28" ht="16.5" customHeight="1">
      <c r="B2" s="190" t="s">
        <v>100</v>
      </c>
      <c r="C2" s="191" t="s">
        <v>101</v>
      </c>
      <c r="O2" s="406" t="s">
        <v>266</v>
      </c>
      <c r="P2" s="406"/>
      <c r="Q2" s="406"/>
      <c r="R2" s="406"/>
      <c r="S2" s="406"/>
      <c r="T2" s="406"/>
      <c r="U2" s="406"/>
      <c r="V2" s="406"/>
      <c r="W2" s="406"/>
      <c r="X2" s="406"/>
      <c r="Y2" s="406"/>
      <c r="Z2" s="406"/>
      <c r="AA2" s="406"/>
      <c r="AB2" s="406"/>
    </row>
    <row r="3" spans="2:25" ht="12.75">
      <c r="B3" s="192" t="s">
        <v>102</v>
      </c>
      <c r="C3" s="193" t="s">
        <v>103</v>
      </c>
      <c r="O3" s="406" t="s">
        <v>268</v>
      </c>
      <c r="P3" s="406"/>
      <c r="Q3" s="406"/>
      <c r="R3" s="406"/>
      <c r="S3" s="406"/>
      <c r="T3" s="406"/>
      <c r="U3" s="406"/>
      <c r="V3" s="406"/>
      <c r="W3" s="406"/>
      <c r="X3" s="406"/>
      <c r="Y3" s="181"/>
    </row>
    <row r="4" spans="2:27" ht="12.75" customHeight="1">
      <c r="B4" s="190" t="s">
        <v>104</v>
      </c>
      <c r="C4" s="194" t="s">
        <v>105</v>
      </c>
      <c r="O4" s="406" t="s">
        <v>269</v>
      </c>
      <c r="P4" s="406"/>
      <c r="Q4" s="406"/>
      <c r="R4" s="406"/>
      <c r="S4" s="406"/>
      <c r="T4" s="406"/>
      <c r="U4" s="406"/>
      <c r="V4" s="406"/>
      <c r="W4" s="406"/>
      <c r="X4" s="406"/>
      <c r="Y4" s="406"/>
      <c r="Z4" s="406"/>
      <c r="AA4" s="406"/>
    </row>
    <row r="5" spans="4:27" ht="12.75">
      <c r="D5" s="195"/>
      <c r="E5" s="195"/>
      <c r="F5" s="195"/>
      <c r="G5" s="195"/>
      <c r="H5" s="195"/>
      <c r="I5" s="195"/>
      <c r="J5" s="195"/>
      <c r="K5" s="195"/>
      <c r="L5" s="195"/>
      <c r="M5" s="195"/>
      <c r="N5" s="195"/>
      <c r="O5" s="406"/>
      <c r="P5" s="406"/>
      <c r="Q5" s="406"/>
      <c r="R5" s="406"/>
      <c r="S5" s="406"/>
      <c r="T5" s="406"/>
      <c r="U5" s="406"/>
      <c r="V5" s="406"/>
      <c r="W5" s="406"/>
      <c r="X5" s="406"/>
      <c r="Y5" s="406"/>
      <c r="Z5" s="406"/>
      <c r="AA5" s="406"/>
    </row>
    <row r="6" spans="4:27" ht="12.75">
      <c r="D6" s="195"/>
      <c r="E6" s="195"/>
      <c r="F6" s="195"/>
      <c r="G6" s="195"/>
      <c r="H6" s="195"/>
      <c r="I6" s="195"/>
      <c r="J6" s="195"/>
      <c r="K6" s="195"/>
      <c r="L6" s="195"/>
      <c r="M6" s="195"/>
      <c r="N6" s="195"/>
      <c r="O6" s="406" t="s">
        <v>273</v>
      </c>
      <c r="P6" s="406"/>
      <c r="Q6" s="406"/>
      <c r="R6" s="406"/>
      <c r="S6" s="406"/>
      <c r="T6" s="406"/>
      <c r="U6" s="406"/>
      <c r="V6" s="406"/>
      <c r="W6" s="406"/>
      <c r="X6" s="406"/>
      <c r="Y6" s="181"/>
      <c r="Z6" s="181"/>
      <c r="AA6" s="181"/>
    </row>
    <row r="7" spans="4:27" ht="22.5" customHeight="1">
      <c r="D7" s="195"/>
      <c r="E7" s="195"/>
      <c r="F7" s="195"/>
      <c r="G7" s="195"/>
      <c r="H7" s="195"/>
      <c r="I7" s="195"/>
      <c r="J7" s="195"/>
      <c r="K7" s="195"/>
      <c r="L7" s="195"/>
      <c r="M7" s="195"/>
      <c r="N7" s="195"/>
      <c r="O7" s="417" t="s">
        <v>277</v>
      </c>
      <c r="P7" s="417"/>
      <c r="Q7" s="417"/>
      <c r="R7" s="417"/>
      <c r="S7" s="417"/>
      <c r="T7" s="417"/>
      <c r="U7" s="417"/>
      <c r="V7" s="417"/>
      <c r="W7" s="417"/>
      <c r="X7" s="417"/>
      <c r="Y7" s="417"/>
      <c r="Z7" s="417"/>
      <c r="AA7" s="417"/>
    </row>
    <row r="8" spans="2:27" ht="13.5" thickBot="1">
      <c r="B8" s="196"/>
      <c r="C8" s="196"/>
      <c r="D8" s="196"/>
      <c r="E8" s="196"/>
      <c r="F8" s="196"/>
      <c r="G8" s="196"/>
      <c r="H8" s="196"/>
      <c r="I8" s="196"/>
      <c r="J8" s="196"/>
      <c r="K8" s="196"/>
      <c r="L8" s="196"/>
      <c r="M8" s="196"/>
      <c r="N8" s="196"/>
      <c r="O8" s="196"/>
      <c r="P8" s="196"/>
      <c r="Q8" s="196"/>
      <c r="R8" s="196"/>
      <c r="S8" s="196"/>
      <c r="T8" s="196"/>
      <c r="U8" s="196"/>
      <c r="V8" s="196"/>
      <c r="W8" s="196"/>
      <c r="X8" s="196"/>
      <c r="Y8" s="196"/>
      <c r="Z8" s="196"/>
      <c r="AA8" s="196"/>
    </row>
    <row r="9" spans="2:27" ht="12.75" customHeight="1">
      <c r="B9" s="412" t="s">
        <v>156</v>
      </c>
      <c r="C9" s="458" t="s">
        <v>106</v>
      </c>
      <c r="D9" s="458" t="s">
        <v>107</v>
      </c>
      <c r="E9" s="458" t="s">
        <v>108</v>
      </c>
      <c r="F9" s="458" t="s">
        <v>109</v>
      </c>
      <c r="G9" s="458" t="s">
        <v>0</v>
      </c>
      <c r="H9" s="458" t="s">
        <v>110</v>
      </c>
      <c r="I9" s="458" t="s">
        <v>111</v>
      </c>
      <c r="J9" s="458" t="s">
        <v>112</v>
      </c>
      <c r="K9" s="458" t="s">
        <v>113</v>
      </c>
      <c r="L9" s="458" t="s">
        <v>114</v>
      </c>
      <c r="M9" s="458" t="s">
        <v>92</v>
      </c>
      <c r="N9" s="458" t="s">
        <v>115</v>
      </c>
      <c r="O9" s="458" t="s">
        <v>116</v>
      </c>
      <c r="P9" s="458" t="s">
        <v>117</v>
      </c>
      <c r="Q9" s="458" t="s">
        <v>93</v>
      </c>
      <c r="R9" s="458" t="s">
        <v>118</v>
      </c>
      <c r="S9" s="458" t="s">
        <v>119</v>
      </c>
      <c r="T9" s="458" t="s">
        <v>120</v>
      </c>
      <c r="U9" s="458" t="s">
        <v>73</v>
      </c>
      <c r="V9" s="478" t="s">
        <v>75</v>
      </c>
      <c r="W9" s="478" t="s">
        <v>181</v>
      </c>
      <c r="X9" s="478" t="s">
        <v>86</v>
      </c>
      <c r="Y9" s="478" t="s">
        <v>94</v>
      </c>
      <c r="Z9" s="478" t="s">
        <v>141</v>
      </c>
      <c r="AA9" s="478" t="s">
        <v>147</v>
      </c>
    </row>
    <row r="10" spans="2:27" ht="13.5" thickBot="1">
      <c r="B10" s="413"/>
      <c r="C10" s="422" t="s">
        <v>107</v>
      </c>
      <c r="D10" s="422" t="s">
        <v>108</v>
      </c>
      <c r="E10" s="422" t="s">
        <v>107</v>
      </c>
      <c r="F10" s="422" t="s">
        <v>108</v>
      </c>
      <c r="G10" s="422" t="s">
        <v>109</v>
      </c>
      <c r="H10" s="422" t="s">
        <v>0</v>
      </c>
      <c r="I10" s="422" t="s">
        <v>113</v>
      </c>
      <c r="J10" s="422" t="s">
        <v>116</v>
      </c>
      <c r="K10" s="422" t="s">
        <v>119</v>
      </c>
      <c r="L10" s="422" t="s">
        <v>0</v>
      </c>
      <c r="M10" s="422" t="s">
        <v>0</v>
      </c>
      <c r="N10" s="422" t="s">
        <v>0</v>
      </c>
      <c r="O10" s="422" t="s">
        <v>0</v>
      </c>
      <c r="P10" s="422" t="s">
        <v>0</v>
      </c>
      <c r="Q10" s="422" t="s">
        <v>0</v>
      </c>
      <c r="R10" s="422"/>
      <c r="S10" s="422"/>
      <c r="T10" s="422"/>
      <c r="U10" s="422"/>
      <c r="V10" s="479"/>
      <c r="W10" s="479"/>
      <c r="X10" s="479"/>
      <c r="Y10" s="479"/>
      <c r="Z10" s="479"/>
      <c r="AA10" s="479"/>
    </row>
    <row r="11" spans="3:26" ht="12.75">
      <c r="C11" s="481" t="s">
        <v>121</v>
      </c>
      <c r="D11" s="481"/>
      <c r="E11" s="481"/>
      <c r="F11" s="481"/>
      <c r="G11" s="481"/>
      <c r="H11" s="481"/>
      <c r="I11" s="481"/>
      <c r="J11" s="481"/>
      <c r="K11" s="481"/>
      <c r="L11" s="481"/>
      <c r="M11" s="481"/>
      <c r="N11" s="481"/>
      <c r="O11" s="481"/>
      <c r="P11" s="481"/>
      <c r="Q11" s="481"/>
      <c r="R11" s="481"/>
      <c r="S11" s="481"/>
      <c r="T11" s="481"/>
      <c r="U11" s="481"/>
      <c r="V11" s="481"/>
      <c r="W11" s="481"/>
      <c r="X11" s="481"/>
      <c r="Y11" s="481"/>
      <c r="Z11" s="481"/>
    </row>
    <row r="12" spans="3:27" ht="12.75">
      <c r="C12" s="197"/>
      <c r="D12" s="197"/>
      <c r="E12" s="197"/>
      <c r="F12" s="197"/>
      <c r="G12" s="197"/>
      <c r="H12" s="197"/>
      <c r="I12" s="197"/>
      <c r="J12" s="197"/>
      <c r="K12" s="197"/>
      <c r="L12" s="197"/>
      <c r="M12" s="197"/>
      <c r="N12" s="197"/>
      <c r="O12" s="197"/>
      <c r="P12" s="197"/>
      <c r="Q12" s="197"/>
      <c r="R12" s="197"/>
      <c r="S12" s="197"/>
      <c r="T12" s="197"/>
      <c r="U12" s="197"/>
      <c r="V12" s="197"/>
      <c r="W12" s="197"/>
      <c r="X12" s="197"/>
      <c r="Y12" s="197"/>
      <c r="Z12" s="197"/>
      <c r="AA12" s="197"/>
    </row>
    <row r="13" ht="12.75">
      <c r="B13" s="191" t="s">
        <v>100</v>
      </c>
    </row>
    <row r="14" spans="2:27" ht="14.25">
      <c r="B14" s="198" t="s">
        <v>267</v>
      </c>
      <c r="C14" s="199">
        <f aca="true" t="shared" si="0" ref="C14:Z14">SUM(C16:C22)</f>
        <v>6962</v>
      </c>
      <c r="D14" s="199">
        <f t="shared" si="0"/>
        <v>7171</v>
      </c>
      <c r="E14" s="199">
        <f t="shared" si="0"/>
        <v>7173</v>
      </c>
      <c r="F14" s="199">
        <f t="shared" si="0"/>
        <v>7358</v>
      </c>
      <c r="G14" s="199">
        <f t="shared" si="0"/>
        <v>6959</v>
      </c>
      <c r="H14" s="199">
        <f t="shared" si="0"/>
        <v>6794</v>
      </c>
      <c r="I14" s="199">
        <f t="shared" si="0"/>
        <v>6378</v>
      </c>
      <c r="J14" s="199">
        <f t="shared" si="0"/>
        <v>6491</v>
      </c>
      <c r="K14" s="199">
        <f t="shared" si="0"/>
        <v>5687</v>
      </c>
      <c r="L14" s="199">
        <f t="shared" si="0"/>
        <v>5339</v>
      </c>
      <c r="M14" s="199">
        <f t="shared" si="0"/>
        <v>5370</v>
      </c>
      <c r="N14" s="199">
        <f t="shared" si="0"/>
        <v>5636</v>
      </c>
      <c r="O14" s="199">
        <f t="shared" si="0"/>
        <v>5159</v>
      </c>
      <c r="P14" s="199">
        <f t="shared" si="0"/>
        <v>5274</v>
      </c>
      <c r="Q14" s="199">
        <f t="shared" si="0"/>
        <v>5147</v>
      </c>
      <c r="R14" s="199">
        <f t="shared" si="0"/>
        <v>5440</v>
      </c>
      <c r="S14" s="199">
        <f t="shared" si="0"/>
        <v>4763</v>
      </c>
      <c r="T14" s="199">
        <f t="shared" si="0"/>
        <v>4801</v>
      </c>
      <c r="U14" s="199">
        <f t="shared" si="0"/>
        <v>4258</v>
      </c>
      <c r="V14" s="199">
        <f t="shared" si="0"/>
        <v>4441</v>
      </c>
      <c r="W14" s="199">
        <f t="shared" si="0"/>
        <v>3969</v>
      </c>
      <c r="X14" s="199">
        <f t="shared" si="0"/>
        <v>3815</v>
      </c>
      <c r="Y14" s="199">
        <f t="shared" si="0"/>
        <v>4012</v>
      </c>
      <c r="Z14" s="199">
        <f t="shared" si="0"/>
        <v>4307</v>
      </c>
      <c r="AA14" s="199">
        <f>SUM(AA16:AA22)</f>
        <v>3897</v>
      </c>
    </row>
    <row r="15" ht="12.75">
      <c r="B15" s="198"/>
    </row>
    <row r="16" spans="2:27" ht="14.25">
      <c r="B16" s="200" t="s">
        <v>271</v>
      </c>
      <c r="C16">
        <v>2546</v>
      </c>
      <c r="D16">
        <v>2530</v>
      </c>
      <c r="E16">
        <v>2489</v>
      </c>
      <c r="F16">
        <v>2030</v>
      </c>
      <c r="G16">
        <v>1763</v>
      </c>
      <c r="H16">
        <v>1674</v>
      </c>
      <c r="I16">
        <v>1602</v>
      </c>
      <c r="J16">
        <v>1587</v>
      </c>
      <c r="K16">
        <v>1218</v>
      </c>
      <c r="L16">
        <v>1146</v>
      </c>
      <c r="M16">
        <v>1250</v>
      </c>
      <c r="N16">
        <v>1254</v>
      </c>
      <c r="O16">
        <v>1085</v>
      </c>
      <c r="P16">
        <v>1130</v>
      </c>
      <c r="Q16">
        <v>1154</v>
      </c>
      <c r="R16">
        <v>1049</v>
      </c>
      <c r="S16">
        <v>859</v>
      </c>
      <c r="T16">
        <v>918</v>
      </c>
      <c r="U16">
        <v>912</v>
      </c>
      <c r="V16">
        <v>859</v>
      </c>
      <c r="W16">
        <v>767</v>
      </c>
      <c r="X16">
        <v>686</v>
      </c>
      <c r="Y16">
        <v>696</v>
      </c>
      <c r="Z16">
        <v>768</v>
      </c>
      <c r="AA16">
        <v>578</v>
      </c>
    </row>
    <row r="17" spans="2:27" ht="12.75">
      <c r="B17" s="200" t="s">
        <v>11</v>
      </c>
      <c r="C17">
        <v>420</v>
      </c>
      <c r="D17">
        <v>464</v>
      </c>
      <c r="E17">
        <v>428</v>
      </c>
      <c r="F17">
        <v>282</v>
      </c>
      <c r="G17">
        <v>240</v>
      </c>
      <c r="H17">
        <v>266</v>
      </c>
      <c r="I17">
        <v>240</v>
      </c>
      <c r="J17">
        <v>249</v>
      </c>
      <c r="K17">
        <v>207</v>
      </c>
      <c r="L17">
        <v>218</v>
      </c>
      <c r="M17">
        <v>235</v>
      </c>
      <c r="N17">
        <v>233</v>
      </c>
      <c r="O17">
        <v>204</v>
      </c>
      <c r="P17">
        <v>217</v>
      </c>
      <c r="Q17">
        <v>185</v>
      </c>
      <c r="R17">
        <v>213</v>
      </c>
      <c r="S17">
        <v>158</v>
      </c>
      <c r="T17">
        <v>171</v>
      </c>
      <c r="U17">
        <v>137</v>
      </c>
      <c r="V17">
        <v>174</v>
      </c>
      <c r="W17">
        <v>114</v>
      </c>
      <c r="X17">
        <v>137</v>
      </c>
      <c r="Y17">
        <v>120</v>
      </c>
      <c r="Z17">
        <v>154</v>
      </c>
      <c r="AA17">
        <v>132</v>
      </c>
    </row>
    <row r="18" spans="2:27" ht="12.75">
      <c r="B18" s="200" t="s">
        <v>1</v>
      </c>
      <c r="C18">
        <v>320</v>
      </c>
      <c r="D18">
        <v>328</v>
      </c>
      <c r="E18">
        <v>270</v>
      </c>
      <c r="F18">
        <v>262</v>
      </c>
      <c r="G18">
        <v>298</v>
      </c>
      <c r="H18">
        <v>269</v>
      </c>
      <c r="I18">
        <v>230</v>
      </c>
      <c r="J18">
        <v>230</v>
      </c>
      <c r="K18">
        <v>222</v>
      </c>
      <c r="L18">
        <v>221</v>
      </c>
      <c r="M18">
        <v>205</v>
      </c>
      <c r="N18">
        <v>226</v>
      </c>
      <c r="O18">
        <v>240</v>
      </c>
      <c r="P18">
        <v>213</v>
      </c>
      <c r="Q18">
        <v>227</v>
      </c>
      <c r="R18">
        <v>245</v>
      </c>
      <c r="S18">
        <v>196</v>
      </c>
      <c r="T18">
        <v>202</v>
      </c>
      <c r="U18">
        <v>189</v>
      </c>
      <c r="V18">
        <v>190</v>
      </c>
      <c r="W18">
        <v>152</v>
      </c>
      <c r="X18">
        <v>173</v>
      </c>
      <c r="Y18">
        <v>186</v>
      </c>
      <c r="Z18">
        <v>183</v>
      </c>
      <c r="AA18">
        <v>184</v>
      </c>
    </row>
    <row r="19" spans="2:27" ht="12.75">
      <c r="B19" s="200" t="s">
        <v>10</v>
      </c>
      <c r="C19">
        <v>1858</v>
      </c>
      <c r="D19">
        <v>1980</v>
      </c>
      <c r="E19">
        <v>1975</v>
      </c>
      <c r="F19">
        <v>2111</v>
      </c>
      <c r="G19">
        <v>2024</v>
      </c>
      <c r="H19">
        <v>2026</v>
      </c>
      <c r="I19">
        <v>1900</v>
      </c>
      <c r="J19">
        <v>1892</v>
      </c>
      <c r="K19">
        <v>1616</v>
      </c>
      <c r="L19">
        <v>1640</v>
      </c>
      <c r="M19">
        <v>1640</v>
      </c>
      <c r="N19">
        <v>1793</v>
      </c>
      <c r="O19">
        <v>1575</v>
      </c>
      <c r="P19">
        <v>1631</v>
      </c>
      <c r="Q19">
        <v>1552</v>
      </c>
      <c r="R19">
        <v>1654</v>
      </c>
      <c r="S19">
        <v>1380</v>
      </c>
      <c r="T19">
        <v>1404</v>
      </c>
      <c r="U19">
        <v>1163</v>
      </c>
      <c r="V19">
        <v>1219</v>
      </c>
      <c r="W19">
        <v>1127</v>
      </c>
      <c r="X19">
        <v>1038</v>
      </c>
      <c r="Y19">
        <v>1112</v>
      </c>
      <c r="Z19">
        <v>1152</v>
      </c>
      <c r="AA19">
        <v>1113</v>
      </c>
    </row>
    <row r="20" spans="2:27" ht="12.75">
      <c r="B20" s="200" t="s">
        <v>12</v>
      </c>
      <c r="C20">
        <v>518</v>
      </c>
      <c r="D20">
        <v>509</v>
      </c>
      <c r="E20">
        <v>557</v>
      </c>
      <c r="F20">
        <v>795</v>
      </c>
      <c r="G20">
        <v>786</v>
      </c>
      <c r="H20">
        <v>807</v>
      </c>
      <c r="I20">
        <v>813</v>
      </c>
      <c r="J20">
        <v>866</v>
      </c>
      <c r="K20">
        <v>797</v>
      </c>
      <c r="L20">
        <v>698</v>
      </c>
      <c r="M20">
        <v>659</v>
      </c>
      <c r="N20">
        <v>643</v>
      </c>
      <c r="O20">
        <v>628</v>
      </c>
      <c r="P20">
        <v>593</v>
      </c>
      <c r="Q20">
        <v>565</v>
      </c>
      <c r="R20">
        <v>673</v>
      </c>
      <c r="S20">
        <v>583</v>
      </c>
      <c r="T20">
        <v>615</v>
      </c>
      <c r="U20">
        <v>521</v>
      </c>
      <c r="V20">
        <v>574</v>
      </c>
      <c r="W20">
        <v>541</v>
      </c>
      <c r="X20">
        <v>573</v>
      </c>
      <c r="Y20">
        <v>614</v>
      </c>
      <c r="Z20">
        <v>641</v>
      </c>
      <c r="AA20">
        <v>612</v>
      </c>
    </row>
    <row r="21" spans="2:27" ht="12.75">
      <c r="B21" s="200" t="s">
        <v>13</v>
      </c>
      <c r="C21">
        <v>1087</v>
      </c>
      <c r="D21">
        <v>1157</v>
      </c>
      <c r="E21">
        <v>1274</v>
      </c>
      <c r="F21">
        <v>1693</v>
      </c>
      <c r="G21">
        <v>1599</v>
      </c>
      <c r="H21">
        <v>1535</v>
      </c>
      <c r="I21">
        <v>1378</v>
      </c>
      <c r="J21">
        <v>1423</v>
      </c>
      <c r="K21">
        <v>1391</v>
      </c>
      <c r="L21">
        <v>1227</v>
      </c>
      <c r="M21">
        <v>1158</v>
      </c>
      <c r="N21">
        <v>1290</v>
      </c>
      <c r="O21">
        <v>1200</v>
      </c>
      <c r="P21">
        <v>1270</v>
      </c>
      <c r="Q21">
        <v>1273</v>
      </c>
      <c r="R21">
        <v>1399</v>
      </c>
      <c r="S21">
        <v>1381</v>
      </c>
      <c r="T21">
        <v>1293</v>
      </c>
      <c r="U21">
        <v>1158</v>
      </c>
      <c r="V21">
        <v>1220</v>
      </c>
      <c r="W21">
        <v>1100</v>
      </c>
      <c r="X21">
        <v>1065</v>
      </c>
      <c r="Y21">
        <v>1101</v>
      </c>
      <c r="Z21">
        <v>1219</v>
      </c>
      <c r="AA21">
        <v>1083</v>
      </c>
    </row>
    <row r="22" spans="2:27" ht="14.25">
      <c r="B22" s="200" t="s">
        <v>270</v>
      </c>
      <c r="C22">
        <v>213</v>
      </c>
      <c r="D22">
        <v>203</v>
      </c>
      <c r="E22">
        <v>180</v>
      </c>
      <c r="F22">
        <v>185</v>
      </c>
      <c r="G22">
        <v>249</v>
      </c>
      <c r="H22">
        <v>217</v>
      </c>
      <c r="I22">
        <v>215</v>
      </c>
      <c r="J22">
        <v>244</v>
      </c>
      <c r="K22">
        <v>236</v>
      </c>
      <c r="L22">
        <v>189</v>
      </c>
      <c r="M22">
        <v>223</v>
      </c>
      <c r="N22">
        <v>197</v>
      </c>
      <c r="O22">
        <v>227</v>
      </c>
      <c r="P22">
        <v>220</v>
      </c>
      <c r="Q22">
        <v>191</v>
      </c>
      <c r="R22">
        <v>207</v>
      </c>
      <c r="S22">
        <v>206</v>
      </c>
      <c r="T22">
        <v>198</v>
      </c>
      <c r="U22">
        <v>178</v>
      </c>
      <c r="V22">
        <v>205</v>
      </c>
      <c r="W22">
        <v>168</v>
      </c>
      <c r="X22">
        <v>143</v>
      </c>
      <c r="Y22">
        <v>183</v>
      </c>
      <c r="Z22">
        <v>190</v>
      </c>
      <c r="AA22">
        <v>195</v>
      </c>
    </row>
    <row r="24" spans="1:27" ht="12.75">
      <c r="A24" s="201"/>
      <c r="B24" s="201"/>
      <c r="C24" s="201"/>
      <c r="D24" s="262"/>
      <c r="E24" s="262"/>
      <c r="F24" s="262"/>
      <c r="G24" s="262"/>
      <c r="H24" s="262"/>
      <c r="I24" s="262"/>
      <c r="J24" s="262"/>
      <c r="K24" s="262"/>
      <c r="L24" s="262"/>
      <c r="M24" s="262"/>
      <c r="N24" s="262"/>
      <c r="O24" s="262"/>
      <c r="P24" s="262"/>
      <c r="Q24" s="262"/>
      <c r="R24" s="262"/>
      <c r="S24" s="262"/>
      <c r="T24" s="262"/>
      <c r="U24" s="262"/>
      <c r="V24" s="262"/>
      <c r="W24" s="262"/>
      <c r="X24" s="262"/>
      <c r="Y24" s="262"/>
      <c r="Z24" s="262"/>
      <c r="AA24" s="262"/>
    </row>
    <row r="27" ht="12.75">
      <c r="B27" s="202" t="s">
        <v>102</v>
      </c>
    </row>
    <row r="28" spans="2:27" ht="12.75">
      <c r="B28" s="203" t="s">
        <v>2</v>
      </c>
      <c r="C28" s="199">
        <f aca="true" t="shared" si="1" ref="C28:Z28">SUM(C30:C35)</f>
        <v>1611</v>
      </c>
      <c r="D28" s="199">
        <f t="shared" si="1"/>
        <v>1632</v>
      </c>
      <c r="E28" s="199">
        <f t="shared" si="1"/>
        <v>1736</v>
      </c>
      <c r="F28" s="199">
        <f t="shared" si="1"/>
        <v>1753</v>
      </c>
      <c r="G28" s="199">
        <f t="shared" si="1"/>
        <v>1530</v>
      </c>
      <c r="H28" s="199">
        <f t="shared" si="1"/>
        <v>1420</v>
      </c>
      <c r="I28" s="199">
        <f t="shared" si="1"/>
        <v>1348</v>
      </c>
      <c r="J28" s="199">
        <f t="shared" si="1"/>
        <v>1254</v>
      </c>
      <c r="K28" s="199">
        <f t="shared" si="1"/>
        <v>1023</v>
      </c>
      <c r="L28" s="199">
        <f t="shared" si="1"/>
        <v>999</v>
      </c>
      <c r="M28" s="199">
        <f t="shared" si="1"/>
        <v>1129</v>
      </c>
      <c r="N28" s="199">
        <f t="shared" si="1"/>
        <v>1064</v>
      </c>
      <c r="O28" s="199">
        <f t="shared" si="1"/>
        <v>912</v>
      </c>
      <c r="P28" s="199">
        <f t="shared" si="1"/>
        <v>992</v>
      </c>
      <c r="Q28" s="199">
        <f t="shared" si="1"/>
        <v>979</v>
      </c>
      <c r="R28" s="199">
        <f t="shared" si="1"/>
        <v>916</v>
      </c>
      <c r="S28" s="199">
        <f t="shared" si="1"/>
        <v>844</v>
      </c>
      <c r="T28" s="199">
        <f t="shared" si="1"/>
        <v>843</v>
      </c>
      <c r="U28" s="199">
        <f t="shared" si="1"/>
        <v>733</v>
      </c>
      <c r="V28" s="199">
        <f t="shared" si="1"/>
        <v>697</v>
      </c>
      <c r="W28" s="199">
        <f t="shared" si="1"/>
        <v>665</v>
      </c>
      <c r="X28" s="199">
        <f t="shared" si="1"/>
        <v>631</v>
      </c>
      <c r="Y28" s="199">
        <f t="shared" si="1"/>
        <v>642</v>
      </c>
      <c r="Z28" s="199">
        <f t="shared" si="1"/>
        <v>661</v>
      </c>
      <c r="AA28" s="199">
        <f>SUM(AA30:AA35)</f>
        <v>638</v>
      </c>
    </row>
    <row r="29" ht="12.75">
      <c r="B29" s="202"/>
    </row>
    <row r="30" spans="2:27" ht="14.25">
      <c r="B30" s="204" t="s">
        <v>276</v>
      </c>
      <c r="C30">
        <v>757</v>
      </c>
      <c r="D30">
        <v>760</v>
      </c>
      <c r="E30">
        <v>784</v>
      </c>
      <c r="F30">
        <v>647</v>
      </c>
      <c r="G30">
        <v>520</v>
      </c>
      <c r="H30">
        <v>524</v>
      </c>
      <c r="I30">
        <v>485</v>
      </c>
      <c r="J30">
        <v>400</v>
      </c>
      <c r="K30">
        <v>316</v>
      </c>
      <c r="L30">
        <v>308</v>
      </c>
      <c r="M30">
        <v>363</v>
      </c>
      <c r="N30">
        <v>295</v>
      </c>
      <c r="O30">
        <v>272</v>
      </c>
      <c r="P30">
        <v>288</v>
      </c>
      <c r="Q30">
        <v>291</v>
      </c>
      <c r="R30">
        <v>233</v>
      </c>
      <c r="S30">
        <v>204</v>
      </c>
      <c r="T30">
        <v>208</v>
      </c>
      <c r="U30">
        <v>229</v>
      </c>
      <c r="V30">
        <v>195</v>
      </c>
      <c r="W30">
        <v>180</v>
      </c>
      <c r="X30">
        <v>203</v>
      </c>
      <c r="Y30">
        <v>177</v>
      </c>
      <c r="Z30">
        <v>189</v>
      </c>
      <c r="AA30">
        <v>173</v>
      </c>
    </row>
    <row r="31" spans="2:27" ht="12.75">
      <c r="B31" s="204" t="s">
        <v>14</v>
      </c>
      <c r="C31">
        <v>44</v>
      </c>
      <c r="D31">
        <v>40</v>
      </c>
      <c r="E31">
        <v>49</v>
      </c>
      <c r="F31">
        <v>28</v>
      </c>
      <c r="G31">
        <v>32</v>
      </c>
      <c r="H31">
        <v>27</v>
      </c>
      <c r="I31">
        <v>30</v>
      </c>
      <c r="J31">
        <v>31</v>
      </c>
      <c r="K31">
        <v>27</v>
      </c>
      <c r="L31">
        <v>22</v>
      </c>
      <c r="M31">
        <v>23</v>
      </c>
      <c r="N31">
        <v>29</v>
      </c>
      <c r="O31">
        <v>14</v>
      </c>
      <c r="P31">
        <v>24</v>
      </c>
      <c r="Q31">
        <v>25</v>
      </c>
      <c r="R31">
        <v>24</v>
      </c>
      <c r="S31">
        <v>15</v>
      </c>
      <c r="T31">
        <v>18</v>
      </c>
      <c r="U31">
        <v>9</v>
      </c>
      <c r="V31">
        <v>13</v>
      </c>
      <c r="W31">
        <v>15</v>
      </c>
      <c r="X31">
        <v>20</v>
      </c>
      <c r="Y31">
        <v>17</v>
      </c>
      <c r="Z31">
        <v>18</v>
      </c>
      <c r="AA31">
        <v>25</v>
      </c>
    </row>
    <row r="32" spans="2:27" ht="12.75">
      <c r="B32" s="204" t="s">
        <v>1</v>
      </c>
      <c r="C32">
        <v>18</v>
      </c>
      <c r="D32">
        <v>15</v>
      </c>
      <c r="E32">
        <v>15</v>
      </c>
      <c r="F32">
        <v>10</v>
      </c>
      <c r="G32">
        <v>12</v>
      </c>
      <c r="H32">
        <v>9</v>
      </c>
      <c r="I32">
        <v>4</v>
      </c>
      <c r="J32">
        <v>6</v>
      </c>
      <c r="K32">
        <v>5</v>
      </c>
      <c r="L32">
        <v>3</v>
      </c>
      <c r="M32">
        <v>4</v>
      </c>
      <c r="N32">
        <v>2</v>
      </c>
      <c r="O32">
        <v>3</v>
      </c>
      <c r="P32">
        <v>4</v>
      </c>
      <c r="Q32">
        <v>3</v>
      </c>
      <c r="R32">
        <v>1</v>
      </c>
      <c r="S32">
        <v>2</v>
      </c>
      <c r="T32">
        <v>2</v>
      </c>
      <c r="U32">
        <v>2</v>
      </c>
      <c r="W32">
        <v>1</v>
      </c>
      <c r="X32">
        <v>2</v>
      </c>
      <c r="Y32">
        <v>2</v>
      </c>
      <c r="Z32">
        <v>1</v>
      </c>
      <c r="AA32">
        <v>0</v>
      </c>
    </row>
    <row r="33" spans="2:27" ht="12.75">
      <c r="B33" s="204" t="s">
        <v>10</v>
      </c>
      <c r="C33">
        <v>662</v>
      </c>
      <c r="D33">
        <v>689</v>
      </c>
      <c r="E33">
        <v>743</v>
      </c>
      <c r="F33">
        <v>879</v>
      </c>
      <c r="G33">
        <v>780</v>
      </c>
      <c r="H33">
        <v>697</v>
      </c>
      <c r="I33">
        <v>669</v>
      </c>
      <c r="J33">
        <v>628</v>
      </c>
      <c r="K33">
        <v>535</v>
      </c>
      <c r="L33">
        <v>544</v>
      </c>
      <c r="M33">
        <v>594</v>
      </c>
      <c r="N33">
        <v>593</v>
      </c>
      <c r="O33">
        <v>492</v>
      </c>
      <c r="P33">
        <v>541</v>
      </c>
      <c r="Q33">
        <v>522</v>
      </c>
      <c r="R33">
        <v>501</v>
      </c>
      <c r="S33">
        <v>489</v>
      </c>
      <c r="T33">
        <v>477</v>
      </c>
      <c r="U33">
        <v>378</v>
      </c>
      <c r="V33">
        <v>377</v>
      </c>
      <c r="W33">
        <v>352</v>
      </c>
      <c r="X33">
        <v>321</v>
      </c>
      <c r="Y33">
        <v>327</v>
      </c>
      <c r="Z33">
        <v>341</v>
      </c>
      <c r="AA33">
        <v>327</v>
      </c>
    </row>
    <row r="34" spans="2:27" ht="12.75">
      <c r="B34" s="204" t="s">
        <v>13</v>
      </c>
      <c r="C34">
        <v>89</v>
      </c>
      <c r="D34">
        <v>96</v>
      </c>
      <c r="E34">
        <v>119</v>
      </c>
      <c r="F34">
        <v>148</v>
      </c>
      <c r="G34">
        <v>148</v>
      </c>
      <c r="H34">
        <v>124</v>
      </c>
      <c r="I34">
        <v>116</v>
      </c>
      <c r="J34">
        <v>123</v>
      </c>
      <c r="K34">
        <v>89</v>
      </c>
      <c r="L34">
        <v>92</v>
      </c>
      <c r="M34">
        <v>99</v>
      </c>
      <c r="N34">
        <v>112</v>
      </c>
      <c r="O34">
        <v>81</v>
      </c>
      <c r="P34">
        <v>93</v>
      </c>
      <c r="Q34">
        <v>112</v>
      </c>
      <c r="R34">
        <v>115</v>
      </c>
      <c r="S34">
        <v>99</v>
      </c>
      <c r="T34">
        <v>105</v>
      </c>
      <c r="U34">
        <v>81</v>
      </c>
      <c r="V34">
        <v>80</v>
      </c>
      <c r="W34">
        <v>75</v>
      </c>
      <c r="X34">
        <v>59</v>
      </c>
      <c r="Y34">
        <v>81</v>
      </c>
      <c r="Z34">
        <v>76</v>
      </c>
      <c r="AA34">
        <v>77</v>
      </c>
    </row>
    <row r="35" spans="2:27" ht="14.25">
      <c r="B35" s="204" t="s">
        <v>275</v>
      </c>
      <c r="C35">
        <v>41</v>
      </c>
      <c r="D35">
        <v>32</v>
      </c>
      <c r="E35">
        <v>26</v>
      </c>
      <c r="F35">
        <v>41</v>
      </c>
      <c r="G35">
        <v>38</v>
      </c>
      <c r="H35">
        <v>39</v>
      </c>
      <c r="I35">
        <v>44</v>
      </c>
      <c r="J35">
        <v>66</v>
      </c>
      <c r="K35">
        <v>51</v>
      </c>
      <c r="L35">
        <v>30</v>
      </c>
      <c r="M35">
        <v>46</v>
      </c>
      <c r="N35">
        <v>33</v>
      </c>
      <c r="O35">
        <v>50</v>
      </c>
      <c r="P35">
        <v>42</v>
      </c>
      <c r="Q35">
        <v>26</v>
      </c>
      <c r="R35">
        <v>42</v>
      </c>
      <c r="S35">
        <v>35</v>
      </c>
      <c r="T35">
        <v>33</v>
      </c>
      <c r="U35">
        <v>34</v>
      </c>
      <c r="V35">
        <v>32</v>
      </c>
      <c r="W35">
        <v>42</v>
      </c>
      <c r="X35">
        <v>26</v>
      </c>
      <c r="Y35">
        <v>38</v>
      </c>
      <c r="Z35">
        <v>36</v>
      </c>
      <c r="AA35">
        <v>36</v>
      </c>
    </row>
    <row r="36" ht="12.75">
      <c r="B36" s="202"/>
    </row>
    <row r="37" ht="12.75">
      <c r="B37" s="202"/>
    </row>
    <row r="38" spans="2:27" ht="12.75">
      <c r="B38" s="205" t="s">
        <v>7</v>
      </c>
      <c r="C38" s="199">
        <f aca="true" t="shared" si="2" ref="C38:Z38">SUM(C40:C46)</f>
        <v>5351</v>
      </c>
      <c r="D38" s="199">
        <f t="shared" si="2"/>
        <v>5539</v>
      </c>
      <c r="E38" s="199">
        <f t="shared" si="2"/>
        <v>5436</v>
      </c>
      <c r="F38" s="199">
        <f t="shared" si="2"/>
        <v>5605</v>
      </c>
      <c r="G38" s="199">
        <f t="shared" si="2"/>
        <v>5425</v>
      </c>
      <c r="H38" s="199">
        <f t="shared" si="2"/>
        <v>5372</v>
      </c>
      <c r="I38" s="199">
        <f t="shared" si="2"/>
        <v>5024</v>
      </c>
      <c r="J38" s="199">
        <f t="shared" si="2"/>
        <v>5237</v>
      </c>
      <c r="K38" s="199">
        <f t="shared" si="2"/>
        <v>4664</v>
      </c>
      <c r="L38" s="199">
        <f t="shared" si="2"/>
        <v>4340</v>
      </c>
      <c r="M38" s="199">
        <f t="shared" si="2"/>
        <v>4240</v>
      </c>
      <c r="N38" s="199">
        <f t="shared" si="2"/>
        <v>4572</v>
      </c>
      <c r="O38" s="199">
        <f t="shared" si="2"/>
        <v>4246</v>
      </c>
      <c r="P38" s="199">
        <f t="shared" si="2"/>
        <v>4277</v>
      </c>
      <c r="Q38" s="199">
        <f t="shared" si="2"/>
        <v>4166</v>
      </c>
      <c r="R38" s="199">
        <f t="shared" si="2"/>
        <v>4523</v>
      </c>
      <c r="S38" s="199">
        <f t="shared" si="2"/>
        <v>3917</v>
      </c>
      <c r="T38" s="199">
        <f t="shared" si="2"/>
        <v>3958</v>
      </c>
      <c r="U38" s="199">
        <f t="shared" si="2"/>
        <v>3524</v>
      </c>
      <c r="V38" s="199">
        <f t="shared" si="2"/>
        <v>3743</v>
      </c>
      <c r="W38" s="199">
        <f t="shared" si="2"/>
        <v>3303</v>
      </c>
      <c r="X38" s="199">
        <f t="shared" si="2"/>
        <v>3184</v>
      </c>
      <c r="Y38" s="199">
        <f t="shared" si="2"/>
        <v>3370</v>
      </c>
      <c r="Z38" s="199">
        <f t="shared" si="2"/>
        <v>3646</v>
      </c>
      <c r="AA38" s="199">
        <f>SUM(AA40:AA46)</f>
        <v>3259</v>
      </c>
    </row>
    <row r="39" ht="12.75">
      <c r="B39" s="202"/>
    </row>
    <row r="40" spans="2:27" ht="12.75">
      <c r="B40" s="204" t="s">
        <v>15</v>
      </c>
      <c r="C40">
        <v>1789</v>
      </c>
      <c r="D40">
        <v>1770</v>
      </c>
      <c r="E40">
        <v>1704</v>
      </c>
      <c r="F40">
        <v>1383</v>
      </c>
      <c r="G40">
        <v>1241</v>
      </c>
      <c r="H40">
        <v>1149</v>
      </c>
      <c r="I40">
        <v>1115</v>
      </c>
      <c r="J40">
        <v>1187</v>
      </c>
      <c r="K40">
        <v>902</v>
      </c>
      <c r="L40">
        <v>838</v>
      </c>
      <c r="M40">
        <v>887</v>
      </c>
      <c r="N40">
        <v>959</v>
      </c>
      <c r="O40">
        <v>813</v>
      </c>
      <c r="P40">
        <v>840</v>
      </c>
      <c r="Q40">
        <v>863</v>
      </c>
      <c r="R40">
        <v>816</v>
      </c>
      <c r="S40">
        <v>654</v>
      </c>
      <c r="T40">
        <v>710</v>
      </c>
      <c r="U40">
        <v>683</v>
      </c>
      <c r="V40">
        <v>664</v>
      </c>
      <c r="W40">
        <v>587</v>
      </c>
      <c r="X40">
        <v>483</v>
      </c>
      <c r="Y40">
        <v>519</v>
      </c>
      <c r="Z40">
        <v>579</v>
      </c>
      <c r="AA40">
        <v>405</v>
      </c>
    </row>
    <row r="41" spans="2:27" ht="12.75">
      <c r="B41" s="204" t="s">
        <v>11</v>
      </c>
      <c r="C41">
        <v>376</v>
      </c>
      <c r="D41">
        <v>424</v>
      </c>
      <c r="E41">
        <v>379</v>
      </c>
      <c r="F41">
        <v>254</v>
      </c>
      <c r="G41">
        <v>208</v>
      </c>
      <c r="H41">
        <v>239</v>
      </c>
      <c r="I41">
        <v>209</v>
      </c>
      <c r="J41">
        <v>218</v>
      </c>
      <c r="K41">
        <v>180</v>
      </c>
      <c r="L41">
        <v>196</v>
      </c>
      <c r="M41">
        <v>212</v>
      </c>
      <c r="N41">
        <v>204</v>
      </c>
      <c r="O41">
        <v>190</v>
      </c>
      <c r="P41">
        <v>192</v>
      </c>
      <c r="Q41">
        <v>160</v>
      </c>
      <c r="R41">
        <v>189</v>
      </c>
      <c r="S41">
        <v>143</v>
      </c>
      <c r="T41">
        <v>153</v>
      </c>
      <c r="U41">
        <v>128</v>
      </c>
      <c r="V41">
        <v>161</v>
      </c>
      <c r="W41">
        <v>99</v>
      </c>
      <c r="X41">
        <v>117</v>
      </c>
      <c r="Y41">
        <v>103</v>
      </c>
      <c r="Z41">
        <v>136</v>
      </c>
      <c r="AA41">
        <v>107</v>
      </c>
    </row>
    <row r="42" spans="2:27" ht="12.75">
      <c r="B42" s="204" t="s">
        <v>1</v>
      </c>
      <c r="C42">
        <v>302</v>
      </c>
      <c r="D42">
        <v>313</v>
      </c>
      <c r="E42">
        <v>255</v>
      </c>
      <c r="F42">
        <v>252</v>
      </c>
      <c r="G42">
        <v>286</v>
      </c>
      <c r="H42">
        <v>260</v>
      </c>
      <c r="I42">
        <v>226</v>
      </c>
      <c r="J42">
        <v>224</v>
      </c>
      <c r="K42">
        <v>217</v>
      </c>
      <c r="L42">
        <v>218</v>
      </c>
      <c r="M42">
        <v>201</v>
      </c>
      <c r="N42">
        <v>224</v>
      </c>
      <c r="O42">
        <v>237</v>
      </c>
      <c r="P42">
        <v>209</v>
      </c>
      <c r="Q42">
        <v>224</v>
      </c>
      <c r="R42">
        <v>244</v>
      </c>
      <c r="S42">
        <v>194</v>
      </c>
      <c r="T42">
        <v>200</v>
      </c>
      <c r="U42">
        <v>187</v>
      </c>
      <c r="V42">
        <v>190</v>
      </c>
      <c r="W42">
        <v>151</v>
      </c>
      <c r="X42">
        <v>171</v>
      </c>
      <c r="Y42">
        <v>184</v>
      </c>
      <c r="Z42">
        <v>182</v>
      </c>
      <c r="AA42">
        <v>184</v>
      </c>
    </row>
    <row r="43" spans="2:27" ht="12.75">
      <c r="B43" s="204" t="s">
        <v>10</v>
      </c>
      <c r="C43">
        <v>1196</v>
      </c>
      <c r="D43">
        <v>1291</v>
      </c>
      <c r="E43">
        <v>1232</v>
      </c>
      <c r="F43">
        <v>1232</v>
      </c>
      <c r="G43">
        <v>1244</v>
      </c>
      <c r="H43">
        <v>1329</v>
      </c>
      <c r="I43">
        <v>1231</v>
      </c>
      <c r="J43">
        <v>1264</v>
      </c>
      <c r="K43">
        <v>1081</v>
      </c>
      <c r="L43">
        <v>1096</v>
      </c>
      <c r="M43">
        <v>1046</v>
      </c>
      <c r="N43">
        <v>1200</v>
      </c>
      <c r="O43">
        <v>1083</v>
      </c>
      <c r="P43">
        <v>1089</v>
      </c>
      <c r="Q43">
        <v>1029</v>
      </c>
      <c r="R43">
        <v>1153</v>
      </c>
      <c r="S43">
        <v>891</v>
      </c>
      <c r="T43">
        <v>927</v>
      </c>
      <c r="U43">
        <v>784</v>
      </c>
      <c r="V43">
        <v>842</v>
      </c>
      <c r="W43">
        <v>774</v>
      </c>
      <c r="X43">
        <v>717</v>
      </c>
      <c r="Y43">
        <v>785</v>
      </c>
      <c r="Z43">
        <v>811</v>
      </c>
      <c r="AA43">
        <v>786</v>
      </c>
    </row>
    <row r="44" spans="2:27" ht="12.75">
      <c r="B44" s="204" t="s">
        <v>12</v>
      </c>
      <c r="C44">
        <v>518</v>
      </c>
      <c r="D44">
        <v>509</v>
      </c>
      <c r="E44">
        <v>557</v>
      </c>
      <c r="F44">
        <v>795</v>
      </c>
      <c r="G44">
        <v>784</v>
      </c>
      <c r="H44">
        <v>806</v>
      </c>
      <c r="I44">
        <v>813</v>
      </c>
      <c r="J44">
        <v>866</v>
      </c>
      <c r="K44">
        <v>797</v>
      </c>
      <c r="L44">
        <v>698</v>
      </c>
      <c r="M44">
        <v>658</v>
      </c>
      <c r="N44">
        <v>643</v>
      </c>
      <c r="O44">
        <v>628</v>
      </c>
      <c r="P44">
        <v>593</v>
      </c>
      <c r="Q44">
        <v>564</v>
      </c>
      <c r="R44">
        <v>673</v>
      </c>
      <c r="S44">
        <v>583</v>
      </c>
      <c r="T44">
        <v>615</v>
      </c>
      <c r="U44">
        <v>521</v>
      </c>
      <c r="V44">
        <v>574</v>
      </c>
      <c r="W44">
        <v>541</v>
      </c>
      <c r="X44">
        <v>573</v>
      </c>
      <c r="Y44">
        <v>614</v>
      </c>
      <c r="Z44">
        <v>641</v>
      </c>
      <c r="AA44">
        <v>612</v>
      </c>
    </row>
    <row r="45" spans="2:27" ht="12.75">
      <c r="B45" s="204" t="s">
        <v>13</v>
      </c>
      <c r="C45">
        <v>998</v>
      </c>
      <c r="D45">
        <v>1061</v>
      </c>
      <c r="E45">
        <v>1155</v>
      </c>
      <c r="F45">
        <v>1545</v>
      </c>
      <c r="G45">
        <v>1451</v>
      </c>
      <c r="H45">
        <v>1411</v>
      </c>
      <c r="I45">
        <v>1259</v>
      </c>
      <c r="J45">
        <v>1300</v>
      </c>
      <c r="K45">
        <v>1302</v>
      </c>
      <c r="L45">
        <v>1135</v>
      </c>
      <c r="M45">
        <v>1059</v>
      </c>
      <c r="N45">
        <v>1178</v>
      </c>
      <c r="O45">
        <v>1118</v>
      </c>
      <c r="P45">
        <v>1176</v>
      </c>
      <c r="Q45">
        <v>1161</v>
      </c>
      <c r="R45">
        <v>1283</v>
      </c>
      <c r="S45">
        <v>1282</v>
      </c>
      <c r="T45">
        <v>1188</v>
      </c>
      <c r="U45">
        <v>1077</v>
      </c>
      <c r="V45">
        <v>1139</v>
      </c>
      <c r="W45">
        <v>1025</v>
      </c>
      <c r="X45">
        <v>1006</v>
      </c>
      <c r="Y45">
        <v>1020</v>
      </c>
      <c r="Z45">
        <v>1143</v>
      </c>
      <c r="AA45">
        <v>1006</v>
      </c>
    </row>
    <row r="46" spans="2:27" ht="14.25">
      <c r="B46" s="204" t="s">
        <v>275</v>
      </c>
      <c r="C46">
        <v>172</v>
      </c>
      <c r="D46">
        <v>171</v>
      </c>
      <c r="E46">
        <v>154</v>
      </c>
      <c r="F46">
        <v>144</v>
      </c>
      <c r="G46">
        <v>211</v>
      </c>
      <c r="H46">
        <v>178</v>
      </c>
      <c r="I46">
        <v>171</v>
      </c>
      <c r="J46">
        <v>178</v>
      </c>
      <c r="K46">
        <v>185</v>
      </c>
      <c r="L46">
        <v>159</v>
      </c>
      <c r="M46">
        <v>177</v>
      </c>
      <c r="N46">
        <v>164</v>
      </c>
      <c r="O46">
        <v>177</v>
      </c>
      <c r="P46">
        <v>178</v>
      </c>
      <c r="Q46">
        <v>165</v>
      </c>
      <c r="R46">
        <v>165</v>
      </c>
      <c r="S46">
        <v>170</v>
      </c>
      <c r="T46">
        <v>165</v>
      </c>
      <c r="U46">
        <v>144</v>
      </c>
      <c r="V46">
        <v>173</v>
      </c>
      <c r="W46">
        <v>126</v>
      </c>
      <c r="X46">
        <v>117</v>
      </c>
      <c r="Y46">
        <v>145</v>
      </c>
      <c r="Z46">
        <v>154</v>
      </c>
      <c r="AA46">
        <v>159</v>
      </c>
    </row>
    <row r="48" spans="1:27" ht="12.75">
      <c r="A48" s="201"/>
      <c r="B48" s="201"/>
      <c r="C48" s="201"/>
      <c r="D48" s="201"/>
      <c r="E48" s="201"/>
      <c r="F48" s="201"/>
      <c r="G48" s="201"/>
      <c r="H48" s="201"/>
      <c r="I48" s="201"/>
      <c r="J48" s="201"/>
      <c r="K48" s="201"/>
      <c r="L48" s="201"/>
      <c r="M48" s="201"/>
      <c r="N48" s="201"/>
      <c r="O48" s="201"/>
      <c r="P48" s="201"/>
      <c r="Q48" s="201"/>
      <c r="R48" s="201"/>
      <c r="S48" s="201"/>
      <c r="T48" s="201"/>
      <c r="U48" s="201"/>
      <c r="V48" s="201"/>
      <c r="W48" s="201"/>
      <c r="X48" s="201"/>
      <c r="Y48" s="201"/>
      <c r="Z48" s="201"/>
      <c r="AA48" s="201"/>
    </row>
    <row r="51" ht="12.75">
      <c r="B51" s="194" t="s">
        <v>104</v>
      </c>
    </row>
    <row r="52" ht="12.75" customHeight="1">
      <c r="B52" s="480" t="s">
        <v>9</v>
      </c>
    </row>
    <row r="53" spans="2:27" ht="12.75">
      <c r="B53" s="480"/>
      <c r="C53" s="199">
        <f aca="true" t="shared" si="3" ref="C53:Z53">SUM(C55:C61)</f>
        <v>3224</v>
      </c>
      <c r="D53" s="199">
        <f t="shared" si="3"/>
        <v>3406</v>
      </c>
      <c r="E53" s="199">
        <f t="shared" si="3"/>
        <v>3525</v>
      </c>
      <c r="F53" s="199">
        <f t="shared" si="3"/>
        <v>3674</v>
      </c>
      <c r="G53" s="199">
        <f t="shared" si="3"/>
        <v>3473</v>
      </c>
      <c r="H53" s="199">
        <f t="shared" si="3"/>
        <v>3540</v>
      </c>
      <c r="I53" s="199">
        <f t="shared" si="3"/>
        <v>3167</v>
      </c>
      <c r="J53" s="199">
        <f t="shared" si="3"/>
        <v>3350</v>
      </c>
      <c r="K53" s="199">
        <f t="shared" si="3"/>
        <v>2896</v>
      </c>
      <c r="L53" s="199">
        <f t="shared" si="3"/>
        <v>2728</v>
      </c>
      <c r="M53" s="199">
        <f t="shared" si="3"/>
        <v>2902</v>
      </c>
      <c r="N53" s="199">
        <f t="shared" si="3"/>
        <v>2921</v>
      </c>
      <c r="O53" s="199">
        <f t="shared" si="3"/>
        <v>2759</v>
      </c>
      <c r="P53" s="199">
        <f t="shared" si="3"/>
        <v>2835</v>
      </c>
      <c r="Q53" s="199">
        <f t="shared" si="3"/>
        <v>2855</v>
      </c>
      <c r="R53" s="199">
        <f t="shared" si="3"/>
        <v>3028</v>
      </c>
      <c r="S53" s="199">
        <f t="shared" si="3"/>
        <v>2614</v>
      </c>
      <c r="T53" s="199">
        <f t="shared" si="3"/>
        <v>2711</v>
      </c>
      <c r="U53" s="199">
        <f t="shared" si="3"/>
        <v>2406</v>
      </c>
      <c r="V53" s="199">
        <f t="shared" si="3"/>
        <v>2511</v>
      </c>
      <c r="W53" s="199">
        <f t="shared" si="3"/>
        <v>2300</v>
      </c>
      <c r="X53" s="199">
        <f t="shared" si="3"/>
        <v>2161</v>
      </c>
      <c r="Y53" s="199">
        <f t="shared" si="3"/>
        <v>2416</v>
      </c>
      <c r="Z53" s="199">
        <f t="shared" si="3"/>
        <v>2555</v>
      </c>
      <c r="AA53" s="199">
        <f>SUM(AA55:AA61)</f>
        <v>2293</v>
      </c>
    </row>
    <row r="54" ht="12.75">
      <c r="B54" s="206"/>
    </row>
    <row r="55" spans="2:27" ht="14.25">
      <c r="B55" s="207" t="s">
        <v>272</v>
      </c>
      <c r="C55">
        <v>915</v>
      </c>
      <c r="D55">
        <v>937</v>
      </c>
      <c r="E55">
        <v>878</v>
      </c>
      <c r="F55">
        <v>626</v>
      </c>
      <c r="G55">
        <v>541</v>
      </c>
      <c r="H55">
        <v>526</v>
      </c>
      <c r="I55">
        <v>483</v>
      </c>
      <c r="J55">
        <v>476</v>
      </c>
      <c r="K55">
        <v>405</v>
      </c>
      <c r="L55">
        <v>409</v>
      </c>
      <c r="M55">
        <v>473</v>
      </c>
      <c r="N55">
        <v>432</v>
      </c>
      <c r="O55">
        <v>399</v>
      </c>
      <c r="P55">
        <v>441</v>
      </c>
      <c r="Q55">
        <v>482</v>
      </c>
      <c r="R55">
        <v>409</v>
      </c>
      <c r="S55">
        <v>333</v>
      </c>
      <c r="T55">
        <v>403</v>
      </c>
      <c r="U55">
        <v>403</v>
      </c>
      <c r="V55">
        <v>375</v>
      </c>
      <c r="W55">
        <v>351</v>
      </c>
      <c r="X55">
        <v>288</v>
      </c>
      <c r="Y55">
        <v>328</v>
      </c>
      <c r="Z55">
        <v>348</v>
      </c>
      <c r="AA55">
        <v>259</v>
      </c>
    </row>
    <row r="56" spans="2:27" ht="12.75">
      <c r="B56" s="207" t="s">
        <v>11</v>
      </c>
      <c r="C56">
        <v>245</v>
      </c>
      <c r="D56">
        <v>260</v>
      </c>
      <c r="E56">
        <v>258</v>
      </c>
      <c r="F56">
        <v>178</v>
      </c>
      <c r="G56">
        <v>154</v>
      </c>
      <c r="H56">
        <v>164</v>
      </c>
      <c r="I56">
        <v>145</v>
      </c>
      <c r="J56">
        <v>148</v>
      </c>
      <c r="K56">
        <v>130</v>
      </c>
      <c r="L56">
        <v>145</v>
      </c>
      <c r="M56">
        <v>145</v>
      </c>
      <c r="N56">
        <v>142</v>
      </c>
      <c r="O56">
        <v>130</v>
      </c>
      <c r="P56">
        <v>139</v>
      </c>
      <c r="Q56">
        <v>117</v>
      </c>
      <c r="R56">
        <v>134</v>
      </c>
      <c r="S56">
        <v>103</v>
      </c>
      <c r="T56">
        <v>110</v>
      </c>
      <c r="U56">
        <v>86</v>
      </c>
      <c r="V56">
        <v>96</v>
      </c>
      <c r="W56">
        <v>75</v>
      </c>
      <c r="X56">
        <v>86</v>
      </c>
      <c r="Y56">
        <v>85</v>
      </c>
      <c r="Z56">
        <v>103</v>
      </c>
      <c r="AA56">
        <v>91</v>
      </c>
    </row>
    <row r="57" spans="2:27" ht="12.75">
      <c r="B57" s="207" t="s">
        <v>1</v>
      </c>
      <c r="C57">
        <v>171</v>
      </c>
      <c r="D57">
        <v>163</v>
      </c>
      <c r="E57">
        <v>157</v>
      </c>
      <c r="F57">
        <v>146</v>
      </c>
      <c r="G57">
        <v>161</v>
      </c>
      <c r="H57">
        <v>142</v>
      </c>
      <c r="I57">
        <v>114</v>
      </c>
      <c r="J57">
        <v>112</v>
      </c>
      <c r="K57">
        <v>105</v>
      </c>
      <c r="L57">
        <v>120</v>
      </c>
      <c r="M57">
        <v>131</v>
      </c>
      <c r="N57">
        <v>127</v>
      </c>
      <c r="O57">
        <v>131</v>
      </c>
      <c r="P57">
        <v>107</v>
      </c>
      <c r="Q57">
        <v>141</v>
      </c>
      <c r="R57">
        <v>134</v>
      </c>
      <c r="S57">
        <v>117</v>
      </c>
      <c r="T57">
        <v>124</v>
      </c>
      <c r="U57">
        <v>110</v>
      </c>
      <c r="V57">
        <v>123</v>
      </c>
      <c r="W57">
        <v>92</v>
      </c>
      <c r="X57">
        <v>105</v>
      </c>
      <c r="Y57">
        <v>125</v>
      </c>
      <c r="Z57">
        <v>105</v>
      </c>
      <c r="AA57">
        <v>112</v>
      </c>
    </row>
    <row r="58" spans="2:27" ht="12.75">
      <c r="B58" s="207" t="s">
        <v>10</v>
      </c>
      <c r="C58">
        <v>918</v>
      </c>
      <c r="D58">
        <v>1019</v>
      </c>
      <c r="E58">
        <v>1098</v>
      </c>
      <c r="F58">
        <v>1160</v>
      </c>
      <c r="G58">
        <v>1082</v>
      </c>
      <c r="H58">
        <v>1199</v>
      </c>
      <c r="I58">
        <v>1047</v>
      </c>
      <c r="J58">
        <v>1104</v>
      </c>
      <c r="K58">
        <v>896</v>
      </c>
      <c r="L58">
        <v>924</v>
      </c>
      <c r="M58">
        <v>930</v>
      </c>
      <c r="N58">
        <v>1002</v>
      </c>
      <c r="O58">
        <v>891</v>
      </c>
      <c r="P58">
        <v>927</v>
      </c>
      <c r="Q58">
        <v>919</v>
      </c>
      <c r="R58">
        <v>977</v>
      </c>
      <c r="S58">
        <v>833</v>
      </c>
      <c r="T58">
        <v>822</v>
      </c>
      <c r="U58">
        <v>700</v>
      </c>
      <c r="V58">
        <v>741</v>
      </c>
      <c r="W58">
        <v>689</v>
      </c>
      <c r="X58">
        <v>623</v>
      </c>
      <c r="Y58">
        <v>683</v>
      </c>
      <c r="Z58">
        <v>716</v>
      </c>
      <c r="AA58">
        <v>679</v>
      </c>
    </row>
    <row r="59" spans="2:27" ht="12.75">
      <c r="B59" s="207" t="s">
        <v>12</v>
      </c>
      <c r="C59">
        <v>275</v>
      </c>
      <c r="D59">
        <v>261</v>
      </c>
      <c r="E59">
        <v>295</v>
      </c>
      <c r="F59">
        <v>471</v>
      </c>
      <c r="G59">
        <v>457</v>
      </c>
      <c r="H59">
        <v>497</v>
      </c>
      <c r="I59">
        <v>461</v>
      </c>
      <c r="J59">
        <v>522</v>
      </c>
      <c r="K59">
        <v>449</v>
      </c>
      <c r="L59">
        <v>370</v>
      </c>
      <c r="M59">
        <v>390</v>
      </c>
      <c r="N59">
        <v>370</v>
      </c>
      <c r="O59">
        <v>375</v>
      </c>
      <c r="P59">
        <v>355</v>
      </c>
      <c r="Q59">
        <v>335</v>
      </c>
      <c r="R59">
        <v>391</v>
      </c>
      <c r="S59">
        <v>332</v>
      </c>
      <c r="T59">
        <v>373</v>
      </c>
      <c r="U59">
        <v>320</v>
      </c>
      <c r="V59">
        <v>334</v>
      </c>
      <c r="W59">
        <v>318</v>
      </c>
      <c r="X59">
        <v>340</v>
      </c>
      <c r="Y59">
        <v>377</v>
      </c>
      <c r="Z59">
        <v>404</v>
      </c>
      <c r="AA59">
        <v>367</v>
      </c>
    </row>
    <row r="60" spans="2:27" ht="12.75">
      <c r="B60" s="207" t="s">
        <v>13</v>
      </c>
      <c r="C60">
        <v>595</v>
      </c>
      <c r="D60">
        <v>651</v>
      </c>
      <c r="E60">
        <v>746</v>
      </c>
      <c r="F60">
        <v>995</v>
      </c>
      <c r="G60">
        <v>954</v>
      </c>
      <c r="H60">
        <v>895</v>
      </c>
      <c r="I60">
        <v>784</v>
      </c>
      <c r="J60">
        <v>839</v>
      </c>
      <c r="K60">
        <v>795</v>
      </c>
      <c r="L60">
        <v>670</v>
      </c>
      <c r="M60">
        <v>698</v>
      </c>
      <c r="N60">
        <v>741</v>
      </c>
      <c r="O60">
        <v>700</v>
      </c>
      <c r="P60">
        <v>739</v>
      </c>
      <c r="Q60">
        <v>748</v>
      </c>
      <c r="R60">
        <v>864</v>
      </c>
      <c r="S60">
        <v>776</v>
      </c>
      <c r="T60">
        <v>763</v>
      </c>
      <c r="U60">
        <v>701</v>
      </c>
      <c r="V60">
        <v>730</v>
      </c>
      <c r="W60">
        <v>674</v>
      </c>
      <c r="X60">
        <v>644</v>
      </c>
      <c r="Y60">
        <v>702</v>
      </c>
      <c r="Z60">
        <v>782</v>
      </c>
      <c r="AA60">
        <v>663</v>
      </c>
    </row>
    <row r="61" spans="2:27" ht="14.25">
      <c r="B61" s="207" t="s">
        <v>274</v>
      </c>
      <c r="C61">
        <v>105</v>
      </c>
      <c r="D61">
        <v>115</v>
      </c>
      <c r="E61">
        <v>93</v>
      </c>
      <c r="F61">
        <v>98</v>
      </c>
      <c r="G61">
        <v>124</v>
      </c>
      <c r="H61">
        <v>117</v>
      </c>
      <c r="I61">
        <v>133</v>
      </c>
      <c r="J61">
        <v>149</v>
      </c>
      <c r="K61">
        <v>116</v>
      </c>
      <c r="L61">
        <v>90</v>
      </c>
      <c r="M61">
        <v>135</v>
      </c>
      <c r="N61">
        <v>107</v>
      </c>
      <c r="O61">
        <v>133</v>
      </c>
      <c r="P61">
        <v>127</v>
      </c>
      <c r="Q61">
        <v>113</v>
      </c>
      <c r="R61">
        <v>119</v>
      </c>
      <c r="S61">
        <v>120</v>
      </c>
      <c r="T61">
        <v>116</v>
      </c>
      <c r="U61">
        <v>86</v>
      </c>
      <c r="V61">
        <v>112</v>
      </c>
      <c r="W61">
        <v>101</v>
      </c>
      <c r="X61">
        <v>75</v>
      </c>
      <c r="Y61">
        <v>116</v>
      </c>
      <c r="Z61">
        <v>97</v>
      </c>
      <c r="AA61">
        <v>122</v>
      </c>
    </row>
    <row r="62" ht="12.75">
      <c r="B62" s="194"/>
    </row>
    <row r="63" ht="12.75">
      <c r="B63" s="208"/>
    </row>
    <row r="64" ht="12.75" customHeight="1">
      <c r="B64" s="480" t="s">
        <v>8</v>
      </c>
    </row>
    <row r="65" spans="2:27" ht="12.75">
      <c r="B65" s="480"/>
      <c r="C65" s="199">
        <f aca="true" t="shared" si="4" ref="C65:Z65">SUM(C67:C73)</f>
        <v>3738</v>
      </c>
      <c r="D65" s="199">
        <f t="shared" si="4"/>
        <v>3765</v>
      </c>
      <c r="E65" s="199">
        <f t="shared" si="4"/>
        <v>3648</v>
      </c>
      <c r="F65" s="199">
        <f t="shared" si="4"/>
        <v>3684</v>
      </c>
      <c r="G65" s="199">
        <f t="shared" si="4"/>
        <v>3486</v>
      </c>
      <c r="H65" s="199">
        <f t="shared" si="4"/>
        <v>3254</v>
      </c>
      <c r="I65" s="199">
        <f t="shared" si="4"/>
        <v>3211</v>
      </c>
      <c r="J65" s="199">
        <f t="shared" si="4"/>
        <v>3141</v>
      </c>
      <c r="K65" s="199">
        <f t="shared" si="4"/>
        <v>2791</v>
      </c>
      <c r="L65" s="199">
        <f t="shared" si="4"/>
        <v>2611</v>
      </c>
      <c r="M65" s="199">
        <f t="shared" si="4"/>
        <v>2468</v>
      </c>
      <c r="N65" s="199">
        <f t="shared" si="4"/>
        <v>2715</v>
      </c>
      <c r="O65" s="199">
        <f t="shared" si="4"/>
        <v>2400</v>
      </c>
      <c r="P65" s="199">
        <f t="shared" si="4"/>
        <v>2439</v>
      </c>
      <c r="Q65" s="199">
        <f t="shared" si="4"/>
        <v>2292</v>
      </c>
      <c r="R65" s="199">
        <f t="shared" si="4"/>
        <v>2412</v>
      </c>
      <c r="S65" s="199">
        <f t="shared" si="4"/>
        <v>2149</v>
      </c>
      <c r="T65" s="199">
        <f t="shared" si="4"/>
        <v>2090</v>
      </c>
      <c r="U65" s="199">
        <f t="shared" si="4"/>
        <v>1854</v>
      </c>
      <c r="V65" s="199">
        <f t="shared" si="4"/>
        <v>1930</v>
      </c>
      <c r="W65" s="199">
        <f t="shared" si="4"/>
        <v>1669</v>
      </c>
      <c r="X65" s="199">
        <f t="shared" si="4"/>
        <v>1654</v>
      </c>
      <c r="Y65" s="199">
        <f t="shared" si="4"/>
        <v>1596</v>
      </c>
      <c r="Z65" s="199">
        <f t="shared" si="4"/>
        <v>1752</v>
      </c>
      <c r="AA65" s="199">
        <f>SUM(AA67:AA73)</f>
        <v>1604</v>
      </c>
    </row>
    <row r="66" ht="12.75">
      <c r="B66" s="206"/>
    </row>
    <row r="67" spans="2:27" ht="14.25">
      <c r="B67" s="207" t="s">
        <v>272</v>
      </c>
      <c r="C67">
        <v>1631</v>
      </c>
      <c r="D67">
        <v>1593</v>
      </c>
      <c r="E67">
        <v>1611</v>
      </c>
      <c r="F67">
        <v>1404</v>
      </c>
      <c r="G67">
        <v>1222</v>
      </c>
      <c r="H67">
        <v>1148</v>
      </c>
      <c r="I67">
        <v>1119</v>
      </c>
      <c r="J67">
        <v>1111</v>
      </c>
      <c r="K67">
        <v>813</v>
      </c>
      <c r="L67">
        <v>737</v>
      </c>
      <c r="M67">
        <v>777</v>
      </c>
      <c r="N67">
        <v>822</v>
      </c>
      <c r="O67">
        <v>686</v>
      </c>
      <c r="P67">
        <v>689</v>
      </c>
      <c r="Q67">
        <v>672</v>
      </c>
      <c r="R67">
        <v>640</v>
      </c>
      <c r="S67">
        <v>526</v>
      </c>
      <c r="T67">
        <v>515</v>
      </c>
      <c r="U67">
        <v>509</v>
      </c>
      <c r="V67">
        <v>484</v>
      </c>
      <c r="W67">
        <v>416</v>
      </c>
      <c r="X67">
        <v>398</v>
      </c>
      <c r="Y67">
        <v>368</v>
      </c>
      <c r="Z67">
        <v>420</v>
      </c>
      <c r="AA67">
        <v>319</v>
      </c>
    </row>
    <row r="68" spans="2:27" ht="12.75">
      <c r="B68" s="207" t="s">
        <v>11</v>
      </c>
      <c r="C68">
        <v>175</v>
      </c>
      <c r="D68">
        <v>204</v>
      </c>
      <c r="E68">
        <v>170</v>
      </c>
      <c r="F68">
        <v>104</v>
      </c>
      <c r="G68">
        <v>86</v>
      </c>
      <c r="H68">
        <v>102</v>
      </c>
      <c r="I68">
        <v>95</v>
      </c>
      <c r="J68">
        <v>101</v>
      </c>
      <c r="K68">
        <v>77</v>
      </c>
      <c r="L68">
        <v>73</v>
      </c>
      <c r="M68">
        <v>90</v>
      </c>
      <c r="N68">
        <v>91</v>
      </c>
      <c r="O68">
        <v>74</v>
      </c>
      <c r="P68">
        <v>78</v>
      </c>
      <c r="Q68">
        <v>68</v>
      </c>
      <c r="R68">
        <v>79</v>
      </c>
      <c r="S68">
        <v>55</v>
      </c>
      <c r="T68">
        <v>61</v>
      </c>
      <c r="U68">
        <v>51</v>
      </c>
      <c r="V68">
        <v>78</v>
      </c>
      <c r="W68">
        <v>39</v>
      </c>
      <c r="X68">
        <v>51</v>
      </c>
      <c r="Y68">
        <v>35</v>
      </c>
      <c r="Z68">
        <v>51</v>
      </c>
      <c r="AA68">
        <v>41</v>
      </c>
    </row>
    <row r="69" spans="2:27" ht="12.75">
      <c r="B69" s="207" t="s">
        <v>1</v>
      </c>
      <c r="C69">
        <v>149</v>
      </c>
      <c r="D69">
        <v>165</v>
      </c>
      <c r="E69">
        <v>113</v>
      </c>
      <c r="F69">
        <v>116</v>
      </c>
      <c r="G69">
        <v>137</v>
      </c>
      <c r="H69">
        <v>127</v>
      </c>
      <c r="I69">
        <v>116</v>
      </c>
      <c r="J69">
        <v>118</v>
      </c>
      <c r="K69">
        <v>117</v>
      </c>
      <c r="L69">
        <v>101</v>
      </c>
      <c r="M69">
        <v>74</v>
      </c>
      <c r="N69">
        <v>99</v>
      </c>
      <c r="O69">
        <v>109</v>
      </c>
      <c r="P69">
        <v>106</v>
      </c>
      <c r="Q69">
        <v>86</v>
      </c>
      <c r="R69">
        <v>111</v>
      </c>
      <c r="S69">
        <v>79</v>
      </c>
      <c r="T69">
        <v>78</v>
      </c>
      <c r="U69">
        <v>79</v>
      </c>
      <c r="V69">
        <v>67</v>
      </c>
      <c r="W69">
        <v>60</v>
      </c>
      <c r="X69">
        <v>68</v>
      </c>
      <c r="Y69">
        <v>61</v>
      </c>
      <c r="Z69">
        <v>78</v>
      </c>
      <c r="AA69">
        <v>72</v>
      </c>
    </row>
    <row r="70" spans="2:27" ht="12.75">
      <c r="B70" s="207" t="s">
        <v>10</v>
      </c>
      <c r="C70">
        <v>940</v>
      </c>
      <c r="D70">
        <v>961</v>
      </c>
      <c r="E70">
        <v>877</v>
      </c>
      <c r="F70">
        <v>951</v>
      </c>
      <c r="G70">
        <v>942</v>
      </c>
      <c r="H70">
        <v>827</v>
      </c>
      <c r="I70">
        <v>853</v>
      </c>
      <c r="J70">
        <v>788</v>
      </c>
      <c r="K70">
        <v>720</v>
      </c>
      <c r="L70">
        <v>716</v>
      </c>
      <c r="M70">
        <v>710</v>
      </c>
      <c r="N70">
        <v>791</v>
      </c>
      <c r="O70">
        <v>684</v>
      </c>
      <c r="P70">
        <v>704</v>
      </c>
      <c r="Q70">
        <v>633</v>
      </c>
      <c r="R70">
        <v>677</v>
      </c>
      <c r="S70">
        <v>547</v>
      </c>
      <c r="T70">
        <v>582</v>
      </c>
      <c r="U70">
        <v>464</v>
      </c>
      <c r="V70">
        <v>478</v>
      </c>
      <c r="W70">
        <v>438</v>
      </c>
      <c r="X70">
        <v>415</v>
      </c>
      <c r="Y70">
        <v>429</v>
      </c>
      <c r="Z70">
        <v>436</v>
      </c>
      <c r="AA70">
        <v>434</v>
      </c>
    </row>
    <row r="71" spans="2:27" ht="12.75">
      <c r="B71" s="207" t="s">
        <v>12</v>
      </c>
      <c r="C71">
        <v>243</v>
      </c>
      <c r="D71">
        <v>248</v>
      </c>
      <c r="E71">
        <v>262</v>
      </c>
      <c r="F71">
        <v>324</v>
      </c>
      <c r="G71">
        <v>329</v>
      </c>
      <c r="H71">
        <v>310</v>
      </c>
      <c r="I71">
        <v>352</v>
      </c>
      <c r="J71">
        <v>344</v>
      </c>
      <c r="K71">
        <v>348</v>
      </c>
      <c r="L71">
        <v>328</v>
      </c>
      <c r="M71">
        <v>269</v>
      </c>
      <c r="N71">
        <v>273</v>
      </c>
      <c r="O71">
        <v>253</v>
      </c>
      <c r="P71">
        <v>238</v>
      </c>
      <c r="Q71">
        <v>230</v>
      </c>
      <c r="R71">
        <v>282</v>
      </c>
      <c r="S71">
        <v>251</v>
      </c>
      <c r="T71">
        <v>242</v>
      </c>
      <c r="U71">
        <v>201</v>
      </c>
      <c r="V71">
        <v>240</v>
      </c>
      <c r="W71">
        <v>223</v>
      </c>
      <c r="X71">
        <v>233</v>
      </c>
      <c r="Y71">
        <v>237</v>
      </c>
      <c r="Z71">
        <v>237</v>
      </c>
      <c r="AA71">
        <v>245</v>
      </c>
    </row>
    <row r="72" spans="2:27" ht="12.75">
      <c r="B72" s="207" t="s">
        <v>13</v>
      </c>
      <c r="C72">
        <v>492</v>
      </c>
      <c r="D72">
        <v>506</v>
      </c>
      <c r="E72">
        <v>528</v>
      </c>
      <c r="F72">
        <v>698</v>
      </c>
      <c r="G72">
        <v>645</v>
      </c>
      <c r="H72">
        <v>640</v>
      </c>
      <c r="I72">
        <v>594</v>
      </c>
      <c r="J72">
        <v>584</v>
      </c>
      <c r="K72">
        <v>596</v>
      </c>
      <c r="L72">
        <v>557</v>
      </c>
      <c r="M72">
        <v>460</v>
      </c>
      <c r="N72">
        <v>549</v>
      </c>
      <c r="O72">
        <v>500</v>
      </c>
      <c r="P72">
        <v>531</v>
      </c>
      <c r="Q72">
        <v>525</v>
      </c>
      <c r="R72">
        <v>535</v>
      </c>
      <c r="S72">
        <v>605</v>
      </c>
      <c r="T72">
        <v>530</v>
      </c>
      <c r="U72">
        <v>457</v>
      </c>
      <c r="V72">
        <v>490</v>
      </c>
      <c r="W72">
        <v>426</v>
      </c>
      <c r="X72">
        <v>421</v>
      </c>
      <c r="Y72">
        <v>399</v>
      </c>
      <c r="Z72">
        <v>437</v>
      </c>
      <c r="AA72">
        <v>420</v>
      </c>
    </row>
    <row r="73" spans="2:27" ht="14.25">
      <c r="B73" s="207" t="s">
        <v>274</v>
      </c>
      <c r="C73">
        <v>108</v>
      </c>
      <c r="D73">
        <v>88</v>
      </c>
      <c r="E73">
        <v>87</v>
      </c>
      <c r="F73">
        <v>87</v>
      </c>
      <c r="G73">
        <v>125</v>
      </c>
      <c r="H73">
        <v>100</v>
      </c>
      <c r="I73">
        <v>82</v>
      </c>
      <c r="J73">
        <v>95</v>
      </c>
      <c r="K73">
        <v>120</v>
      </c>
      <c r="L73">
        <v>99</v>
      </c>
      <c r="M73">
        <v>88</v>
      </c>
      <c r="N73">
        <v>90</v>
      </c>
      <c r="O73">
        <v>94</v>
      </c>
      <c r="P73">
        <v>93</v>
      </c>
      <c r="Q73">
        <v>78</v>
      </c>
      <c r="R73">
        <v>88</v>
      </c>
      <c r="S73">
        <v>86</v>
      </c>
      <c r="T73">
        <v>82</v>
      </c>
      <c r="U73">
        <v>93</v>
      </c>
      <c r="V73">
        <v>93</v>
      </c>
      <c r="W73">
        <v>67</v>
      </c>
      <c r="X73">
        <v>68</v>
      </c>
      <c r="Y73">
        <v>67</v>
      </c>
      <c r="Z73">
        <v>93</v>
      </c>
      <c r="AA73">
        <v>73</v>
      </c>
    </row>
    <row r="74" spans="4:16" ht="12.75">
      <c r="D74">
        <v>74</v>
      </c>
      <c r="E74">
        <v>76</v>
      </c>
      <c r="F74">
        <v>83</v>
      </c>
      <c r="G74">
        <v>63</v>
      </c>
      <c r="H74">
        <v>76</v>
      </c>
      <c r="I74">
        <v>77</v>
      </c>
      <c r="J74">
        <v>65</v>
      </c>
      <c r="K74">
        <v>55</v>
      </c>
      <c r="L74">
        <v>50</v>
      </c>
      <c r="M74">
        <v>41</v>
      </c>
      <c r="N74">
        <v>49</v>
      </c>
      <c r="O74">
        <v>50</v>
      </c>
      <c r="P74">
        <v>39</v>
      </c>
    </row>
  </sheetData>
  <mergeCells count="34">
    <mergeCell ref="O2:AB2"/>
    <mergeCell ref="O4:AA5"/>
    <mergeCell ref="O6:X6"/>
    <mergeCell ref="O7:AA7"/>
    <mergeCell ref="O3:X3"/>
    <mergeCell ref="L9:L10"/>
    <mergeCell ref="Z9:Z10"/>
    <mergeCell ref="M9:M10"/>
    <mergeCell ref="N9:N10"/>
    <mergeCell ref="P9:P10"/>
    <mergeCell ref="Q9:Q10"/>
    <mergeCell ref="R9:R10"/>
    <mergeCell ref="V9:V10"/>
    <mergeCell ref="O9:O10"/>
    <mergeCell ref="B64:B65"/>
    <mergeCell ref="C11:Z11"/>
    <mergeCell ref="G9:G10"/>
    <mergeCell ref="H9:H10"/>
    <mergeCell ref="I9:I10"/>
    <mergeCell ref="J9:J10"/>
    <mergeCell ref="K9:K10"/>
    <mergeCell ref="X9:X10"/>
    <mergeCell ref="Y9:Y10"/>
    <mergeCell ref="S9:S10"/>
    <mergeCell ref="AA9:AA10"/>
    <mergeCell ref="B52:B53"/>
    <mergeCell ref="B9:B10"/>
    <mergeCell ref="U9:U10"/>
    <mergeCell ref="C9:C10"/>
    <mergeCell ref="D9:D10"/>
    <mergeCell ref="E9:E10"/>
    <mergeCell ref="F9:F10"/>
    <mergeCell ref="W9:W10"/>
    <mergeCell ref="T9:T10"/>
  </mergeCells>
  <hyperlinks>
    <hyperlink ref="B2" location="'Annex Table 1'!B11" display="Table 1 time series"/>
    <hyperlink ref="B3" location="'Annex Table 1'!B25" display="Table 2 time series"/>
    <hyperlink ref="B4" location="'Annex Table 1'!B49" display="Table 3 time series"/>
  </hyperlinks>
  <printOptions/>
  <pageMargins left="0.75" right="0.75" top="1" bottom="1" header="0.5" footer="0.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tabColor indexed="40"/>
  </sheetPr>
  <dimension ref="A1:AA23"/>
  <sheetViews>
    <sheetView showGridLines="0" workbookViewId="0" topLeftCell="A1">
      <pane xSplit="2" topLeftCell="C1" activePane="topRight" state="frozen"/>
      <selection pane="topLeft" activeCell="B34" sqref="B34:K34"/>
      <selection pane="topRight" activeCell="G39" sqref="G39"/>
    </sheetView>
  </sheetViews>
  <sheetFormatPr defaultColWidth="9.140625" defaultRowHeight="12.75"/>
  <cols>
    <col min="1" max="1" width="3.28125" style="0" customWidth="1"/>
    <col min="2" max="2" width="26.8515625" style="0" customWidth="1"/>
    <col min="3" max="25" width="10.28125" style="0" customWidth="1"/>
    <col min="26" max="26" width="11.00390625" style="0" customWidth="1"/>
  </cols>
  <sheetData>
    <row r="1" ht="12.75">
      <c r="O1" s="189" t="s">
        <v>99</v>
      </c>
    </row>
    <row r="2" spans="2:22" ht="14.25">
      <c r="B2" s="190" t="s">
        <v>123</v>
      </c>
      <c r="C2" s="191" t="s">
        <v>232</v>
      </c>
      <c r="O2" s="406" t="s">
        <v>21</v>
      </c>
      <c r="P2" s="406"/>
      <c r="Q2" s="406"/>
      <c r="R2" s="406"/>
      <c r="S2" s="406"/>
      <c r="T2" s="406"/>
      <c r="U2" s="406"/>
      <c r="V2" s="406"/>
    </row>
    <row r="3" spans="2:3" ht="12.75">
      <c r="B3" s="190" t="s">
        <v>124</v>
      </c>
      <c r="C3" s="193" t="s">
        <v>125</v>
      </c>
    </row>
    <row r="5" spans="2:27" ht="13.5" thickBot="1">
      <c r="B5" s="196"/>
      <c r="U5" s="196"/>
      <c r="V5" s="196"/>
      <c r="W5" s="196"/>
      <c r="X5" s="196"/>
      <c r="Y5" s="196"/>
      <c r="Z5" s="196"/>
      <c r="AA5" s="196"/>
    </row>
    <row r="6" spans="2:27" ht="12.75" customHeight="1">
      <c r="B6" s="421" t="s">
        <v>6</v>
      </c>
      <c r="C6" s="458" t="s">
        <v>106</v>
      </c>
      <c r="D6" s="458" t="s">
        <v>107</v>
      </c>
      <c r="E6" s="458" t="s">
        <v>108</v>
      </c>
      <c r="F6" s="458" t="s">
        <v>109</v>
      </c>
      <c r="G6" s="458" t="s">
        <v>0</v>
      </c>
      <c r="H6" s="458" t="s">
        <v>110</v>
      </c>
      <c r="I6" s="458" t="s">
        <v>111</v>
      </c>
      <c r="J6" s="458" t="s">
        <v>112</v>
      </c>
      <c r="K6" s="458" t="s">
        <v>113</v>
      </c>
      <c r="L6" s="458" t="s">
        <v>114</v>
      </c>
      <c r="M6" s="458" t="s">
        <v>92</v>
      </c>
      <c r="N6" s="458" t="s">
        <v>115</v>
      </c>
      <c r="O6" s="458" t="s">
        <v>116</v>
      </c>
      <c r="P6" s="458" t="s">
        <v>117</v>
      </c>
      <c r="Q6" s="458" t="s">
        <v>93</v>
      </c>
      <c r="R6" s="458" t="s">
        <v>118</v>
      </c>
      <c r="S6" s="458" t="s">
        <v>119</v>
      </c>
      <c r="T6" s="458" t="s">
        <v>120</v>
      </c>
      <c r="U6" s="421" t="s">
        <v>73</v>
      </c>
      <c r="V6" s="421" t="s">
        <v>75</v>
      </c>
      <c r="W6" s="421" t="s">
        <v>80</v>
      </c>
      <c r="X6" s="421" t="s">
        <v>88</v>
      </c>
      <c r="Y6" s="421" t="s">
        <v>95</v>
      </c>
      <c r="Z6" s="421" t="s">
        <v>142</v>
      </c>
      <c r="AA6" s="482" t="s">
        <v>231</v>
      </c>
    </row>
    <row r="7" spans="2:27" ht="13.5" thickBot="1">
      <c r="B7" s="422"/>
      <c r="C7" s="422" t="s">
        <v>107</v>
      </c>
      <c r="D7" s="422" t="s">
        <v>108</v>
      </c>
      <c r="E7" s="422" t="s">
        <v>107</v>
      </c>
      <c r="F7" s="422" t="s">
        <v>108</v>
      </c>
      <c r="G7" s="422" t="s">
        <v>109</v>
      </c>
      <c r="H7" s="422" t="s">
        <v>0</v>
      </c>
      <c r="I7" s="422" t="s">
        <v>113</v>
      </c>
      <c r="J7" s="422" t="s">
        <v>116</v>
      </c>
      <c r="K7" s="422" t="s">
        <v>119</v>
      </c>
      <c r="L7" s="422" t="s">
        <v>0</v>
      </c>
      <c r="M7" s="422" t="s">
        <v>0</v>
      </c>
      <c r="N7" s="422" t="s">
        <v>0</v>
      </c>
      <c r="O7" s="422" t="s">
        <v>0</v>
      </c>
      <c r="P7" s="422" t="s">
        <v>0</v>
      </c>
      <c r="Q7" s="422" t="s">
        <v>0</v>
      </c>
      <c r="R7" s="422"/>
      <c r="S7" s="422"/>
      <c r="T7" s="422"/>
      <c r="U7" s="422"/>
      <c r="V7" s="422"/>
      <c r="W7" s="422"/>
      <c r="X7" s="422"/>
      <c r="Y7" s="422"/>
      <c r="Z7" s="422"/>
      <c r="AA7" s="483"/>
    </row>
    <row r="9" spans="2:27" ht="12.75">
      <c r="B9" s="191" t="s">
        <v>123</v>
      </c>
      <c r="C9" s="407" t="s">
        <v>126</v>
      </c>
      <c r="D9" s="407"/>
      <c r="E9" s="407"/>
      <c r="F9" s="407"/>
      <c r="G9" s="407"/>
      <c r="H9" s="407"/>
      <c r="I9" s="407"/>
      <c r="J9" s="407"/>
      <c r="K9" s="407"/>
      <c r="L9" s="407"/>
      <c r="M9" s="407"/>
      <c r="N9" s="407"/>
      <c r="O9" s="407"/>
      <c r="P9" s="407"/>
      <c r="Q9" s="407"/>
      <c r="R9" s="407"/>
      <c r="S9" s="407"/>
      <c r="T9" s="407"/>
      <c r="U9" s="407"/>
      <c r="V9" s="407"/>
      <c r="W9" s="407"/>
      <c r="X9" s="407"/>
      <c r="Y9" s="407"/>
      <c r="Z9" s="407"/>
      <c r="AA9" s="407"/>
    </row>
    <row r="10" spans="2:27" ht="25.5" customHeight="1">
      <c r="B10" s="209" t="s">
        <v>3</v>
      </c>
      <c r="C10" s="210">
        <v>0.5375347544022243</v>
      </c>
      <c r="D10" s="210">
        <v>0.5134899912967799</v>
      </c>
      <c r="E10" s="210">
        <v>0.48977987421383645</v>
      </c>
      <c r="F10" s="210">
        <v>0.4338278931750742</v>
      </c>
      <c r="G10" s="210">
        <v>0.4380892520427404</v>
      </c>
      <c r="H10" s="210">
        <v>0.4292237442922374</v>
      </c>
      <c r="I10" s="210">
        <v>0.40915697674418605</v>
      </c>
      <c r="J10" s="210">
        <v>0.41678420310296194</v>
      </c>
      <c r="K10" s="210">
        <v>0.38095238095238093</v>
      </c>
      <c r="L10" s="210">
        <v>0.3485714285714286</v>
      </c>
      <c r="M10" s="210">
        <v>0.39671564390665515</v>
      </c>
      <c r="N10" s="210">
        <v>0.38073038073038074</v>
      </c>
      <c r="O10" s="210">
        <v>0.4175732217573222</v>
      </c>
      <c r="P10" s="210">
        <v>0.4026792750197006</v>
      </c>
      <c r="Q10" s="210">
        <v>0.4294720252167061</v>
      </c>
      <c r="R10" s="210">
        <v>0.41517537580529706</v>
      </c>
      <c r="S10" s="210">
        <v>0.3507246376811594</v>
      </c>
      <c r="T10" s="210">
        <v>0.3761609907120743</v>
      </c>
      <c r="U10" s="210">
        <v>0.3793402777777778</v>
      </c>
      <c r="V10" s="210">
        <v>0.3924466338259442</v>
      </c>
      <c r="W10" s="210">
        <v>0.3327272727272727</v>
      </c>
      <c r="X10" s="210">
        <v>0.35832521908471276</v>
      </c>
      <c r="Y10" s="210">
        <v>0.3850574712643678</v>
      </c>
      <c r="Z10" s="210">
        <v>0.34234234234234234</v>
      </c>
      <c r="AA10" s="210">
        <v>0.3166109253065775</v>
      </c>
    </row>
    <row r="11" spans="2:27" ht="25.5" customHeight="1">
      <c r="B11" s="209" t="s">
        <v>4</v>
      </c>
      <c r="C11" s="210">
        <v>0.33271547729379053</v>
      </c>
      <c r="D11" s="210">
        <v>0.3394255874673629</v>
      </c>
      <c r="E11" s="210">
        <v>0.3608490566037736</v>
      </c>
      <c r="F11" s="210">
        <v>0.34421364985163205</v>
      </c>
      <c r="G11" s="210">
        <v>0.2941546197360151</v>
      </c>
      <c r="H11" s="210">
        <v>0.30332681017612523</v>
      </c>
      <c r="I11" s="210">
        <v>0.30377906976744184</v>
      </c>
      <c r="J11" s="210">
        <v>0.2743300423131171</v>
      </c>
      <c r="K11" s="210">
        <v>0.30735930735930733</v>
      </c>
      <c r="L11" s="210">
        <v>0.3159183673469388</v>
      </c>
      <c r="M11" s="210">
        <v>0.2964563526361279</v>
      </c>
      <c r="N11" s="210">
        <v>0.30691530691530694</v>
      </c>
      <c r="O11" s="210">
        <v>0.2928870292887029</v>
      </c>
      <c r="P11" s="210">
        <v>0.31836091410559497</v>
      </c>
      <c r="Q11" s="210">
        <v>0.2789598108747045</v>
      </c>
      <c r="R11" s="210">
        <v>0.278453829634932</v>
      </c>
      <c r="S11" s="210">
        <v>0.2891304347826087</v>
      </c>
      <c r="T11" s="210">
        <v>0.2886996904024768</v>
      </c>
      <c r="U11" s="210">
        <v>0.2682291666666667</v>
      </c>
      <c r="V11" s="210">
        <v>0.2627257799671593</v>
      </c>
      <c r="W11" s="210">
        <v>0.31545454545454543</v>
      </c>
      <c r="X11" s="210">
        <v>0.2775073028237585</v>
      </c>
      <c r="Y11" s="210">
        <v>0.2825670498084291</v>
      </c>
      <c r="Z11" s="210">
        <v>0.26846846846846845</v>
      </c>
      <c r="AA11" s="210">
        <v>0.2831661092530658</v>
      </c>
    </row>
    <row r="12" spans="2:27" ht="25.5" customHeight="1">
      <c r="B12" s="209" t="s">
        <v>5</v>
      </c>
      <c r="C12" s="210">
        <v>0.12974976830398516</v>
      </c>
      <c r="D12" s="210">
        <v>0.14708442123585727</v>
      </c>
      <c r="E12" s="210">
        <v>0.14937106918238993</v>
      </c>
      <c r="F12" s="210">
        <v>0.22195845697329378</v>
      </c>
      <c r="G12" s="210">
        <v>0.2677561282212445</v>
      </c>
      <c r="H12" s="210">
        <v>0.2674494455316373</v>
      </c>
      <c r="I12" s="210">
        <v>0.2870639534883721</v>
      </c>
      <c r="J12" s="210">
        <v>0.30888575458392104</v>
      </c>
      <c r="K12" s="210">
        <v>0.3116883116883117</v>
      </c>
      <c r="L12" s="210">
        <v>0.3355102040816327</v>
      </c>
      <c r="M12" s="210">
        <v>0.30682800345721695</v>
      </c>
      <c r="N12" s="210">
        <v>0.3123543123543124</v>
      </c>
      <c r="O12" s="210">
        <v>0.2895397489539749</v>
      </c>
      <c r="P12" s="210">
        <v>0.2789598108747045</v>
      </c>
      <c r="Q12" s="210">
        <v>0.2915681639085894</v>
      </c>
      <c r="R12" s="210">
        <v>0.30637079455977095</v>
      </c>
      <c r="S12" s="210">
        <v>0.3601449275362319</v>
      </c>
      <c r="T12" s="210">
        <v>0.3351393188854489</v>
      </c>
      <c r="U12" s="210">
        <v>0.3524305555555556</v>
      </c>
      <c r="V12" s="210">
        <v>0.3448275862068966</v>
      </c>
      <c r="W12" s="210">
        <v>0.3518181818181818</v>
      </c>
      <c r="X12" s="210">
        <v>0.3641674780915287</v>
      </c>
      <c r="Y12" s="210">
        <v>0.33237547892720304</v>
      </c>
      <c r="Z12" s="210">
        <v>0.3891891891891892</v>
      </c>
      <c r="AA12" s="210">
        <v>0.40022296544035674</v>
      </c>
    </row>
    <row r="13" spans="26:27" ht="12.75">
      <c r="Z13" s="171"/>
      <c r="AA13" s="171"/>
    </row>
    <row r="14" spans="1:27" ht="12.75">
      <c r="A14" s="201"/>
      <c r="B14" s="201"/>
      <c r="C14" s="201"/>
      <c r="D14" s="201"/>
      <c r="E14" s="201"/>
      <c r="F14" s="201"/>
      <c r="G14" s="201"/>
      <c r="H14" s="201"/>
      <c r="I14" s="201"/>
      <c r="J14" s="201"/>
      <c r="K14" s="201"/>
      <c r="L14" s="201"/>
      <c r="M14" s="201"/>
      <c r="N14" s="201"/>
      <c r="O14" s="201"/>
      <c r="P14" s="201"/>
      <c r="Q14" s="201"/>
      <c r="R14" s="201"/>
      <c r="S14" s="201"/>
      <c r="T14" s="201"/>
      <c r="U14" s="201"/>
      <c r="V14" s="201"/>
      <c r="W14" s="201"/>
      <c r="X14" s="201"/>
      <c r="Y14" s="201"/>
      <c r="Z14" s="201"/>
      <c r="AA14" s="201"/>
    </row>
    <row r="15" spans="26:27" ht="12.75">
      <c r="Z15" s="171"/>
      <c r="AA15" s="171"/>
    </row>
    <row r="17" spans="2:27" ht="12.75">
      <c r="B17" s="202" t="s">
        <v>124</v>
      </c>
      <c r="C17" s="407" t="s">
        <v>127</v>
      </c>
      <c r="D17" s="407"/>
      <c r="E17" s="407"/>
      <c r="F17" s="407"/>
      <c r="G17" s="407"/>
      <c r="H17" s="407"/>
      <c r="I17" s="407"/>
      <c r="J17" s="407"/>
      <c r="K17" s="407"/>
      <c r="L17" s="407"/>
      <c r="M17" s="407"/>
      <c r="N17" s="407"/>
      <c r="O17" s="407"/>
      <c r="P17" s="407"/>
      <c r="Q17" s="407"/>
      <c r="R17" s="407"/>
      <c r="S17" s="407"/>
      <c r="T17" s="407"/>
      <c r="U17" s="407"/>
      <c r="V17" s="407"/>
      <c r="W17" s="407"/>
      <c r="X17" s="407"/>
      <c r="Y17" s="407"/>
      <c r="Z17" s="407"/>
      <c r="AA17" s="407"/>
    </row>
    <row r="18" spans="2:27" ht="14.25">
      <c r="B18" s="211" t="s">
        <v>131</v>
      </c>
      <c r="C18">
        <v>132</v>
      </c>
      <c r="D18">
        <v>145</v>
      </c>
      <c r="E18">
        <v>136</v>
      </c>
      <c r="F18">
        <v>169</v>
      </c>
      <c r="G18">
        <v>175</v>
      </c>
      <c r="H18">
        <v>178</v>
      </c>
      <c r="I18">
        <v>186</v>
      </c>
      <c r="J18">
        <v>187</v>
      </c>
      <c r="K18">
        <v>201</v>
      </c>
      <c r="L18">
        <v>206</v>
      </c>
      <c r="M18">
        <v>191</v>
      </c>
      <c r="N18">
        <v>194</v>
      </c>
      <c r="O18">
        <v>184</v>
      </c>
      <c r="P18">
        <v>186</v>
      </c>
      <c r="Q18">
        <v>183</v>
      </c>
      <c r="R18">
        <v>192</v>
      </c>
      <c r="S18">
        <v>218</v>
      </c>
      <c r="T18">
        <v>200</v>
      </c>
      <c r="U18">
        <v>227</v>
      </c>
      <c r="V18">
        <v>227</v>
      </c>
      <c r="W18">
        <v>215</v>
      </c>
      <c r="X18">
        <v>222</v>
      </c>
      <c r="Y18">
        <v>205</v>
      </c>
      <c r="Z18">
        <v>229</v>
      </c>
      <c r="AA18">
        <v>226</v>
      </c>
    </row>
    <row r="21" spans="4:26" ht="12.75">
      <c r="D21" s="97"/>
      <c r="E21" s="97"/>
      <c r="F21" s="97"/>
      <c r="G21" s="97"/>
      <c r="H21" s="97"/>
      <c r="I21" s="97"/>
      <c r="J21" s="97"/>
      <c r="K21" s="97"/>
      <c r="L21" s="97"/>
      <c r="M21" s="97"/>
      <c r="N21" s="97"/>
      <c r="O21" s="97"/>
      <c r="P21" s="97"/>
      <c r="Q21" s="97"/>
      <c r="R21" s="97"/>
      <c r="S21" s="97"/>
      <c r="T21" s="97"/>
      <c r="U21" s="97"/>
      <c r="V21" s="97"/>
      <c r="W21" s="97"/>
      <c r="X21" s="97"/>
      <c r="Y21" s="97"/>
      <c r="Z21" s="97"/>
    </row>
    <row r="22" spans="4:26" ht="12.75">
      <c r="D22" s="97"/>
      <c r="E22" s="97"/>
      <c r="F22" s="97"/>
      <c r="G22" s="97"/>
      <c r="H22" s="97"/>
      <c r="I22" s="97"/>
      <c r="J22" s="97"/>
      <c r="K22" s="97"/>
      <c r="L22" s="97"/>
      <c r="M22" s="97"/>
      <c r="N22" s="97"/>
      <c r="O22" s="97"/>
      <c r="P22" s="97"/>
      <c r="Q22" s="97"/>
      <c r="R22" s="97"/>
      <c r="S22" s="97"/>
      <c r="T22" s="97"/>
      <c r="U22" s="97"/>
      <c r="V22" s="97"/>
      <c r="W22" s="97"/>
      <c r="X22" s="97"/>
      <c r="Y22" s="97"/>
      <c r="Z22" s="97"/>
    </row>
    <row r="23" spans="4:26" ht="12.75">
      <c r="D23" s="97"/>
      <c r="E23" s="97"/>
      <c r="F23" s="97"/>
      <c r="G23" s="97"/>
      <c r="H23" s="97"/>
      <c r="I23" s="97"/>
      <c r="J23" s="97"/>
      <c r="K23" s="97"/>
      <c r="L23" s="97"/>
      <c r="M23" s="97"/>
      <c r="N23" s="97"/>
      <c r="O23" s="97"/>
      <c r="P23" s="97"/>
      <c r="Q23" s="97"/>
      <c r="R23" s="97"/>
      <c r="S23" s="97"/>
      <c r="T23" s="97"/>
      <c r="U23" s="97"/>
      <c r="V23" s="97"/>
      <c r="W23" s="97"/>
      <c r="X23" s="97"/>
      <c r="Y23" s="97"/>
      <c r="Z23" s="97"/>
    </row>
  </sheetData>
  <mergeCells count="29">
    <mergeCell ref="C9:AA9"/>
    <mergeCell ref="C17:AA17"/>
    <mergeCell ref="O2:V2"/>
    <mergeCell ref="V6:V7"/>
    <mergeCell ref="W6:W7"/>
    <mergeCell ref="X6:X7"/>
    <mergeCell ref="Z6:Z7"/>
    <mergeCell ref="R6:R7"/>
    <mergeCell ref="S6:S7"/>
    <mergeCell ref="K6:K7"/>
    <mergeCell ref="L6:L7"/>
    <mergeCell ref="M6:M7"/>
    <mergeCell ref="AA6:AA7"/>
    <mergeCell ref="U6:U7"/>
    <mergeCell ref="N6:N7"/>
    <mergeCell ref="O6:O7"/>
    <mergeCell ref="P6:P7"/>
    <mergeCell ref="Q6:Q7"/>
    <mergeCell ref="T6:T7"/>
    <mergeCell ref="Y6:Y7"/>
    <mergeCell ref="B6:B7"/>
    <mergeCell ref="C6:C7"/>
    <mergeCell ref="D6:D7"/>
    <mergeCell ref="E6:E7"/>
    <mergeCell ref="J6:J7"/>
    <mergeCell ref="F6:F7"/>
    <mergeCell ref="G6:G7"/>
    <mergeCell ref="H6:H7"/>
    <mergeCell ref="I6:I7"/>
  </mergeCells>
  <hyperlinks>
    <hyperlink ref="B2" location="'Annex Table 2'!B9" display="Table 4 time series"/>
    <hyperlink ref="B3" location="'Annex Table 2'!B17" display="Table 5 time series"/>
  </hyperlinks>
  <printOptions/>
  <pageMargins left="0.75" right="0.75" top="1" bottom="1" header="0.5" footer="0.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tabColor indexed="40"/>
  </sheetPr>
  <dimension ref="A1:AA72"/>
  <sheetViews>
    <sheetView showGridLines="0" workbookViewId="0" topLeftCell="A1">
      <pane xSplit="2" ySplit="9" topLeftCell="P52" activePane="bottomRight" state="frozen"/>
      <selection pane="topLeft" activeCell="B34" sqref="B34:K34"/>
      <selection pane="topRight" activeCell="B34" sqref="B34:K34"/>
      <selection pane="bottomLeft" activeCell="B34" sqref="B34:K34"/>
      <selection pane="bottomRight" activeCell="AB70" sqref="AB70"/>
    </sheetView>
  </sheetViews>
  <sheetFormatPr defaultColWidth="9.140625" defaultRowHeight="12.75"/>
  <cols>
    <col min="1" max="1" width="3.28125" style="0" customWidth="1"/>
    <col min="2" max="2" width="26.8515625" style="0" customWidth="1"/>
    <col min="3" max="24" width="10.28125" style="0" customWidth="1"/>
    <col min="25" max="25" width="11.00390625" style="0" customWidth="1"/>
  </cols>
  <sheetData>
    <row r="1" ht="12.75">
      <c r="N1" s="189" t="s">
        <v>278</v>
      </c>
    </row>
    <row r="2" spans="2:24" ht="14.25">
      <c r="B2" s="190" t="s">
        <v>128</v>
      </c>
      <c r="C2" s="191" t="s">
        <v>132</v>
      </c>
      <c r="N2" s="475" t="s">
        <v>47</v>
      </c>
      <c r="O2" s="475"/>
      <c r="P2" s="475"/>
      <c r="Q2" s="475"/>
      <c r="R2" s="475"/>
      <c r="S2" s="475"/>
      <c r="T2" s="475"/>
      <c r="U2" s="475"/>
      <c r="V2" s="475"/>
      <c r="W2" s="475"/>
      <c r="X2" s="475"/>
    </row>
    <row r="3" spans="2:3" ht="14.25">
      <c r="B3" s="190" t="s">
        <v>129</v>
      </c>
      <c r="C3" s="193" t="s">
        <v>133</v>
      </c>
    </row>
    <row r="4" spans="2:3" ht="14.25">
      <c r="B4" s="190" t="s">
        <v>265</v>
      </c>
      <c r="C4" s="194" t="s">
        <v>134</v>
      </c>
    </row>
    <row r="6" spans="2:27" ht="13.5" thickBot="1">
      <c r="B6" s="196"/>
      <c r="C6" s="196"/>
      <c r="D6" s="196"/>
      <c r="E6" s="196"/>
      <c r="F6" s="196"/>
      <c r="G6" s="196"/>
      <c r="H6" s="196"/>
      <c r="I6" s="196"/>
      <c r="J6" s="196"/>
      <c r="K6" s="196"/>
      <c r="L6" s="196"/>
      <c r="M6" s="196"/>
      <c r="N6" s="196"/>
      <c r="O6" s="196"/>
      <c r="P6" s="196"/>
      <c r="Q6" s="196"/>
      <c r="R6" s="196"/>
      <c r="S6" s="196"/>
      <c r="T6" s="196"/>
      <c r="U6" s="196"/>
      <c r="V6" s="196"/>
      <c r="W6" s="196"/>
      <c r="X6" s="196"/>
      <c r="Y6" s="196"/>
      <c r="Z6" s="196"/>
      <c r="AA6" s="196"/>
    </row>
    <row r="7" spans="2:27" ht="12.75" customHeight="1">
      <c r="B7" s="412" t="s">
        <v>74</v>
      </c>
      <c r="C7" s="458" t="s">
        <v>106</v>
      </c>
      <c r="D7" s="458" t="s">
        <v>107</v>
      </c>
      <c r="E7" s="458" t="s">
        <v>108</v>
      </c>
      <c r="F7" s="458" t="s">
        <v>109</v>
      </c>
      <c r="G7" s="458" t="s">
        <v>0</v>
      </c>
      <c r="H7" s="458" t="s">
        <v>110</v>
      </c>
      <c r="I7" s="458" t="s">
        <v>111</v>
      </c>
      <c r="J7" s="458" t="s">
        <v>112</v>
      </c>
      <c r="K7" s="458" t="s">
        <v>113</v>
      </c>
      <c r="L7" s="458" t="s">
        <v>114</v>
      </c>
      <c r="M7" s="458" t="s">
        <v>92</v>
      </c>
      <c r="N7" s="458" t="s">
        <v>115</v>
      </c>
      <c r="O7" s="458" t="s">
        <v>116</v>
      </c>
      <c r="P7" s="458" t="s">
        <v>117</v>
      </c>
      <c r="Q7" s="458" t="s">
        <v>93</v>
      </c>
      <c r="R7" s="458" t="s">
        <v>118</v>
      </c>
      <c r="S7" s="458" t="s">
        <v>119</v>
      </c>
      <c r="T7" s="458" t="s">
        <v>120</v>
      </c>
      <c r="U7" s="458" t="s">
        <v>73</v>
      </c>
      <c r="V7" s="421" t="s">
        <v>75</v>
      </c>
      <c r="W7" s="421" t="s">
        <v>80</v>
      </c>
      <c r="X7" s="421" t="s">
        <v>88</v>
      </c>
      <c r="Y7" s="421" t="s">
        <v>95</v>
      </c>
      <c r="Z7" s="421" t="s">
        <v>142</v>
      </c>
      <c r="AA7" s="421" t="s">
        <v>231</v>
      </c>
    </row>
    <row r="8" spans="2:27" ht="13.5" thickBot="1">
      <c r="B8" s="413"/>
      <c r="C8" s="422" t="s">
        <v>107</v>
      </c>
      <c r="D8" s="422" t="s">
        <v>108</v>
      </c>
      <c r="E8" s="422" t="s">
        <v>107</v>
      </c>
      <c r="F8" s="422" t="s">
        <v>108</v>
      </c>
      <c r="G8" s="422" t="s">
        <v>109</v>
      </c>
      <c r="H8" s="422" t="s">
        <v>0</v>
      </c>
      <c r="I8" s="422" t="s">
        <v>113</v>
      </c>
      <c r="J8" s="422" t="s">
        <v>116</v>
      </c>
      <c r="K8" s="422" t="s">
        <v>119</v>
      </c>
      <c r="L8" s="422" t="s">
        <v>0</v>
      </c>
      <c r="M8" s="422" t="s">
        <v>0</v>
      </c>
      <c r="N8" s="422" t="s">
        <v>0</v>
      </c>
      <c r="O8" s="422" t="s">
        <v>0</v>
      </c>
      <c r="P8" s="422" t="s">
        <v>0</v>
      </c>
      <c r="Q8" s="422" t="s">
        <v>0</v>
      </c>
      <c r="R8" s="422"/>
      <c r="S8" s="422"/>
      <c r="T8" s="422"/>
      <c r="U8" s="422"/>
      <c r="V8" s="422"/>
      <c r="W8" s="422"/>
      <c r="X8" s="422"/>
      <c r="Y8" s="422"/>
      <c r="Z8" s="422"/>
      <c r="AA8" s="422"/>
    </row>
    <row r="9" spans="3:26" ht="12.75">
      <c r="C9" s="481" t="s">
        <v>130</v>
      </c>
      <c r="D9" s="481"/>
      <c r="E9" s="481"/>
      <c r="F9" s="481"/>
      <c r="G9" s="481"/>
      <c r="H9" s="481"/>
      <c r="I9" s="481"/>
      <c r="J9" s="481"/>
      <c r="K9" s="481"/>
      <c r="L9" s="481"/>
      <c r="M9" s="481"/>
      <c r="N9" s="481"/>
      <c r="O9" s="481"/>
      <c r="P9" s="481"/>
      <c r="Q9" s="481"/>
      <c r="R9" s="481"/>
      <c r="S9" s="481"/>
      <c r="T9" s="481"/>
      <c r="U9" s="481"/>
      <c r="V9" s="481"/>
      <c r="W9" s="481"/>
      <c r="X9" s="481"/>
      <c r="Y9" s="481"/>
      <c r="Z9" s="481"/>
    </row>
    <row r="10" spans="3:25" ht="12.75">
      <c r="C10" s="197"/>
      <c r="D10" s="197"/>
      <c r="E10" s="197"/>
      <c r="F10" s="197"/>
      <c r="G10" s="197"/>
      <c r="H10" s="197"/>
      <c r="I10" s="197"/>
      <c r="J10" s="197"/>
      <c r="K10" s="197"/>
      <c r="L10" s="197"/>
      <c r="M10" s="197"/>
      <c r="N10" s="197"/>
      <c r="O10" s="197"/>
      <c r="P10" s="197"/>
      <c r="Q10" s="197"/>
      <c r="R10" s="197"/>
      <c r="S10" s="197"/>
      <c r="T10" s="197"/>
      <c r="U10" s="197"/>
      <c r="V10" s="197"/>
      <c r="W10" s="197"/>
      <c r="X10" s="197"/>
      <c r="Y10" s="197"/>
    </row>
    <row r="11" ht="12.75">
      <c r="B11" s="191" t="s">
        <v>128</v>
      </c>
    </row>
    <row r="12" spans="2:27" ht="12.75">
      <c r="B12" s="198" t="s">
        <v>72</v>
      </c>
      <c r="C12" s="199">
        <f>SUM(C14:C16)</f>
        <v>1380</v>
      </c>
      <c r="D12" s="199">
        <f aca="true" t="shared" si="0" ref="D12:AA12">SUM(D14:D16)</f>
        <v>1381</v>
      </c>
      <c r="E12" s="199">
        <f t="shared" si="0"/>
        <v>1332</v>
      </c>
      <c r="F12" s="199">
        <f t="shared" si="0"/>
        <v>1612</v>
      </c>
      <c r="G12" s="199">
        <f t="shared" si="0"/>
        <v>1562</v>
      </c>
      <c r="H12" s="199">
        <f t="shared" si="0"/>
        <v>1728</v>
      </c>
      <c r="I12" s="199">
        <f t="shared" si="0"/>
        <v>1622</v>
      </c>
      <c r="J12" s="199">
        <f t="shared" si="0"/>
        <v>1611</v>
      </c>
      <c r="K12" s="199">
        <f t="shared" si="0"/>
        <v>1500</v>
      </c>
      <c r="L12" s="199">
        <f t="shared" si="0"/>
        <v>1438</v>
      </c>
      <c r="M12" s="199">
        <f t="shared" si="0"/>
        <v>1350</v>
      </c>
      <c r="N12" s="199">
        <f t="shared" si="0"/>
        <v>1457</v>
      </c>
      <c r="O12" s="199">
        <f t="shared" si="0"/>
        <v>1278</v>
      </c>
      <c r="P12" s="199">
        <f t="shared" si="0"/>
        <v>1343</v>
      </c>
      <c r="Q12" s="199">
        <f t="shared" si="0"/>
        <v>1168</v>
      </c>
      <c r="R12" s="199">
        <f t="shared" si="0"/>
        <v>1401</v>
      </c>
      <c r="S12" s="199">
        <f t="shared" si="0"/>
        <v>1172</v>
      </c>
      <c r="T12" s="199">
        <f t="shared" si="0"/>
        <v>1168</v>
      </c>
      <c r="U12" s="199">
        <f t="shared" si="0"/>
        <v>940</v>
      </c>
      <c r="V12" s="199">
        <f t="shared" si="0"/>
        <v>1018</v>
      </c>
      <c r="W12" s="199">
        <f t="shared" si="0"/>
        <v>1084</v>
      </c>
      <c r="X12" s="199">
        <f t="shared" si="0"/>
        <v>895</v>
      </c>
      <c r="Y12" s="199">
        <f t="shared" si="0"/>
        <v>927</v>
      </c>
      <c r="Z12" s="199">
        <f t="shared" si="0"/>
        <v>972</v>
      </c>
      <c r="AA12" s="199">
        <f t="shared" si="0"/>
        <v>1032</v>
      </c>
    </row>
    <row r="13" ht="12.75">
      <c r="B13" s="198"/>
    </row>
    <row r="14" spans="2:27" ht="12.75">
      <c r="B14" s="200" t="s">
        <v>26</v>
      </c>
      <c r="C14">
        <v>999</v>
      </c>
      <c r="D14">
        <v>992</v>
      </c>
      <c r="E14">
        <v>959</v>
      </c>
      <c r="F14">
        <v>1043</v>
      </c>
      <c r="G14">
        <v>1003</v>
      </c>
      <c r="H14">
        <v>1132</v>
      </c>
      <c r="I14">
        <v>1059</v>
      </c>
      <c r="J14">
        <v>1024</v>
      </c>
      <c r="K14">
        <v>924</v>
      </c>
      <c r="L14">
        <v>947</v>
      </c>
      <c r="M14">
        <v>867</v>
      </c>
      <c r="N14">
        <v>980</v>
      </c>
      <c r="O14">
        <v>853</v>
      </c>
      <c r="P14">
        <v>906</v>
      </c>
      <c r="Q14">
        <v>781</v>
      </c>
      <c r="R14">
        <v>924</v>
      </c>
      <c r="S14">
        <v>727</v>
      </c>
      <c r="T14">
        <v>735</v>
      </c>
      <c r="U14">
        <v>563</v>
      </c>
      <c r="V14">
        <v>648</v>
      </c>
      <c r="W14">
        <v>662</v>
      </c>
      <c r="X14">
        <v>530</v>
      </c>
      <c r="Y14">
        <v>577</v>
      </c>
      <c r="Z14">
        <v>583</v>
      </c>
      <c r="AA14">
        <v>621</v>
      </c>
    </row>
    <row r="15" spans="2:27" ht="12.75">
      <c r="B15" s="200" t="s">
        <v>46</v>
      </c>
      <c r="C15">
        <v>327</v>
      </c>
      <c r="D15">
        <v>342</v>
      </c>
      <c r="E15">
        <v>316</v>
      </c>
      <c r="F15">
        <v>509</v>
      </c>
      <c r="G15">
        <v>500</v>
      </c>
      <c r="H15">
        <v>551</v>
      </c>
      <c r="I15">
        <v>524</v>
      </c>
      <c r="J15">
        <v>536</v>
      </c>
      <c r="K15">
        <v>540</v>
      </c>
      <c r="L15">
        <v>465</v>
      </c>
      <c r="M15">
        <v>466</v>
      </c>
      <c r="N15">
        <v>467</v>
      </c>
      <c r="O15">
        <v>423</v>
      </c>
      <c r="P15">
        <v>435</v>
      </c>
      <c r="Q15">
        <v>385</v>
      </c>
      <c r="R15">
        <v>475</v>
      </c>
      <c r="S15">
        <v>445</v>
      </c>
      <c r="T15">
        <v>432</v>
      </c>
      <c r="U15">
        <v>377</v>
      </c>
      <c r="V15">
        <v>368</v>
      </c>
      <c r="W15">
        <v>422</v>
      </c>
      <c r="X15">
        <v>365</v>
      </c>
      <c r="Y15">
        <v>348</v>
      </c>
      <c r="Z15">
        <v>388</v>
      </c>
      <c r="AA15">
        <v>411</v>
      </c>
    </row>
    <row r="16" spans="2:27" ht="12.75">
      <c r="B16" s="200" t="s">
        <v>27</v>
      </c>
      <c r="C16">
        <v>54</v>
      </c>
      <c r="D16">
        <v>47</v>
      </c>
      <c r="E16">
        <v>57</v>
      </c>
      <c r="F16">
        <v>60</v>
      </c>
      <c r="G16">
        <v>59</v>
      </c>
      <c r="H16">
        <v>45</v>
      </c>
      <c r="I16">
        <v>39</v>
      </c>
      <c r="J16">
        <v>51</v>
      </c>
      <c r="K16">
        <v>36</v>
      </c>
      <c r="L16">
        <v>26</v>
      </c>
      <c r="M16">
        <v>17</v>
      </c>
      <c r="N16">
        <v>10</v>
      </c>
      <c r="O16">
        <v>2</v>
      </c>
      <c r="P16">
        <v>2</v>
      </c>
      <c r="Q16">
        <v>2</v>
      </c>
      <c r="R16">
        <v>2</v>
      </c>
      <c r="S16">
        <v>0</v>
      </c>
      <c r="T16">
        <v>1</v>
      </c>
      <c r="U16">
        <v>0</v>
      </c>
      <c r="V16">
        <v>2</v>
      </c>
      <c r="W16">
        <v>0</v>
      </c>
      <c r="X16">
        <v>0</v>
      </c>
      <c r="Y16">
        <v>2</v>
      </c>
      <c r="Z16">
        <v>1</v>
      </c>
      <c r="AA16">
        <v>0</v>
      </c>
    </row>
    <row r="18" spans="1:27" ht="12.75">
      <c r="A18" s="201"/>
      <c r="B18" s="201"/>
      <c r="C18" s="201"/>
      <c r="D18" s="201"/>
      <c r="E18" s="201"/>
      <c r="F18" s="201"/>
      <c r="G18" s="201"/>
      <c r="H18" s="201"/>
      <c r="I18" s="201"/>
      <c r="J18" s="201"/>
      <c r="K18" s="201"/>
      <c r="L18" s="201"/>
      <c r="M18" s="201"/>
      <c r="N18" s="201"/>
      <c r="O18" s="201"/>
      <c r="P18" s="201"/>
      <c r="Q18" s="201"/>
      <c r="R18" s="201"/>
      <c r="S18" s="201"/>
      <c r="T18" s="201"/>
      <c r="U18" s="201"/>
      <c r="V18" s="201"/>
      <c r="W18" s="201"/>
      <c r="X18" s="201"/>
      <c r="Y18" s="201"/>
      <c r="Z18" s="201"/>
      <c r="AA18" s="201"/>
    </row>
    <row r="21" ht="12.75">
      <c r="B21" s="202" t="s">
        <v>129</v>
      </c>
    </row>
    <row r="22" spans="2:27" ht="12.75">
      <c r="B22" s="203" t="s">
        <v>26</v>
      </c>
      <c r="C22" s="199">
        <f aca="true" t="shared" si="1" ref="C22:AA22">SUM(C24:C35)</f>
        <v>1656</v>
      </c>
      <c r="D22" s="199">
        <f t="shared" si="1"/>
        <v>1579</v>
      </c>
      <c r="E22" s="199">
        <f t="shared" si="1"/>
        <v>1512</v>
      </c>
      <c r="F22" s="199">
        <f t="shared" si="1"/>
        <v>1622</v>
      </c>
      <c r="G22" s="199">
        <f t="shared" si="1"/>
        <v>1569</v>
      </c>
      <c r="H22" s="199">
        <f t="shared" si="1"/>
        <v>1836</v>
      </c>
      <c r="I22" s="199">
        <f t="shared" si="1"/>
        <v>1653</v>
      </c>
      <c r="J22" s="199">
        <f t="shared" si="1"/>
        <v>1585</v>
      </c>
      <c r="K22" s="199">
        <f t="shared" si="1"/>
        <v>1474</v>
      </c>
      <c r="L22" s="199">
        <f t="shared" si="1"/>
        <v>1507</v>
      </c>
      <c r="M22" s="199">
        <f t="shared" si="1"/>
        <v>1393</v>
      </c>
      <c r="N22" s="199">
        <f t="shared" si="1"/>
        <v>1518</v>
      </c>
      <c r="O22" s="199">
        <f t="shared" si="1"/>
        <v>1346</v>
      </c>
      <c r="P22" s="199">
        <f t="shared" si="1"/>
        <v>1512</v>
      </c>
      <c r="Q22" s="199">
        <f t="shared" si="1"/>
        <v>1248</v>
      </c>
      <c r="R22" s="199">
        <f t="shared" si="1"/>
        <v>1515</v>
      </c>
      <c r="S22" s="199">
        <f t="shared" si="1"/>
        <v>1246</v>
      </c>
      <c r="T22" s="199">
        <f t="shared" si="1"/>
        <v>1216</v>
      </c>
      <c r="U22" s="199">
        <f t="shared" si="1"/>
        <v>911</v>
      </c>
      <c r="V22" s="199">
        <f t="shared" si="1"/>
        <v>1065</v>
      </c>
      <c r="W22" s="199">
        <f t="shared" si="1"/>
        <v>1049</v>
      </c>
      <c r="X22" s="199">
        <f t="shared" si="1"/>
        <v>869</v>
      </c>
      <c r="Y22" s="199">
        <f t="shared" si="1"/>
        <v>928</v>
      </c>
      <c r="Z22" s="199">
        <f t="shared" si="1"/>
        <v>935</v>
      </c>
      <c r="AA22" s="199">
        <f t="shared" si="1"/>
        <v>1000</v>
      </c>
    </row>
    <row r="23" ht="12.75">
      <c r="B23" s="202"/>
    </row>
    <row r="24" spans="2:27" ht="12.75">
      <c r="B24" s="204" t="s">
        <v>30</v>
      </c>
      <c r="C24">
        <v>605</v>
      </c>
      <c r="D24">
        <v>589</v>
      </c>
      <c r="E24">
        <v>582</v>
      </c>
      <c r="F24">
        <v>605</v>
      </c>
      <c r="G24">
        <v>549</v>
      </c>
      <c r="H24">
        <v>646</v>
      </c>
      <c r="I24">
        <v>616</v>
      </c>
      <c r="J24">
        <v>560</v>
      </c>
      <c r="K24">
        <v>535</v>
      </c>
      <c r="L24">
        <v>554</v>
      </c>
      <c r="M24">
        <v>466</v>
      </c>
      <c r="N24">
        <v>571</v>
      </c>
      <c r="O24">
        <v>472</v>
      </c>
      <c r="P24">
        <v>514</v>
      </c>
      <c r="Q24">
        <v>413</v>
      </c>
      <c r="R24">
        <v>474</v>
      </c>
      <c r="S24">
        <v>399</v>
      </c>
      <c r="T24">
        <v>388</v>
      </c>
      <c r="U24">
        <v>274</v>
      </c>
      <c r="V24">
        <v>312</v>
      </c>
      <c r="W24">
        <v>335</v>
      </c>
      <c r="X24">
        <v>259</v>
      </c>
      <c r="Y24">
        <v>276</v>
      </c>
      <c r="Z24">
        <v>273</v>
      </c>
      <c r="AA24">
        <v>270</v>
      </c>
    </row>
    <row r="25" spans="2:27" ht="12.75">
      <c r="B25" s="204" t="s">
        <v>31</v>
      </c>
      <c r="C25">
        <v>551</v>
      </c>
      <c r="D25">
        <v>531</v>
      </c>
      <c r="E25">
        <v>501</v>
      </c>
      <c r="F25">
        <v>531</v>
      </c>
      <c r="G25">
        <v>538</v>
      </c>
      <c r="H25">
        <v>612</v>
      </c>
      <c r="I25">
        <v>570</v>
      </c>
      <c r="J25">
        <v>547</v>
      </c>
      <c r="K25">
        <v>466</v>
      </c>
      <c r="L25">
        <v>491</v>
      </c>
      <c r="M25">
        <v>473</v>
      </c>
      <c r="N25">
        <v>481</v>
      </c>
      <c r="O25">
        <v>450</v>
      </c>
      <c r="P25">
        <v>470</v>
      </c>
      <c r="Q25">
        <v>405</v>
      </c>
      <c r="R25">
        <v>509</v>
      </c>
      <c r="S25">
        <v>415</v>
      </c>
      <c r="T25">
        <v>389</v>
      </c>
      <c r="U25">
        <v>308</v>
      </c>
      <c r="V25">
        <v>381</v>
      </c>
      <c r="W25">
        <v>345</v>
      </c>
      <c r="X25">
        <v>301</v>
      </c>
      <c r="Y25">
        <v>314</v>
      </c>
      <c r="Z25">
        <v>326</v>
      </c>
      <c r="AA25">
        <v>358</v>
      </c>
    </row>
    <row r="26" spans="2:27" ht="12.75">
      <c r="B26" s="204" t="s">
        <v>32</v>
      </c>
      <c r="C26">
        <v>125</v>
      </c>
      <c r="D26">
        <v>125</v>
      </c>
      <c r="E26">
        <v>115</v>
      </c>
      <c r="F26">
        <v>138</v>
      </c>
      <c r="G26">
        <v>124</v>
      </c>
      <c r="H26">
        <v>168</v>
      </c>
      <c r="I26">
        <v>154</v>
      </c>
      <c r="J26">
        <v>129</v>
      </c>
      <c r="K26">
        <v>147</v>
      </c>
      <c r="L26">
        <v>131</v>
      </c>
      <c r="M26">
        <v>134</v>
      </c>
      <c r="N26">
        <v>147</v>
      </c>
      <c r="O26">
        <v>62</v>
      </c>
      <c r="P26">
        <v>156</v>
      </c>
      <c r="Q26">
        <v>117</v>
      </c>
      <c r="R26">
        <v>129</v>
      </c>
      <c r="S26">
        <v>132</v>
      </c>
      <c r="T26">
        <v>120</v>
      </c>
      <c r="U26">
        <v>87</v>
      </c>
      <c r="V26">
        <v>71</v>
      </c>
      <c r="W26">
        <v>57</v>
      </c>
      <c r="X26">
        <v>66</v>
      </c>
      <c r="Y26">
        <v>69</v>
      </c>
      <c r="Z26">
        <v>69</v>
      </c>
      <c r="AA26">
        <v>97</v>
      </c>
    </row>
    <row r="27" spans="2:27" ht="12.75">
      <c r="B27" s="204" t="s">
        <v>52</v>
      </c>
      <c r="C27">
        <v>172</v>
      </c>
      <c r="D27">
        <v>141</v>
      </c>
      <c r="E27">
        <v>140</v>
      </c>
      <c r="F27">
        <v>143</v>
      </c>
      <c r="G27">
        <v>144</v>
      </c>
      <c r="H27">
        <v>151</v>
      </c>
      <c r="I27">
        <v>112</v>
      </c>
      <c r="J27">
        <v>119</v>
      </c>
      <c r="K27">
        <v>101</v>
      </c>
      <c r="L27">
        <v>101</v>
      </c>
      <c r="M27">
        <v>95</v>
      </c>
      <c r="N27">
        <v>87</v>
      </c>
      <c r="O27">
        <v>92</v>
      </c>
      <c r="P27">
        <v>91</v>
      </c>
      <c r="Q27">
        <v>74</v>
      </c>
      <c r="R27">
        <v>80</v>
      </c>
      <c r="S27">
        <v>69</v>
      </c>
      <c r="T27">
        <v>76</v>
      </c>
      <c r="U27">
        <v>61</v>
      </c>
      <c r="V27">
        <v>66</v>
      </c>
      <c r="W27">
        <v>49</v>
      </c>
      <c r="X27">
        <v>59</v>
      </c>
      <c r="Y27">
        <v>52</v>
      </c>
      <c r="Z27">
        <v>50</v>
      </c>
      <c r="AA27">
        <v>59</v>
      </c>
    </row>
    <row r="28" spans="2:27" ht="12.75">
      <c r="B28" s="204" t="s">
        <v>53</v>
      </c>
      <c r="C28">
        <v>69</v>
      </c>
      <c r="D28">
        <v>73</v>
      </c>
      <c r="E28">
        <v>64</v>
      </c>
      <c r="F28">
        <v>63</v>
      </c>
      <c r="G28">
        <v>65</v>
      </c>
      <c r="H28">
        <v>93</v>
      </c>
      <c r="I28">
        <v>70</v>
      </c>
      <c r="J28">
        <v>77</v>
      </c>
      <c r="K28">
        <v>68</v>
      </c>
      <c r="L28">
        <v>84</v>
      </c>
      <c r="M28">
        <v>72</v>
      </c>
      <c r="N28">
        <v>90</v>
      </c>
      <c r="O28">
        <v>92</v>
      </c>
      <c r="P28">
        <v>143</v>
      </c>
      <c r="Q28">
        <v>115</v>
      </c>
      <c r="R28">
        <v>151</v>
      </c>
      <c r="S28">
        <v>103</v>
      </c>
      <c r="T28">
        <v>117</v>
      </c>
      <c r="U28">
        <v>88</v>
      </c>
      <c r="V28">
        <v>114</v>
      </c>
      <c r="W28">
        <v>37</v>
      </c>
      <c r="X28">
        <v>94</v>
      </c>
      <c r="Y28">
        <v>119</v>
      </c>
      <c r="Z28">
        <v>108</v>
      </c>
      <c r="AA28">
        <v>91</v>
      </c>
    </row>
    <row r="29" spans="2:27" ht="12.75">
      <c r="B29" s="204" t="s">
        <v>33</v>
      </c>
      <c r="C29">
        <v>73</v>
      </c>
      <c r="D29">
        <v>55</v>
      </c>
      <c r="E29">
        <v>47</v>
      </c>
      <c r="F29">
        <v>71</v>
      </c>
      <c r="G29">
        <v>63</v>
      </c>
      <c r="H29">
        <v>67</v>
      </c>
      <c r="I29">
        <v>50</v>
      </c>
      <c r="J29">
        <v>60</v>
      </c>
      <c r="K29">
        <v>52</v>
      </c>
      <c r="L29">
        <v>52</v>
      </c>
      <c r="M29">
        <v>46</v>
      </c>
      <c r="N29">
        <v>54</v>
      </c>
      <c r="O29">
        <v>92</v>
      </c>
      <c r="P29">
        <v>49</v>
      </c>
      <c r="Q29">
        <v>42</v>
      </c>
      <c r="R29">
        <v>46</v>
      </c>
      <c r="S29">
        <v>38</v>
      </c>
      <c r="T29">
        <v>29</v>
      </c>
      <c r="U29">
        <v>29</v>
      </c>
      <c r="V29">
        <v>39</v>
      </c>
      <c r="W29">
        <v>95</v>
      </c>
      <c r="X29">
        <v>23</v>
      </c>
      <c r="Y29">
        <v>33</v>
      </c>
      <c r="Z29">
        <v>35</v>
      </c>
      <c r="AA29">
        <v>31</v>
      </c>
    </row>
    <row r="30" spans="2:27" ht="12.75">
      <c r="B30" s="204" t="s">
        <v>34</v>
      </c>
      <c r="C30">
        <v>24</v>
      </c>
      <c r="D30">
        <v>24</v>
      </c>
      <c r="E30">
        <v>35</v>
      </c>
      <c r="F30">
        <v>36</v>
      </c>
      <c r="G30">
        <v>45</v>
      </c>
      <c r="H30">
        <v>47</v>
      </c>
      <c r="I30">
        <v>43</v>
      </c>
      <c r="J30">
        <v>53</v>
      </c>
      <c r="K30">
        <v>54</v>
      </c>
      <c r="L30">
        <v>48</v>
      </c>
      <c r="M30">
        <v>46</v>
      </c>
      <c r="N30">
        <v>49</v>
      </c>
      <c r="O30">
        <v>39</v>
      </c>
      <c r="P30">
        <v>42</v>
      </c>
      <c r="Q30">
        <v>39</v>
      </c>
      <c r="R30">
        <v>57</v>
      </c>
      <c r="S30">
        <v>51</v>
      </c>
      <c r="T30">
        <v>50</v>
      </c>
      <c r="U30">
        <v>31</v>
      </c>
      <c r="V30">
        <v>44</v>
      </c>
      <c r="W30">
        <v>93</v>
      </c>
      <c r="X30">
        <v>34</v>
      </c>
      <c r="Y30">
        <v>27</v>
      </c>
      <c r="Z30">
        <v>45</v>
      </c>
      <c r="AA30">
        <v>44</v>
      </c>
    </row>
    <row r="31" spans="2:27" ht="12.75">
      <c r="B31" s="204" t="s">
        <v>54</v>
      </c>
      <c r="C31">
        <v>10</v>
      </c>
      <c r="D31">
        <v>19</v>
      </c>
      <c r="E31">
        <v>10</v>
      </c>
      <c r="F31">
        <v>10</v>
      </c>
      <c r="G31">
        <v>19</v>
      </c>
      <c r="H31">
        <v>27</v>
      </c>
      <c r="I31">
        <v>17</v>
      </c>
      <c r="J31">
        <v>18</v>
      </c>
      <c r="K31">
        <v>25</v>
      </c>
      <c r="L31">
        <v>19</v>
      </c>
      <c r="M31">
        <v>27</v>
      </c>
      <c r="N31">
        <v>20</v>
      </c>
      <c r="O31">
        <v>19</v>
      </c>
      <c r="P31">
        <v>14</v>
      </c>
      <c r="Q31">
        <v>17</v>
      </c>
      <c r="R31">
        <v>28</v>
      </c>
      <c r="S31">
        <v>11</v>
      </c>
      <c r="T31">
        <v>12</v>
      </c>
      <c r="U31">
        <v>13</v>
      </c>
      <c r="V31">
        <v>9</v>
      </c>
      <c r="W31">
        <v>16</v>
      </c>
      <c r="X31">
        <v>9</v>
      </c>
      <c r="Y31">
        <v>11</v>
      </c>
      <c r="Z31">
        <v>13</v>
      </c>
      <c r="AA31">
        <v>20</v>
      </c>
    </row>
    <row r="32" spans="2:27" ht="12.75">
      <c r="B32" s="204" t="s">
        <v>35</v>
      </c>
      <c r="C32">
        <v>5</v>
      </c>
      <c r="D32">
        <v>4</v>
      </c>
      <c r="E32">
        <v>2</v>
      </c>
      <c r="F32">
        <v>5</v>
      </c>
      <c r="G32">
        <v>6</v>
      </c>
      <c r="H32">
        <v>4</v>
      </c>
      <c r="I32">
        <v>3</v>
      </c>
      <c r="J32">
        <v>2</v>
      </c>
      <c r="K32">
        <v>4</v>
      </c>
      <c r="L32">
        <v>7</v>
      </c>
      <c r="M32">
        <v>8</v>
      </c>
      <c r="N32">
        <v>3</v>
      </c>
      <c r="O32">
        <v>3</v>
      </c>
      <c r="P32">
        <v>4</v>
      </c>
      <c r="Q32">
        <v>1</v>
      </c>
      <c r="R32">
        <v>6</v>
      </c>
      <c r="S32">
        <v>7</v>
      </c>
      <c r="T32">
        <v>8</v>
      </c>
      <c r="U32">
        <v>7</v>
      </c>
      <c r="V32">
        <v>2</v>
      </c>
      <c r="W32">
        <v>4</v>
      </c>
      <c r="X32">
        <v>5</v>
      </c>
      <c r="Y32">
        <v>3</v>
      </c>
      <c r="Z32">
        <v>2</v>
      </c>
      <c r="AA32">
        <v>5</v>
      </c>
    </row>
    <row r="33" spans="2:27" ht="12.75">
      <c r="B33" s="204" t="s">
        <v>36</v>
      </c>
      <c r="C33">
        <v>6</v>
      </c>
      <c r="D33">
        <v>5</v>
      </c>
      <c r="E33">
        <v>8</v>
      </c>
      <c r="F33">
        <v>3</v>
      </c>
      <c r="G33">
        <v>5</v>
      </c>
      <c r="H33">
        <v>5</v>
      </c>
      <c r="I33">
        <v>8</v>
      </c>
      <c r="J33">
        <v>6</v>
      </c>
      <c r="K33">
        <v>6</v>
      </c>
      <c r="L33">
        <v>7</v>
      </c>
      <c r="M33">
        <v>13</v>
      </c>
      <c r="N33">
        <v>7</v>
      </c>
      <c r="O33">
        <v>6</v>
      </c>
      <c r="P33">
        <v>4</v>
      </c>
      <c r="Q33">
        <v>4</v>
      </c>
      <c r="R33">
        <v>6</v>
      </c>
      <c r="S33">
        <v>7</v>
      </c>
      <c r="T33">
        <v>5</v>
      </c>
      <c r="U33">
        <v>2</v>
      </c>
      <c r="V33">
        <v>8</v>
      </c>
      <c r="W33">
        <v>4</v>
      </c>
      <c r="X33">
        <v>7</v>
      </c>
      <c r="Y33">
        <v>4</v>
      </c>
      <c r="Z33">
        <v>2</v>
      </c>
      <c r="AA33">
        <v>2</v>
      </c>
    </row>
    <row r="34" spans="2:27" ht="12.75">
      <c r="B34" s="202" t="s">
        <v>55</v>
      </c>
      <c r="C34">
        <v>6</v>
      </c>
      <c r="D34">
        <v>7</v>
      </c>
      <c r="E34">
        <v>5</v>
      </c>
      <c r="F34">
        <v>10</v>
      </c>
      <c r="G34">
        <v>6</v>
      </c>
      <c r="H34">
        <v>10</v>
      </c>
      <c r="I34">
        <v>5</v>
      </c>
      <c r="J34">
        <v>8</v>
      </c>
      <c r="K34">
        <v>8</v>
      </c>
      <c r="L34">
        <v>7</v>
      </c>
      <c r="M34">
        <v>7</v>
      </c>
      <c r="N34">
        <v>7</v>
      </c>
      <c r="O34">
        <v>16</v>
      </c>
      <c r="P34">
        <v>20</v>
      </c>
      <c r="Q34">
        <v>18</v>
      </c>
      <c r="R34">
        <v>22</v>
      </c>
      <c r="S34">
        <v>8</v>
      </c>
      <c r="T34">
        <v>17</v>
      </c>
      <c r="U34">
        <v>10</v>
      </c>
      <c r="V34">
        <v>13</v>
      </c>
      <c r="W34">
        <v>10</v>
      </c>
      <c r="X34">
        <v>9</v>
      </c>
      <c r="Y34">
        <v>17</v>
      </c>
      <c r="Z34">
        <v>11</v>
      </c>
      <c r="AA34">
        <v>20</v>
      </c>
    </row>
    <row r="35" spans="2:27" ht="12.75">
      <c r="B35" s="202" t="s">
        <v>56</v>
      </c>
      <c r="C35">
        <v>10</v>
      </c>
      <c r="D35">
        <v>6</v>
      </c>
      <c r="E35">
        <v>3</v>
      </c>
      <c r="F35">
        <v>7</v>
      </c>
      <c r="G35">
        <v>5</v>
      </c>
      <c r="H35">
        <v>6</v>
      </c>
      <c r="I35">
        <v>5</v>
      </c>
      <c r="J35">
        <v>6</v>
      </c>
      <c r="K35">
        <v>8</v>
      </c>
      <c r="L35">
        <v>6</v>
      </c>
      <c r="M35">
        <v>6</v>
      </c>
      <c r="N35">
        <v>2</v>
      </c>
      <c r="O35">
        <v>3</v>
      </c>
      <c r="P35">
        <v>5</v>
      </c>
      <c r="Q35">
        <v>3</v>
      </c>
      <c r="R35">
        <v>7</v>
      </c>
      <c r="S35">
        <v>6</v>
      </c>
      <c r="T35">
        <v>5</v>
      </c>
      <c r="U35">
        <v>1</v>
      </c>
      <c r="V35">
        <v>6</v>
      </c>
      <c r="W35">
        <v>4</v>
      </c>
      <c r="X35">
        <v>3</v>
      </c>
      <c r="Y35">
        <v>3</v>
      </c>
      <c r="Z35">
        <v>1</v>
      </c>
      <c r="AA35">
        <v>3</v>
      </c>
    </row>
    <row r="36" ht="12.75">
      <c r="B36" s="202"/>
    </row>
    <row r="37" ht="12.75">
      <c r="B37" s="202"/>
    </row>
    <row r="38" spans="2:27" ht="12.75">
      <c r="B38" s="205" t="s">
        <v>46</v>
      </c>
      <c r="C38" s="199">
        <f aca="true" t="shared" si="2" ref="C38:AA38">SUM(C40:C51)</f>
        <v>597</v>
      </c>
      <c r="D38" s="199">
        <f t="shared" si="2"/>
        <v>637</v>
      </c>
      <c r="E38" s="199">
        <f t="shared" si="2"/>
        <v>567</v>
      </c>
      <c r="F38" s="199">
        <f t="shared" si="2"/>
        <v>868</v>
      </c>
      <c r="G38" s="199">
        <f t="shared" si="2"/>
        <v>902</v>
      </c>
      <c r="H38" s="199">
        <f t="shared" si="2"/>
        <v>971</v>
      </c>
      <c r="I38" s="199">
        <f t="shared" si="2"/>
        <v>935</v>
      </c>
      <c r="J38" s="199">
        <f t="shared" si="2"/>
        <v>962</v>
      </c>
      <c r="K38" s="199">
        <f t="shared" si="2"/>
        <v>978</v>
      </c>
      <c r="L38" s="199">
        <f t="shared" si="2"/>
        <v>824</v>
      </c>
      <c r="M38" s="199">
        <f t="shared" si="2"/>
        <v>817</v>
      </c>
      <c r="N38" s="199">
        <f t="shared" si="2"/>
        <v>824</v>
      </c>
      <c r="O38" s="199">
        <f t="shared" si="2"/>
        <v>782</v>
      </c>
      <c r="P38" s="199">
        <f t="shared" si="2"/>
        <v>787</v>
      </c>
      <c r="Q38" s="199">
        <f t="shared" si="2"/>
        <v>678</v>
      </c>
      <c r="R38" s="199">
        <f t="shared" si="2"/>
        <v>896</v>
      </c>
      <c r="S38" s="199">
        <f t="shared" si="2"/>
        <v>768</v>
      </c>
      <c r="T38" s="199">
        <f t="shared" si="2"/>
        <v>757</v>
      </c>
      <c r="U38" s="199">
        <f t="shared" si="2"/>
        <v>674</v>
      </c>
      <c r="V38" s="199">
        <f t="shared" si="2"/>
        <v>658</v>
      </c>
      <c r="W38" s="199">
        <f t="shared" si="2"/>
        <v>767</v>
      </c>
      <c r="X38" s="199">
        <f t="shared" si="2"/>
        <v>642</v>
      </c>
      <c r="Y38" s="199">
        <f t="shared" si="2"/>
        <v>621</v>
      </c>
      <c r="Z38" s="199">
        <f t="shared" si="2"/>
        <v>623</v>
      </c>
      <c r="AA38" s="199">
        <f t="shared" si="2"/>
        <v>679</v>
      </c>
    </row>
    <row r="39" ht="12.75">
      <c r="B39" s="202"/>
    </row>
    <row r="40" spans="2:27" ht="12.75">
      <c r="B40" s="204" t="s">
        <v>57</v>
      </c>
      <c r="C40">
        <v>134</v>
      </c>
      <c r="D40">
        <v>142</v>
      </c>
      <c r="E40">
        <v>151</v>
      </c>
      <c r="F40">
        <v>236</v>
      </c>
      <c r="G40">
        <v>232</v>
      </c>
      <c r="H40">
        <v>256</v>
      </c>
      <c r="I40">
        <v>259</v>
      </c>
      <c r="J40">
        <v>284</v>
      </c>
      <c r="K40">
        <v>254</v>
      </c>
      <c r="L40">
        <v>223</v>
      </c>
      <c r="M40">
        <v>222</v>
      </c>
      <c r="N40">
        <v>219</v>
      </c>
      <c r="O40">
        <v>211</v>
      </c>
      <c r="P40">
        <v>213</v>
      </c>
      <c r="Q40">
        <v>187</v>
      </c>
      <c r="R40">
        <v>220</v>
      </c>
      <c r="S40">
        <v>205</v>
      </c>
      <c r="T40">
        <v>210</v>
      </c>
      <c r="U40">
        <v>170</v>
      </c>
      <c r="V40">
        <v>157</v>
      </c>
      <c r="W40">
        <v>193</v>
      </c>
      <c r="X40">
        <v>156</v>
      </c>
      <c r="Y40">
        <v>148</v>
      </c>
      <c r="Z40">
        <v>151</v>
      </c>
      <c r="AA40">
        <v>160</v>
      </c>
    </row>
    <row r="41" spans="2:27" ht="12.75">
      <c r="B41" s="204" t="s">
        <v>31</v>
      </c>
      <c r="C41">
        <v>238</v>
      </c>
      <c r="D41">
        <v>255</v>
      </c>
      <c r="E41">
        <v>225</v>
      </c>
      <c r="F41">
        <v>346</v>
      </c>
      <c r="G41">
        <v>357</v>
      </c>
      <c r="H41">
        <v>374</v>
      </c>
      <c r="I41">
        <v>348</v>
      </c>
      <c r="J41">
        <v>350</v>
      </c>
      <c r="K41">
        <v>373</v>
      </c>
      <c r="L41">
        <v>316</v>
      </c>
      <c r="M41">
        <v>305</v>
      </c>
      <c r="N41">
        <v>297</v>
      </c>
      <c r="O41">
        <v>289</v>
      </c>
      <c r="P41">
        <v>288</v>
      </c>
      <c r="Q41">
        <v>242</v>
      </c>
      <c r="R41">
        <v>315</v>
      </c>
      <c r="S41">
        <v>269</v>
      </c>
      <c r="T41">
        <v>281</v>
      </c>
      <c r="U41">
        <v>237</v>
      </c>
      <c r="V41">
        <v>246</v>
      </c>
      <c r="W41">
        <v>274</v>
      </c>
      <c r="X41">
        <v>232</v>
      </c>
      <c r="Y41">
        <v>233</v>
      </c>
      <c r="Z41">
        <v>232</v>
      </c>
      <c r="AA41">
        <v>250</v>
      </c>
    </row>
    <row r="42" spans="2:27" ht="12.75">
      <c r="B42" s="204" t="s">
        <v>32</v>
      </c>
      <c r="C42">
        <v>48</v>
      </c>
      <c r="D42">
        <v>54</v>
      </c>
      <c r="E42">
        <v>52</v>
      </c>
      <c r="F42">
        <v>76</v>
      </c>
      <c r="G42">
        <v>72</v>
      </c>
      <c r="H42">
        <v>90</v>
      </c>
      <c r="I42">
        <v>79</v>
      </c>
      <c r="J42">
        <v>96</v>
      </c>
      <c r="K42">
        <v>101</v>
      </c>
      <c r="L42">
        <v>74</v>
      </c>
      <c r="M42">
        <v>72</v>
      </c>
      <c r="N42">
        <v>96</v>
      </c>
      <c r="O42">
        <v>76</v>
      </c>
      <c r="P42">
        <v>74</v>
      </c>
      <c r="Q42">
        <v>72</v>
      </c>
      <c r="R42">
        <v>99</v>
      </c>
      <c r="S42">
        <v>89</v>
      </c>
      <c r="T42">
        <v>65</v>
      </c>
      <c r="U42">
        <v>78</v>
      </c>
      <c r="V42">
        <v>61</v>
      </c>
      <c r="W42">
        <v>75</v>
      </c>
      <c r="X42">
        <v>66</v>
      </c>
      <c r="Y42">
        <v>64</v>
      </c>
      <c r="Z42">
        <v>51</v>
      </c>
      <c r="AA42">
        <v>75</v>
      </c>
    </row>
    <row r="43" spans="2:27" ht="12.75">
      <c r="B43" s="204" t="s">
        <v>52</v>
      </c>
      <c r="C43">
        <v>102</v>
      </c>
      <c r="D43">
        <v>100</v>
      </c>
      <c r="E43">
        <v>72</v>
      </c>
      <c r="F43">
        <v>114</v>
      </c>
      <c r="G43">
        <v>124</v>
      </c>
      <c r="H43">
        <v>125</v>
      </c>
      <c r="I43">
        <v>127</v>
      </c>
      <c r="J43">
        <v>100</v>
      </c>
      <c r="K43">
        <v>97</v>
      </c>
      <c r="L43">
        <v>81</v>
      </c>
      <c r="M43">
        <v>69</v>
      </c>
      <c r="N43">
        <v>94</v>
      </c>
      <c r="O43">
        <v>76</v>
      </c>
      <c r="P43">
        <v>71</v>
      </c>
      <c r="Q43">
        <v>51</v>
      </c>
      <c r="R43">
        <v>86</v>
      </c>
      <c r="S43">
        <v>61</v>
      </c>
      <c r="T43">
        <v>73</v>
      </c>
      <c r="U43">
        <v>49</v>
      </c>
      <c r="V43">
        <v>64</v>
      </c>
      <c r="W43">
        <v>57</v>
      </c>
      <c r="X43">
        <v>64</v>
      </c>
      <c r="Y43">
        <v>50</v>
      </c>
      <c r="Z43">
        <v>53</v>
      </c>
      <c r="AA43">
        <v>61</v>
      </c>
    </row>
    <row r="44" spans="2:27" ht="12.75">
      <c r="B44" s="204" t="s">
        <v>53</v>
      </c>
      <c r="C44">
        <v>23</v>
      </c>
      <c r="D44">
        <v>17</v>
      </c>
      <c r="E44">
        <v>17</v>
      </c>
      <c r="F44">
        <v>27</v>
      </c>
      <c r="G44">
        <v>34</v>
      </c>
      <c r="H44">
        <v>33</v>
      </c>
      <c r="I44">
        <v>29</v>
      </c>
      <c r="J44">
        <v>44</v>
      </c>
      <c r="K44">
        <v>46</v>
      </c>
      <c r="L44">
        <v>42</v>
      </c>
      <c r="M44">
        <v>48</v>
      </c>
      <c r="N44">
        <v>43</v>
      </c>
      <c r="O44">
        <v>49</v>
      </c>
      <c r="P44">
        <v>58</v>
      </c>
      <c r="Q44">
        <v>49</v>
      </c>
      <c r="R44">
        <v>88</v>
      </c>
      <c r="S44">
        <v>73</v>
      </c>
      <c r="T44">
        <v>64</v>
      </c>
      <c r="U44">
        <v>64</v>
      </c>
      <c r="V44">
        <v>67</v>
      </c>
      <c r="W44">
        <v>78</v>
      </c>
      <c r="X44">
        <v>56</v>
      </c>
      <c r="Y44">
        <v>57</v>
      </c>
      <c r="Z44">
        <v>68</v>
      </c>
      <c r="AA44">
        <v>65</v>
      </c>
    </row>
    <row r="45" spans="2:27" ht="12.75">
      <c r="B45" s="204" t="s">
        <v>33</v>
      </c>
      <c r="C45">
        <v>23</v>
      </c>
      <c r="D45">
        <v>28</v>
      </c>
      <c r="E45">
        <v>18</v>
      </c>
      <c r="F45">
        <v>23</v>
      </c>
      <c r="G45">
        <v>25</v>
      </c>
      <c r="H45">
        <v>31</v>
      </c>
      <c r="I45">
        <v>27</v>
      </c>
      <c r="J45">
        <v>14</v>
      </c>
      <c r="K45">
        <v>33</v>
      </c>
      <c r="L45">
        <v>26</v>
      </c>
      <c r="M45">
        <v>37</v>
      </c>
      <c r="N45">
        <v>21</v>
      </c>
      <c r="O45">
        <v>22</v>
      </c>
      <c r="P45">
        <v>28</v>
      </c>
      <c r="Q45">
        <v>16</v>
      </c>
      <c r="R45">
        <v>27</v>
      </c>
      <c r="S45">
        <v>21</v>
      </c>
      <c r="T45">
        <v>21</v>
      </c>
      <c r="U45">
        <v>21</v>
      </c>
      <c r="V45">
        <v>20</v>
      </c>
      <c r="W45">
        <v>26</v>
      </c>
      <c r="X45">
        <v>11</v>
      </c>
      <c r="Y45">
        <v>26</v>
      </c>
      <c r="Z45">
        <v>14</v>
      </c>
      <c r="AA45">
        <v>23</v>
      </c>
    </row>
    <row r="46" spans="2:27" ht="12.75">
      <c r="B46" s="204" t="s">
        <v>34</v>
      </c>
      <c r="C46">
        <v>9</v>
      </c>
      <c r="D46">
        <v>21</v>
      </c>
      <c r="E46">
        <v>17</v>
      </c>
      <c r="F46">
        <v>25</v>
      </c>
      <c r="G46">
        <v>26</v>
      </c>
      <c r="H46">
        <v>34</v>
      </c>
      <c r="I46">
        <v>32</v>
      </c>
      <c r="J46">
        <v>38</v>
      </c>
      <c r="K46">
        <v>43</v>
      </c>
      <c r="L46">
        <v>35</v>
      </c>
      <c r="M46">
        <v>40</v>
      </c>
      <c r="N46">
        <v>33</v>
      </c>
      <c r="O46">
        <v>33</v>
      </c>
      <c r="P46">
        <v>32</v>
      </c>
      <c r="Q46">
        <v>32</v>
      </c>
      <c r="R46">
        <v>38</v>
      </c>
      <c r="S46">
        <v>25</v>
      </c>
      <c r="T46">
        <v>24</v>
      </c>
      <c r="U46">
        <v>31</v>
      </c>
      <c r="V46">
        <v>33</v>
      </c>
      <c r="W46">
        <v>35</v>
      </c>
      <c r="X46">
        <v>33</v>
      </c>
      <c r="Y46">
        <v>18</v>
      </c>
      <c r="Z46">
        <v>32</v>
      </c>
      <c r="AA46">
        <v>23</v>
      </c>
    </row>
    <row r="47" spans="2:27" ht="12.75">
      <c r="B47" s="204" t="s">
        <v>54</v>
      </c>
      <c r="C47">
        <v>5</v>
      </c>
      <c r="D47">
        <v>2</v>
      </c>
      <c r="E47">
        <v>2</v>
      </c>
      <c r="F47">
        <v>2</v>
      </c>
      <c r="G47">
        <v>7</v>
      </c>
      <c r="H47">
        <v>4</v>
      </c>
      <c r="I47">
        <v>10</v>
      </c>
      <c r="J47">
        <v>8</v>
      </c>
      <c r="K47">
        <v>3</v>
      </c>
      <c r="L47">
        <v>6</v>
      </c>
      <c r="M47">
        <v>3</v>
      </c>
      <c r="N47">
        <v>4</v>
      </c>
      <c r="O47">
        <v>6</v>
      </c>
      <c r="P47">
        <v>2</v>
      </c>
      <c r="Q47">
        <v>8</v>
      </c>
      <c r="R47">
        <v>3</v>
      </c>
      <c r="S47">
        <v>3</v>
      </c>
      <c r="T47">
        <v>4</v>
      </c>
      <c r="U47">
        <v>5</v>
      </c>
      <c r="V47">
        <v>3</v>
      </c>
      <c r="W47">
        <v>2</v>
      </c>
      <c r="X47">
        <v>8</v>
      </c>
      <c r="Y47">
        <v>7</v>
      </c>
      <c r="Z47">
        <v>8</v>
      </c>
      <c r="AA47">
        <v>9</v>
      </c>
    </row>
    <row r="48" spans="2:27" ht="12.75">
      <c r="B48" s="204" t="s">
        <v>35</v>
      </c>
      <c r="C48">
        <v>5</v>
      </c>
      <c r="D48">
        <v>2</v>
      </c>
      <c r="E48">
        <v>2</v>
      </c>
      <c r="F48">
        <v>7</v>
      </c>
      <c r="G48">
        <v>8</v>
      </c>
      <c r="H48">
        <v>6</v>
      </c>
      <c r="I48">
        <v>2</v>
      </c>
      <c r="J48">
        <v>8</v>
      </c>
      <c r="K48">
        <v>3</v>
      </c>
      <c r="L48">
        <v>8</v>
      </c>
      <c r="M48">
        <v>3</v>
      </c>
      <c r="N48">
        <v>6</v>
      </c>
      <c r="O48">
        <v>6</v>
      </c>
      <c r="P48">
        <v>6</v>
      </c>
      <c r="Q48">
        <v>7</v>
      </c>
      <c r="R48">
        <v>5</v>
      </c>
      <c r="S48">
        <v>2</v>
      </c>
      <c r="T48">
        <v>2</v>
      </c>
      <c r="U48">
        <v>5</v>
      </c>
      <c r="V48">
        <v>1</v>
      </c>
      <c r="W48">
        <v>3</v>
      </c>
      <c r="X48">
        <v>3</v>
      </c>
      <c r="Y48">
        <v>9</v>
      </c>
      <c r="Z48">
        <v>3</v>
      </c>
      <c r="AA48">
        <v>4</v>
      </c>
    </row>
    <row r="49" spans="2:27" ht="12.75">
      <c r="B49" s="204" t="s">
        <v>36</v>
      </c>
      <c r="C49">
        <v>6</v>
      </c>
      <c r="D49">
        <v>10</v>
      </c>
      <c r="E49">
        <v>4</v>
      </c>
      <c r="F49">
        <v>2</v>
      </c>
      <c r="G49">
        <v>2</v>
      </c>
      <c r="H49">
        <v>6</v>
      </c>
      <c r="I49">
        <v>9</v>
      </c>
      <c r="J49">
        <v>13</v>
      </c>
      <c r="K49">
        <v>7</v>
      </c>
      <c r="L49">
        <v>6</v>
      </c>
      <c r="M49">
        <v>5</v>
      </c>
      <c r="N49">
        <v>4</v>
      </c>
      <c r="O49">
        <v>3</v>
      </c>
      <c r="P49">
        <v>10</v>
      </c>
      <c r="Q49">
        <v>5</v>
      </c>
      <c r="R49">
        <v>6</v>
      </c>
      <c r="S49">
        <v>12</v>
      </c>
      <c r="T49">
        <v>7</v>
      </c>
      <c r="U49">
        <v>5</v>
      </c>
      <c r="V49">
        <v>2</v>
      </c>
      <c r="W49">
        <v>16</v>
      </c>
      <c r="X49">
        <v>7</v>
      </c>
      <c r="Y49">
        <v>5</v>
      </c>
      <c r="Z49">
        <v>4</v>
      </c>
      <c r="AA49">
        <v>3</v>
      </c>
    </row>
    <row r="50" spans="2:27" ht="12.75">
      <c r="B50" s="204" t="s">
        <v>55</v>
      </c>
      <c r="C50">
        <v>3</v>
      </c>
      <c r="D50">
        <v>3</v>
      </c>
      <c r="E50">
        <v>3</v>
      </c>
      <c r="F50">
        <v>3</v>
      </c>
      <c r="G50">
        <v>3</v>
      </c>
      <c r="H50">
        <v>3</v>
      </c>
      <c r="I50">
        <v>3</v>
      </c>
      <c r="J50">
        <v>3</v>
      </c>
      <c r="K50">
        <v>3</v>
      </c>
      <c r="L50">
        <v>2</v>
      </c>
      <c r="M50">
        <v>4</v>
      </c>
      <c r="N50">
        <v>3</v>
      </c>
      <c r="O50">
        <v>3</v>
      </c>
      <c r="P50">
        <v>3</v>
      </c>
      <c r="Q50">
        <v>3</v>
      </c>
      <c r="R50">
        <v>3</v>
      </c>
      <c r="S50">
        <v>3</v>
      </c>
      <c r="T50">
        <v>3</v>
      </c>
      <c r="U50">
        <v>5</v>
      </c>
      <c r="V50">
        <v>2</v>
      </c>
      <c r="W50">
        <v>2</v>
      </c>
      <c r="X50">
        <v>2</v>
      </c>
      <c r="Y50">
        <v>3</v>
      </c>
      <c r="Z50">
        <v>2</v>
      </c>
      <c r="AA50">
        <v>3</v>
      </c>
    </row>
    <row r="51" spans="2:27" ht="12.75">
      <c r="B51" s="204" t="s">
        <v>56</v>
      </c>
      <c r="C51">
        <v>1</v>
      </c>
      <c r="D51">
        <v>3</v>
      </c>
      <c r="E51">
        <v>4</v>
      </c>
      <c r="F51">
        <v>7</v>
      </c>
      <c r="G51">
        <v>12</v>
      </c>
      <c r="H51">
        <v>9</v>
      </c>
      <c r="I51">
        <v>10</v>
      </c>
      <c r="J51">
        <v>4</v>
      </c>
      <c r="K51">
        <v>15</v>
      </c>
      <c r="L51">
        <v>5</v>
      </c>
      <c r="M51">
        <v>9</v>
      </c>
      <c r="N51">
        <v>4</v>
      </c>
      <c r="O51">
        <v>8</v>
      </c>
      <c r="P51">
        <v>2</v>
      </c>
      <c r="Q51">
        <v>6</v>
      </c>
      <c r="R51">
        <v>6</v>
      </c>
      <c r="S51">
        <v>5</v>
      </c>
      <c r="T51">
        <v>3</v>
      </c>
      <c r="U51">
        <v>4</v>
      </c>
      <c r="V51">
        <v>2</v>
      </c>
      <c r="W51">
        <v>6</v>
      </c>
      <c r="X51">
        <v>4</v>
      </c>
      <c r="Y51">
        <v>1</v>
      </c>
      <c r="Z51">
        <v>5</v>
      </c>
      <c r="AA51">
        <v>3</v>
      </c>
    </row>
    <row r="53" spans="1:27" ht="12.75">
      <c r="A53" s="201"/>
      <c r="B53" s="201"/>
      <c r="C53" s="201"/>
      <c r="D53" s="201"/>
      <c r="E53" s="201"/>
      <c r="F53" s="201"/>
      <c r="G53" s="201"/>
      <c r="H53" s="201"/>
      <c r="I53" s="201"/>
      <c r="J53" s="201"/>
      <c r="K53" s="201"/>
      <c r="L53" s="201"/>
      <c r="M53" s="201"/>
      <c r="N53" s="201"/>
      <c r="O53" s="201"/>
      <c r="P53" s="201"/>
      <c r="Q53" s="201"/>
      <c r="R53" s="201"/>
      <c r="S53" s="201"/>
      <c r="T53" s="201"/>
      <c r="U53" s="201"/>
      <c r="V53" s="201"/>
      <c r="W53" s="201"/>
      <c r="X53" s="201"/>
      <c r="Y53" s="201"/>
      <c r="Z53" s="201"/>
      <c r="AA53" s="201"/>
    </row>
    <row r="56" ht="12.75">
      <c r="B56" s="194" t="s">
        <v>265</v>
      </c>
    </row>
    <row r="57" spans="2:27" ht="12.75">
      <c r="B57" s="206" t="s">
        <v>26</v>
      </c>
      <c r="C57" s="199">
        <f aca="true" t="shared" si="3" ref="C57:AA57">SUM(C59:C63)</f>
        <v>628</v>
      </c>
      <c r="D57" s="199">
        <f t="shared" si="3"/>
        <v>622</v>
      </c>
      <c r="E57" s="199">
        <f t="shared" si="3"/>
        <v>576</v>
      </c>
      <c r="F57" s="199">
        <f t="shared" si="3"/>
        <v>668</v>
      </c>
      <c r="G57" s="199">
        <f t="shared" si="3"/>
        <v>598</v>
      </c>
      <c r="H57" s="199">
        <f t="shared" si="3"/>
        <v>679</v>
      </c>
      <c r="I57" s="199">
        <f t="shared" si="3"/>
        <v>663</v>
      </c>
      <c r="J57" s="199">
        <f t="shared" si="3"/>
        <v>616</v>
      </c>
      <c r="K57" s="199">
        <f t="shared" si="3"/>
        <v>591</v>
      </c>
      <c r="L57" s="199">
        <f t="shared" si="3"/>
        <v>612</v>
      </c>
      <c r="M57" s="199">
        <f t="shared" si="3"/>
        <v>545</v>
      </c>
      <c r="N57" s="199">
        <f t="shared" si="3"/>
        <v>604</v>
      </c>
      <c r="O57" s="199">
        <f t="shared" si="3"/>
        <v>503</v>
      </c>
      <c r="P57" s="199">
        <f t="shared" si="3"/>
        <v>624</v>
      </c>
      <c r="Q57" s="199">
        <f t="shared" si="3"/>
        <v>446</v>
      </c>
      <c r="R57" s="199">
        <f t="shared" si="3"/>
        <v>512</v>
      </c>
      <c r="S57" s="199">
        <f t="shared" si="3"/>
        <v>440</v>
      </c>
      <c r="T57" s="199">
        <f t="shared" si="3"/>
        <v>426</v>
      </c>
      <c r="U57" s="199">
        <f t="shared" si="3"/>
        <v>300</v>
      </c>
      <c r="V57" s="199">
        <f t="shared" si="3"/>
        <v>323</v>
      </c>
      <c r="W57" s="199">
        <f t="shared" si="3"/>
        <v>368</v>
      </c>
      <c r="X57" s="199">
        <f t="shared" si="3"/>
        <v>270</v>
      </c>
      <c r="Y57" s="199">
        <f t="shared" si="3"/>
        <v>271</v>
      </c>
      <c r="Z57" s="199">
        <f t="shared" si="3"/>
        <v>260</v>
      </c>
      <c r="AA57" s="199">
        <f t="shared" si="3"/>
        <v>269</v>
      </c>
    </row>
    <row r="58" ht="12.75">
      <c r="B58" s="206"/>
    </row>
    <row r="59" spans="2:27" ht="12.75">
      <c r="B59" s="207" t="s">
        <v>41</v>
      </c>
      <c r="C59">
        <v>279</v>
      </c>
      <c r="D59">
        <v>300</v>
      </c>
      <c r="E59">
        <v>253</v>
      </c>
      <c r="F59">
        <v>248</v>
      </c>
      <c r="G59">
        <v>219</v>
      </c>
      <c r="H59">
        <v>241</v>
      </c>
      <c r="I59">
        <v>238</v>
      </c>
      <c r="J59">
        <v>216</v>
      </c>
      <c r="K59">
        <v>224</v>
      </c>
      <c r="L59">
        <v>225</v>
      </c>
      <c r="M59">
        <v>211</v>
      </c>
      <c r="N59">
        <v>220</v>
      </c>
      <c r="O59">
        <v>208</v>
      </c>
      <c r="P59">
        <v>230</v>
      </c>
      <c r="Q59">
        <v>190</v>
      </c>
      <c r="R59">
        <v>204</v>
      </c>
      <c r="S59">
        <v>174</v>
      </c>
      <c r="T59">
        <v>159</v>
      </c>
      <c r="U59">
        <v>124</v>
      </c>
      <c r="V59">
        <v>139</v>
      </c>
      <c r="W59">
        <v>144</v>
      </c>
      <c r="X59">
        <v>108</v>
      </c>
      <c r="Y59">
        <v>95</v>
      </c>
      <c r="Z59">
        <v>93</v>
      </c>
      <c r="AA59">
        <v>117</v>
      </c>
    </row>
    <row r="60" spans="2:27" ht="12.75">
      <c r="B60" s="207" t="s">
        <v>42</v>
      </c>
      <c r="C60">
        <v>251</v>
      </c>
      <c r="D60">
        <v>246</v>
      </c>
      <c r="E60">
        <v>226</v>
      </c>
      <c r="F60">
        <v>274</v>
      </c>
      <c r="G60">
        <v>239</v>
      </c>
      <c r="H60">
        <v>257</v>
      </c>
      <c r="I60">
        <v>252</v>
      </c>
      <c r="J60">
        <v>258</v>
      </c>
      <c r="K60">
        <v>221</v>
      </c>
      <c r="L60">
        <v>274</v>
      </c>
      <c r="M60">
        <v>217</v>
      </c>
      <c r="N60">
        <v>267</v>
      </c>
      <c r="O60">
        <v>188</v>
      </c>
      <c r="P60">
        <v>273</v>
      </c>
      <c r="Q60">
        <v>164</v>
      </c>
      <c r="R60">
        <v>213</v>
      </c>
      <c r="S60">
        <v>191</v>
      </c>
      <c r="T60">
        <v>176</v>
      </c>
      <c r="U60">
        <v>116</v>
      </c>
      <c r="V60">
        <v>128</v>
      </c>
      <c r="W60">
        <v>165</v>
      </c>
      <c r="X60">
        <v>112</v>
      </c>
      <c r="Y60">
        <v>109</v>
      </c>
      <c r="Z60">
        <v>121</v>
      </c>
      <c r="AA60">
        <v>105</v>
      </c>
    </row>
    <row r="61" spans="2:27" ht="12.75">
      <c r="B61" s="207" t="s">
        <v>43</v>
      </c>
      <c r="C61">
        <v>35</v>
      </c>
      <c r="D61">
        <v>24</v>
      </c>
      <c r="E61">
        <v>35</v>
      </c>
      <c r="F61">
        <v>30</v>
      </c>
      <c r="G61">
        <v>33</v>
      </c>
      <c r="H61">
        <v>47</v>
      </c>
      <c r="I61">
        <v>43</v>
      </c>
      <c r="J61">
        <v>36</v>
      </c>
      <c r="K61">
        <v>42</v>
      </c>
      <c r="L61">
        <v>32</v>
      </c>
      <c r="M61">
        <v>37</v>
      </c>
      <c r="N61">
        <v>39</v>
      </c>
      <c r="O61">
        <v>37</v>
      </c>
      <c r="P61">
        <v>39</v>
      </c>
      <c r="Q61">
        <v>28</v>
      </c>
      <c r="R61">
        <v>30</v>
      </c>
      <c r="S61">
        <v>21</v>
      </c>
      <c r="T61">
        <v>21</v>
      </c>
      <c r="U61">
        <v>17</v>
      </c>
      <c r="V61">
        <v>21</v>
      </c>
      <c r="W61">
        <v>21</v>
      </c>
      <c r="X61">
        <v>12</v>
      </c>
      <c r="Y61">
        <v>21</v>
      </c>
      <c r="Z61">
        <v>17</v>
      </c>
      <c r="AA61">
        <v>15</v>
      </c>
    </row>
    <row r="62" spans="2:27" ht="12.75">
      <c r="B62" s="207" t="s">
        <v>44</v>
      </c>
      <c r="C62">
        <v>61</v>
      </c>
      <c r="D62">
        <v>51</v>
      </c>
      <c r="E62">
        <v>58</v>
      </c>
      <c r="F62">
        <v>108</v>
      </c>
      <c r="G62">
        <v>96</v>
      </c>
      <c r="H62">
        <v>113</v>
      </c>
      <c r="I62">
        <v>110</v>
      </c>
      <c r="J62">
        <v>92</v>
      </c>
      <c r="K62">
        <v>98</v>
      </c>
      <c r="L62">
        <v>74</v>
      </c>
      <c r="M62">
        <v>75</v>
      </c>
      <c r="N62">
        <v>70</v>
      </c>
      <c r="O62">
        <v>64</v>
      </c>
      <c r="P62">
        <v>75</v>
      </c>
      <c r="Q62">
        <v>62</v>
      </c>
      <c r="R62">
        <v>63</v>
      </c>
      <c r="S62">
        <v>48</v>
      </c>
      <c r="T62">
        <v>67</v>
      </c>
      <c r="U62">
        <v>42</v>
      </c>
      <c r="V62">
        <v>34</v>
      </c>
      <c r="W62">
        <v>36</v>
      </c>
      <c r="X62">
        <v>34</v>
      </c>
      <c r="Y62">
        <v>43</v>
      </c>
      <c r="Z62">
        <v>27</v>
      </c>
      <c r="AA62">
        <v>32</v>
      </c>
    </row>
    <row r="63" spans="2:27" ht="12.75">
      <c r="B63" s="207" t="s">
        <v>45</v>
      </c>
      <c r="C63">
        <v>2</v>
      </c>
      <c r="D63">
        <v>1</v>
      </c>
      <c r="E63">
        <v>4</v>
      </c>
      <c r="F63">
        <v>8</v>
      </c>
      <c r="G63">
        <v>11</v>
      </c>
      <c r="H63">
        <v>21</v>
      </c>
      <c r="I63">
        <v>20</v>
      </c>
      <c r="J63">
        <v>14</v>
      </c>
      <c r="K63">
        <v>6</v>
      </c>
      <c r="L63">
        <v>7</v>
      </c>
      <c r="M63">
        <v>5</v>
      </c>
      <c r="N63">
        <v>8</v>
      </c>
      <c r="O63">
        <v>6</v>
      </c>
      <c r="P63">
        <v>7</v>
      </c>
      <c r="Q63">
        <v>2</v>
      </c>
      <c r="R63">
        <v>2</v>
      </c>
      <c r="S63">
        <v>6</v>
      </c>
      <c r="T63">
        <v>3</v>
      </c>
      <c r="U63">
        <v>1</v>
      </c>
      <c r="V63">
        <v>1</v>
      </c>
      <c r="W63">
        <v>2</v>
      </c>
      <c r="X63">
        <v>4</v>
      </c>
      <c r="Y63">
        <v>3</v>
      </c>
      <c r="Z63">
        <v>2</v>
      </c>
      <c r="AA63">
        <v>0</v>
      </c>
    </row>
    <row r="64" ht="12.75">
      <c r="B64" s="194"/>
    </row>
    <row r="65" ht="12.75">
      <c r="B65" s="208"/>
    </row>
    <row r="66" spans="2:27" ht="12.75">
      <c r="B66" s="206" t="s">
        <v>46</v>
      </c>
      <c r="C66" s="199">
        <f aca="true" t="shared" si="4" ref="C66:AA66">SUM(C68:C72)</f>
        <v>138</v>
      </c>
      <c r="D66" s="199">
        <f t="shared" si="4"/>
        <v>139</v>
      </c>
      <c r="E66" s="199">
        <f t="shared" si="4"/>
        <v>159</v>
      </c>
      <c r="F66" s="199">
        <f t="shared" si="4"/>
        <v>246</v>
      </c>
      <c r="G66" s="199">
        <f t="shared" si="4"/>
        <v>228</v>
      </c>
      <c r="H66" s="199">
        <f t="shared" si="4"/>
        <v>254</v>
      </c>
      <c r="I66" s="199">
        <f t="shared" si="4"/>
        <v>256</v>
      </c>
      <c r="J66" s="199">
        <f t="shared" si="4"/>
        <v>304</v>
      </c>
      <c r="K66" s="199">
        <f t="shared" si="4"/>
        <v>260</v>
      </c>
      <c r="L66" s="199">
        <f t="shared" si="4"/>
        <v>229</v>
      </c>
      <c r="M66" s="199">
        <f t="shared" si="4"/>
        <v>238</v>
      </c>
      <c r="N66" s="199">
        <f t="shared" si="4"/>
        <v>229</v>
      </c>
      <c r="O66" s="199">
        <f t="shared" si="4"/>
        <v>223</v>
      </c>
      <c r="P66" s="199">
        <f t="shared" si="4"/>
        <v>237</v>
      </c>
      <c r="Q66" s="199">
        <f t="shared" si="4"/>
        <v>205</v>
      </c>
      <c r="R66" s="199">
        <f t="shared" si="4"/>
        <v>219</v>
      </c>
      <c r="S66" s="199">
        <f t="shared" si="4"/>
        <v>224</v>
      </c>
      <c r="T66" s="199">
        <f t="shared" si="4"/>
        <v>221</v>
      </c>
      <c r="U66" s="199">
        <f t="shared" si="4"/>
        <v>181</v>
      </c>
      <c r="V66" s="199">
        <f t="shared" si="4"/>
        <v>167</v>
      </c>
      <c r="W66" s="199">
        <f t="shared" si="4"/>
        <v>206</v>
      </c>
      <c r="X66" s="199">
        <f t="shared" si="4"/>
        <v>169</v>
      </c>
      <c r="Y66" s="199">
        <f t="shared" si="4"/>
        <v>148</v>
      </c>
      <c r="Z66" s="199">
        <f t="shared" si="4"/>
        <v>140</v>
      </c>
      <c r="AA66" s="199">
        <f t="shared" si="4"/>
        <v>153</v>
      </c>
    </row>
    <row r="67" ht="12.75">
      <c r="B67" s="206"/>
    </row>
    <row r="68" spans="2:27" ht="12.75">
      <c r="B68" s="207" t="s">
        <v>41</v>
      </c>
      <c r="C68">
        <v>50</v>
      </c>
      <c r="D68">
        <v>50</v>
      </c>
      <c r="E68">
        <v>49</v>
      </c>
      <c r="F68">
        <v>65</v>
      </c>
      <c r="G68">
        <v>62</v>
      </c>
      <c r="H68">
        <v>59</v>
      </c>
      <c r="I68">
        <v>54</v>
      </c>
      <c r="J68">
        <v>75</v>
      </c>
      <c r="K68">
        <v>49</v>
      </c>
      <c r="L68">
        <v>49</v>
      </c>
      <c r="M68">
        <v>60</v>
      </c>
      <c r="N68">
        <v>48</v>
      </c>
      <c r="O68">
        <v>53</v>
      </c>
      <c r="P68">
        <v>53</v>
      </c>
      <c r="Q68">
        <v>51</v>
      </c>
      <c r="R68">
        <v>42</v>
      </c>
      <c r="S68">
        <v>49</v>
      </c>
      <c r="T68">
        <v>56</v>
      </c>
      <c r="U68">
        <v>64</v>
      </c>
      <c r="V68">
        <v>36</v>
      </c>
      <c r="W68">
        <v>51</v>
      </c>
      <c r="X68">
        <v>43</v>
      </c>
      <c r="Y68">
        <v>25</v>
      </c>
      <c r="Z68">
        <v>23</v>
      </c>
      <c r="AA68">
        <v>29</v>
      </c>
    </row>
    <row r="69" spans="2:27" ht="12.75">
      <c r="B69" s="207" t="s">
        <v>42</v>
      </c>
      <c r="C69">
        <v>74</v>
      </c>
      <c r="D69">
        <v>61</v>
      </c>
      <c r="E69">
        <v>80</v>
      </c>
      <c r="F69">
        <v>124</v>
      </c>
      <c r="G69">
        <v>111</v>
      </c>
      <c r="H69">
        <v>124</v>
      </c>
      <c r="I69">
        <v>129</v>
      </c>
      <c r="J69">
        <v>134</v>
      </c>
      <c r="K69">
        <v>131</v>
      </c>
      <c r="L69">
        <v>127</v>
      </c>
      <c r="M69">
        <v>113</v>
      </c>
      <c r="N69">
        <v>116</v>
      </c>
      <c r="O69">
        <v>100</v>
      </c>
      <c r="P69">
        <v>128</v>
      </c>
      <c r="Q69">
        <v>95</v>
      </c>
      <c r="R69">
        <v>117</v>
      </c>
      <c r="S69">
        <v>122</v>
      </c>
      <c r="T69">
        <v>108</v>
      </c>
      <c r="U69">
        <v>83</v>
      </c>
      <c r="V69">
        <v>93</v>
      </c>
      <c r="W69">
        <v>106</v>
      </c>
      <c r="X69">
        <v>86</v>
      </c>
      <c r="Y69">
        <v>82</v>
      </c>
      <c r="Z69">
        <v>78</v>
      </c>
      <c r="AA69">
        <v>83</v>
      </c>
    </row>
    <row r="70" spans="2:27" ht="12.75">
      <c r="B70" s="207" t="s">
        <v>43</v>
      </c>
      <c r="C70">
        <v>4</v>
      </c>
      <c r="D70">
        <v>12</v>
      </c>
      <c r="E70">
        <v>6</v>
      </c>
      <c r="F70">
        <v>13</v>
      </c>
      <c r="G70">
        <v>14</v>
      </c>
      <c r="H70">
        <v>17</v>
      </c>
      <c r="I70">
        <v>13</v>
      </c>
      <c r="J70">
        <v>24</v>
      </c>
      <c r="K70">
        <v>20</v>
      </c>
      <c r="L70">
        <v>15</v>
      </c>
      <c r="M70">
        <v>12</v>
      </c>
      <c r="N70">
        <v>18</v>
      </c>
      <c r="O70">
        <v>12</v>
      </c>
      <c r="P70">
        <v>16</v>
      </c>
      <c r="Q70">
        <v>17</v>
      </c>
      <c r="R70">
        <v>17</v>
      </c>
      <c r="S70">
        <v>17</v>
      </c>
      <c r="T70">
        <v>15</v>
      </c>
      <c r="U70">
        <v>14</v>
      </c>
      <c r="V70">
        <v>10</v>
      </c>
      <c r="W70">
        <v>8</v>
      </c>
      <c r="X70">
        <v>14</v>
      </c>
      <c r="Y70">
        <v>10</v>
      </c>
      <c r="Z70">
        <v>11</v>
      </c>
      <c r="AA70">
        <v>13</v>
      </c>
    </row>
    <row r="71" spans="2:27" ht="12.75">
      <c r="B71" s="207" t="s">
        <v>44</v>
      </c>
      <c r="C71">
        <v>10</v>
      </c>
      <c r="D71">
        <v>14</v>
      </c>
      <c r="E71">
        <v>22</v>
      </c>
      <c r="F71">
        <v>41</v>
      </c>
      <c r="G71">
        <v>40</v>
      </c>
      <c r="H71">
        <v>47</v>
      </c>
      <c r="I71">
        <v>56</v>
      </c>
      <c r="J71">
        <v>65</v>
      </c>
      <c r="K71">
        <v>57</v>
      </c>
      <c r="L71">
        <v>34</v>
      </c>
      <c r="M71">
        <v>46</v>
      </c>
      <c r="N71">
        <v>42</v>
      </c>
      <c r="O71">
        <v>53</v>
      </c>
      <c r="P71">
        <v>36</v>
      </c>
      <c r="Q71">
        <v>40</v>
      </c>
      <c r="R71">
        <v>41</v>
      </c>
      <c r="S71">
        <v>31</v>
      </c>
      <c r="T71">
        <v>40</v>
      </c>
      <c r="U71">
        <v>18</v>
      </c>
      <c r="V71">
        <v>26</v>
      </c>
      <c r="W71">
        <v>38</v>
      </c>
      <c r="X71">
        <v>25</v>
      </c>
      <c r="Y71">
        <v>29</v>
      </c>
      <c r="Z71">
        <v>28</v>
      </c>
      <c r="AA71">
        <v>26</v>
      </c>
    </row>
    <row r="72" spans="2:27" ht="12.75">
      <c r="B72" s="207" t="s">
        <v>45</v>
      </c>
      <c r="C72">
        <v>0</v>
      </c>
      <c r="D72">
        <v>2</v>
      </c>
      <c r="E72">
        <v>2</v>
      </c>
      <c r="F72">
        <v>3</v>
      </c>
      <c r="G72">
        <v>1</v>
      </c>
      <c r="H72">
        <v>7</v>
      </c>
      <c r="I72">
        <v>4</v>
      </c>
      <c r="J72">
        <v>6</v>
      </c>
      <c r="K72">
        <v>3</v>
      </c>
      <c r="L72">
        <v>4</v>
      </c>
      <c r="M72">
        <v>7</v>
      </c>
      <c r="N72">
        <v>5</v>
      </c>
      <c r="O72">
        <v>5</v>
      </c>
      <c r="P72">
        <v>4</v>
      </c>
      <c r="Q72">
        <v>2</v>
      </c>
      <c r="R72">
        <v>2</v>
      </c>
      <c r="S72">
        <v>5</v>
      </c>
      <c r="T72">
        <v>2</v>
      </c>
      <c r="U72">
        <v>2</v>
      </c>
      <c r="V72">
        <v>2</v>
      </c>
      <c r="W72">
        <v>3</v>
      </c>
      <c r="X72">
        <v>1</v>
      </c>
      <c r="Y72">
        <v>2</v>
      </c>
      <c r="Z72">
        <v>0</v>
      </c>
      <c r="AA72">
        <v>2</v>
      </c>
    </row>
  </sheetData>
  <mergeCells count="28">
    <mergeCell ref="AA7:AA8"/>
    <mergeCell ref="C9:Z9"/>
    <mergeCell ref="R7:R8"/>
    <mergeCell ref="Z7:Z8"/>
    <mergeCell ref="G7:G8"/>
    <mergeCell ref="Y7:Y8"/>
    <mergeCell ref="H7:H8"/>
    <mergeCell ref="I7:I8"/>
    <mergeCell ref="J7:J8"/>
    <mergeCell ref="N2:X2"/>
    <mergeCell ref="U7:U8"/>
    <mergeCell ref="N7:N8"/>
    <mergeCell ref="O7:O8"/>
    <mergeCell ref="V7:V8"/>
    <mergeCell ref="S7:S8"/>
    <mergeCell ref="X7:X8"/>
    <mergeCell ref="T7:T8"/>
    <mergeCell ref="W7:W8"/>
    <mergeCell ref="B7:B8"/>
    <mergeCell ref="K7:K8"/>
    <mergeCell ref="P7:P8"/>
    <mergeCell ref="Q7:Q8"/>
    <mergeCell ref="L7:L8"/>
    <mergeCell ref="M7:M8"/>
    <mergeCell ref="C7:C8"/>
    <mergeCell ref="D7:D8"/>
    <mergeCell ref="E7:E8"/>
    <mergeCell ref="F7:F8"/>
  </mergeCells>
  <hyperlinks>
    <hyperlink ref="B2" location="'Annex Table 3'!B11" display="Table 10 time series"/>
    <hyperlink ref="B3" location="'Annex Table 3'!B21" display="Table 11 time series"/>
    <hyperlink ref="B4" location="'Annex Table 3'!B75" display="Table 12 time series"/>
  </hyperlink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42"/>
    <pageSetUpPr fitToPage="1"/>
  </sheetPr>
  <dimension ref="B1:P63"/>
  <sheetViews>
    <sheetView workbookViewId="0" topLeftCell="A1">
      <selection activeCell="B35" sqref="B35:K35"/>
    </sheetView>
  </sheetViews>
  <sheetFormatPr defaultColWidth="9.140625" defaultRowHeight="12.75"/>
  <cols>
    <col min="1" max="1" width="9.140625" style="41" customWidth="1"/>
    <col min="2" max="2" width="26.8515625" style="28" customWidth="1"/>
    <col min="3" max="8" width="10.28125" style="28" customWidth="1"/>
    <col min="9" max="9" width="11.00390625" style="28" customWidth="1"/>
    <col min="10" max="10" width="2.00390625" style="28" customWidth="1"/>
    <col min="11" max="11" width="12.140625" style="28" customWidth="1"/>
    <col min="12" max="12" width="1.57421875" style="28" customWidth="1"/>
    <col min="13" max="16384" width="9.140625" style="41" customWidth="1"/>
  </cols>
  <sheetData>
    <row r="1" spans="2:12" ht="12.75">
      <c r="B1" s="104"/>
      <c r="C1" s="104"/>
      <c r="D1" s="104"/>
      <c r="E1" s="104"/>
      <c r="F1" s="104"/>
      <c r="G1" s="104"/>
      <c r="H1" s="104"/>
      <c r="I1" s="104"/>
      <c r="J1" s="104"/>
      <c r="K1" s="104"/>
      <c r="L1" s="104"/>
    </row>
    <row r="2" ht="12.75">
      <c r="B2" s="82"/>
    </row>
    <row r="3" spans="2:14" ht="30.75" customHeight="1">
      <c r="B3" s="405" t="s">
        <v>77</v>
      </c>
      <c r="C3" s="405"/>
      <c r="D3" s="405"/>
      <c r="E3" s="405"/>
      <c r="F3" s="405"/>
      <c r="G3" s="405"/>
      <c r="H3" s="405"/>
      <c r="I3" s="405"/>
      <c r="J3" s="405"/>
      <c r="K3" s="405"/>
      <c r="L3" s="405"/>
      <c r="M3" s="5"/>
      <c r="N3" s="5"/>
    </row>
    <row r="4" spans="2:14" ht="19.5" customHeight="1">
      <c r="B4" s="5"/>
      <c r="C4" s="5"/>
      <c r="D4" s="5"/>
      <c r="E4" s="5"/>
      <c r="F4" s="5"/>
      <c r="G4" s="5"/>
      <c r="H4" s="5"/>
      <c r="I4" s="5"/>
      <c r="J4" s="5"/>
      <c r="K4" s="5"/>
      <c r="L4" s="5"/>
      <c r="M4" s="5"/>
      <c r="N4" s="5"/>
    </row>
    <row r="5" spans="2:14" ht="14.25" customHeight="1" thickBot="1">
      <c r="B5" s="84"/>
      <c r="C5" s="84"/>
      <c r="D5" s="84"/>
      <c r="E5" s="84"/>
      <c r="F5" s="408" t="s">
        <v>78</v>
      </c>
      <c r="G5" s="408"/>
      <c r="H5" s="408"/>
      <c r="I5" s="408"/>
      <c r="J5" s="408"/>
      <c r="K5" s="408"/>
      <c r="L5" s="36"/>
      <c r="M5" s="180"/>
      <c r="N5" s="20"/>
    </row>
    <row r="6" spans="2:13" ht="12.75" customHeight="1">
      <c r="B6" s="412" t="s">
        <v>156</v>
      </c>
      <c r="C6" s="226"/>
      <c r="D6" s="227"/>
      <c r="E6" s="87"/>
      <c r="F6" s="220"/>
      <c r="G6" s="220"/>
      <c r="H6" s="220"/>
      <c r="I6" s="220"/>
      <c r="J6" s="87"/>
      <c r="K6" s="414" t="s">
        <v>151</v>
      </c>
      <c r="L6" s="87"/>
      <c r="M6" s="28"/>
    </row>
    <row r="7" spans="2:14" ht="41.25" customHeight="1" thickBot="1">
      <c r="B7" s="413"/>
      <c r="C7" s="275" t="s">
        <v>116</v>
      </c>
      <c r="D7" s="275" t="s">
        <v>119</v>
      </c>
      <c r="E7" s="221" t="s">
        <v>80</v>
      </c>
      <c r="F7" s="274" t="s">
        <v>86</v>
      </c>
      <c r="G7" s="274" t="s">
        <v>94</v>
      </c>
      <c r="H7" s="274" t="s">
        <v>141</v>
      </c>
      <c r="I7" s="274" t="s">
        <v>147</v>
      </c>
      <c r="J7" s="88"/>
      <c r="K7" s="415"/>
      <c r="L7" s="87"/>
      <c r="M7" s="28"/>
      <c r="N7" s="105"/>
    </row>
    <row r="8" spans="2:13" ht="14.25" customHeight="1">
      <c r="B8" s="21"/>
      <c r="C8" s="111"/>
      <c r="D8" s="111"/>
      <c r="E8" s="407" t="s">
        <v>87</v>
      </c>
      <c r="F8" s="407"/>
      <c r="G8" s="407"/>
      <c r="H8" s="407"/>
      <c r="I8" s="407"/>
      <c r="J8" s="17"/>
      <c r="K8" s="21"/>
      <c r="L8" s="17"/>
      <c r="M8" s="28"/>
    </row>
    <row r="9" spans="2:13" ht="14.25" customHeight="1">
      <c r="B9" s="21"/>
      <c r="C9" s="112"/>
      <c r="D9" s="113"/>
      <c r="E9" s="114"/>
      <c r="F9" s="17"/>
      <c r="G9" s="17"/>
      <c r="H9" s="17"/>
      <c r="I9" s="17"/>
      <c r="J9" s="17"/>
      <c r="K9" s="21"/>
      <c r="L9" s="17"/>
      <c r="M9" s="28"/>
    </row>
    <row r="10" spans="2:16" ht="14.25" customHeight="1">
      <c r="B10" s="23" t="s">
        <v>157</v>
      </c>
      <c r="C10" s="115">
        <f aca="true" t="shared" si="0" ref="C10:I10">SUM(C12:C18)</f>
        <v>5159</v>
      </c>
      <c r="D10" s="116">
        <f t="shared" si="0"/>
        <v>4763</v>
      </c>
      <c r="E10" s="47">
        <f t="shared" si="0"/>
        <v>3969</v>
      </c>
      <c r="F10" s="47">
        <f t="shared" si="0"/>
        <v>3815</v>
      </c>
      <c r="G10" s="47">
        <f t="shared" si="0"/>
        <v>4012</v>
      </c>
      <c r="H10" s="47">
        <f t="shared" si="0"/>
        <v>4307</v>
      </c>
      <c r="I10" s="47">
        <f t="shared" si="0"/>
        <v>3897</v>
      </c>
      <c r="J10" s="47"/>
      <c r="K10" s="272">
        <v>-0.01814058956916098</v>
      </c>
      <c r="L10" s="43"/>
      <c r="M10" s="106"/>
      <c r="N10" s="106"/>
      <c r="O10" s="106"/>
      <c r="P10" s="106"/>
    </row>
    <row r="11" spans="2:14" ht="14.25" customHeight="1">
      <c r="B11" s="23"/>
      <c r="C11" s="115"/>
      <c r="D11" s="116"/>
      <c r="E11" s="47"/>
      <c r="F11" s="1"/>
      <c r="G11" s="1"/>
      <c r="H11" s="1"/>
      <c r="I11" s="118"/>
      <c r="J11" s="1"/>
      <c r="K11" s="272"/>
      <c r="L11" s="47"/>
      <c r="M11" s="106"/>
      <c r="N11" s="106"/>
    </row>
    <row r="12" spans="2:14" ht="14.25" customHeight="1">
      <c r="B12" s="28" t="s">
        <v>158</v>
      </c>
      <c r="C12" s="119">
        <v>1085</v>
      </c>
      <c r="D12" s="120">
        <v>859</v>
      </c>
      <c r="E12" s="51">
        <v>767</v>
      </c>
      <c r="F12" s="51">
        <v>686</v>
      </c>
      <c r="G12" s="51">
        <v>696</v>
      </c>
      <c r="H12" s="51">
        <v>768</v>
      </c>
      <c r="I12" s="173">
        <v>578</v>
      </c>
      <c r="J12" s="16"/>
      <c r="K12" s="272">
        <v>-0.2464146023468058</v>
      </c>
      <c r="L12" s="16"/>
      <c r="M12" s="106"/>
      <c r="N12" s="106"/>
    </row>
    <row r="13" spans="2:14" ht="14.25" customHeight="1">
      <c r="B13" s="28" t="s">
        <v>11</v>
      </c>
      <c r="C13" s="119">
        <v>204</v>
      </c>
      <c r="D13" s="120">
        <v>158</v>
      </c>
      <c r="E13" s="51">
        <v>114</v>
      </c>
      <c r="F13" s="51">
        <v>137</v>
      </c>
      <c r="G13" s="51">
        <v>120</v>
      </c>
      <c r="H13" s="51">
        <v>154</v>
      </c>
      <c r="I13" s="173">
        <v>132</v>
      </c>
      <c r="J13" s="16"/>
      <c r="K13" s="272">
        <v>0.1578947368421053</v>
      </c>
      <c r="L13" s="16"/>
      <c r="M13" s="106"/>
      <c r="N13" s="106"/>
    </row>
    <row r="14" spans="2:14" ht="14.25" customHeight="1">
      <c r="B14" s="28" t="s">
        <v>1</v>
      </c>
      <c r="C14" s="119">
        <v>240</v>
      </c>
      <c r="D14" s="120">
        <v>196</v>
      </c>
      <c r="E14" s="51">
        <v>152</v>
      </c>
      <c r="F14" s="51">
        <v>173</v>
      </c>
      <c r="G14" s="51">
        <v>186</v>
      </c>
      <c r="H14" s="51">
        <v>183</v>
      </c>
      <c r="I14" s="173">
        <v>184</v>
      </c>
      <c r="J14" s="16"/>
      <c r="K14" s="272">
        <v>0.21052631578947367</v>
      </c>
      <c r="L14" s="16"/>
      <c r="M14" s="106"/>
      <c r="N14" s="106"/>
    </row>
    <row r="15" spans="2:14" ht="14.25" customHeight="1">
      <c r="B15" s="28" t="s">
        <v>10</v>
      </c>
      <c r="C15" s="119">
        <v>1575</v>
      </c>
      <c r="D15" s="120">
        <v>1380</v>
      </c>
      <c r="E15" s="51">
        <v>1127</v>
      </c>
      <c r="F15" s="51">
        <v>1038</v>
      </c>
      <c r="G15" s="51">
        <v>1112</v>
      </c>
      <c r="H15" s="51">
        <v>1152</v>
      </c>
      <c r="I15" s="173">
        <v>1113</v>
      </c>
      <c r="J15" s="16"/>
      <c r="K15" s="272">
        <v>-0.012422360248447228</v>
      </c>
      <c r="L15" s="16"/>
      <c r="M15" s="106"/>
      <c r="N15" s="106"/>
    </row>
    <row r="16" spans="2:14" ht="14.25" customHeight="1">
      <c r="B16" s="28" t="s">
        <v>12</v>
      </c>
      <c r="C16" s="119">
        <v>628</v>
      </c>
      <c r="D16" s="120">
        <v>583</v>
      </c>
      <c r="E16" s="51">
        <v>541</v>
      </c>
      <c r="F16" s="51">
        <v>573</v>
      </c>
      <c r="G16" s="51">
        <v>614</v>
      </c>
      <c r="H16" s="51">
        <v>641</v>
      </c>
      <c r="I16" s="173">
        <v>612</v>
      </c>
      <c r="J16" s="16"/>
      <c r="K16" s="272">
        <v>0.1312384473197783</v>
      </c>
      <c r="L16" s="16"/>
      <c r="M16" s="106"/>
      <c r="N16" s="106"/>
    </row>
    <row r="17" spans="2:14" ht="14.25" customHeight="1">
      <c r="B17" s="28" t="s">
        <v>13</v>
      </c>
      <c r="C17" s="119">
        <v>1200</v>
      </c>
      <c r="D17" s="120">
        <v>1381</v>
      </c>
      <c r="E17" s="51">
        <v>1100</v>
      </c>
      <c r="F17" s="51">
        <v>1065</v>
      </c>
      <c r="G17" s="51">
        <v>1101</v>
      </c>
      <c r="H17" s="51">
        <v>1219</v>
      </c>
      <c r="I17" s="173">
        <v>1083</v>
      </c>
      <c r="J17" s="16"/>
      <c r="K17" s="272">
        <v>-0.015454545454545499</v>
      </c>
      <c r="L17" s="16"/>
      <c r="M17" s="106"/>
      <c r="N17" s="106"/>
    </row>
    <row r="18" spans="2:14" ht="14.25" customHeight="1">
      <c r="B18" s="28" t="s">
        <v>159</v>
      </c>
      <c r="C18" s="119">
        <v>227</v>
      </c>
      <c r="D18" s="120">
        <v>206</v>
      </c>
      <c r="E18" s="51">
        <v>168</v>
      </c>
      <c r="F18" s="51">
        <v>143</v>
      </c>
      <c r="G18" s="51">
        <v>183</v>
      </c>
      <c r="H18" s="51">
        <v>190</v>
      </c>
      <c r="I18" s="173">
        <v>195</v>
      </c>
      <c r="J18" s="16"/>
      <c r="K18" s="272">
        <v>0.1607142857142858</v>
      </c>
      <c r="L18" s="16"/>
      <c r="M18" s="106"/>
      <c r="N18" s="106"/>
    </row>
    <row r="19" spans="6:12" ht="14.25" customHeight="1">
      <c r="F19" s="91"/>
      <c r="G19" s="91"/>
      <c r="H19" s="91"/>
      <c r="I19" s="91"/>
      <c r="J19" s="91"/>
      <c r="K19" s="91"/>
      <c r="L19" s="91"/>
    </row>
    <row r="20" spans="2:12" ht="14.25" customHeight="1">
      <c r="B20" s="23"/>
      <c r="C20" s="121"/>
      <c r="D20" s="121"/>
      <c r="E20" s="407" t="s">
        <v>154</v>
      </c>
      <c r="F20" s="407"/>
      <c r="G20" s="407"/>
      <c r="H20" s="407"/>
      <c r="I20" s="407"/>
      <c r="J20" s="17"/>
      <c r="K20" s="17"/>
      <c r="L20" s="17"/>
    </row>
    <row r="21" spans="2:12" ht="14.25" customHeight="1">
      <c r="B21" s="23"/>
      <c r="C21" s="122"/>
      <c r="D21" s="123"/>
      <c r="E21" s="51"/>
      <c r="F21" s="17"/>
      <c r="G21" s="17"/>
      <c r="H21" s="17"/>
      <c r="I21" s="17"/>
      <c r="J21" s="17"/>
      <c r="K21" s="17"/>
      <c r="L21" s="17"/>
    </row>
    <row r="22" spans="2:12" ht="14.25" customHeight="1">
      <c r="B22" s="28" t="s">
        <v>158</v>
      </c>
      <c r="C22" s="269">
        <v>0.21031207598371776</v>
      </c>
      <c r="D22" s="270">
        <v>0.1803485198404367</v>
      </c>
      <c r="E22" s="271">
        <v>0.19324766943814564</v>
      </c>
      <c r="F22" s="271">
        <v>0.1798165137614679</v>
      </c>
      <c r="G22" s="271">
        <v>0.17347956131605186</v>
      </c>
      <c r="H22" s="271">
        <v>0.17831437195263525</v>
      </c>
      <c r="I22" s="271">
        <v>0.1483192199127534</v>
      </c>
      <c r="J22" s="33"/>
      <c r="K22" s="33"/>
      <c r="L22" s="33"/>
    </row>
    <row r="23" spans="2:12" ht="14.25" customHeight="1">
      <c r="B23" s="28" t="s">
        <v>11</v>
      </c>
      <c r="C23" s="269">
        <v>0.039542547005233575</v>
      </c>
      <c r="D23" s="270">
        <v>0.03317237035481839</v>
      </c>
      <c r="E23" s="271">
        <v>0.02872260015117158</v>
      </c>
      <c r="F23" s="271">
        <v>0.03591087811271298</v>
      </c>
      <c r="G23" s="271">
        <v>0.02991026919242273</v>
      </c>
      <c r="H23" s="271">
        <v>0.03575574645925238</v>
      </c>
      <c r="I23" s="271">
        <v>0.03387220939183987</v>
      </c>
      <c r="J23" s="33"/>
      <c r="K23" s="33"/>
      <c r="L23" s="33"/>
    </row>
    <row r="24" spans="2:12" ht="14.25" customHeight="1">
      <c r="B24" s="28" t="s">
        <v>1</v>
      </c>
      <c r="C24" s="269">
        <v>0.04652064353556891</v>
      </c>
      <c r="D24" s="270">
        <v>0.04115053537686332</v>
      </c>
      <c r="E24" s="271">
        <v>0.038296800201562106</v>
      </c>
      <c r="F24" s="271">
        <v>0.04534731323722149</v>
      </c>
      <c r="G24" s="271">
        <v>0.04636091724825524</v>
      </c>
      <c r="H24" s="271">
        <v>0.042488971441838864</v>
      </c>
      <c r="I24" s="271">
        <v>0.04721580703104952</v>
      </c>
      <c r="J24" s="33"/>
      <c r="K24" s="33"/>
      <c r="L24" s="33"/>
    </row>
    <row r="25" spans="2:12" ht="14.25" customHeight="1">
      <c r="B25" s="28" t="s">
        <v>10</v>
      </c>
      <c r="C25" s="269">
        <v>0.30529172320217096</v>
      </c>
      <c r="D25" s="270">
        <v>0.2897333613268948</v>
      </c>
      <c r="E25" s="271">
        <v>0.2839506172839506</v>
      </c>
      <c r="F25" s="271">
        <v>0.27208387942332896</v>
      </c>
      <c r="G25" s="271">
        <v>0.27716849451645065</v>
      </c>
      <c r="H25" s="271">
        <v>0.2674715579289529</v>
      </c>
      <c r="I25" s="271">
        <v>0.28560431100846806</v>
      </c>
      <c r="J25" s="33"/>
      <c r="K25" s="33"/>
      <c r="L25" s="33"/>
    </row>
    <row r="26" spans="2:12" ht="14.25" customHeight="1">
      <c r="B26" s="28" t="s">
        <v>12</v>
      </c>
      <c r="C26" s="269">
        <v>0.12172901725140531</v>
      </c>
      <c r="D26" s="270">
        <v>0.12240184757505773</v>
      </c>
      <c r="E26" s="271">
        <v>0.1363063744016125</v>
      </c>
      <c r="F26" s="271">
        <v>0.15019659239842725</v>
      </c>
      <c r="G26" s="271">
        <v>0.15304087736789632</v>
      </c>
      <c r="H26" s="271">
        <v>0.1488274901323427</v>
      </c>
      <c r="I26" s="271">
        <v>0.15704387990762125</v>
      </c>
      <c r="J26" s="33"/>
      <c r="K26" s="33"/>
      <c r="L26" s="33"/>
    </row>
    <row r="27" spans="2:12" ht="14.25" customHeight="1">
      <c r="B27" s="28" t="s">
        <v>13</v>
      </c>
      <c r="C27" s="269">
        <v>0.23260321767784453</v>
      </c>
      <c r="D27" s="270">
        <v>0.28994331303800125</v>
      </c>
      <c r="E27" s="271">
        <v>0.2771478961955152</v>
      </c>
      <c r="F27" s="271">
        <v>0.27916120576671033</v>
      </c>
      <c r="G27" s="271">
        <v>0.27442671984047856</v>
      </c>
      <c r="H27" s="271">
        <v>0.2830276294404458</v>
      </c>
      <c r="I27" s="271">
        <v>0.2779060816012317</v>
      </c>
      <c r="J27" s="33"/>
      <c r="K27" s="33"/>
      <c r="L27" s="33"/>
    </row>
    <row r="28" spans="2:12" ht="14.25" customHeight="1">
      <c r="B28" s="28" t="s">
        <v>159</v>
      </c>
      <c r="C28" s="269">
        <v>0.044000775344058926</v>
      </c>
      <c r="D28" s="270">
        <v>0.04325005248792778</v>
      </c>
      <c r="E28" s="271">
        <v>0.042328042328042326</v>
      </c>
      <c r="F28" s="271">
        <v>0.03748361730013106</v>
      </c>
      <c r="G28" s="271">
        <v>0.04561316051844467</v>
      </c>
      <c r="H28" s="271">
        <v>0.04411423264453216</v>
      </c>
      <c r="I28" s="271">
        <v>0.05003849114703618</v>
      </c>
      <c r="J28" s="33"/>
      <c r="K28" s="33"/>
      <c r="L28" s="33"/>
    </row>
    <row r="29" spans="2:12" ht="14.25" customHeight="1">
      <c r="B29" s="34"/>
      <c r="C29" s="34"/>
      <c r="D29" s="34"/>
      <c r="E29" s="34"/>
      <c r="F29" s="92"/>
      <c r="G29" s="92"/>
      <c r="H29" s="92"/>
      <c r="I29" s="92"/>
      <c r="J29" s="92"/>
      <c r="K29" s="92"/>
      <c r="L29" s="92"/>
    </row>
    <row r="30" ht="7.5" customHeight="1"/>
    <row r="31" spans="2:12" ht="25.5" customHeight="1">
      <c r="B31" s="406" t="s">
        <v>160</v>
      </c>
      <c r="C31" s="406"/>
      <c r="D31" s="406"/>
      <c r="E31" s="406"/>
      <c r="F31" s="406"/>
      <c r="G31" s="406"/>
      <c r="H31" s="406"/>
      <c r="I31" s="406"/>
      <c r="J31" s="406"/>
      <c r="K31" s="406"/>
      <c r="L31" s="8"/>
    </row>
    <row r="32" spans="2:12" ht="12.75" customHeight="1">
      <c r="B32" s="406" t="s">
        <v>161</v>
      </c>
      <c r="C32" s="406"/>
      <c r="D32" s="406"/>
      <c r="E32" s="406"/>
      <c r="F32" s="406"/>
      <c r="G32" s="406"/>
      <c r="H32" s="406"/>
      <c r="I32" s="406"/>
      <c r="J32" s="406"/>
      <c r="K32" s="406"/>
      <c r="L32" s="8"/>
    </row>
    <row r="33" spans="2:12" ht="12.75" customHeight="1">
      <c r="B33" s="406" t="s">
        <v>162</v>
      </c>
      <c r="C33" s="416"/>
      <c r="D33" s="416"/>
      <c r="E33" s="416"/>
      <c r="F33" s="416"/>
      <c r="G33" s="416"/>
      <c r="H33" s="416"/>
      <c r="I33" s="416"/>
      <c r="J33" s="416"/>
      <c r="K33" s="416"/>
      <c r="L33" s="8"/>
    </row>
    <row r="34" spans="2:12" ht="12.75" customHeight="1">
      <c r="B34" s="416"/>
      <c r="C34" s="416"/>
      <c r="D34" s="416"/>
      <c r="E34" s="416"/>
      <c r="F34" s="416"/>
      <c r="G34" s="416"/>
      <c r="H34" s="416"/>
      <c r="I34" s="416"/>
      <c r="J34" s="416"/>
      <c r="K34" s="416"/>
      <c r="L34" s="8"/>
    </row>
    <row r="35" spans="2:12" ht="12.75" customHeight="1">
      <c r="B35" s="406" t="s">
        <v>163</v>
      </c>
      <c r="C35" s="417"/>
      <c r="D35" s="417"/>
      <c r="E35" s="417"/>
      <c r="F35" s="417"/>
      <c r="G35" s="417"/>
      <c r="H35" s="417"/>
      <c r="I35" s="417"/>
      <c r="J35" s="417"/>
      <c r="K35" s="417"/>
      <c r="L35" s="8"/>
    </row>
    <row r="36" spans="2:12" ht="13.5" customHeight="1">
      <c r="B36" s="406" t="s">
        <v>164</v>
      </c>
      <c r="C36" s="406"/>
      <c r="D36" s="406"/>
      <c r="E36" s="406"/>
      <c r="F36" s="406"/>
      <c r="G36" s="406"/>
      <c r="H36" s="406"/>
      <c r="I36" s="406"/>
      <c r="J36" s="406"/>
      <c r="K36" s="406"/>
      <c r="L36" s="406"/>
    </row>
    <row r="37" spans="2:12" s="126" customFormat="1" ht="11.25">
      <c r="B37" s="94" t="s">
        <v>20</v>
      </c>
      <c r="C37" s="127"/>
      <c r="D37" s="127"/>
      <c r="E37" s="95"/>
      <c r="F37" s="95"/>
      <c r="G37" s="95"/>
      <c r="H37" s="95"/>
      <c r="I37" s="95"/>
      <c r="J37" s="95"/>
      <c r="K37" s="95"/>
      <c r="L37" s="96"/>
    </row>
    <row r="38" spans="2:12" s="126" customFormat="1" ht="24" customHeight="1">
      <c r="B38" s="409" t="s">
        <v>165</v>
      </c>
      <c r="C38" s="410"/>
      <c r="D38" s="410"/>
      <c r="E38" s="410"/>
      <c r="F38" s="410"/>
      <c r="G38" s="410"/>
      <c r="H38" s="410"/>
      <c r="I38" s="410"/>
      <c r="J38" s="410"/>
      <c r="K38" s="410"/>
      <c r="L38" s="411"/>
    </row>
    <row r="39" spans="2:12" s="126" customFormat="1" ht="12.75" customHeight="1">
      <c r="B39" s="93"/>
      <c r="C39" s="93"/>
      <c r="D39" s="93"/>
      <c r="E39" s="93"/>
      <c r="F39" s="93"/>
      <c r="G39" s="93"/>
      <c r="H39" s="93"/>
      <c r="I39" s="93"/>
      <c r="J39" s="93"/>
      <c r="K39" s="93"/>
      <c r="L39" s="93"/>
    </row>
    <row r="40" spans="5:11" ht="12.75">
      <c r="E40" s="128"/>
      <c r="F40" s="128"/>
      <c r="G40" s="128"/>
      <c r="H40" s="128"/>
      <c r="I40" s="128"/>
      <c r="J40" s="128"/>
      <c r="K40" s="16"/>
    </row>
    <row r="41" spans="3:10" ht="12.75">
      <c r="C41" s="16"/>
      <c r="D41" s="16"/>
      <c r="E41" s="16"/>
      <c r="F41" s="16"/>
      <c r="G41" s="16"/>
      <c r="H41" s="16"/>
      <c r="I41" s="16"/>
      <c r="J41" s="128"/>
    </row>
    <row r="42" spans="3:10" ht="12.75">
      <c r="C42" s="128"/>
      <c r="D42" s="128"/>
      <c r="E42" s="128"/>
      <c r="F42" s="128"/>
      <c r="G42" s="128"/>
      <c r="H42" s="128"/>
      <c r="I42" s="128"/>
      <c r="J42" s="128"/>
    </row>
    <row r="43" spans="3:10" ht="12.75">
      <c r="C43" s="128"/>
      <c r="D43" s="128"/>
      <c r="E43" s="128"/>
      <c r="F43" s="128"/>
      <c r="G43" s="128"/>
      <c r="H43" s="128"/>
      <c r="I43" s="128"/>
      <c r="J43" s="128"/>
    </row>
    <row r="44" spans="3:10" ht="12.75">
      <c r="C44" s="128"/>
      <c r="D44" s="128"/>
      <c r="E44" s="128"/>
      <c r="F44" s="128"/>
      <c r="G44" s="128"/>
      <c r="H44" s="128"/>
      <c r="I44" s="128"/>
      <c r="J44" s="128"/>
    </row>
    <row r="45" spans="3:10" ht="12.75">
      <c r="C45" s="128"/>
      <c r="D45" s="128"/>
      <c r="E45" s="128"/>
      <c r="F45" s="128"/>
      <c r="G45" s="128"/>
      <c r="H45" s="128"/>
      <c r="I45" s="128"/>
      <c r="J45" s="128"/>
    </row>
    <row r="46" spans="3:10" ht="12.75">
      <c r="C46" s="128"/>
      <c r="D46" s="128"/>
      <c r="E46" s="128"/>
      <c r="F46" s="128"/>
      <c r="G46" s="128"/>
      <c r="H46" s="128"/>
      <c r="I46" s="128"/>
      <c r="J46" s="128"/>
    </row>
    <row r="47" spans="3:10" ht="12.75">
      <c r="C47" s="128"/>
      <c r="D47" s="128"/>
      <c r="E47" s="128"/>
      <c r="F47" s="128"/>
      <c r="G47" s="128"/>
      <c r="H47" s="128"/>
      <c r="I47" s="128"/>
      <c r="J47" s="128"/>
    </row>
    <row r="48" spans="3:12" ht="12.75">
      <c r="C48" s="128"/>
      <c r="D48" s="128"/>
      <c r="E48" s="128"/>
      <c r="F48" s="128"/>
      <c r="G48" s="128"/>
      <c r="H48" s="128"/>
      <c r="I48" s="128"/>
      <c r="J48" s="128"/>
      <c r="K48" s="129"/>
      <c r="L48" s="129"/>
    </row>
    <row r="49" spans="3:12" ht="12.75">
      <c r="C49" s="16"/>
      <c r="K49" s="129"/>
      <c r="L49" s="129"/>
    </row>
    <row r="50" spans="3:12" ht="12.75">
      <c r="C50" s="16"/>
      <c r="D50" s="16"/>
      <c r="E50" s="16"/>
      <c r="F50" s="16"/>
      <c r="G50" s="16"/>
      <c r="H50" s="16"/>
      <c r="I50" s="16"/>
      <c r="K50" s="129"/>
      <c r="L50" s="129"/>
    </row>
    <row r="51" spans="3:12" ht="12.75">
      <c r="C51" s="16"/>
      <c r="D51" s="16"/>
      <c r="E51" s="16"/>
      <c r="F51" s="16"/>
      <c r="G51" s="16"/>
      <c r="H51" s="16"/>
      <c r="I51" s="16"/>
      <c r="K51" s="129"/>
      <c r="L51" s="129"/>
    </row>
    <row r="52" spans="3:12" ht="12.75">
      <c r="C52" s="16"/>
      <c r="D52" s="16"/>
      <c r="E52" s="16"/>
      <c r="F52" s="16"/>
      <c r="G52" s="16"/>
      <c r="H52" s="16"/>
      <c r="I52" s="16"/>
      <c r="K52" s="129"/>
      <c r="L52" s="129"/>
    </row>
    <row r="53" spans="3:12" ht="12.75">
      <c r="C53" s="16"/>
      <c r="D53" s="16"/>
      <c r="E53" s="16"/>
      <c r="F53" s="16"/>
      <c r="G53" s="16"/>
      <c r="H53" s="16"/>
      <c r="I53" s="16"/>
      <c r="K53" s="129"/>
      <c r="L53" s="129"/>
    </row>
    <row r="54" spans="3:12" ht="12.75">
      <c r="C54" s="16"/>
      <c r="D54" s="16"/>
      <c r="E54" s="16"/>
      <c r="F54" s="16"/>
      <c r="G54" s="16"/>
      <c r="H54" s="16"/>
      <c r="I54" s="16"/>
      <c r="K54" s="129"/>
      <c r="L54" s="129"/>
    </row>
    <row r="55" spans="3:12" ht="12.75">
      <c r="C55" s="16"/>
      <c r="D55" s="16"/>
      <c r="E55" s="16"/>
      <c r="F55" s="16"/>
      <c r="G55" s="16"/>
      <c r="H55" s="16"/>
      <c r="I55" s="16"/>
      <c r="K55" s="129"/>
      <c r="L55" s="129"/>
    </row>
    <row r="56" spans="3:12" ht="12.75">
      <c r="C56" s="16"/>
      <c r="D56" s="16"/>
      <c r="E56" s="16"/>
      <c r="F56" s="16"/>
      <c r="G56" s="16"/>
      <c r="H56" s="16"/>
      <c r="I56" s="16"/>
      <c r="K56" s="129"/>
      <c r="L56" s="129"/>
    </row>
    <row r="57" spans="3:12" ht="12.75">
      <c r="C57" s="16"/>
      <c r="K57" s="129"/>
      <c r="L57" s="129"/>
    </row>
    <row r="58" ht="12.75">
      <c r="C58" s="16"/>
    </row>
    <row r="60" spans="5:9" ht="12.75">
      <c r="E60" s="129"/>
      <c r="F60" s="129"/>
      <c r="G60" s="129"/>
      <c r="H60" s="129"/>
      <c r="I60" s="129"/>
    </row>
    <row r="61" spans="5:9" ht="12.75">
      <c r="E61" s="129"/>
      <c r="F61" s="129"/>
      <c r="G61" s="129"/>
      <c r="H61" s="129"/>
      <c r="I61" s="129"/>
    </row>
    <row r="62" spans="5:9" ht="12.75">
      <c r="E62" s="129"/>
      <c r="F62" s="129"/>
      <c r="G62" s="129"/>
      <c r="H62" s="129"/>
      <c r="I62" s="129"/>
    </row>
    <row r="63" spans="5:9" ht="12.75">
      <c r="E63" s="129"/>
      <c r="F63" s="129"/>
      <c r="G63" s="129"/>
      <c r="H63" s="129"/>
      <c r="I63" s="129"/>
    </row>
  </sheetData>
  <sheetProtection/>
  <mergeCells count="12">
    <mergeCell ref="B38:L38"/>
    <mergeCell ref="B6:B7"/>
    <mergeCell ref="K6:K7"/>
    <mergeCell ref="E8:I8"/>
    <mergeCell ref="B33:K34"/>
    <mergeCell ref="B35:K35"/>
    <mergeCell ref="B36:L36"/>
    <mergeCell ref="B3:L3"/>
    <mergeCell ref="B32:K32"/>
    <mergeCell ref="E20:I20"/>
    <mergeCell ref="F5:K5"/>
    <mergeCell ref="B31:K31"/>
  </mergeCells>
  <printOptions/>
  <pageMargins left="0.7480314960629921" right="0.7480314960629921" top="0.984251968503937" bottom="0.984251968503937" header="0.5118110236220472" footer="0.5118110236220472"/>
  <pageSetup fitToHeight="1" fitToWidth="1"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sheetPr>
    <tabColor indexed="42"/>
    <pageSetUpPr fitToPage="1"/>
  </sheetPr>
  <dimension ref="B1:S80"/>
  <sheetViews>
    <sheetView workbookViewId="0" topLeftCell="A28">
      <selection activeCell="B55" sqref="B55:I55"/>
    </sheetView>
  </sheetViews>
  <sheetFormatPr defaultColWidth="9.140625" defaultRowHeight="12.75"/>
  <cols>
    <col min="1" max="1" width="9.140625" style="81" customWidth="1"/>
    <col min="2" max="2" width="34.28125" style="82" customWidth="1"/>
    <col min="3" max="3" width="10.28125" style="82" customWidth="1"/>
    <col min="4" max="9" width="10.140625" style="82" customWidth="1"/>
    <col min="10" max="10" width="1.7109375" style="82" customWidth="1"/>
    <col min="11" max="11" width="10.57421875" style="82" customWidth="1"/>
    <col min="12" max="16384" width="9.140625" style="81" customWidth="1"/>
  </cols>
  <sheetData>
    <row r="1" spans="2:11" ht="12.75">
      <c r="B1" s="418"/>
      <c r="C1" s="418"/>
      <c r="D1" s="418"/>
      <c r="E1" s="418"/>
      <c r="F1" s="418"/>
      <c r="G1" s="418"/>
      <c r="H1" s="418"/>
      <c r="I1" s="418"/>
      <c r="J1" s="418"/>
      <c r="K1" s="418"/>
    </row>
    <row r="2" spans="3:5" ht="12.75">
      <c r="C2" s="28"/>
      <c r="D2" s="28"/>
      <c r="E2" s="28"/>
    </row>
    <row r="3" spans="2:13" ht="12.75" customHeight="1">
      <c r="B3" s="405" t="s">
        <v>188</v>
      </c>
      <c r="C3" s="405"/>
      <c r="D3" s="405"/>
      <c r="E3" s="405"/>
      <c r="F3" s="405"/>
      <c r="G3" s="405"/>
      <c r="H3" s="405"/>
      <c r="I3" s="405"/>
      <c r="J3" s="405"/>
      <c r="K3" s="405"/>
      <c r="L3" s="83"/>
      <c r="M3" s="83"/>
    </row>
    <row r="4" spans="2:13" ht="18" customHeight="1">
      <c r="B4" s="405"/>
      <c r="C4" s="405"/>
      <c r="D4" s="405"/>
      <c r="E4" s="405"/>
      <c r="F4" s="405"/>
      <c r="G4" s="405"/>
      <c r="H4" s="405"/>
      <c r="I4" s="405"/>
      <c r="J4" s="405"/>
      <c r="K4" s="405"/>
      <c r="L4" s="83"/>
      <c r="M4" s="83"/>
    </row>
    <row r="5" spans="2:13" ht="14.25" customHeight="1">
      <c r="B5" s="4"/>
      <c r="C5" s="4"/>
      <c r="D5" s="4"/>
      <c r="E5" s="4"/>
      <c r="F5" s="4"/>
      <c r="G5" s="4"/>
      <c r="H5" s="4"/>
      <c r="I5" s="4"/>
      <c r="J5" s="4"/>
      <c r="K5" s="4"/>
      <c r="L5" s="83"/>
      <c r="M5" s="83"/>
    </row>
    <row r="6" spans="2:13" ht="14.25" customHeight="1" thickBot="1">
      <c r="B6" s="98"/>
      <c r="C6" s="98"/>
      <c r="D6" s="98"/>
      <c r="E6" s="98"/>
      <c r="F6" s="408" t="s">
        <v>24</v>
      </c>
      <c r="G6" s="408"/>
      <c r="H6" s="408"/>
      <c r="I6" s="408"/>
      <c r="J6" s="408"/>
      <c r="K6" s="408"/>
      <c r="L6" s="86"/>
      <c r="M6" s="86"/>
    </row>
    <row r="7" spans="2:11" ht="15.75" customHeight="1">
      <c r="B7" s="412" t="s">
        <v>166</v>
      </c>
      <c r="C7" s="222"/>
      <c r="D7" s="224"/>
      <c r="E7" s="228"/>
      <c r="F7" s="230"/>
      <c r="G7" s="230"/>
      <c r="H7" s="230"/>
      <c r="I7" s="230"/>
      <c r="J7" s="414"/>
      <c r="K7" s="414" t="s">
        <v>151</v>
      </c>
    </row>
    <row r="8" spans="2:11" ht="45" customHeight="1" thickBot="1">
      <c r="B8" s="413"/>
      <c r="C8" s="223" t="s">
        <v>116</v>
      </c>
      <c r="D8" s="236" t="s">
        <v>119</v>
      </c>
      <c r="E8" s="221" t="s">
        <v>80</v>
      </c>
      <c r="F8" s="274" t="s">
        <v>86</v>
      </c>
      <c r="G8" s="274" t="s">
        <v>94</v>
      </c>
      <c r="H8" s="274" t="s">
        <v>141</v>
      </c>
      <c r="I8" s="274" t="s">
        <v>147</v>
      </c>
      <c r="J8" s="415"/>
      <c r="K8" s="415"/>
    </row>
    <row r="9" spans="2:13" ht="14.25" customHeight="1">
      <c r="B9" s="21"/>
      <c r="C9" s="89"/>
      <c r="D9" s="89"/>
      <c r="E9" s="407" t="s">
        <v>87</v>
      </c>
      <c r="F9" s="407"/>
      <c r="G9" s="407"/>
      <c r="H9" s="407"/>
      <c r="I9" s="407"/>
      <c r="J9" s="17"/>
      <c r="K9" s="21"/>
      <c r="M9" s="82"/>
    </row>
    <row r="10" spans="2:11" ht="14.25" customHeight="1">
      <c r="B10" s="21"/>
      <c r="C10" s="112"/>
      <c r="D10" s="113"/>
      <c r="E10" s="21"/>
      <c r="F10" s="17"/>
      <c r="G10" s="17"/>
      <c r="H10" s="17"/>
      <c r="I10" s="17"/>
      <c r="J10" s="17"/>
      <c r="K10" s="21"/>
    </row>
    <row r="11" spans="2:15" ht="14.25" customHeight="1">
      <c r="B11" s="23" t="s">
        <v>190</v>
      </c>
      <c r="C11" s="115">
        <f aca="true" t="shared" si="0" ref="C11:I11">SUM(C13:C18)</f>
        <v>912</v>
      </c>
      <c r="D11" s="116">
        <f t="shared" si="0"/>
        <v>844</v>
      </c>
      <c r="E11" s="47">
        <f t="shared" si="0"/>
        <v>665</v>
      </c>
      <c r="F11" s="47">
        <f t="shared" si="0"/>
        <v>631</v>
      </c>
      <c r="G11" s="47">
        <f t="shared" si="0"/>
        <v>642</v>
      </c>
      <c r="H11" s="47">
        <f t="shared" si="0"/>
        <v>661</v>
      </c>
      <c r="I11" s="47">
        <f t="shared" si="0"/>
        <v>638</v>
      </c>
      <c r="J11" s="40"/>
      <c r="K11" s="273">
        <f>IF(E11&lt;=50,"*",IF(I11&lt;=50,"*",(I11-E11)/E11))</f>
        <v>-0.0406015037593985</v>
      </c>
      <c r="L11" s="90"/>
      <c r="M11" s="90"/>
      <c r="N11" s="90"/>
      <c r="O11" s="90"/>
    </row>
    <row r="12" spans="2:13" ht="14.25" customHeight="1">
      <c r="B12" s="23"/>
      <c r="C12" s="115"/>
      <c r="D12" s="116"/>
      <c r="E12" s="47"/>
      <c r="F12" s="47"/>
      <c r="G12" s="47"/>
      <c r="H12" s="47"/>
      <c r="I12" s="47"/>
      <c r="J12" s="1"/>
      <c r="K12" s="273"/>
      <c r="L12" s="90"/>
      <c r="M12" s="90"/>
    </row>
    <row r="13" spans="2:15" ht="14.25" customHeight="1">
      <c r="B13" s="28" t="s">
        <v>192</v>
      </c>
      <c r="C13" s="119">
        <v>272</v>
      </c>
      <c r="D13" s="120">
        <v>204</v>
      </c>
      <c r="E13" s="130">
        <v>180</v>
      </c>
      <c r="F13" s="51">
        <v>203</v>
      </c>
      <c r="G13" s="51">
        <v>177</v>
      </c>
      <c r="H13" s="51">
        <v>189</v>
      </c>
      <c r="I13" s="51">
        <v>173</v>
      </c>
      <c r="J13" s="1"/>
      <c r="K13" s="273">
        <f aca="true" t="shared" si="1" ref="K13:K18">IF(E13&lt;=50,"*",IF(I13&lt;=50,"*",(I13-E13)/E13))</f>
        <v>-0.03888888888888889</v>
      </c>
      <c r="L13" s="90"/>
      <c r="M13" s="90"/>
      <c r="N13" s="90"/>
      <c r="O13" s="90"/>
    </row>
    <row r="14" spans="2:15" ht="14.25" customHeight="1">
      <c r="B14" s="28" t="s">
        <v>14</v>
      </c>
      <c r="C14" s="119">
        <v>14</v>
      </c>
      <c r="D14" s="120">
        <v>15</v>
      </c>
      <c r="E14" s="130">
        <v>15</v>
      </c>
      <c r="F14" s="51">
        <v>20</v>
      </c>
      <c r="G14" s="51">
        <v>17</v>
      </c>
      <c r="H14" s="51">
        <v>18</v>
      </c>
      <c r="I14" s="51">
        <v>25</v>
      </c>
      <c r="J14" s="1"/>
      <c r="K14" s="273" t="str">
        <f t="shared" si="1"/>
        <v>*</v>
      </c>
      <c r="L14" s="90"/>
      <c r="M14" s="90"/>
      <c r="N14" s="90"/>
      <c r="O14" s="90"/>
    </row>
    <row r="15" spans="2:15" ht="14.25" customHeight="1">
      <c r="B15" s="28" t="s">
        <v>1</v>
      </c>
      <c r="C15" s="119">
        <v>3</v>
      </c>
      <c r="D15" s="120">
        <v>2</v>
      </c>
      <c r="E15" s="130">
        <v>1</v>
      </c>
      <c r="F15" s="51">
        <v>2</v>
      </c>
      <c r="G15" s="51">
        <v>2</v>
      </c>
      <c r="H15" s="51">
        <v>1</v>
      </c>
      <c r="I15" s="51">
        <v>0</v>
      </c>
      <c r="J15" s="1"/>
      <c r="K15" s="273" t="str">
        <f t="shared" si="1"/>
        <v>*</v>
      </c>
      <c r="L15" s="90"/>
      <c r="M15" s="90"/>
      <c r="N15" s="90"/>
      <c r="O15" s="90"/>
    </row>
    <row r="16" spans="2:15" ht="14.25" customHeight="1">
      <c r="B16" s="28" t="s">
        <v>10</v>
      </c>
      <c r="C16" s="119">
        <v>492</v>
      </c>
      <c r="D16" s="120">
        <v>489</v>
      </c>
      <c r="E16" s="130">
        <v>352</v>
      </c>
      <c r="F16" s="51">
        <v>321</v>
      </c>
      <c r="G16" s="51">
        <v>327</v>
      </c>
      <c r="H16" s="51">
        <v>341</v>
      </c>
      <c r="I16" s="51">
        <v>327</v>
      </c>
      <c r="J16" s="1"/>
      <c r="K16" s="273">
        <f t="shared" si="1"/>
        <v>-0.07102272727272728</v>
      </c>
      <c r="L16" s="90"/>
      <c r="M16" s="90"/>
      <c r="N16" s="90"/>
      <c r="O16" s="90"/>
    </row>
    <row r="17" spans="2:15" ht="14.25" customHeight="1">
      <c r="B17" s="28" t="s">
        <v>13</v>
      </c>
      <c r="C17" s="119">
        <v>81</v>
      </c>
      <c r="D17" s="120">
        <v>99</v>
      </c>
      <c r="E17" s="130">
        <v>75</v>
      </c>
      <c r="F17" s="51">
        <v>59</v>
      </c>
      <c r="G17" s="51">
        <v>81</v>
      </c>
      <c r="H17" s="51">
        <v>76</v>
      </c>
      <c r="I17" s="51">
        <v>77</v>
      </c>
      <c r="J17" s="1"/>
      <c r="K17" s="273">
        <f t="shared" si="1"/>
        <v>0.02666666666666667</v>
      </c>
      <c r="L17" s="90"/>
      <c r="M17" s="90"/>
      <c r="N17" s="90"/>
      <c r="O17" s="90"/>
    </row>
    <row r="18" spans="2:15" ht="14.25" customHeight="1">
      <c r="B18" s="28" t="s">
        <v>193</v>
      </c>
      <c r="C18" s="119">
        <v>50</v>
      </c>
      <c r="D18" s="120">
        <v>35</v>
      </c>
      <c r="E18" s="130">
        <v>42</v>
      </c>
      <c r="F18" s="51">
        <v>26</v>
      </c>
      <c r="G18" s="51">
        <v>38</v>
      </c>
      <c r="H18" s="51">
        <v>36</v>
      </c>
      <c r="I18" s="51">
        <v>36</v>
      </c>
      <c r="J18" s="1"/>
      <c r="K18" s="273" t="str">
        <f t="shared" si="1"/>
        <v>*</v>
      </c>
      <c r="L18" s="90"/>
      <c r="M18" s="90"/>
      <c r="N18" s="90"/>
      <c r="O18" s="90"/>
    </row>
    <row r="19" spans="2:11" ht="14.25" customHeight="1">
      <c r="B19" s="28"/>
      <c r="C19" s="28"/>
      <c r="D19" s="28"/>
      <c r="E19" s="91"/>
      <c r="F19" s="91"/>
      <c r="G19" s="91"/>
      <c r="H19" s="91"/>
      <c r="I19" s="131"/>
      <c r="J19" s="16"/>
      <c r="K19" s="40"/>
    </row>
    <row r="20" spans="2:13" ht="14.25" customHeight="1">
      <c r="B20" s="23"/>
      <c r="C20" s="89"/>
      <c r="D20" s="89"/>
      <c r="E20" s="407" t="s">
        <v>154</v>
      </c>
      <c r="F20" s="407"/>
      <c r="G20" s="407"/>
      <c r="H20" s="407"/>
      <c r="I20" s="407"/>
      <c r="J20" s="10"/>
      <c r="K20" s="40"/>
      <c r="M20" s="132"/>
    </row>
    <row r="21" spans="2:13" ht="14.25" customHeight="1">
      <c r="B21" s="23"/>
      <c r="C21" s="122"/>
      <c r="D21" s="123"/>
      <c r="E21" s="23"/>
      <c r="F21" s="17"/>
      <c r="G21" s="17"/>
      <c r="H21" s="17"/>
      <c r="I21" s="133"/>
      <c r="J21" s="17"/>
      <c r="K21" s="40"/>
      <c r="M21" s="132"/>
    </row>
    <row r="22" spans="2:19" ht="14.25" customHeight="1">
      <c r="B22" s="28" t="s">
        <v>192</v>
      </c>
      <c r="C22" s="269">
        <v>0.2982456140350877</v>
      </c>
      <c r="D22" s="270">
        <v>0.24170616113744076</v>
      </c>
      <c r="E22" s="271">
        <v>0.2706766917293233</v>
      </c>
      <c r="F22" s="271">
        <v>0.32171156893819336</v>
      </c>
      <c r="G22" s="271">
        <v>0.2757009345794392</v>
      </c>
      <c r="H22" s="271">
        <v>0.2859304084720121</v>
      </c>
      <c r="I22" s="271">
        <v>0.2711598746081505</v>
      </c>
      <c r="J22" s="48"/>
      <c r="K22" s="40"/>
      <c r="L22" s="48"/>
      <c r="M22" s="48"/>
      <c r="N22" s="33"/>
      <c r="O22" s="33"/>
      <c r="P22" s="33"/>
      <c r="Q22" s="33"/>
      <c r="R22" s="33"/>
      <c r="S22" s="33"/>
    </row>
    <row r="23" spans="2:19" ht="14.25" customHeight="1">
      <c r="B23" s="28" t="str">
        <f>B14</f>
        <v>Absolute/conditional discharge</v>
      </c>
      <c r="C23" s="269">
        <v>0.015350877192982455</v>
      </c>
      <c r="D23" s="270">
        <v>0.017772511848341232</v>
      </c>
      <c r="E23" s="271">
        <v>0.022556390977443608</v>
      </c>
      <c r="F23" s="271">
        <v>0.03169572107765452</v>
      </c>
      <c r="G23" s="271">
        <v>0.0264797507788162</v>
      </c>
      <c r="H23" s="271">
        <v>0.02723146747352496</v>
      </c>
      <c r="I23" s="271">
        <v>0.03918495297805643</v>
      </c>
      <c r="J23" s="48"/>
      <c r="K23" s="40"/>
      <c r="L23" s="48"/>
      <c r="M23" s="48"/>
      <c r="N23" s="33"/>
      <c r="O23" s="33"/>
      <c r="P23" s="33"/>
      <c r="Q23" s="33"/>
      <c r="R23" s="33"/>
      <c r="S23" s="33"/>
    </row>
    <row r="24" spans="2:19" ht="14.25" customHeight="1">
      <c r="B24" s="28" t="str">
        <f>B15</f>
        <v>Fine</v>
      </c>
      <c r="C24" s="269">
        <v>0.003289473684210526</v>
      </c>
      <c r="D24" s="270">
        <v>0.002369668246445498</v>
      </c>
      <c r="E24" s="271">
        <v>0.0015037593984962407</v>
      </c>
      <c r="F24" s="271">
        <v>0.003169572107765452</v>
      </c>
      <c r="G24" s="271">
        <v>0.003115264797507788</v>
      </c>
      <c r="H24" s="271">
        <v>0.0015128593040847202</v>
      </c>
      <c r="I24" s="271">
        <v>0</v>
      </c>
      <c r="J24" s="48"/>
      <c r="K24" s="40"/>
      <c r="L24" s="48"/>
      <c r="M24" s="48"/>
      <c r="N24" s="33"/>
      <c r="O24" s="33"/>
      <c r="P24" s="33"/>
      <c r="Q24" s="33"/>
      <c r="R24" s="33"/>
      <c r="S24" s="33"/>
    </row>
    <row r="25" spans="2:19" ht="14.25" customHeight="1">
      <c r="B25" s="28" t="str">
        <f>B16</f>
        <v>Community sentence</v>
      </c>
      <c r="C25" s="269">
        <v>0.5394736842105263</v>
      </c>
      <c r="D25" s="270">
        <v>0.5793838862559242</v>
      </c>
      <c r="E25" s="271">
        <v>0.5293233082706766</v>
      </c>
      <c r="F25" s="271">
        <v>0.508716323296355</v>
      </c>
      <c r="G25" s="271">
        <v>0.5093457943925234</v>
      </c>
      <c r="H25" s="271">
        <v>0.5158850226928896</v>
      </c>
      <c r="I25" s="271">
        <v>0.512539184952978</v>
      </c>
      <c r="J25" s="48"/>
      <c r="K25" s="40"/>
      <c r="L25" s="48"/>
      <c r="M25" s="48"/>
      <c r="N25" s="33"/>
      <c r="O25" s="33"/>
      <c r="P25" s="33"/>
      <c r="Q25" s="33"/>
      <c r="R25" s="33"/>
      <c r="S25" s="33"/>
    </row>
    <row r="26" spans="2:19" ht="14.25" customHeight="1">
      <c r="B26" s="28" t="str">
        <f>B17</f>
        <v>Immediate custody</v>
      </c>
      <c r="C26" s="269">
        <v>0.08881578947368421</v>
      </c>
      <c r="D26" s="270">
        <v>0.11729857819905214</v>
      </c>
      <c r="E26" s="271">
        <v>0.11278195488721804</v>
      </c>
      <c r="F26" s="271">
        <v>0.09350237717908082</v>
      </c>
      <c r="G26" s="271">
        <v>0.1261682242990654</v>
      </c>
      <c r="H26" s="271">
        <v>0.11497730711043873</v>
      </c>
      <c r="I26" s="271">
        <v>0.1206896551724138</v>
      </c>
      <c r="J26" s="48"/>
      <c r="K26" s="40"/>
      <c r="L26" s="48"/>
      <c r="M26" s="48"/>
      <c r="N26" s="33"/>
      <c r="O26" s="33"/>
      <c r="P26" s="33"/>
      <c r="Q26" s="33"/>
      <c r="R26" s="33"/>
      <c r="S26" s="33"/>
    </row>
    <row r="27" spans="2:19" ht="14.25" customHeight="1">
      <c r="B27" s="28" t="s">
        <v>193</v>
      </c>
      <c r="C27" s="269">
        <v>0.05482456140350877</v>
      </c>
      <c r="D27" s="270">
        <v>0.041469194312796206</v>
      </c>
      <c r="E27" s="271">
        <v>0.06315789473684211</v>
      </c>
      <c r="F27" s="271">
        <v>0.04120443740095087</v>
      </c>
      <c r="G27" s="271">
        <v>0.059190031152647975</v>
      </c>
      <c r="H27" s="271">
        <v>0.05446293494704992</v>
      </c>
      <c r="I27" s="271">
        <v>0.05642633228840126</v>
      </c>
      <c r="J27" s="48"/>
      <c r="K27" s="40"/>
      <c r="L27" s="48"/>
      <c r="M27" s="48"/>
      <c r="N27" s="33"/>
      <c r="O27" s="33"/>
      <c r="P27" s="33"/>
      <c r="Q27" s="33"/>
      <c r="R27" s="33"/>
      <c r="S27" s="33"/>
    </row>
    <row r="28" spans="2:11" ht="14.25" customHeight="1">
      <c r="B28" s="34"/>
      <c r="C28" s="34"/>
      <c r="D28" s="34"/>
      <c r="E28" s="99"/>
      <c r="F28" s="99"/>
      <c r="G28" s="99"/>
      <c r="H28" s="99"/>
      <c r="I28" s="134"/>
      <c r="J28" s="99"/>
      <c r="K28" s="35"/>
    </row>
    <row r="29" spans="2:11" ht="14.25" customHeight="1">
      <c r="B29" s="100"/>
      <c r="C29" s="101"/>
      <c r="D29" s="101"/>
      <c r="E29" s="407" t="s">
        <v>87</v>
      </c>
      <c r="F29" s="407"/>
      <c r="G29" s="407"/>
      <c r="H29" s="407"/>
      <c r="I29" s="407"/>
      <c r="J29" s="17"/>
      <c r="K29" s="37"/>
    </row>
    <row r="30" spans="2:11" ht="14.25" customHeight="1">
      <c r="B30" s="100"/>
      <c r="C30" s="112"/>
      <c r="D30" s="113"/>
      <c r="E30" s="100"/>
      <c r="F30" s="17"/>
      <c r="G30" s="17"/>
      <c r="H30" s="17"/>
      <c r="I30" s="133"/>
      <c r="J30" s="17"/>
      <c r="K30" s="37"/>
    </row>
    <row r="31" spans="2:13" ht="14.25" customHeight="1">
      <c r="B31" s="100" t="s">
        <v>191</v>
      </c>
      <c r="C31" s="115">
        <f>SUM(C33:C39)</f>
        <v>4246</v>
      </c>
      <c r="D31" s="116">
        <f aca="true" t="shared" si="2" ref="D31:I31">SUM(D33:D39)</f>
        <v>3917</v>
      </c>
      <c r="E31" s="49">
        <f t="shared" si="2"/>
        <v>3303</v>
      </c>
      <c r="F31" s="49">
        <f t="shared" si="2"/>
        <v>3184</v>
      </c>
      <c r="G31" s="49">
        <f t="shared" si="2"/>
        <v>3370</v>
      </c>
      <c r="H31" s="49">
        <f t="shared" si="2"/>
        <v>3646</v>
      </c>
      <c r="I31" s="49">
        <f t="shared" si="2"/>
        <v>3259</v>
      </c>
      <c r="J31" s="40"/>
      <c r="K31" s="273">
        <f>IF(E31&lt;=50,"*",IF(I31&lt;=50,"*",(I31-E31)/E31))</f>
        <v>-0.013321223130487435</v>
      </c>
      <c r="L31" s="90"/>
      <c r="M31" s="90"/>
    </row>
    <row r="32" spans="2:13" ht="14.25" customHeight="1">
      <c r="B32" s="100"/>
      <c r="C32" s="115"/>
      <c r="D32" s="116"/>
      <c r="E32" s="100"/>
      <c r="F32" s="100"/>
      <c r="G32" s="100"/>
      <c r="H32" s="100"/>
      <c r="I32" s="100"/>
      <c r="J32" s="1"/>
      <c r="K32" s="273"/>
      <c r="L32" s="90"/>
      <c r="M32" s="90"/>
    </row>
    <row r="33" spans="2:13" ht="14.25" customHeight="1">
      <c r="B33" s="28" t="s">
        <v>15</v>
      </c>
      <c r="C33" s="119">
        <v>813</v>
      </c>
      <c r="D33" s="120">
        <v>654</v>
      </c>
      <c r="E33" s="51">
        <v>587</v>
      </c>
      <c r="F33" s="51">
        <v>483</v>
      </c>
      <c r="G33" s="51">
        <v>519</v>
      </c>
      <c r="H33" s="51">
        <v>579</v>
      </c>
      <c r="I33" s="51">
        <v>405</v>
      </c>
      <c r="J33" s="1"/>
      <c r="K33" s="273">
        <f aca="true" t="shared" si="3" ref="K33:K39">IF(E33&lt;=50,"*",IF(I33&lt;=50,"*",(I33-E33)/E33))</f>
        <v>-0.3100511073253833</v>
      </c>
      <c r="L33" s="90"/>
      <c r="M33" s="90"/>
    </row>
    <row r="34" spans="2:13" ht="14.25" customHeight="1">
      <c r="B34" s="28" t="s">
        <v>11</v>
      </c>
      <c r="C34" s="119">
        <v>190</v>
      </c>
      <c r="D34" s="120">
        <v>143</v>
      </c>
      <c r="E34" s="51">
        <v>99</v>
      </c>
      <c r="F34" s="51">
        <v>117</v>
      </c>
      <c r="G34" s="51">
        <v>103</v>
      </c>
      <c r="H34" s="51">
        <v>136</v>
      </c>
      <c r="I34" s="51">
        <v>107</v>
      </c>
      <c r="J34" s="1"/>
      <c r="K34" s="273">
        <f t="shared" si="3"/>
        <v>0.08080808080808081</v>
      </c>
      <c r="L34" s="90"/>
      <c r="M34" s="90"/>
    </row>
    <row r="35" spans="2:13" ht="14.25" customHeight="1">
      <c r="B35" s="28" t="s">
        <v>1</v>
      </c>
      <c r="C35" s="119">
        <v>237</v>
      </c>
      <c r="D35" s="120">
        <v>194</v>
      </c>
      <c r="E35" s="51">
        <v>151</v>
      </c>
      <c r="F35" s="51">
        <v>171</v>
      </c>
      <c r="G35" s="51">
        <v>184</v>
      </c>
      <c r="H35" s="51">
        <v>182</v>
      </c>
      <c r="I35" s="51">
        <v>184</v>
      </c>
      <c r="J35" s="1"/>
      <c r="K35" s="273">
        <f t="shared" si="3"/>
        <v>0.2185430463576159</v>
      </c>
      <c r="L35" s="90"/>
      <c r="M35" s="90"/>
    </row>
    <row r="36" spans="2:13" ht="14.25" customHeight="1">
      <c r="B36" s="28" t="s">
        <v>10</v>
      </c>
      <c r="C36" s="119">
        <v>1083</v>
      </c>
      <c r="D36" s="120">
        <v>891</v>
      </c>
      <c r="E36" s="51">
        <v>774</v>
      </c>
      <c r="F36" s="51">
        <v>717</v>
      </c>
      <c r="G36" s="51">
        <v>785</v>
      </c>
      <c r="H36" s="51">
        <v>811</v>
      </c>
      <c r="I36" s="51">
        <v>786</v>
      </c>
      <c r="J36" s="1"/>
      <c r="K36" s="273">
        <f t="shared" si="3"/>
        <v>0.015503875968992248</v>
      </c>
      <c r="L36" s="90"/>
      <c r="M36" s="90"/>
    </row>
    <row r="37" spans="2:13" ht="14.25" customHeight="1">
      <c r="B37" s="28" t="s">
        <v>12</v>
      </c>
      <c r="C37" s="119">
        <v>628</v>
      </c>
      <c r="D37" s="120">
        <v>583</v>
      </c>
      <c r="E37" s="51">
        <v>541</v>
      </c>
      <c r="F37" s="51">
        <v>573</v>
      </c>
      <c r="G37" s="51">
        <v>614</v>
      </c>
      <c r="H37" s="51">
        <v>641</v>
      </c>
      <c r="I37" s="51">
        <v>612</v>
      </c>
      <c r="J37" s="1"/>
      <c r="K37" s="273">
        <f t="shared" si="3"/>
        <v>0.13123844731977818</v>
      </c>
      <c r="L37" s="90"/>
      <c r="M37" s="90"/>
    </row>
    <row r="38" spans="2:13" ht="14.25" customHeight="1">
      <c r="B38" s="28" t="s">
        <v>13</v>
      </c>
      <c r="C38" s="119">
        <v>1118</v>
      </c>
      <c r="D38" s="120">
        <v>1282</v>
      </c>
      <c r="E38" s="51">
        <v>1025</v>
      </c>
      <c r="F38" s="51">
        <v>1006</v>
      </c>
      <c r="G38" s="51">
        <v>1020</v>
      </c>
      <c r="H38" s="51">
        <v>1143</v>
      </c>
      <c r="I38" s="51">
        <v>1006</v>
      </c>
      <c r="J38" s="1"/>
      <c r="K38" s="273">
        <f t="shared" si="3"/>
        <v>-0.018536585365853658</v>
      </c>
      <c r="L38" s="90"/>
      <c r="M38" s="90"/>
    </row>
    <row r="39" spans="2:13" ht="14.25" customHeight="1">
      <c r="B39" s="28" t="s">
        <v>193</v>
      </c>
      <c r="C39" s="119">
        <v>177</v>
      </c>
      <c r="D39" s="120">
        <v>170</v>
      </c>
      <c r="E39" s="51">
        <v>126</v>
      </c>
      <c r="F39" s="51">
        <v>117</v>
      </c>
      <c r="G39" s="51">
        <v>145</v>
      </c>
      <c r="H39" s="51">
        <v>154</v>
      </c>
      <c r="I39" s="51">
        <v>159</v>
      </c>
      <c r="J39" s="1"/>
      <c r="K39" s="273">
        <f t="shared" si="3"/>
        <v>0.2619047619047619</v>
      </c>
      <c r="L39" s="90"/>
      <c r="M39" s="90"/>
    </row>
    <row r="40" spans="2:11" ht="14.25" customHeight="1">
      <c r="B40" s="28"/>
      <c r="C40" s="28"/>
      <c r="D40" s="28"/>
      <c r="E40" s="28"/>
      <c r="F40" s="1"/>
      <c r="G40" s="1"/>
      <c r="H40" s="1"/>
      <c r="I40" s="135"/>
      <c r="J40" s="1"/>
      <c r="K40" s="1"/>
    </row>
    <row r="41" spans="2:11" ht="14.25" customHeight="1">
      <c r="B41" s="23"/>
      <c r="C41" s="89"/>
      <c r="D41" s="89"/>
      <c r="E41" s="407" t="s">
        <v>154</v>
      </c>
      <c r="F41" s="407"/>
      <c r="G41" s="407"/>
      <c r="H41" s="407"/>
      <c r="I41" s="407"/>
      <c r="J41" s="17"/>
      <c r="K41" s="9"/>
    </row>
    <row r="42" spans="2:11" ht="14.25" customHeight="1">
      <c r="B42" s="23"/>
      <c r="C42" s="122"/>
      <c r="D42" s="123"/>
      <c r="E42" s="23"/>
      <c r="F42" s="28"/>
      <c r="G42" s="28"/>
      <c r="H42" s="28"/>
      <c r="I42" s="136"/>
      <c r="J42" s="28"/>
      <c r="K42" s="10"/>
    </row>
    <row r="43" spans="2:11" ht="14.25" customHeight="1">
      <c r="B43" s="28" t="str">
        <f aca="true" t="shared" si="4" ref="B43:B48">B33</f>
        <v>Caution</v>
      </c>
      <c r="C43" s="269">
        <v>0.19147432878002826</v>
      </c>
      <c r="D43" s="270">
        <v>0.16696451365841206</v>
      </c>
      <c r="E43" s="271">
        <v>0.17771722676354829</v>
      </c>
      <c r="F43" s="271">
        <v>0.15169597989949749</v>
      </c>
      <c r="G43" s="271">
        <v>0.1540059347181009</v>
      </c>
      <c r="H43" s="271">
        <v>0.15880416895227648</v>
      </c>
      <c r="I43" s="271">
        <v>0.1242712488493403</v>
      </c>
      <c r="J43" s="33"/>
      <c r="K43" s="37"/>
    </row>
    <row r="44" spans="2:11" ht="14.25" customHeight="1">
      <c r="B44" s="28" t="str">
        <f t="shared" si="4"/>
        <v>Absolute/Conditional discharge</v>
      </c>
      <c r="C44" s="269">
        <v>0.044747998115873766</v>
      </c>
      <c r="D44" s="270">
        <v>0.036507531273934135</v>
      </c>
      <c r="E44" s="271">
        <v>0.02997275204359673</v>
      </c>
      <c r="F44" s="271">
        <v>0.036746231155778894</v>
      </c>
      <c r="G44" s="271">
        <v>0.03056379821958457</v>
      </c>
      <c r="H44" s="271">
        <v>0.03730115194733955</v>
      </c>
      <c r="I44" s="271">
        <v>0.03283215710340595</v>
      </c>
      <c r="J44" s="33"/>
      <c r="K44" s="37"/>
    </row>
    <row r="45" spans="2:11" ht="14.25" customHeight="1">
      <c r="B45" s="28" t="str">
        <f t="shared" si="4"/>
        <v>Fine</v>
      </c>
      <c r="C45" s="269">
        <v>0.05581723975506359</v>
      </c>
      <c r="D45" s="270">
        <v>0.049527699770232324</v>
      </c>
      <c r="E45" s="271">
        <v>0.0457160157432637</v>
      </c>
      <c r="F45" s="271">
        <v>0.053706030150753765</v>
      </c>
      <c r="G45" s="271">
        <v>0.05459940652818991</v>
      </c>
      <c r="H45" s="271">
        <v>0.049917718047174986</v>
      </c>
      <c r="I45" s="271">
        <v>0.05645903651426818</v>
      </c>
      <c r="J45" s="33"/>
      <c r="K45" s="37"/>
    </row>
    <row r="46" spans="2:11" ht="14.25" customHeight="1">
      <c r="B46" s="28" t="str">
        <f t="shared" si="4"/>
        <v>Community sentence</v>
      </c>
      <c r="C46" s="269">
        <v>0.25506358926048045</v>
      </c>
      <c r="D46" s="270">
        <v>0.22747000255297423</v>
      </c>
      <c r="E46" s="271">
        <v>0.23433242506811988</v>
      </c>
      <c r="F46" s="271">
        <v>0.22518844221105527</v>
      </c>
      <c r="G46" s="271">
        <v>0.23293768545994065</v>
      </c>
      <c r="H46" s="271">
        <v>0.2224355458036204</v>
      </c>
      <c r="I46" s="271">
        <v>0.2411782755446456</v>
      </c>
      <c r="J46" s="33"/>
      <c r="K46" s="37"/>
    </row>
    <row r="47" spans="2:11" ht="14.25" customHeight="1">
      <c r="B47" s="28" t="str">
        <f t="shared" si="4"/>
        <v>Suspended sentence</v>
      </c>
      <c r="C47" s="269">
        <v>0.14790390956194066</v>
      </c>
      <c r="D47" s="270">
        <v>0.148838396732193</v>
      </c>
      <c r="E47" s="271">
        <v>0.16379049349076596</v>
      </c>
      <c r="F47" s="271">
        <v>0.17996231155778894</v>
      </c>
      <c r="G47" s="271">
        <v>0.18219584569732938</v>
      </c>
      <c r="H47" s="271">
        <v>0.17580910586944598</v>
      </c>
      <c r="I47" s="271">
        <v>0.18778766492789198</v>
      </c>
      <c r="J47" s="33"/>
      <c r="K47" s="37"/>
    </row>
    <row r="48" spans="2:11" ht="14.25" customHeight="1">
      <c r="B48" s="28" t="str">
        <f t="shared" si="4"/>
        <v>Immediate custody</v>
      </c>
      <c r="C48" s="269">
        <v>0.2633066415449835</v>
      </c>
      <c r="D48" s="270">
        <v>0.327291294357927</v>
      </c>
      <c r="E48" s="271">
        <v>0.3103239479261278</v>
      </c>
      <c r="F48" s="271">
        <v>0.31595477386934673</v>
      </c>
      <c r="G48" s="271">
        <v>0.3026706231454006</v>
      </c>
      <c r="H48" s="271">
        <v>0.31349424026330225</v>
      </c>
      <c r="I48" s="271">
        <v>0.3086836452899662</v>
      </c>
      <c r="J48" s="33"/>
      <c r="K48" s="37"/>
    </row>
    <row r="49" spans="2:11" ht="14.25" customHeight="1">
      <c r="B49" s="28" t="s">
        <v>193</v>
      </c>
      <c r="C49" s="269">
        <v>0.04168629298162977</v>
      </c>
      <c r="D49" s="270">
        <v>0.04340056165432729</v>
      </c>
      <c r="E49" s="271">
        <v>0.03814713896457766</v>
      </c>
      <c r="F49" s="271">
        <v>0.036746231155778894</v>
      </c>
      <c r="G49" s="271">
        <v>0.04302670623145401</v>
      </c>
      <c r="H49" s="271">
        <v>0.042238069116840374</v>
      </c>
      <c r="I49" s="271">
        <v>0.04878797177048174</v>
      </c>
      <c r="J49" s="33"/>
      <c r="K49" s="37"/>
    </row>
    <row r="50" spans="2:11" ht="14.25" customHeight="1">
      <c r="B50" s="34"/>
      <c r="C50" s="34"/>
      <c r="D50" s="34"/>
      <c r="E50" s="34"/>
      <c r="F50" s="92"/>
      <c r="G50" s="92"/>
      <c r="H50" s="92"/>
      <c r="I50" s="92"/>
      <c r="J50" s="92"/>
      <c r="K50" s="35"/>
    </row>
    <row r="51" spans="2:11" ht="7.5" customHeight="1">
      <c r="B51" s="8"/>
      <c r="C51" s="8"/>
      <c r="D51" s="8"/>
      <c r="E51" s="8"/>
      <c r="F51" s="8"/>
      <c r="G51" s="8"/>
      <c r="H51" s="8"/>
      <c r="I51" s="8"/>
      <c r="J51" s="8"/>
      <c r="K51" s="8"/>
    </row>
    <row r="52" spans="2:11" s="41" customFormat="1" ht="12.75" customHeight="1">
      <c r="B52" s="406" t="s">
        <v>168</v>
      </c>
      <c r="C52" s="406"/>
      <c r="D52" s="406"/>
      <c r="E52" s="406"/>
      <c r="F52" s="406"/>
      <c r="G52" s="406"/>
      <c r="H52" s="406"/>
      <c r="I52" s="406"/>
      <c r="J52" s="406"/>
      <c r="K52" s="8"/>
    </row>
    <row r="53" spans="2:11" s="41" customFormat="1" ht="25.5" customHeight="1">
      <c r="B53" s="406" t="s">
        <v>169</v>
      </c>
      <c r="C53" s="406"/>
      <c r="D53" s="406"/>
      <c r="E53" s="406"/>
      <c r="F53" s="406"/>
      <c r="G53" s="406"/>
      <c r="H53" s="406"/>
      <c r="I53" s="406"/>
      <c r="J53" s="406"/>
      <c r="K53" s="8"/>
    </row>
    <row r="54" spans="2:11" s="41" customFormat="1" ht="12.75" customHeight="1">
      <c r="B54" s="406" t="s">
        <v>189</v>
      </c>
      <c r="C54" s="417"/>
      <c r="D54" s="417"/>
      <c r="E54" s="417"/>
      <c r="F54" s="417"/>
      <c r="G54" s="417"/>
      <c r="H54" s="417"/>
      <c r="I54" s="417"/>
      <c r="J54" s="417"/>
      <c r="K54" s="8"/>
    </row>
    <row r="55" spans="2:11" ht="24" customHeight="1">
      <c r="B55" s="406" t="s">
        <v>194</v>
      </c>
      <c r="C55" s="417"/>
      <c r="D55" s="417"/>
      <c r="E55" s="417"/>
      <c r="F55" s="417"/>
      <c r="G55" s="417"/>
      <c r="H55" s="417"/>
      <c r="I55" s="417"/>
      <c r="J55" s="8"/>
      <c r="K55" s="8"/>
    </row>
    <row r="56" spans="2:11" s="41" customFormat="1" ht="12.75" customHeight="1">
      <c r="B56" s="406" t="s">
        <v>195</v>
      </c>
      <c r="C56" s="417"/>
      <c r="D56" s="417"/>
      <c r="E56" s="417"/>
      <c r="F56" s="417"/>
      <c r="G56" s="417"/>
      <c r="H56" s="417"/>
      <c r="I56" s="417"/>
      <c r="J56" s="417"/>
      <c r="K56" s="8"/>
    </row>
    <row r="57" spans="2:11" ht="15.75" customHeight="1">
      <c r="B57" s="406" t="s">
        <v>79</v>
      </c>
      <c r="C57" s="406"/>
      <c r="D57" s="406"/>
      <c r="E57" s="406"/>
      <c r="F57" s="406"/>
      <c r="G57" s="406"/>
      <c r="H57" s="406"/>
      <c r="I57" s="406"/>
      <c r="J57" s="406"/>
      <c r="K57" s="406"/>
    </row>
    <row r="58" spans="2:11" ht="14.25" customHeight="1">
      <c r="B58" s="417" t="s">
        <v>171</v>
      </c>
      <c r="C58" s="417"/>
      <c r="D58" s="417"/>
      <c r="E58" s="417"/>
      <c r="F58" s="417"/>
      <c r="G58" s="417"/>
      <c r="H58" s="417"/>
      <c r="I58" s="417"/>
      <c r="J58" s="417"/>
      <c r="K58" s="417"/>
    </row>
    <row r="59" spans="2:11" ht="7.5" customHeight="1">
      <c r="B59" s="28"/>
      <c r="C59" s="28"/>
      <c r="D59" s="28"/>
      <c r="E59" s="28"/>
      <c r="F59" s="28"/>
      <c r="G59" s="28"/>
      <c r="H59" s="28"/>
      <c r="I59" s="28"/>
      <c r="J59" s="28"/>
      <c r="K59" s="28"/>
    </row>
    <row r="60" spans="2:11" s="126" customFormat="1" ht="11.25">
      <c r="B60" s="94" t="s">
        <v>20</v>
      </c>
      <c r="C60" s="127"/>
      <c r="D60" s="127"/>
      <c r="E60" s="95"/>
      <c r="F60" s="95"/>
      <c r="G60" s="95"/>
      <c r="H60" s="95"/>
      <c r="I60" s="95"/>
      <c r="J60" s="95"/>
      <c r="K60" s="96"/>
    </row>
    <row r="61" spans="2:11" s="126" customFormat="1" ht="24" customHeight="1">
      <c r="B61" s="409" t="s">
        <v>165</v>
      </c>
      <c r="C61" s="410"/>
      <c r="D61" s="410"/>
      <c r="E61" s="410"/>
      <c r="F61" s="410"/>
      <c r="G61" s="410"/>
      <c r="H61" s="410"/>
      <c r="I61" s="410"/>
      <c r="J61" s="410"/>
      <c r="K61" s="411"/>
    </row>
    <row r="63" spans="3:9" ht="12.75">
      <c r="C63" s="97"/>
      <c r="D63" s="97"/>
      <c r="E63" s="97"/>
      <c r="F63" s="97"/>
      <c r="G63" s="97"/>
      <c r="H63" s="97"/>
      <c r="I63" s="103"/>
    </row>
    <row r="64" spans="3:9" ht="12.75">
      <c r="C64" s="103"/>
      <c r="D64" s="103"/>
      <c r="E64" s="103"/>
      <c r="F64" s="103"/>
      <c r="G64" s="103"/>
      <c r="H64" s="103"/>
      <c r="I64" s="103"/>
    </row>
    <row r="65" spans="3:9" ht="12.75">
      <c r="C65" s="97"/>
      <c r="D65" s="97"/>
      <c r="E65" s="97"/>
      <c r="F65" s="97"/>
      <c r="G65" s="97"/>
      <c r="H65" s="97"/>
      <c r="I65" s="97"/>
    </row>
    <row r="66" spans="3:9" ht="12.75">
      <c r="C66" s="97"/>
      <c r="D66" s="97"/>
      <c r="E66" s="97"/>
      <c r="F66" s="97"/>
      <c r="G66" s="97"/>
      <c r="H66" s="97"/>
      <c r="I66" s="97"/>
    </row>
    <row r="67" spans="3:9" ht="12.75">
      <c r="C67" s="97"/>
      <c r="D67" s="97"/>
      <c r="E67" s="97"/>
      <c r="F67" s="97"/>
      <c r="G67" s="97"/>
      <c r="H67" s="97"/>
      <c r="I67" s="97"/>
    </row>
    <row r="68" spans="3:9" ht="12.75">
      <c r="C68" s="97"/>
      <c r="D68" s="97"/>
      <c r="E68" s="97"/>
      <c r="F68" s="97"/>
      <c r="G68" s="97"/>
      <c r="H68" s="97"/>
      <c r="I68" s="97"/>
    </row>
    <row r="69" spans="3:9" ht="12.75">
      <c r="C69" s="97"/>
      <c r="D69" s="97"/>
      <c r="E69" s="97"/>
      <c r="F69" s="97"/>
      <c r="G69" s="97"/>
      <c r="H69" s="97"/>
      <c r="I69" s="97"/>
    </row>
    <row r="70" spans="3:9" ht="12.75">
      <c r="C70" s="97"/>
      <c r="D70" s="97"/>
      <c r="E70" s="97"/>
      <c r="F70" s="97"/>
      <c r="G70" s="97"/>
      <c r="H70" s="97"/>
      <c r="I70" s="97"/>
    </row>
    <row r="71" spans="3:5" ht="12.75">
      <c r="C71" s="97"/>
      <c r="D71" s="103"/>
      <c r="E71" s="103"/>
    </row>
    <row r="72" spans="3:9" ht="12.75">
      <c r="C72" s="97"/>
      <c r="D72" s="103"/>
      <c r="E72" s="103"/>
      <c r="F72" s="137"/>
      <c r="G72" s="137"/>
      <c r="H72" s="137"/>
      <c r="I72" s="137"/>
    </row>
    <row r="73" spans="3:9" ht="12.75">
      <c r="C73" s="97"/>
      <c r="D73" s="103"/>
      <c r="E73" s="103"/>
      <c r="F73" s="137"/>
      <c r="G73" s="137"/>
      <c r="H73" s="137"/>
      <c r="I73" s="137"/>
    </row>
    <row r="74" spans="3:9" ht="12.75">
      <c r="C74" s="97"/>
      <c r="D74" s="103"/>
      <c r="E74" s="103"/>
      <c r="F74" s="137"/>
      <c r="G74" s="137"/>
      <c r="H74" s="137"/>
      <c r="I74" s="137"/>
    </row>
    <row r="75" spans="3:9" ht="12.75">
      <c r="C75" s="97"/>
      <c r="D75" s="103"/>
      <c r="E75" s="103"/>
      <c r="F75" s="137"/>
      <c r="G75" s="137"/>
      <c r="H75" s="137"/>
      <c r="I75" s="137"/>
    </row>
    <row r="76" spans="3:9" ht="12.75">
      <c r="C76" s="103"/>
      <c r="D76" s="103"/>
      <c r="E76" s="103"/>
      <c r="F76" s="137"/>
      <c r="G76" s="137"/>
      <c r="H76" s="137"/>
      <c r="I76" s="137"/>
    </row>
    <row r="77" spans="3:9" ht="12.75">
      <c r="C77" s="97"/>
      <c r="E77" s="103"/>
      <c r="F77" s="137"/>
      <c r="G77" s="137"/>
      <c r="H77" s="137"/>
      <c r="I77" s="137"/>
    </row>
    <row r="78" spans="3:9" ht="12.75">
      <c r="C78" s="97"/>
      <c r="F78" s="137"/>
      <c r="G78" s="137"/>
      <c r="H78" s="137"/>
      <c r="I78" s="137"/>
    </row>
    <row r="79" ht="12.75">
      <c r="C79" s="97"/>
    </row>
    <row r="80" ht="12.75">
      <c r="C80" s="97"/>
    </row>
  </sheetData>
  <sheetProtection/>
  <mergeCells count="18">
    <mergeCell ref="E9:I9"/>
    <mergeCell ref="E20:I20"/>
    <mergeCell ref="J7:J8"/>
    <mergeCell ref="B1:K1"/>
    <mergeCell ref="B7:B8"/>
    <mergeCell ref="F6:K6"/>
    <mergeCell ref="B3:K4"/>
    <mergeCell ref="K7:K8"/>
    <mergeCell ref="B61:K61"/>
    <mergeCell ref="B57:K57"/>
    <mergeCell ref="E29:I29"/>
    <mergeCell ref="B55:I55"/>
    <mergeCell ref="B56:J56"/>
    <mergeCell ref="B58:K58"/>
    <mergeCell ref="E41:I41"/>
    <mergeCell ref="B53:J53"/>
    <mergeCell ref="B54:J54"/>
    <mergeCell ref="B52:J52"/>
  </mergeCells>
  <printOptions/>
  <pageMargins left="0.75" right="0.75" top="1" bottom="1" header="0.5" footer="0.5"/>
  <pageSetup fitToHeight="1" fitToWidth="1" horizontalDpi="600" verticalDpi="600" orientation="portrait" paperSize="9" scale="67" r:id="rId1"/>
</worksheet>
</file>

<file path=xl/worksheets/sheet4.xml><?xml version="1.0" encoding="utf-8"?>
<worksheet xmlns="http://schemas.openxmlformats.org/spreadsheetml/2006/main" xmlns:r="http://schemas.openxmlformats.org/officeDocument/2006/relationships">
  <sheetPr>
    <tabColor indexed="42"/>
    <pageSetUpPr fitToPage="1"/>
  </sheetPr>
  <dimension ref="A1:O73"/>
  <sheetViews>
    <sheetView workbookViewId="0" topLeftCell="A16">
      <selection activeCell="O20" sqref="O20"/>
    </sheetView>
  </sheetViews>
  <sheetFormatPr defaultColWidth="9.140625" defaultRowHeight="12.75"/>
  <cols>
    <col min="1" max="1" width="9.140625" style="41" customWidth="1"/>
    <col min="2" max="2" width="28.00390625" style="28" customWidth="1"/>
    <col min="3" max="9" width="10.28125" style="28" customWidth="1"/>
    <col min="10" max="10" width="1.7109375" style="28" customWidth="1"/>
    <col min="11" max="11" width="11.57421875" style="28" customWidth="1"/>
    <col min="12" max="16384" width="9.140625" style="41" customWidth="1"/>
  </cols>
  <sheetData>
    <row r="1" spans="2:11" ht="12.75">
      <c r="B1" s="104"/>
      <c r="C1" s="104"/>
      <c r="D1" s="104"/>
      <c r="E1" s="104"/>
      <c r="F1" s="104"/>
      <c r="G1" s="104"/>
      <c r="H1" s="104"/>
      <c r="I1" s="104"/>
      <c r="J1" s="104"/>
      <c r="K1" s="104"/>
    </row>
    <row r="3" spans="2:14" ht="12.75" customHeight="1">
      <c r="B3" s="405" t="s">
        <v>196</v>
      </c>
      <c r="C3" s="405"/>
      <c r="D3" s="405"/>
      <c r="E3" s="405"/>
      <c r="F3" s="405"/>
      <c r="G3" s="405"/>
      <c r="H3" s="405"/>
      <c r="I3" s="405"/>
      <c r="J3" s="405"/>
      <c r="K3" s="405"/>
      <c r="L3" s="5"/>
      <c r="M3" s="5"/>
      <c r="N3" s="5"/>
    </row>
    <row r="4" spans="2:14" ht="18" customHeight="1">
      <c r="B4" s="405"/>
      <c r="C4" s="405"/>
      <c r="D4" s="405"/>
      <c r="E4" s="405"/>
      <c r="F4" s="405"/>
      <c r="G4" s="405"/>
      <c r="H4" s="405"/>
      <c r="I4" s="405"/>
      <c r="J4" s="405"/>
      <c r="K4" s="405"/>
      <c r="L4" s="5"/>
      <c r="M4" s="5"/>
      <c r="N4" s="5"/>
    </row>
    <row r="5" spans="2:14" ht="14.25" customHeight="1">
      <c r="B5" s="6"/>
      <c r="C5" s="6"/>
      <c r="D5" s="6"/>
      <c r="E5" s="6"/>
      <c r="F5" s="105"/>
      <c r="G5" s="105"/>
      <c r="H5" s="105"/>
      <c r="I5" s="105"/>
      <c r="J5" s="105"/>
      <c r="K5" s="20"/>
      <c r="L5" s="20"/>
      <c r="M5" s="20"/>
      <c r="N5" s="20"/>
    </row>
    <row r="6" spans="2:14" ht="14.25" customHeight="1" thickBot="1">
      <c r="B6" s="98"/>
      <c r="C6" s="98"/>
      <c r="D6" s="98"/>
      <c r="E6" s="98"/>
      <c r="F6" s="408" t="s">
        <v>24</v>
      </c>
      <c r="G6" s="408"/>
      <c r="H6" s="408"/>
      <c r="I6" s="408"/>
      <c r="J6" s="408"/>
      <c r="K6" s="408"/>
      <c r="L6" s="20"/>
      <c r="M6" s="20"/>
      <c r="N6" s="20"/>
    </row>
    <row r="7" spans="2:11" ht="14.25" customHeight="1">
      <c r="B7" s="420" t="s">
        <v>166</v>
      </c>
      <c r="C7" s="217"/>
      <c r="D7" s="217"/>
      <c r="E7" s="219"/>
      <c r="F7" s="220"/>
      <c r="G7" s="218"/>
      <c r="H7" s="220"/>
      <c r="I7" s="220"/>
      <c r="J7" s="414"/>
      <c r="K7" s="414" t="s">
        <v>151</v>
      </c>
    </row>
    <row r="8" spans="2:11" ht="45" customHeight="1" thickBot="1">
      <c r="B8" s="413"/>
      <c r="C8" s="235" t="s">
        <v>116</v>
      </c>
      <c r="D8" s="235" t="s">
        <v>119</v>
      </c>
      <c r="E8" s="221" t="s">
        <v>80</v>
      </c>
      <c r="F8" s="274" t="s">
        <v>197</v>
      </c>
      <c r="G8" s="274" t="s">
        <v>198</v>
      </c>
      <c r="H8" s="274" t="s">
        <v>199</v>
      </c>
      <c r="I8" s="274" t="s">
        <v>200</v>
      </c>
      <c r="J8" s="415"/>
      <c r="K8" s="415"/>
    </row>
    <row r="9" spans="2:11" ht="14.25" customHeight="1">
      <c r="B9" s="412" t="s">
        <v>9</v>
      </c>
      <c r="C9" s="89"/>
      <c r="D9" s="89"/>
      <c r="E9" s="407" t="s">
        <v>87</v>
      </c>
      <c r="F9" s="407"/>
      <c r="G9" s="407"/>
      <c r="H9" s="407"/>
      <c r="I9" s="407"/>
      <c r="J9" s="17"/>
      <c r="K9" s="21"/>
    </row>
    <row r="10" spans="2:11" ht="14.25" customHeight="1">
      <c r="B10" s="412"/>
      <c r="C10" s="112"/>
      <c r="D10" s="113"/>
      <c r="E10" s="100"/>
      <c r="F10" s="17"/>
      <c r="G10" s="17"/>
      <c r="H10" s="17"/>
      <c r="I10" s="133"/>
      <c r="J10" s="17"/>
      <c r="K10" s="21"/>
    </row>
    <row r="11" spans="2:14" ht="14.25" customHeight="1">
      <c r="B11" s="412"/>
      <c r="C11" s="115">
        <f aca="true" t="shared" si="0" ref="C11:I11">SUM(C13:C19)</f>
        <v>2759</v>
      </c>
      <c r="D11" s="116">
        <f t="shared" si="0"/>
        <v>2614</v>
      </c>
      <c r="E11" s="49">
        <f t="shared" si="0"/>
        <v>2300</v>
      </c>
      <c r="F11" s="49">
        <f t="shared" si="0"/>
        <v>2161</v>
      </c>
      <c r="G11" s="49">
        <f t="shared" si="0"/>
        <v>2416</v>
      </c>
      <c r="H11" s="49">
        <f t="shared" si="0"/>
        <v>2555</v>
      </c>
      <c r="I11" s="49">
        <f t="shared" si="0"/>
        <v>2293</v>
      </c>
      <c r="J11" s="47"/>
      <c r="K11" s="273">
        <v>-0.003043478260869565</v>
      </c>
      <c r="M11" s="117"/>
      <c r="N11" s="106"/>
    </row>
    <row r="12" spans="2:14" ht="14.25" customHeight="1">
      <c r="B12" s="23"/>
      <c r="C12" s="115"/>
      <c r="D12" s="116"/>
      <c r="E12" s="100"/>
      <c r="F12" s="100"/>
      <c r="G12" s="100"/>
      <c r="H12" s="100"/>
      <c r="I12" s="100"/>
      <c r="J12" s="47"/>
      <c r="K12" s="272"/>
      <c r="M12" s="106"/>
      <c r="N12" s="106"/>
    </row>
    <row r="13" spans="2:14" ht="14.25" customHeight="1">
      <c r="B13" s="28" t="s">
        <v>158</v>
      </c>
      <c r="C13" s="119">
        <v>399</v>
      </c>
      <c r="D13" s="120">
        <v>333</v>
      </c>
      <c r="E13" s="51">
        <v>351</v>
      </c>
      <c r="F13" s="51">
        <v>288</v>
      </c>
      <c r="G13" s="51">
        <v>328</v>
      </c>
      <c r="H13" s="51">
        <v>348</v>
      </c>
      <c r="I13" s="51">
        <v>259</v>
      </c>
      <c r="J13" s="16"/>
      <c r="K13" s="273">
        <v>-0.2621082621082621</v>
      </c>
      <c r="M13" s="106"/>
      <c r="N13" s="106"/>
    </row>
    <row r="14" spans="2:14" ht="14.25" customHeight="1">
      <c r="B14" s="28" t="s">
        <v>11</v>
      </c>
      <c r="C14" s="119">
        <v>130</v>
      </c>
      <c r="D14" s="120">
        <v>103</v>
      </c>
      <c r="E14" s="51">
        <v>75</v>
      </c>
      <c r="F14" s="51">
        <v>86</v>
      </c>
      <c r="G14" s="51">
        <v>85</v>
      </c>
      <c r="H14" s="51">
        <v>103</v>
      </c>
      <c r="I14" s="51">
        <v>91</v>
      </c>
      <c r="J14" s="16"/>
      <c r="K14" s="273">
        <v>0.21333333333333335</v>
      </c>
      <c r="M14" s="106"/>
      <c r="N14" s="106"/>
    </row>
    <row r="15" spans="2:14" ht="14.25" customHeight="1">
      <c r="B15" s="28" t="s">
        <v>1</v>
      </c>
      <c r="C15" s="119">
        <v>131</v>
      </c>
      <c r="D15" s="120">
        <v>117</v>
      </c>
      <c r="E15" s="51">
        <v>92</v>
      </c>
      <c r="F15" s="51">
        <v>105</v>
      </c>
      <c r="G15" s="51">
        <v>125</v>
      </c>
      <c r="H15" s="51">
        <v>105</v>
      </c>
      <c r="I15" s="51">
        <v>112</v>
      </c>
      <c r="J15" s="16"/>
      <c r="K15" s="273">
        <v>0.21739130434782608</v>
      </c>
      <c r="M15" s="106"/>
      <c r="N15" s="106"/>
    </row>
    <row r="16" spans="2:14" ht="14.25" customHeight="1">
      <c r="B16" s="28" t="s">
        <v>10</v>
      </c>
      <c r="C16" s="119">
        <v>891</v>
      </c>
      <c r="D16" s="120">
        <v>833</v>
      </c>
      <c r="E16" s="51">
        <v>689</v>
      </c>
      <c r="F16" s="51">
        <v>623</v>
      </c>
      <c r="G16" s="51">
        <v>683</v>
      </c>
      <c r="H16" s="51">
        <v>716</v>
      </c>
      <c r="I16" s="51">
        <v>679</v>
      </c>
      <c r="J16" s="16"/>
      <c r="K16" s="273">
        <v>-0.01451378809869376</v>
      </c>
      <c r="M16" s="106"/>
      <c r="N16" s="106"/>
    </row>
    <row r="17" spans="2:14" ht="14.25" customHeight="1">
      <c r="B17" s="28" t="s">
        <v>12</v>
      </c>
      <c r="C17" s="119">
        <v>375</v>
      </c>
      <c r="D17" s="120">
        <v>332</v>
      </c>
      <c r="E17" s="51">
        <v>318</v>
      </c>
      <c r="F17" s="51">
        <v>340</v>
      </c>
      <c r="G17" s="51">
        <v>377</v>
      </c>
      <c r="H17" s="51">
        <v>404</v>
      </c>
      <c r="I17" s="51">
        <v>367</v>
      </c>
      <c r="J17" s="16"/>
      <c r="K17" s="273">
        <v>0.1540880503144654</v>
      </c>
      <c r="M17" s="106"/>
      <c r="N17" s="106"/>
    </row>
    <row r="18" spans="2:14" ht="14.25" customHeight="1">
      <c r="B18" s="28" t="s">
        <v>13</v>
      </c>
      <c r="C18" s="119">
        <v>700</v>
      </c>
      <c r="D18" s="120">
        <v>776</v>
      </c>
      <c r="E18" s="51">
        <v>674</v>
      </c>
      <c r="F18" s="51">
        <v>644</v>
      </c>
      <c r="G18" s="51">
        <v>702</v>
      </c>
      <c r="H18" s="51">
        <v>782</v>
      </c>
      <c r="I18" s="51">
        <v>663</v>
      </c>
      <c r="J18" s="16"/>
      <c r="K18" s="273">
        <v>-0.016320474777448073</v>
      </c>
      <c r="M18" s="106"/>
      <c r="N18" s="106"/>
    </row>
    <row r="19" spans="2:14" ht="14.25" customHeight="1">
      <c r="B19" s="28" t="s">
        <v>159</v>
      </c>
      <c r="C19" s="119">
        <v>133</v>
      </c>
      <c r="D19" s="120">
        <v>120</v>
      </c>
      <c r="E19" s="51">
        <v>101</v>
      </c>
      <c r="F19" s="51">
        <v>75</v>
      </c>
      <c r="G19" s="51">
        <v>116</v>
      </c>
      <c r="H19" s="51">
        <v>97</v>
      </c>
      <c r="I19" s="51">
        <v>122</v>
      </c>
      <c r="J19" s="16"/>
      <c r="K19" s="273">
        <v>0.2079207920792079</v>
      </c>
      <c r="M19" s="106"/>
      <c r="N19" s="106"/>
    </row>
    <row r="20" spans="6:11" ht="14.25" customHeight="1">
      <c r="F20" s="91"/>
      <c r="G20" s="91"/>
      <c r="H20" s="91"/>
      <c r="I20" s="91"/>
      <c r="J20" s="91"/>
      <c r="K20" s="91"/>
    </row>
    <row r="21" spans="2:11" ht="14.25" customHeight="1">
      <c r="B21" s="23"/>
      <c r="C21" s="89"/>
      <c r="D21" s="89"/>
      <c r="E21" s="407" t="s">
        <v>154</v>
      </c>
      <c r="F21" s="407"/>
      <c r="G21" s="407"/>
      <c r="H21" s="407"/>
      <c r="I21" s="407"/>
      <c r="J21" s="17"/>
      <c r="K21" s="17"/>
    </row>
    <row r="22" spans="2:11" ht="14.25" customHeight="1">
      <c r="B22" s="23"/>
      <c r="C22" s="122"/>
      <c r="D22" s="123"/>
      <c r="E22" s="23"/>
      <c r="F22" s="17"/>
      <c r="G22" s="17"/>
      <c r="H22" s="17"/>
      <c r="I22" s="133"/>
      <c r="J22" s="17"/>
      <c r="K22" s="17"/>
    </row>
    <row r="23" spans="2:12" ht="14.25" customHeight="1">
      <c r="B23" s="28" t="s">
        <v>158</v>
      </c>
      <c r="C23" s="269">
        <v>0.14461761507792678</v>
      </c>
      <c r="D23" s="270">
        <v>0.12739097169089517</v>
      </c>
      <c r="E23" s="271">
        <v>0.15260869565217391</v>
      </c>
      <c r="F23" s="271">
        <v>0.13327163350300786</v>
      </c>
      <c r="G23" s="271">
        <v>0.1357615894039735</v>
      </c>
      <c r="H23" s="271">
        <v>0.13620352250489237</v>
      </c>
      <c r="I23" s="271">
        <v>0.11295246402093327</v>
      </c>
      <c r="J23" s="33"/>
      <c r="K23" s="37"/>
      <c r="L23" s="28"/>
    </row>
    <row r="24" spans="2:15" ht="14.25" customHeight="1">
      <c r="B24" s="28" t="s">
        <v>11</v>
      </c>
      <c r="C24" s="269">
        <v>0.04711852120333454</v>
      </c>
      <c r="D24" s="270">
        <v>0.03940321346595256</v>
      </c>
      <c r="E24" s="271">
        <v>0.03260869565217391</v>
      </c>
      <c r="F24" s="271">
        <v>0.03979639055992596</v>
      </c>
      <c r="G24" s="271">
        <v>0.03518211920529801</v>
      </c>
      <c r="H24" s="271">
        <v>0.04031311154598826</v>
      </c>
      <c r="I24" s="271">
        <v>0.0396860008722198</v>
      </c>
      <c r="J24" s="33"/>
      <c r="K24" s="37"/>
      <c r="L24" s="28"/>
      <c r="N24" s="187"/>
      <c r="O24" s="106"/>
    </row>
    <row r="25" spans="2:15" ht="14.25" customHeight="1">
      <c r="B25" s="28" t="s">
        <v>1</v>
      </c>
      <c r="C25" s="269">
        <v>0.047480971366437114</v>
      </c>
      <c r="D25" s="270">
        <v>0.04475899005355777</v>
      </c>
      <c r="E25" s="271">
        <v>0.04</v>
      </c>
      <c r="F25" s="271">
        <v>0.048588616381304954</v>
      </c>
      <c r="G25" s="271">
        <v>0.05173841059602649</v>
      </c>
      <c r="H25" s="271">
        <v>0.0410958904109589</v>
      </c>
      <c r="I25" s="271">
        <v>0.04884430876580898</v>
      </c>
      <c r="J25" s="33"/>
      <c r="K25" s="37"/>
      <c r="L25" s="28"/>
      <c r="N25" s="187"/>
      <c r="O25" s="106"/>
    </row>
    <row r="26" spans="2:14" ht="14.25" customHeight="1">
      <c r="B26" s="28" t="s">
        <v>10</v>
      </c>
      <c r="C26" s="269">
        <v>0.3229430953243929</v>
      </c>
      <c r="D26" s="270">
        <v>0.31866870696250954</v>
      </c>
      <c r="E26" s="271">
        <v>0.2995652173913044</v>
      </c>
      <c r="F26" s="271">
        <v>0.2882924571957427</v>
      </c>
      <c r="G26" s="271">
        <v>0.28269867549668876</v>
      </c>
      <c r="H26" s="271">
        <v>0.2802348336594912</v>
      </c>
      <c r="I26" s="271">
        <v>0.296118621892717</v>
      </c>
      <c r="J26" s="33"/>
      <c r="K26" s="37"/>
      <c r="L26" s="28"/>
      <c r="N26" s="187"/>
    </row>
    <row r="27" spans="2:12" ht="14.25" customHeight="1">
      <c r="B27" s="28" t="s">
        <v>12</v>
      </c>
      <c r="C27" s="269">
        <v>0.13591881116346502</v>
      </c>
      <c r="D27" s="270">
        <v>0.12700841622035194</v>
      </c>
      <c r="E27" s="271">
        <v>0.13826086956521738</v>
      </c>
      <c r="F27" s="271">
        <v>0.15733456732993983</v>
      </c>
      <c r="G27" s="271">
        <v>0.1560430463576159</v>
      </c>
      <c r="H27" s="271">
        <v>0.15812133072407045</v>
      </c>
      <c r="I27" s="271">
        <v>0.16005233318796336</v>
      </c>
      <c r="J27" s="33"/>
      <c r="K27" s="37"/>
      <c r="L27" s="28"/>
    </row>
    <row r="28" spans="2:12" ht="14.25" customHeight="1">
      <c r="B28" s="28" t="s">
        <v>13</v>
      </c>
      <c r="C28" s="269">
        <v>0.25371511417180137</v>
      </c>
      <c r="D28" s="270">
        <v>0.29686304514154555</v>
      </c>
      <c r="E28" s="271">
        <v>0.29304347826086957</v>
      </c>
      <c r="F28" s="271">
        <v>0.2980101804720037</v>
      </c>
      <c r="G28" s="271">
        <v>0.2905629139072848</v>
      </c>
      <c r="H28" s="271">
        <v>0.30606653620352253</v>
      </c>
      <c r="I28" s="271">
        <v>0.2891408634976014</v>
      </c>
      <c r="J28" s="33"/>
      <c r="K28" s="37"/>
      <c r="L28" s="28"/>
    </row>
    <row r="29" spans="2:12" ht="14.25" customHeight="1">
      <c r="B29" s="28" t="s">
        <v>159</v>
      </c>
      <c r="C29" s="269">
        <v>0.04820587169264226</v>
      </c>
      <c r="D29" s="270">
        <v>0.045906656465187455</v>
      </c>
      <c r="E29" s="271">
        <v>0.04391304347826087</v>
      </c>
      <c r="F29" s="271">
        <v>0.034706154558074964</v>
      </c>
      <c r="G29" s="271">
        <v>0.048013245033112585</v>
      </c>
      <c r="H29" s="271">
        <v>0.03796477495107632</v>
      </c>
      <c r="I29" s="271">
        <v>0.053205407762756216</v>
      </c>
      <c r="J29" s="33"/>
      <c r="K29" s="37"/>
      <c r="L29" s="28"/>
    </row>
    <row r="30" spans="2:12" ht="14.25" customHeight="1">
      <c r="B30" s="34"/>
      <c r="C30" s="36"/>
      <c r="D30" s="36"/>
      <c r="E30" s="34"/>
      <c r="F30" s="92"/>
      <c r="G30" s="92"/>
      <c r="H30" s="92"/>
      <c r="I30" s="92"/>
      <c r="J30" s="92"/>
      <c r="K30" s="35"/>
      <c r="L30" s="28"/>
    </row>
    <row r="31" spans="2:11" ht="14.25" customHeight="1">
      <c r="B31" s="419" t="s">
        <v>8</v>
      </c>
      <c r="C31" s="101"/>
      <c r="D31" s="101"/>
      <c r="E31" s="407" t="s">
        <v>87</v>
      </c>
      <c r="F31" s="407"/>
      <c r="G31" s="407"/>
      <c r="H31" s="407"/>
      <c r="I31" s="407"/>
      <c r="J31" s="17"/>
      <c r="K31" s="37"/>
    </row>
    <row r="32" spans="2:12" ht="14.25" customHeight="1">
      <c r="B32" s="412"/>
      <c r="C32" s="112"/>
      <c r="D32" s="113"/>
      <c r="E32" s="100"/>
      <c r="F32" s="17"/>
      <c r="G32" s="17"/>
      <c r="H32" s="17"/>
      <c r="I32" s="133"/>
      <c r="J32" s="17"/>
      <c r="K32" s="37"/>
      <c r="L32" s="28"/>
    </row>
    <row r="33" spans="2:14" ht="14.25" customHeight="1">
      <c r="B33" s="412"/>
      <c r="C33" s="237">
        <f aca="true" t="shared" si="1" ref="C33:I33">SUM(C35:C41)</f>
        <v>2400</v>
      </c>
      <c r="D33" s="237">
        <f t="shared" si="1"/>
        <v>2149</v>
      </c>
      <c r="E33" s="47">
        <f t="shared" si="1"/>
        <v>1669</v>
      </c>
      <c r="F33" s="47">
        <f t="shared" si="1"/>
        <v>1654</v>
      </c>
      <c r="G33" s="47">
        <f t="shared" si="1"/>
        <v>1596</v>
      </c>
      <c r="H33" s="47">
        <f t="shared" si="1"/>
        <v>1752</v>
      </c>
      <c r="I33" s="47">
        <f t="shared" si="1"/>
        <v>1604</v>
      </c>
      <c r="J33" s="16"/>
      <c r="K33" s="273">
        <f>IF(E33&lt;=50,"*",IF(I33&lt;=50,"*",(I33-E33)/E33))</f>
        <v>-0.03894547633313361</v>
      </c>
      <c r="M33" s="106"/>
      <c r="N33" s="106"/>
    </row>
    <row r="34" spans="2:14" ht="14.25" customHeight="1">
      <c r="B34" s="100"/>
      <c r="C34" s="115"/>
      <c r="D34" s="116"/>
      <c r="E34" s="100"/>
      <c r="F34" s="100"/>
      <c r="G34" s="100"/>
      <c r="H34" s="100"/>
      <c r="I34" s="100"/>
      <c r="J34" s="16"/>
      <c r="K34" s="276"/>
      <c r="M34" s="106"/>
      <c r="N34" s="106"/>
    </row>
    <row r="35" spans="2:14" ht="14.25" customHeight="1">
      <c r="B35" s="28" t="s">
        <v>158</v>
      </c>
      <c r="C35" s="119">
        <v>686</v>
      </c>
      <c r="D35" s="120">
        <v>526</v>
      </c>
      <c r="E35" s="51">
        <v>416</v>
      </c>
      <c r="F35" s="51">
        <v>398</v>
      </c>
      <c r="G35" s="51">
        <v>368</v>
      </c>
      <c r="H35" s="51">
        <v>420</v>
      </c>
      <c r="I35" s="51">
        <v>319</v>
      </c>
      <c r="J35" s="16"/>
      <c r="K35" s="273">
        <v>-0.23317307692307693</v>
      </c>
      <c r="M35" s="106"/>
      <c r="N35" s="106"/>
    </row>
    <row r="36" spans="2:14" ht="14.25" customHeight="1">
      <c r="B36" s="28" t="s">
        <v>11</v>
      </c>
      <c r="C36" s="119">
        <v>74</v>
      </c>
      <c r="D36" s="120">
        <v>55</v>
      </c>
      <c r="E36" s="51">
        <v>39</v>
      </c>
      <c r="F36" s="51">
        <v>51</v>
      </c>
      <c r="G36" s="51">
        <v>35</v>
      </c>
      <c r="H36" s="51">
        <v>51</v>
      </c>
      <c r="I36" s="51">
        <v>41</v>
      </c>
      <c r="J36" s="16"/>
      <c r="K36" s="273" t="s">
        <v>48</v>
      </c>
      <c r="M36" s="106"/>
      <c r="N36" s="106"/>
    </row>
    <row r="37" spans="2:14" ht="14.25" customHeight="1">
      <c r="B37" s="28" t="s">
        <v>1</v>
      </c>
      <c r="C37" s="119">
        <v>109</v>
      </c>
      <c r="D37" s="120">
        <v>79</v>
      </c>
      <c r="E37" s="51">
        <v>60</v>
      </c>
      <c r="F37" s="51">
        <v>68</v>
      </c>
      <c r="G37" s="51">
        <v>61</v>
      </c>
      <c r="H37" s="51">
        <v>78</v>
      </c>
      <c r="I37" s="51">
        <v>72</v>
      </c>
      <c r="J37" s="16"/>
      <c r="K37" s="273">
        <v>0.2</v>
      </c>
      <c r="M37" s="106"/>
      <c r="N37" s="106"/>
    </row>
    <row r="38" spans="2:14" ht="14.25" customHeight="1">
      <c r="B38" s="28" t="s">
        <v>10</v>
      </c>
      <c r="C38" s="119">
        <v>684</v>
      </c>
      <c r="D38" s="120">
        <v>547</v>
      </c>
      <c r="E38" s="51">
        <v>438</v>
      </c>
      <c r="F38" s="51">
        <v>415</v>
      </c>
      <c r="G38" s="51">
        <v>429</v>
      </c>
      <c r="H38" s="51">
        <v>436</v>
      </c>
      <c r="I38" s="51">
        <v>434</v>
      </c>
      <c r="J38" s="16"/>
      <c r="K38" s="273">
        <v>-0.0091324200913242</v>
      </c>
      <c r="M38" s="106"/>
      <c r="N38" s="106"/>
    </row>
    <row r="39" spans="2:14" ht="14.25" customHeight="1">
      <c r="B39" s="28" t="s">
        <v>12</v>
      </c>
      <c r="C39" s="119">
        <v>253</v>
      </c>
      <c r="D39" s="120">
        <v>251</v>
      </c>
      <c r="E39" s="51">
        <v>223</v>
      </c>
      <c r="F39" s="51">
        <v>233</v>
      </c>
      <c r="G39" s="51">
        <v>237</v>
      </c>
      <c r="H39" s="51">
        <v>237</v>
      </c>
      <c r="I39" s="51">
        <v>245</v>
      </c>
      <c r="J39" s="16"/>
      <c r="K39" s="273">
        <v>0.09865470852017937</v>
      </c>
      <c r="M39" s="106"/>
      <c r="N39" s="106"/>
    </row>
    <row r="40" spans="2:14" ht="14.25" customHeight="1">
      <c r="B40" s="28" t="s">
        <v>13</v>
      </c>
      <c r="C40" s="119">
        <v>500</v>
      </c>
      <c r="D40" s="120">
        <v>605</v>
      </c>
      <c r="E40" s="51">
        <v>426</v>
      </c>
      <c r="F40" s="51">
        <v>421</v>
      </c>
      <c r="G40" s="51">
        <v>399</v>
      </c>
      <c r="H40" s="51">
        <v>437</v>
      </c>
      <c r="I40" s="51">
        <v>420</v>
      </c>
      <c r="J40" s="16"/>
      <c r="K40" s="273">
        <v>-0.014084507042253521</v>
      </c>
      <c r="M40" s="106"/>
      <c r="N40" s="106"/>
    </row>
    <row r="41" spans="2:14" ht="14.25" customHeight="1">
      <c r="B41" s="28" t="s">
        <v>159</v>
      </c>
      <c r="C41" s="119">
        <v>94</v>
      </c>
      <c r="D41" s="120">
        <v>86</v>
      </c>
      <c r="E41" s="51">
        <v>67</v>
      </c>
      <c r="F41" s="51">
        <v>68</v>
      </c>
      <c r="G41" s="51">
        <v>67</v>
      </c>
      <c r="H41" s="51">
        <v>93</v>
      </c>
      <c r="I41" s="51">
        <v>73</v>
      </c>
      <c r="J41" s="16"/>
      <c r="K41" s="273">
        <v>0.08955223880597014</v>
      </c>
      <c r="M41" s="106"/>
      <c r="N41" s="106"/>
    </row>
    <row r="42" spans="6:12" ht="14.25" customHeight="1">
      <c r="F42" s="1"/>
      <c r="G42" s="1"/>
      <c r="H42" s="1"/>
      <c r="I42" s="1"/>
      <c r="J42" s="1"/>
      <c r="K42" s="1"/>
      <c r="L42" s="28"/>
    </row>
    <row r="43" spans="2:12" ht="14.25" customHeight="1">
      <c r="B43" s="23"/>
      <c r="C43" s="89"/>
      <c r="D43" s="89"/>
      <c r="E43" s="407" t="s">
        <v>154</v>
      </c>
      <c r="F43" s="407"/>
      <c r="G43" s="407"/>
      <c r="H43" s="407"/>
      <c r="I43" s="407"/>
      <c r="J43" s="17"/>
      <c r="K43" s="9"/>
      <c r="L43" s="28"/>
    </row>
    <row r="44" spans="2:12" ht="14.25" customHeight="1">
      <c r="B44" s="23"/>
      <c r="C44" s="122"/>
      <c r="D44" s="123"/>
      <c r="E44" s="23"/>
      <c r="I44" s="136"/>
      <c r="K44" s="10"/>
      <c r="L44" s="28"/>
    </row>
    <row r="45" spans="2:12" ht="14.25" customHeight="1">
      <c r="B45" s="28" t="s">
        <v>19</v>
      </c>
      <c r="C45" s="269">
        <v>0.28583333333333333</v>
      </c>
      <c r="D45" s="270">
        <v>0.2447650069799907</v>
      </c>
      <c r="E45" s="271">
        <v>0.24925104853205513</v>
      </c>
      <c r="F45" s="271">
        <v>0.24062877871825877</v>
      </c>
      <c r="G45" s="271">
        <v>0.23057644110275688</v>
      </c>
      <c r="H45" s="271">
        <v>0.23972602739726026</v>
      </c>
      <c r="I45" s="271">
        <v>0.19887780548628428</v>
      </c>
      <c r="J45" s="33"/>
      <c r="K45" s="37"/>
      <c r="L45" s="28"/>
    </row>
    <row r="46" spans="2:12" ht="14.25" customHeight="1">
      <c r="B46" s="28" t="s">
        <v>11</v>
      </c>
      <c r="C46" s="269">
        <v>0.030833333333333334</v>
      </c>
      <c r="D46" s="270">
        <v>0.025593299208934387</v>
      </c>
      <c r="E46" s="271">
        <v>0.023367285799880167</v>
      </c>
      <c r="F46" s="271">
        <v>0.03083434099153567</v>
      </c>
      <c r="G46" s="271">
        <v>0.021929824561403508</v>
      </c>
      <c r="H46" s="271">
        <v>0.02910958904109589</v>
      </c>
      <c r="I46" s="271">
        <v>0.025561097256857856</v>
      </c>
      <c r="J46" s="33"/>
      <c r="K46" s="37"/>
      <c r="L46" s="28"/>
    </row>
    <row r="47" spans="2:12" ht="14.25" customHeight="1">
      <c r="B47" s="28" t="s">
        <v>1</v>
      </c>
      <c r="C47" s="269">
        <v>0.04541666666666667</v>
      </c>
      <c r="D47" s="270">
        <v>0.036761284318287575</v>
      </c>
      <c r="E47" s="271">
        <v>0.035949670461354104</v>
      </c>
      <c r="F47" s="271">
        <v>0.041112454655380895</v>
      </c>
      <c r="G47" s="271">
        <v>0.03822055137844611</v>
      </c>
      <c r="H47" s="271">
        <v>0.04452054794520548</v>
      </c>
      <c r="I47" s="271">
        <v>0.04488778054862843</v>
      </c>
      <c r="J47" s="33"/>
      <c r="K47" s="37"/>
      <c r="L47" s="28"/>
    </row>
    <row r="48" spans="2:12" ht="14.25" customHeight="1">
      <c r="B48" s="28" t="s">
        <v>10</v>
      </c>
      <c r="C48" s="269">
        <v>0.285</v>
      </c>
      <c r="D48" s="270">
        <v>0.25453699395067475</v>
      </c>
      <c r="E48" s="271">
        <v>0.26243259436788496</v>
      </c>
      <c r="F48" s="271">
        <v>0.250906892382104</v>
      </c>
      <c r="G48" s="271">
        <v>0.26879699248120303</v>
      </c>
      <c r="H48" s="271">
        <v>0.24885844748858446</v>
      </c>
      <c r="I48" s="271">
        <v>0.27057356608478805</v>
      </c>
      <c r="J48" s="33"/>
      <c r="K48" s="37"/>
      <c r="L48" s="28"/>
    </row>
    <row r="49" spans="2:12" ht="14.25" customHeight="1">
      <c r="B49" s="28" t="s">
        <v>12</v>
      </c>
      <c r="C49" s="269">
        <v>0.10541666666666667</v>
      </c>
      <c r="D49" s="270">
        <v>0.11679851093531875</v>
      </c>
      <c r="E49" s="271">
        <v>0.13361294188136608</v>
      </c>
      <c r="F49" s="271">
        <v>0.14087061668681983</v>
      </c>
      <c r="G49" s="271">
        <v>0.14849624060150377</v>
      </c>
      <c r="H49" s="271">
        <v>0.13527397260273974</v>
      </c>
      <c r="I49" s="271">
        <v>0.1527431421446384</v>
      </c>
      <c r="J49" s="33"/>
      <c r="K49" s="37"/>
      <c r="L49" s="28"/>
    </row>
    <row r="50" spans="2:12" ht="14.25" customHeight="1">
      <c r="B50" s="28" t="s">
        <v>13</v>
      </c>
      <c r="C50" s="269">
        <v>0.20833333333333334</v>
      </c>
      <c r="D50" s="270">
        <v>0.2815262912982783</v>
      </c>
      <c r="E50" s="271">
        <v>0.25524266027561415</v>
      </c>
      <c r="F50" s="271">
        <v>0.2545344619105199</v>
      </c>
      <c r="G50" s="271">
        <v>0.25</v>
      </c>
      <c r="H50" s="271">
        <v>0.24942922374429224</v>
      </c>
      <c r="I50" s="271">
        <v>0.26184538653366585</v>
      </c>
      <c r="J50" s="33"/>
      <c r="K50" s="37"/>
      <c r="L50" s="16"/>
    </row>
    <row r="51" spans="2:11" ht="14.25" customHeight="1">
      <c r="B51" s="28" t="s">
        <v>159</v>
      </c>
      <c r="C51" s="269">
        <v>0.03916666666666667</v>
      </c>
      <c r="D51" s="270">
        <v>0.04001861330851559</v>
      </c>
      <c r="E51" s="271">
        <v>0.040143798681845415</v>
      </c>
      <c r="F51" s="271">
        <v>0.041112454655380895</v>
      </c>
      <c r="G51" s="271">
        <v>0.041979949874686714</v>
      </c>
      <c r="H51" s="271">
        <v>0.053082191780821915</v>
      </c>
      <c r="I51" s="271">
        <v>0.04551122194513716</v>
      </c>
      <c r="J51" s="33"/>
      <c r="K51" s="37"/>
    </row>
    <row r="52" spans="2:11" ht="14.25" customHeight="1">
      <c r="B52" s="34"/>
      <c r="C52" s="34"/>
      <c r="D52" s="34"/>
      <c r="E52" s="34"/>
      <c r="F52" s="92"/>
      <c r="G52" s="92"/>
      <c r="H52" s="92"/>
      <c r="I52" s="92"/>
      <c r="J52" s="92"/>
      <c r="K52" s="35"/>
    </row>
    <row r="53" spans="1:11" ht="7.5" customHeight="1">
      <c r="A53" s="8"/>
      <c r="B53" s="8"/>
      <c r="C53" s="8"/>
      <c r="D53" s="8"/>
      <c r="E53" s="8"/>
      <c r="J53" s="41"/>
      <c r="K53" s="41"/>
    </row>
    <row r="54" spans="2:11" ht="12.75" customHeight="1">
      <c r="B54" s="406" t="s">
        <v>168</v>
      </c>
      <c r="C54" s="406"/>
      <c r="D54" s="406"/>
      <c r="E54" s="406"/>
      <c r="F54" s="406"/>
      <c r="G54" s="406"/>
      <c r="H54" s="406"/>
      <c r="I54" s="406"/>
      <c r="J54" s="406"/>
      <c r="K54" s="8"/>
    </row>
    <row r="55" spans="2:11" ht="25.5" customHeight="1">
      <c r="B55" s="406" t="s">
        <v>169</v>
      </c>
      <c r="C55" s="406"/>
      <c r="D55" s="406"/>
      <c r="E55" s="406"/>
      <c r="F55" s="406"/>
      <c r="G55" s="406"/>
      <c r="H55" s="406"/>
      <c r="I55" s="406"/>
      <c r="J55" s="406"/>
      <c r="K55" s="8"/>
    </row>
    <row r="56" spans="2:11" s="81" customFormat="1" ht="24" customHeight="1">
      <c r="B56" s="406" t="s">
        <v>170</v>
      </c>
      <c r="C56" s="417"/>
      <c r="D56" s="417"/>
      <c r="E56" s="417"/>
      <c r="F56" s="417"/>
      <c r="G56" s="417"/>
      <c r="H56" s="417"/>
      <c r="I56" s="417"/>
      <c r="J56" s="8"/>
      <c r="K56" s="8"/>
    </row>
    <row r="57" spans="2:11" ht="12.75" customHeight="1">
      <c r="B57" s="406" t="s">
        <v>163</v>
      </c>
      <c r="C57" s="417"/>
      <c r="D57" s="417"/>
      <c r="E57" s="417"/>
      <c r="F57" s="417"/>
      <c r="G57" s="417"/>
      <c r="H57" s="417"/>
      <c r="I57" s="417"/>
      <c r="J57" s="417"/>
      <c r="K57" s="8"/>
    </row>
    <row r="58" spans="2:11" s="81" customFormat="1" ht="23.25" customHeight="1">
      <c r="B58" s="406" t="s">
        <v>79</v>
      </c>
      <c r="C58" s="406"/>
      <c r="D58" s="406"/>
      <c r="E58" s="406"/>
      <c r="F58" s="406"/>
      <c r="G58" s="406"/>
      <c r="H58" s="406"/>
      <c r="I58" s="406"/>
      <c r="J58" s="406"/>
      <c r="K58" s="406"/>
    </row>
    <row r="59" spans="2:11" s="81" customFormat="1" ht="14.25" customHeight="1">
      <c r="B59" s="417" t="s">
        <v>171</v>
      </c>
      <c r="C59" s="417"/>
      <c r="D59" s="417"/>
      <c r="E59" s="417"/>
      <c r="F59" s="417"/>
      <c r="G59" s="417"/>
      <c r="H59" s="417"/>
      <c r="I59" s="417"/>
      <c r="J59" s="417"/>
      <c r="K59" s="417"/>
    </row>
    <row r="60" spans="2:11" s="81" customFormat="1" ht="7.5" customHeight="1">
      <c r="B60" s="28"/>
      <c r="C60" s="28"/>
      <c r="D60" s="28"/>
      <c r="E60" s="28"/>
      <c r="F60" s="28"/>
      <c r="G60" s="28"/>
      <c r="H60" s="28"/>
      <c r="I60" s="28"/>
      <c r="J60" s="28"/>
      <c r="K60" s="28"/>
    </row>
    <row r="61" spans="2:11" s="126" customFormat="1" ht="11.25">
      <c r="B61" s="94" t="s">
        <v>20</v>
      </c>
      <c r="C61" s="127"/>
      <c r="D61" s="127"/>
      <c r="E61" s="95"/>
      <c r="F61" s="95"/>
      <c r="G61" s="95"/>
      <c r="H61" s="95"/>
      <c r="I61" s="95"/>
      <c r="J61" s="95"/>
      <c r="K61" s="96"/>
    </row>
    <row r="62" spans="2:11" s="126" customFormat="1" ht="24" customHeight="1">
      <c r="B62" s="409" t="s">
        <v>165</v>
      </c>
      <c r="C62" s="410"/>
      <c r="D62" s="410"/>
      <c r="E62" s="410"/>
      <c r="F62" s="410"/>
      <c r="G62" s="410"/>
      <c r="H62" s="410"/>
      <c r="I62" s="410"/>
      <c r="J62" s="410"/>
      <c r="K62" s="411"/>
    </row>
    <row r="63" spans="2:11" s="126" customFormat="1" ht="24" customHeight="1">
      <c r="B63" s="277"/>
      <c r="C63" s="277"/>
      <c r="D63" s="277"/>
      <c r="E63" s="277"/>
      <c r="F63" s="277"/>
      <c r="G63" s="277"/>
      <c r="H63" s="277"/>
      <c r="I63" s="277"/>
      <c r="J63" s="277"/>
      <c r="K63" s="277"/>
    </row>
    <row r="64" spans="3:9" ht="12.75">
      <c r="C64" s="128"/>
      <c r="D64" s="128"/>
      <c r="E64" s="128"/>
      <c r="F64" s="128"/>
      <c r="G64" s="128"/>
      <c r="H64" s="128"/>
      <c r="I64" s="128"/>
    </row>
    <row r="65" spans="3:9" ht="12.75">
      <c r="C65" s="128"/>
      <c r="D65" s="128"/>
      <c r="E65" s="128"/>
      <c r="F65" s="128"/>
      <c r="G65" s="128"/>
      <c r="H65" s="128"/>
      <c r="I65" s="128"/>
    </row>
    <row r="66" spans="3:9" ht="12.75">
      <c r="C66" s="128"/>
      <c r="D66" s="128"/>
      <c r="E66" s="128"/>
      <c r="F66" s="82"/>
      <c r="G66" s="82"/>
      <c r="H66" s="82"/>
      <c r="I66" s="82"/>
    </row>
    <row r="67" spans="3:9" ht="12.75">
      <c r="C67" s="128"/>
      <c r="D67" s="128"/>
      <c r="E67" s="128"/>
      <c r="F67" s="137"/>
      <c r="G67" s="137"/>
      <c r="H67" s="137"/>
      <c r="I67" s="137"/>
    </row>
    <row r="68" spans="6:9" ht="12.75">
      <c r="F68" s="137"/>
      <c r="G68" s="137"/>
      <c r="H68" s="137"/>
      <c r="I68" s="137"/>
    </row>
    <row r="69" spans="3:9" ht="12.75">
      <c r="C69" s="128"/>
      <c r="D69" s="128"/>
      <c r="E69" s="128"/>
      <c r="F69" s="137"/>
      <c r="G69" s="137"/>
      <c r="H69" s="137"/>
      <c r="I69" s="137"/>
    </row>
    <row r="70" spans="3:9" ht="12.75">
      <c r="C70" s="128"/>
      <c r="D70" s="128"/>
      <c r="E70" s="128"/>
      <c r="F70" s="137"/>
      <c r="G70" s="137"/>
      <c r="H70" s="137"/>
      <c r="I70" s="137"/>
    </row>
    <row r="71" spans="3:9" ht="12.75">
      <c r="C71" s="128"/>
      <c r="D71" s="128"/>
      <c r="E71" s="128"/>
      <c r="F71" s="137"/>
      <c r="G71" s="137"/>
      <c r="H71" s="137"/>
      <c r="I71" s="137"/>
    </row>
    <row r="72" spans="3:9" ht="12.75">
      <c r="C72" s="128"/>
      <c r="D72" s="128"/>
      <c r="E72" s="128"/>
      <c r="F72" s="137"/>
      <c r="G72" s="137"/>
      <c r="H72" s="137"/>
      <c r="I72" s="137"/>
    </row>
    <row r="73" spans="6:9" ht="12.75">
      <c r="F73" s="137"/>
      <c r="G73" s="137"/>
      <c r="H73" s="137"/>
      <c r="I73" s="137"/>
    </row>
  </sheetData>
  <sheetProtection/>
  <mergeCells count="18">
    <mergeCell ref="E43:I43"/>
    <mergeCell ref="B31:B33"/>
    <mergeCell ref="B7:B8"/>
    <mergeCell ref="E31:I31"/>
    <mergeCell ref="J7:J8"/>
    <mergeCell ref="E21:I21"/>
    <mergeCell ref="B3:K4"/>
    <mergeCell ref="F6:K6"/>
    <mergeCell ref="B9:B11"/>
    <mergeCell ref="K7:K8"/>
    <mergeCell ref="E9:I9"/>
    <mergeCell ref="B58:K58"/>
    <mergeCell ref="B59:K59"/>
    <mergeCell ref="B62:K62"/>
    <mergeCell ref="B54:J54"/>
    <mergeCell ref="B55:J55"/>
    <mergeCell ref="B56:I56"/>
    <mergeCell ref="B57:J57"/>
  </mergeCells>
  <printOptions/>
  <pageMargins left="0.75" right="0.75" top="1" bottom="1" header="0.5" footer="0.5"/>
  <pageSetup fitToHeight="1" fitToWidth="1" horizontalDpi="600" verticalDpi="600" orientation="portrait" paperSize="9" scale="65" r:id="rId1"/>
</worksheet>
</file>

<file path=xl/worksheets/sheet5.xml><?xml version="1.0" encoding="utf-8"?>
<worksheet xmlns="http://schemas.openxmlformats.org/spreadsheetml/2006/main" xmlns:r="http://schemas.openxmlformats.org/officeDocument/2006/relationships">
  <sheetPr>
    <tabColor indexed="42"/>
    <pageSetUpPr fitToPage="1"/>
  </sheetPr>
  <dimension ref="A1:N47"/>
  <sheetViews>
    <sheetView workbookViewId="0" topLeftCell="A24">
      <selection activeCell="N26" sqref="N26"/>
    </sheetView>
  </sheetViews>
  <sheetFormatPr defaultColWidth="9.140625" defaultRowHeight="12.75"/>
  <cols>
    <col min="1" max="1" width="9.140625" style="81" customWidth="1"/>
    <col min="2" max="2" width="24.8515625" style="82" customWidth="1"/>
    <col min="3" max="9" width="10.28125" style="82" customWidth="1"/>
    <col min="10" max="11" width="1.421875" style="82" customWidth="1"/>
    <col min="12" max="12" width="12.7109375" style="82" customWidth="1"/>
    <col min="13" max="16384" width="9.140625" style="81" customWidth="1"/>
  </cols>
  <sheetData>
    <row r="1" spans="1:12" ht="12.75">
      <c r="A1" s="41"/>
      <c r="B1" s="423"/>
      <c r="C1" s="423"/>
      <c r="D1" s="423"/>
      <c r="E1" s="423"/>
      <c r="F1" s="423"/>
      <c r="G1" s="423"/>
      <c r="H1" s="423"/>
      <c r="I1" s="423"/>
      <c r="J1" s="423"/>
      <c r="K1" s="423"/>
      <c r="L1" s="423"/>
    </row>
    <row r="2" spans="1:13" ht="31.5" customHeight="1">
      <c r="A2" s="41"/>
      <c r="B2" s="405" t="s">
        <v>210</v>
      </c>
      <c r="C2" s="405"/>
      <c r="D2" s="405"/>
      <c r="E2" s="405"/>
      <c r="F2" s="405"/>
      <c r="G2" s="405"/>
      <c r="H2" s="405"/>
      <c r="I2" s="405"/>
      <c r="J2" s="405"/>
      <c r="K2" s="405"/>
      <c r="L2" s="405"/>
      <c r="M2" s="83"/>
    </row>
    <row r="3" spans="1:13" ht="15.75">
      <c r="A3" s="41"/>
      <c r="B3" s="6"/>
      <c r="C3" s="6"/>
      <c r="D3" s="6"/>
      <c r="E3" s="6"/>
      <c r="F3" s="105"/>
      <c r="G3" s="105"/>
      <c r="H3" s="105"/>
      <c r="I3" s="105"/>
      <c r="J3" s="105"/>
      <c r="K3" s="105"/>
      <c r="L3" s="20"/>
      <c r="M3" s="86"/>
    </row>
    <row r="4" spans="1:12" ht="16.5" customHeight="1" thickBot="1">
      <c r="A4" s="41"/>
      <c r="B4" s="98"/>
      <c r="C4" s="98"/>
      <c r="D4" s="98"/>
      <c r="E4" s="98"/>
      <c r="F4" s="408" t="s">
        <v>221</v>
      </c>
      <c r="G4" s="408"/>
      <c r="H4" s="408"/>
      <c r="I4" s="408"/>
      <c r="J4" s="81"/>
      <c r="K4" s="81"/>
      <c r="L4" s="81"/>
    </row>
    <row r="5" spans="1:12" ht="12.75" customHeight="1">
      <c r="A5" s="41"/>
      <c r="B5" s="421" t="s">
        <v>6</v>
      </c>
      <c r="C5" s="222"/>
      <c r="D5" s="224"/>
      <c r="E5" s="228"/>
      <c r="F5" s="231"/>
      <c r="G5" s="231"/>
      <c r="H5" s="231"/>
      <c r="I5" s="231"/>
      <c r="J5" s="81"/>
      <c r="K5" s="81"/>
      <c r="L5" s="81"/>
    </row>
    <row r="6" spans="1:12" ht="45" customHeight="1" thickBot="1">
      <c r="A6" s="41"/>
      <c r="B6" s="422"/>
      <c r="C6" s="235" t="s">
        <v>116</v>
      </c>
      <c r="D6" s="236" t="s">
        <v>119</v>
      </c>
      <c r="E6" s="221" t="s">
        <v>80</v>
      </c>
      <c r="F6" s="234" t="s">
        <v>148</v>
      </c>
      <c r="G6" s="234" t="s">
        <v>95</v>
      </c>
      <c r="H6" s="234" t="s">
        <v>149</v>
      </c>
      <c r="I6" s="234" t="s">
        <v>150</v>
      </c>
      <c r="J6" s="81"/>
      <c r="K6" s="81"/>
      <c r="L6" s="81"/>
    </row>
    <row r="7" spans="1:12" ht="12.75" customHeight="1" hidden="1">
      <c r="A7" s="41"/>
      <c r="B7" s="21"/>
      <c r="C7" s="89"/>
      <c r="D7" s="89"/>
      <c r="E7" s="89"/>
      <c r="F7" s="407" t="s">
        <v>23</v>
      </c>
      <c r="G7" s="407"/>
      <c r="H7" s="407"/>
      <c r="I7" s="407"/>
      <c r="J7" s="81"/>
      <c r="K7" s="81"/>
      <c r="L7" s="81"/>
    </row>
    <row r="8" spans="1:12" ht="12.75" customHeight="1" hidden="1">
      <c r="A8" s="41"/>
      <c r="B8" s="21"/>
      <c r="C8" s="112"/>
      <c r="D8" s="113"/>
      <c r="E8" s="21"/>
      <c r="F8" s="17"/>
      <c r="G8" s="17"/>
      <c r="H8" s="17"/>
      <c r="I8" s="17"/>
      <c r="J8" s="81"/>
      <c r="K8" s="81"/>
      <c r="L8" s="81"/>
    </row>
    <row r="9" spans="1:12" ht="14.25" customHeight="1" hidden="1">
      <c r="A9" s="41"/>
      <c r="B9" s="100" t="s">
        <v>22</v>
      </c>
      <c r="C9" s="115">
        <f aca="true" t="shared" si="0" ref="C9:I9">SUM(C11:C13)</f>
        <v>1386</v>
      </c>
      <c r="D9" s="116">
        <f t="shared" si="0"/>
        <v>1189</v>
      </c>
      <c r="E9" s="107">
        <f t="shared" si="0"/>
        <v>1363</v>
      </c>
      <c r="F9" s="107">
        <f t="shared" si="0"/>
        <v>1242</v>
      </c>
      <c r="G9" s="107">
        <f t="shared" si="0"/>
        <v>1101</v>
      </c>
      <c r="H9" s="107">
        <f t="shared" si="0"/>
        <v>1096</v>
      </c>
      <c r="I9" s="107">
        <f t="shared" si="0"/>
        <v>915</v>
      </c>
      <c r="J9" s="90"/>
      <c r="K9" s="81"/>
      <c r="L9" s="81"/>
    </row>
    <row r="10" spans="1:12" ht="12.75" customHeight="1" hidden="1">
      <c r="A10" s="41"/>
      <c r="B10" s="23"/>
      <c r="C10" s="115"/>
      <c r="D10" s="116"/>
      <c r="E10" s="23"/>
      <c r="F10" s="23"/>
      <c r="G10" s="23"/>
      <c r="H10" s="23"/>
      <c r="I10" s="23"/>
      <c r="J10" s="90"/>
      <c r="K10" s="81"/>
      <c r="L10" s="81"/>
    </row>
    <row r="11" spans="1:12" ht="24.75" customHeight="1" hidden="1">
      <c r="A11" s="41"/>
      <c r="B11" s="36" t="s">
        <v>3</v>
      </c>
      <c r="C11" s="119">
        <v>528</v>
      </c>
      <c r="D11" s="120">
        <v>495</v>
      </c>
      <c r="E11" s="51">
        <v>476</v>
      </c>
      <c r="F11" s="51">
        <v>459</v>
      </c>
      <c r="G11" s="51">
        <v>410</v>
      </c>
      <c r="H11" s="51">
        <v>406</v>
      </c>
      <c r="I11" s="51">
        <v>277</v>
      </c>
      <c r="J11" s="90"/>
      <c r="K11" s="81"/>
      <c r="L11" s="81"/>
    </row>
    <row r="12" spans="1:12" ht="24.75" customHeight="1" hidden="1">
      <c r="A12" s="41"/>
      <c r="B12" s="36" t="s">
        <v>4</v>
      </c>
      <c r="C12" s="119">
        <v>426</v>
      </c>
      <c r="D12" s="120">
        <v>348</v>
      </c>
      <c r="E12" s="51">
        <v>395</v>
      </c>
      <c r="F12" s="51">
        <v>355</v>
      </c>
      <c r="G12" s="51">
        <v>290</v>
      </c>
      <c r="H12" s="51">
        <v>288</v>
      </c>
      <c r="I12" s="51">
        <v>290</v>
      </c>
      <c r="J12" s="90"/>
      <c r="K12" s="81"/>
      <c r="L12" s="81"/>
    </row>
    <row r="13" spans="1:12" ht="24.75" customHeight="1" hidden="1">
      <c r="A13" s="41"/>
      <c r="B13" s="36" t="s">
        <v>5</v>
      </c>
      <c r="C13" s="119">
        <v>432</v>
      </c>
      <c r="D13" s="120">
        <v>346</v>
      </c>
      <c r="E13" s="51">
        <v>492</v>
      </c>
      <c r="F13" s="51">
        <v>428</v>
      </c>
      <c r="G13" s="51">
        <v>401</v>
      </c>
      <c r="H13" s="51">
        <v>402</v>
      </c>
      <c r="I13" s="51">
        <v>348</v>
      </c>
      <c r="J13" s="90"/>
      <c r="K13" s="81"/>
      <c r="L13" s="81"/>
    </row>
    <row r="14" spans="1:12" ht="12.75" customHeight="1" hidden="1">
      <c r="A14" s="41"/>
      <c r="B14" s="28"/>
      <c r="C14" s="28"/>
      <c r="D14" s="28"/>
      <c r="E14" s="28"/>
      <c r="F14" s="16"/>
      <c r="G14" s="16"/>
      <c r="H14" s="16"/>
      <c r="I14" s="16"/>
      <c r="J14" s="81"/>
      <c r="K14" s="81"/>
      <c r="L14" s="81"/>
    </row>
    <row r="15" spans="1:12" ht="12.75">
      <c r="A15" s="41"/>
      <c r="B15" s="23"/>
      <c r="C15" s="89"/>
      <c r="D15" s="89"/>
      <c r="E15" s="89"/>
      <c r="F15" s="407" t="s">
        <v>154</v>
      </c>
      <c r="G15" s="407"/>
      <c r="H15" s="407"/>
      <c r="I15" s="407"/>
      <c r="J15" s="81"/>
      <c r="K15" s="81"/>
      <c r="L15" s="81"/>
    </row>
    <row r="16" spans="1:12" ht="25.5" customHeight="1">
      <c r="A16" s="41"/>
      <c r="B16" s="36" t="s">
        <v>3</v>
      </c>
      <c r="C16" s="138">
        <v>0.4175732217573222</v>
      </c>
      <c r="D16" s="139">
        <v>0.3507246376811594</v>
      </c>
      <c r="E16" s="14">
        <v>0.3327272727272727</v>
      </c>
      <c r="F16" s="14">
        <v>0.35832521908471276</v>
      </c>
      <c r="G16" s="14">
        <v>0.3850574712643678</v>
      </c>
      <c r="H16" s="14">
        <v>0.34234234234234234</v>
      </c>
      <c r="I16" s="14">
        <v>0.3166109253065775</v>
      </c>
      <c r="J16" s="33"/>
      <c r="L16" s="81"/>
    </row>
    <row r="17" spans="1:12" ht="12.75" customHeight="1">
      <c r="A17" s="41"/>
      <c r="B17" s="36"/>
      <c r="C17" s="124"/>
      <c r="D17" s="125"/>
      <c r="E17" s="14"/>
      <c r="F17" s="14"/>
      <c r="G17" s="14"/>
      <c r="H17" s="14"/>
      <c r="I17" s="14"/>
      <c r="J17" s="33"/>
      <c r="L17" s="81"/>
    </row>
    <row r="18" spans="1:12" ht="25.5" customHeight="1">
      <c r="A18" s="41"/>
      <c r="B18" s="36" t="s">
        <v>4</v>
      </c>
      <c r="C18" s="339">
        <v>0.2928870292887029</v>
      </c>
      <c r="D18" s="340">
        <v>0.2891304347826087</v>
      </c>
      <c r="E18" s="338">
        <v>0.31545454545454543</v>
      </c>
      <c r="F18" s="338">
        <v>0.2775073028237585</v>
      </c>
      <c r="G18" s="338">
        <v>0.2825670498084291</v>
      </c>
      <c r="H18" s="338">
        <v>0.26846846846846845</v>
      </c>
      <c r="I18" s="338">
        <v>0.2831661092530658</v>
      </c>
      <c r="J18" s="33"/>
      <c r="L18" s="81"/>
    </row>
    <row r="19" spans="1:12" ht="12.75" customHeight="1">
      <c r="A19" s="41"/>
      <c r="B19" s="36"/>
      <c r="C19" s="339"/>
      <c r="D19" s="340"/>
      <c r="E19" s="338"/>
      <c r="F19" s="338"/>
      <c r="G19" s="338"/>
      <c r="H19" s="338"/>
      <c r="I19" s="338"/>
      <c r="J19" s="33"/>
      <c r="L19" s="81"/>
    </row>
    <row r="20" spans="1:12" ht="12.75" customHeight="1">
      <c r="A20" s="41"/>
      <c r="B20" s="36" t="s">
        <v>5</v>
      </c>
      <c r="C20" s="124">
        <v>0.2895397489539749</v>
      </c>
      <c r="D20" s="125">
        <v>0.3601449275362319</v>
      </c>
      <c r="E20" s="14">
        <v>0.3518181818181818</v>
      </c>
      <c r="F20" s="14">
        <v>0.3641674780915287</v>
      </c>
      <c r="G20" s="14">
        <v>0.33237547892720304</v>
      </c>
      <c r="H20" s="14">
        <v>0.3891891891891892</v>
      </c>
      <c r="I20" s="14">
        <v>0.40022296544035674</v>
      </c>
      <c r="J20" s="33"/>
      <c r="L20" s="81"/>
    </row>
    <row r="21" spans="1:12" ht="15.75" customHeight="1">
      <c r="A21" s="41"/>
      <c r="B21" s="108"/>
      <c r="C21" s="108"/>
      <c r="D21" s="108"/>
      <c r="E21" s="108"/>
      <c r="F21" s="92"/>
      <c r="G21" s="92"/>
      <c r="H21" s="92"/>
      <c r="I21" s="92"/>
      <c r="J21" s="32"/>
      <c r="L21" s="81"/>
    </row>
    <row r="22" spans="1:12" ht="7.5" customHeight="1">
      <c r="A22" s="41"/>
      <c r="B22" s="28"/>
      <c r="C22" s="28"/>
      <c r="D22" s="28"/>
      <c r="E22" s="28"/>
      <c r="F22" s="32"/>
      <c r="G22" s="32"/>
      <c r="H22" s="32"/>
      <c r="I22" s="32"/>
      <c r="J22" s="32"/>
      <c r="L22" s="81"/>
    </row>
    <row r="23" spans="1:13" ht="12.75" customHeight="1">
      <c r="A23" s="41"/>
      <c r="B23" s="406" t="s">
        <v>21</v>
      </c>
      <c r="C23" s="406"/>
      <c r="D23" s="406"/>
      <c r="E23" s="406"/>
      <c r="F23" s="406"/>
      <c r="G23" s="406"/>
      <c r="H23" s="406"/>
      <c r="I23" s="406"/>
      <c r="J23" s="140"/>
      <c r="K23" s="140"/>
      <c r="L23" s="140"/>
      <c r="M23" s="102"/>
    </row>
    <row r="24" spans="1:13" ht="18" customHeight="1">
      <c r="A24" s="41"/>
      <c r="B24" s="406" t="s">
        <v>173</v>
      </c>
      <c r="C24" s="406"/>
      <c r="D24" s="406"/>
      <c r="E24" s="406"/>
      <c r="F24" s="406"/>
      <c r="G24" s="406"/>
      <c r="H24" s="406"/>
      <c r="I24" s="406"/>
      <c r="J24" s="140"/>
      <c r="K24" s="140"/>
      <c r="L24" s="140"/>
      <c r="M24" s="102"/>
    </row>
    <row r="25" spans="1:13" ht="7.5" customHeight="1">
      <c r="A25" s="41"/>
      <c r="B25" s="181"/>
      <c r="C25" s="181"/>
      <c r="D25" s="181"/>
      <c r="E25" s="181"/>
      <c r="F25" s="181"/>
      <c r="G25" s="181"/>
      <c r="H25" s="181"/>
      <c r="I25" s="181"/>
      <c r="J25" s="140"/>
      <c r="K25" s="140"/>
      <c r="L25" s="140"/>
      <c r="M25" s="102"/>
    </row>
    <row r="26" spans="1:12" ht="12" customHeight="1">
      <c r="A26" s="41"/>
      <c r="B26" s="94" t="s">
        <v>20</v>
      </c>
      <c r="C26" s="95"/>
      <c r="D26" s="95"/>
      <c r="E26" s="95"/>
      <c r="F26" s="95"/>
      <c r="G26" s="95"/>
      <c r="H26" s="95"/>
      <c r="I26" s="96"/>
      <c r="J26" s="81"/>
      <c r="K26" s="81"/>
      <c r="L26" s="81"/>
    </row>
    <row r="27" spans="1:12" ht="22.5" customHeight="1">
      <c r="A27" s="41"/>
      <c r="B27" s="409" t="s">
        <v>165</v>
      </c>
      <c r="C27" s="410"/>
      <c r="D27" s="410"/>
      <c r="E27" s="410"/>
      <c r="F27" s="410"/>
      <c r="G27" s="410"/>
      <c r="H27" s="410"/>
      <c r="I27" s="411"/>
      <c r="J27" s="81"/>
      <c r="K27" s="81"/>
      <c r="L27" s="81"/>
    </row>
    <row r="29" spans="3:10" ht="12.75">
      <c r="C29" s="97"/>
      <c r="D29" s="97"/>
      <c r="E29" s="97"/>
      <c r="F29" s="97"/>
      <c r="G29" s="97"/>
      <c r="H29" s="97"/>
      <c r="I29" s="97"/>
      <c r="J29" s="97"/>
    </row>
    <row r="30" spans="2:12" s="251" customFormat="1" ht="20.25">
      <c r="B30" s="250"/>
      <c r="C30" s="250"/>
      <c r="D30" s="250"/>
      <c r="E30" s="250"/>
      <c r="F30" s="250"/>
      <c r="G30" s="250"/>
      <c r="H30" s="250"/>
      <c r="I30" s="250"/>
      <c r="J30" s="250"/>
      <c r="K30" s="250"/>
      <c r="L30" s="250"/>
    </row>
    <row r="32" spans="2:14" s="82" customFormat="1" ht="30" customHeight="1">
      <c r="B32" s="405" t="s">
        <v>81</v>
      </c>
      <c r="C32" s="405"/>
      <c r="D32" s="405"/>
      <c r="E32" s="405"/>
      <c r="F32" s="405"/>
      <c r="G32" s="405"/>
      <c r="H32" s="405"/>
      <c r="I32" s="405"/>
      <c r="J32" s="405"/>
      <c r="K32" s="405"/>
      <c r="L32" s="405"/>
      <c r="M32" s="83"/>
      <c r="N32" s="83"/>
    </row>
    <row r="33" spans="2:11" s="82" customFormat="1" ht="12.75">
      <c r="B33" s="102"/>
      <c r="C33" s="242"/>
      <c r="D33" s="242"/>
      <c r="E33" s="242"/>
      <c r="F33" s="102"/>
      <c r="G33" s="102"/>
      <c r="H33" s="102"/>
      <c r="I33" s="103"/>
      <c r="J33" s="103"/>
      <c r="K33" s="103"/>
    </row>
    <row r="34" spans="2:12" s="82" customFormat="1" ht="12.75">
      <c r="B34" s="141"/>
      <c r="C34" s="245"/>
      <c r="D34" s="245"/>
      <c r="E34" s="245"/>
      <c r="F34" s="141"/>
      <c r="G34" s="103"/>
      <c r="H34" s="103"/>
      <c r="I34" s="243"/>
      <c r="J34" s="243"/>
      <c r="K34" s="244"/>
      <c r="L34" s="81"/>
    </row>
    <row r="35" spans="2:12" s="82" customFormat="1" ht="16.5" thickBot="1">
      <c r="B35" s="84"/>
      <c r="C35" s="84"/>
      <c r="D35" s="84"/>
      <c r="E35" s="84"/>
      <c r="F35" s="408" t="s">
        <v>82</v>
      </c>
      <c r="G35" s="408"/>
      <c r="H35" s="408"/>
      <c r="I35" s="408"/>
      <c r="J35" s="408"/>
      <c r="K35" s="408"/>
      <c r="L35" s="408"/>
    </row>
    <row r="36" spans="2:12" s="82" customFormat="1" ht="12.75">
      <c r="B36" s="421"/>
      <c r="C36" s="222"/>
      <c r="D36" s="224"/>
      <c r="E36" s="252"/>
      <c r="F36" s="231"/>
      <c r="G36" s="231"/>
      <c r="H36" s="231"/>
      <c r="I36" s="231"/>
      <c r="J36" s="87"/>
      <c r="K36" s="87"/>
      <c r="L36" s="246"/>
    </row>
    <row r="37" spans="2:12" s="82" customFormat="1" ht="39" thickBot="1">
      <c r="B37" s="422"/>
      <c r="C37" s="235" t="s">
        <v>116</v>
      </c>
      <c r="D37" s="236" t="s">
        <v>119</v>
      </c>
      <c r="E37" s="234" t="s">
        <v>80</v>
      </c>
      <c r="F37" s="234" t="s">
        <v>148</v>
      </c>
      <c r="G37" s="234" t="s">
        <v>95</v>
      </c>
      <c r="H37" s="234" t="s">
        <v>149</v>
      </c>
      <c r="I37" s="234" t="s">
        <v>150</v>
      </c>
      <c r="J37" s="232"/>
      <c r="K37" s="232"/>
      <c r="L37" s="234" t="s">
        <v>153</v>
      </c>
    </row>
    <row r="38" spans="2:12" s="82" customFormat="1" ht="14.25" customHeight="1">
      <c r="B38" s="21"/>
      <c r="C38" s="89"/>
      <c r="D38" s="89"/>
      <c r="E38" s="89"/>
      <c r="F38" s="407" t="s">
        <v>172</v>
      </c>
      <c r="G38" s="407"/>
      <c r="H38" s="407"/>
      <c r="I38" s="407"/>
      <c r="J38" s="247"/>
      <c r="K38" s="248"/>
      <c r="L38" s="249"/>
    </row>
    <row r="39" spans="2:12" s="82" customFormat="1" ht="12.75">
      <c r="B39" s="21"/>
      <c r="C39" s="112"/>
      <c r="D39" s="112"/>
      <c r="E39" s="21"/>
      <c r="F39" s="21"/>
      <c r="G39" s="10"/>
      <c r="H39" s="10"/>
      <c r="I39" s="10"/>
      <c r="J39" s="10"/>
      <c r="K39" s="21"/>
      <c r="L39" s="23"/>
    </row>
    <row r="40" spans="2:12" s="82" customFormat="1" ht="14.25">
      <c r="B40" s="100" t="s">
        <v>17</v>
      </c>
      <c r="C40" s="142">
        <v>184</v>
      </c>
      <c r="D40" s="142">
        <v>218</v>
      </c>
      <c r="E40" s="29">
        <v>215</v>
      </c>
      <c r="F40" s="29">
        <v>222</v>
      </c>
      <c r="G40" s="29">
        <v>205</v>
      </c>
      <c r="H40" s="29">
        <v>229</v>
      </c>
      <c r="I40" s="109">
        <v>226</v>
      </c>
      <c r="J40" s="49"/>
      <c r="K40" s="40"/>
      <c r="L40" s="40">
        <v>0.051162790697674376</v>
      </c>
    </row>
    <row r="41" spans="2:12" s="82" customFormat="1" ht="12.75">
      <c r="B41" s="349"/>
      <c r="C41" s="350"/>
      <c r="D41" s="350"/>
      <c r="E41" s="341"/>
      <c r="F41" s="341"/>
      <c r="G41" s="341"/>
      <c r="H41" s="341"/>
      <c r="I41" s="254"/>
      <c r="J41" s="351"/>
      <c r="K41" s="352"/>
      <c r="L41" s="352"/>
    </row>
    <row r="42" spans="2:12" s="82" customFormat="1" ht="12.75">
      <c r="B42" s="36"/>
      <c r="C42" s="36"/>
      <c r="D42" s="36"/>
      <c r="E42" s="36"/>
      <c r="F42" s="36"/>
      <c r="G42" s="36"/>
      <c r="H42" s="36"/>
      <c r="I42" s="36"/>
      <c r="J42" s="36"/>
      <c r="K42" s="47"/>
      <c r="L42" s="109"/>
    </row>
    <row r="43" spans="2:12" s="82" customFormat="1" ht="12.75" customHeight="1">
      <c r="B43" s="406" t="s">
        <v>21</v>
      </c>
      <c r="C43" s="406"/>
      <c r="D43" s="406"/>
      <c r="E43" s="406"/>
      <c r="F43" s="406"/>
      <c r="G43" s="406"/>
      <c r="H43" s="406"/>
      <c r="I43" s="406"/>
      <c r="J43" s="406"/>
      <c r="K43" s="406"/>
      <c r="L43" s="406"/>
    </row>
    <row r="44" spans="2:12" s="82" customFormat="1" ht="16.5" customHeight="1">
      <c r="B44" s="406" t="s">
        <v>174</v>
      </c>
      <c r="C44" s="406"/>
      <c r="D44" s="406"/>
      <c r="E44" s="406"/>
      <c r="F44" s="406"/>
      <c r="G44" s="406"/>
      <c r="H44" s="406"/>
      <c r="I44" s="406"/>
      <c r="J44" s="181"/>
      <c r="K44" s="181"/>
      <c r="L44" s="181"/>
    </row>
    <row r="45" spans="2:12" s="82" customFormat="1" ht="11.25" customHeight="1">
      <c r="B45" s="181"/>
      <c r="C45" s="181"/>
      <c r="D45" s="181"/>
      <c r="E45" s="181"/>
      <c r="F45" s="181"/>
      <c r="G45" s="181"/>
      <c r="H45" s="181"/>
      <c r="I45" s="181"/>
      <c r="J45" s="181"/>
      <c r="K45" s="181"/>
      <c r="L45" s="181"/>
    </row>
    <row r="46" spans="2:12" s="82" customFormat="1" ht="10.5" customHeight="1">
      <c r="B46" s="11" t="s">
        <v>20</v>
      </c>
      <c r="C46" s="12"/>
      <c r="D46" s="12"/>
      <c r="E46" s="12"/>
      <c r="F46" s="12"/>
      <c r="G46" s="12"/>
      <c r="H46" s="12"/>
      <c r="I46" s="110"/>
      <c r="J46" s="110"/>
      <c r="K46" s="110"/>
      <c r="L46" s="96"/>
    </row>
    <row r="47" spans="2:12" s="82" customFormat="1" ht="26.25" customHeight="1">
      <c r="B47" s="409" t="s">
        <v>182</v>
      </c>
      <c r="C47" s="410"/>
      <c r="D47" s="410"/>
      <c r="E47" s="410"/>
      <c r="F47" s="410"/>
      <c r="G47" s="410"/>
      <c r="H47" s="410"/>
      <c r="I47" s="410"/>
      <c r="J47" s="410"/>
      <c r="K47" s="410"/>
      <c r="L47" s="411"/>
    </row>
  </sheetData>
  <sheetProtection/>
  <mergeCells count="16">
    <mergeCell ref="B1:L1"/>
    <mergeCell ref="B2:L2"/>
    <mergeCell ref="F4:I4"/>
    <mergeCell ref="B27:I27"/>
    <mergeCell ref="B24:I24"/>
    <mergeCell ref="B23:I23"/>
    <mergeCell ref="B5:B6"/>
    <mergeCell ref="F15:I15"/>
    <mergeCell ref="F7:I7"/>
    <mergeCell ref="B43:L43"/>
    <mergeCell ref="B44:I44"/>
    <mergeCell ref="B47:L47"/>
    <mergeCell ref="B32:L32"/>
    <mergeCell ref="F35:L35"/>
    <mergeCell ref="B36:B37"/>
    <mergeCell ref="F38:I38"/>
  </mergeCells>
  <printOptions/>
  <pageMargins left="0.75" right="0.75" top="1" bottom="1" header="0.5" footer="0.5"/>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indexed="40"/>
  </sheetPr>
  <dimension ref="B2:M42"/>
  <sheetViews>
    <sheetView showGridLines="0" workbookViewId="0" topLeftCell="A1">
      <selection activeCell="C21" sqref="C21:C27"/>
    </sheetView>
  </sheetViews>
  <sheetFormatPr defaultColWidth="9.140625" defaultRowHeight="12.75"/>
  <cols>
    <col min="1" max="1" width="9.140625" style="284" customWidth="1"/>
    <col min="2" max="2" width="28.7109375" style="284" customWidth="1"/>
    <col min="3" max="6" width="11.7109375" style="284" customWidth="1"/>
    <col min="7" max="7" width="13.7109375" style="284" customWidth="1"/>
    <col min="8" max="16384" width="9.140625" style="284" customWidth="1"/>
  </cols>
  <sheetData>
    <row r="2" spans="2:8" ht="43.5" customHeight="1">
      <c r="B2" s="424" t="s">
        <v>256</v>
      </c>
      <c r="C2" s="424"/>
      <c r="D2" s="424"/>
      <c r="E2" s="424"/>
      <c r="F2" s="424"/>
      <c r="G2" s="424"/>
      <c r="H2" s="283"/>
    </row>
    <row r="3" spans="2:8" ht="12.75" customHeight="1">
      <c r="B3" s="283"/>
      <c r="C3" s="283"/>
      <c r="D3" s="283"/>
      <c r="E3" s="283"/>
      <c r="F3" s="283"/>
      <c r="G3" s="283"/>
      <c r="H3" s="283"/>
    </row>
    <row r="4" spans="2:7" ht="13.5" thickBot="1">
      <c r="B4" s="285"/>
      <c r="C4" s="285"/>
      <c r="D4" s="425" t="s">
        <v>84</v>
      </c>
      <c r="E4" s="426"/>
      <c r="F4" s="426"/>
      <c r="G4" s="427"/>
    </row>
    <row r="5" spans="2:7" ht="19.5" customHeight="1">
      <c r="B5" s="397" t="s">
        <v>229</v>
      </c>
      <c r="C5" s="428" t="s">
        <v>201</v>
      </c>
      <c r="D5" s="396"/>
      <c r="E5" s="396"/>
      <c r="F5" s="396"/>
      <c r="G5" s="396"/>
    </row>
    <row r="6" spans="2:7" ht="19.5" customHeight="1" thickBot="1">
      <c r="B6" s="398"/>
      <c r="C6" s="286">
        <v>0</v>
      </c>
      <c r="D6" s="286">
        <v>1</v>
      </c>
      <c r="E6" s="286">
        <v>2</v>
      </c>
      <c r="F6" s="286" t="s">
        <v>202</v>
      </c>
      <c r="G6" s="368" t="s">
        <v>85</v>
      </c>
    </row>
    <row r="7" spans="2:7" ht="19.5" customHeight="1">
      <c r="B7" s="287"/>
      <c r="C7" s="399" t="s">
        <v>203</v>
      </c>
      <c r="D7" s="401"/>
      <c r="E7" s="401"/>
      <c r="F7" s="401"/>
      <c r="G7" s="402"/>
    </row>
    <row r="8" spans="2:7" ht="12.75" customHeight="1">
      <c r="B8" s="287"/>
      <c r="C8" s="287"/>
      <c r="D8" s="287"/>
      <c r="E8" s="289"/>
      <c r="F8" s="290"/>
      <c r="G8" s="290"/>
    </row>
    <row r="9" spans="2:9" ht="14.25" customHeight="1">
      <c r="B9" s="291" t="s">
        <v>157</v>
      </c>
      <c r="C9" s="292">
        <v>11162</v>
      </c>
      <c r="D9" s="292">
        <v>2373</v>
      </c>
      <c r="E9" s="292">
        <v>803</v>
      </c>
      <c r="F9" s="292">
        <v>667</v>
      </c>
      <c r="G9" s="292">
        <v>15005</v>
      </c>
      <c r="I9" s="295"/>
    </row>
    <row r="10" spans="2:9" ht="12.75" customHeight="1">
      <c r="B10" s="291"/>
      <c r="C10" s="292"/>
      <c r="D10" s="292"/>
      <c r="E10" s="292"/>
      <c r="F10" s="293"/>
      <c r="G10" s="293"/>
      <c r="I10" s="295"/>
    </row>
    <row r="11" spans="2:13" ht="14.25" customHeight="1">
      <c r="B11" s="294" t="s">
        <v>158</v>
      </c>
      <c r="C11" s="51">
        <v>2562</v>
      </c>
      <c r="D11" s="51">
        <v>95</v>
      </c>
      <c r="E11" s="51">
        <v>15</v>
      </c>
      <c r="F11" s="51">
        <v>9</v>
      </c>
      <c r="G11" s="51">
        <v>2681</v>
      </c>
      <c r="I11" s="295"/>
      <c r="J11" s="295"/>
      <c r="K11" s="295"/>
      <c r="L11" s="295"/>
      <c r="M11" s="295"/>
    </row>
    <row r="12" spans="2:9" ht="12.75" customHeight="1">
      <c r="B12" s="294" t="s">
        <v>11</v>
      </c>
      <c r="C12" s="51">
        <v>390</v>
      </c>
      <c r="D12" s="51">
        <v>71</v>
      </c>
      <c r="E12" s="51">
        <v>23</v>
      </c>
      <c r="F12" s="51">
        <v>16</v>
      </c>
      <c r="G12" s="51">
        <v>500</v>
      </c>
      <c r="I12" s="295"/>
    </row>
    <row r="13" spans="2:9" ht="12.75" customHeight="1">
      <c r="B13" s="294" t="s">
        <v>1</v>
      </c>
      <c r="C13" s="51">
        <v>556</v>
      </c>
      <c r="D13" s="51">
        <v>105</v>
      </c>
      <c r="E13" s="51">
        <v>17</v>
      </c>
      <c r="F13" s="51">
        <v>17</v>
      </c>
      <c r="G13" s="51">
        <v>695</v>
      </c>
      <c r="I13" s="295"/>
    </row>
    <row r="14" spans="2:9" ht="12.75" customHeight="1">
      <c r="B14" s="294" t="s">
        <v>10</v>
      </c>
      <c r="C14" s="51">
        <v>3373</v>
      </c>
      <c r="D14" s="51">
        <v>651</v>
      </c>
      <c r="E14" s="51">
        <v>179</v>
      </c>
      <c r="F14" s="51">
        <v>110</v>
      </c>
      <c r="G14" s="51">
        <v>4313</v>
      </c>
      <c r="I14" s="295"/>
    </row>
    <row r="15" spans="2:9" ht="12.75" customHeight="1">
      <c r="B15" s="294" t="s">
        <v>12</v>
      </c>
      <c r="C15" s="51">
        <v>1616</v>
      </c>
      <c r="D15" s="51">
        <v>437</v>
      </c>
      <c r="E15" s="51">
        <v>139</v>
      </c>
      <c r="F15" s="51">
        <v>116</v>
      </c>
      <c r="G15" s="51">
        <v>2308</v>
      </c>
      <c r="I15" s="295"/>
    </row>
    <row r="16" spans="2:9" ht="12.75" customHeight="1">
      <c r="B16" s="294" t="s">
        <v>13</v>
      </c>
      <c r="C16" s="51">
        <v>2117</v>
      </c>
      <c r="D16" s="51">
        <v>886</v>
      </c>
      <c r="E16" s="51">
        <v>379</v>
      </c>
      <c r="F16" s="51">
        <v>357</v>
      </c>
      <c r="G16" s="51">
        <v>3739</v>
      </c>
      <c r="I16" s="295"/>
    </row>
    <row r="17" spans="2:9" ht="14.25">
      <c r="B17" s="294" t="s">
        <v>159</v>
      </c>
      <c r="C17" s="51">
        <v>548</v>
      </c>
      <c r="D17" s="51">
        <v>128</v>
      </c>
      <c r="E17" s="51">
        <v>51</v>
      </c>
      <c r="F17" s="51">
        <v>42</v>
      </c>
      <c r="G17" s="51">
        <v>769</v>
      </c>
      <c r="I17" s="295"/>
    </row>
    <row r="19" spans="3:7" ht="15">
      <c r="C19" s="399" t="s">
        <v>184</v>
      </c>
      <c r="D19" s="400"/>
      <c r="E19" s="400"/>
      <c r="F19" s="400"/>
      <c r="G19" s="401"/>
    </row>
    <row r="20" spans="3:7" ht="15">
      <c r="C20" s="290"/>
      <c r="D20" s="290"/>
      <c r="E20" s="290"/>
      <c r="F20" s="290"/>
      <c r="G20" s="296"/>
    </row>
    <row r="21" spans="2:9" ht="14.25">
      <c r="B21" s="294" t="s">
        <v>158</v>
      </c>
      <c r="C21" s="297">
        <v>0.22952875828704533</v>
      </c>
      <c r="D21" s="297">
        <v>0.04003371260008428</v>
      </c>
      <c r="E21" s="297">
        <v>0.0186799501867995</v>
      </c>
      <c r="F21" s="297">
        <v>0.013493253373313344</v>
      </c>
      <c r="G21" s="297">
        <v>0.17867377540819726</v>
      </c>
      <c r="H21" s="297"/>
      <c r="I21" s="335"/>
    </row>
    <row r="22" spans="2:9" ht="12.75">
      <c r="B22" s="294" t="s">
        <v>11</v>
      </c>
      <c r="C22" s="297">
        <v>0.0349399749148898</v>
      </c>
      <c r="D22" s="297">
        <v>0.029919932574799833</v>
      </c>
      <c r="E22" s="297">
        <v>0.028642590286425903</v>
      </c>
      <c r="F22" s="297">
        <v>0.0239880059970015</v>
      </c>
      <c r="G22" s="297">
        <v>0.03332222592469177</v>
      </c>
      <c r="H22" s="297"/>
      <c r="I22" s="335"/>
    </row>
    <row r="23" spans="2:9" ht="12.75">
      <c r="B23" s="294" t="s">
        <v>1</v>
      </c>
      <c r="C23" s="297">
        <v>0.049811861673535206</v>
      </c>
      <c r="D23" s="297">
        <v>0.04424778761061947</v>
      </c>
      <c r="E23" s="297">
        <v>0.021170610211706103</v>
      </c>
      <c r="F23" s="297">
        <v>0.025487256371814093</v>
      </c>
      <c r="G23" s="297">
        <v>0.046317894035321557</v>
      </c>
      <c r="H23" s="297"/>
      <c r="I23" s="335"/>
    </row>
    <row r="24" spans="2:9" ht="12.75">
      <c r="B24" s="294" t="s">
        <v>10</v>
      </c>
      <c r="C24" s="297">
        <v>0.3021859881741623</v>
      </c>
      <c r="D24" s="297">
        <v>0.2743362831858407</v>
      </c>
      <c r="E24" s="297">
        <v>0.22291407222914073</v>
      </c>
      <c r="F24" s="297">
        <v>0.16491754122938532</v>
      </c>
      <c r="G24" s="297">
        <v>0.2874375208263912</v>
      </c>
      <c r="H24" s="297"/>
      <c r="I24" s="335"/>
    </row>
    <row r="25" spans="2:9" ht="12.75">
      <c r="B25" s="294" t="s">
        <v>12</v>
      </c>
      <c r="C25" s="297">
        <v>0.14477692169862033</v>
      </c>
      <c r="D25" s="297">
        <v>0.1841550779603877</v>
      </c>
      <c r="E25" s="297">
        <v>0.17310087173100872</v>
      </c>
      <c r="F25" s="297">
        <v>0.17391304347826086</v>
      </c>
      <c r="G25" s="297">
        <v>0.1538153948683772</v>
      </c>
      <c r="H25" s="297"/>
      <c r="I25" s="335"/>
    </row>
    <row r="26" spans="2:9" ht="12.75">
      <c r="B26" s="294" t="s">
        <v>13</v>
      </c>
      <c r="C26" s="297">
        <v>0.18966135101236337</v>
      </c>
      <c r="D26" s="297">
        <v>0.37336704593341763</v>
      </c>
      <c r="E26" s="297">
        <v>0.47198007471980075</v>
      </c>
      <c r="F26" s="297">
        <v>0.5352323838080959</v>
      </c>
      <c r="G26" s="297">
        <v>0.24918360546484505</v>
      </c>
      <c r="H26" s="297"/>
      <c r="I26" s="335"/>
    </row>
    <row r="27" spans="2:9" ht="14.25">
      <c r="B27" s="294" t="s">
        <v>159</v>
      </c>
      <c r="C27" s="297">
        <v>0.049095144239383624</v>
      </c>
      <c r="D27" s="297">
        <v>0.0539401601348504</v>
      </c>
      <c r="E27" s="297">
        <v>0.06351183063511831</v>
      </c>
      <c r="F27" s="297">
        <v>0.06296851574212893</v>
      </c>
      <c r="G27" s="297">
        <v>0.05124958347217594</v>
      </c>
      <c r="I27" s="335"/>
    </row>
    <row r="28" spans="2:7" ht="12.75">
      <c r="B28" s="298"/>
      <c r="C28" s="299"/>
      <c r="D28" s="299"/>
      <c r="E28" s="299"/>
      <c r="F28" s="299"/>
      <c r="G28" s="300"/>
    </row>
    <row r="30" spans="2:11" ht="24" customHeight="1">
      <c r="B30" s="384" t="s">
        <v>160</v>
      </c>
      <c r="C30" s="384"/>
      <c r="D30" s="384"/>
      <c r="E30" s="384"/>
      <c r="F30" s="384"/>
      <c r="G30" s="384"/>
      <c r="H30" s="288"/>
      <c r="I30" s="288"/>
      <c r="J30" s="288"/>
      <c r="K30" s="288"/>
    </row>
    <row r="31" spans="2:12" ht="12.75" customHeight="1">
      <c r="B31" s="388" t="s">
        <v>161</v>
      </c>
      <c r="C31" s="388"/>
      <c r="D31" s="388"/>
      <c r="E31" s="388"/>
      <c r="F31" s="388"/>
      <c r="G31" s="388"/>
      <c r="H31" s="301"/>
      <c r="I31" s="301"/>
      <c r="J31" s="301"/>
      <c r="K31" s="301"/>
      <c r="L31" s="301"/>
    </row>
    <row r="32" spans="2:12" ht="12.75" customHeight="1">
      <c r="B32" s="388" t="s">
        <v>187</v>
      </c>
      <c r="C32" s="389"/>
      <c r="D32" s="389"/>
      <c r="E32" s="389"/>
      <c r="F32" s="389"/>
      <c r="G32" s="389"/>
      <c r="H32" s="301"/>
      <c r="I32" s="301"/>
      <c r="J32" s="301"/>
      <c r="K32" s="301"/>
      <c r="L32" s="301"/>
    </row>
    <row r="33" spans="2:12" ht="23.25" customHeight="1">
      <c r="B33" s="389"/>
      <c r="C33" s="389"/>
      <c r="D33" s="389"/>
      <c r="E33" s="389"/>
      <c r="F33" s="389"/>
      <c r="G33" s="389"/>
      <c r="H33" s="301"/>
      <c r="I33" s="301"/>
      <c r="J33" s="301"/>
      <c r="K33" s="301"/>
      <c r="L33" s="301"/>
    </row>
    <row r="34" spans="2:12" s="304" customFormat="1" ht="12.75" customHeight="1">
      <c r="B34" s="390" t="s">
        <v>204</v>
      </c>
      <c r="C34" s="416"/>
      <c r="D34" s="416"/>
      <c r="E34" s="416"/>
      <c r="F34" s="416"/>
      <c r="G34" s="416"/>
      <c r="H34" s="302"/>
      <c r="I34" s="302"/>
      <c r="J34" s="302"/>
      <c r="K34" s="302"/>
      <c r="L34" s="303"/>
    </row>
    <row r="35" spans="2:12" s="304" customFormat="1" ht="37.5" customHeight="1">
      <c r="B35" s="390" t="s">
        <v>228</v>
      </c>
      <c r="C35" s="416"/>
      <c r="D35" s="416"/>
      <c r="E35" s="416"/>
      <c r="F35" s="416"/>
      <c r="G35" s="416"/>
      <c r="H35" s="302"/>
      <c r="I35" s="302"/>
      <c r="J35" s="302"/>
      <c r="K35" s="302"/>
      <c r="L35" s="303"/>
    </row>
    <row r="36" spans="2:12" s="304" customFormat="1" ht="37.5" customHeight="1">
      <c r="B36" s="391" t="s">
        <v>255</v>
      </c>
      <c r="C36" s="392"/>
      <c r="D36" s="392"/>
      <c r="E36" s="392"/>
      <c r="F36" s="392"/>
      <c r="G36" s="392"/>
      <c r="H36" s="378"/>
      <c r="I36" s="302"/>
      <c r="J36" s="302"/>
      <c r="K36" s="302"/>
      <c r="L36" s="303"/>
    </row>
    <row r="38" spans="2:13" ht="12.75">
      <c r="B38" s="305" t="s">
        <v>20</v>
      </c>
      <c r="C38" s="306"/>
      <c r="D38" s="306"/>
      <c r="E38" s="307"/>
      <c r="F38" s="307"/>
      <c r="G38" s="308"/>
      <c r="H38" s="309"/>
      <c r="I38" s="310"/>
      <c r="J38" s="310"/>
      <c r="K38" s="310"/>
      <c r="L38" s="310"/>
      <c r="M38" s="310"/>
    </row>
    <row r="39" spans="2:13" ht="32.25" customHeight="1">
      <c r="B39" s="385" t="s">
        <v>182</v>
      </c>
      <c r="C39" s="386"/>
      <c r="D39" s="386"/>
      <c r="E39" s="386"/>
      <c r="F39" s="386"/>
      <c r="G39" s="387"/>
      <c r="H39" s="311"/>
      <c r="I39" s="312"/>
      <c r="J39" s="312"/>
      <c r="K39" s="312"/>
      <c r="L39" s="312"/>
      <c r="M39" s="312"/>
    </row>
    <row r="42" spans="2:4" ht="12.75">
      <c r="B42" s="313"/>
      <c r="D42" s="314"/>
    </row>
  </sheetData>
  <sheetProtection/>
  <mergeCells count="13">
    <mergeCell ref="C19:G19"/>
    <mergeCell ref="C7:G7"/>
    <mergeCell ref="B30:G30"/>
    <mergeCell ref="B39:G39"/>
    <mergeCell ref="B31:G31"/>
    <mergeCell ref="B32:G33"/>
    <mergeCell ref="B34:G34"/>
    <mergeCell ref="B35:G35"/>
    <mergeCell ref="B36:G36"/>
    <mergeCell ref="B2:G2"/>
    <mergeCell ref="D4:G4"/>
    <mergeCell ref="C5:G5"/>
    <mergeCell ref="B5:B6"/>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40"/>
  </sheetPr>
  <dimension ref="B2:M42"/>
  <sheetViews>
    <sheetView showGridLines="0" workbookViewId="0" topLeftCell="A1">
      <selection activeCell="C21" sqref="C21:C27"/>
    </sheetView>
  </sheetViews>
  <sheetFormatPr defaultColWidth="9.140625" defaultRowHeight="12.75"/>
  <cols>
    <col min="1" max="1" width="9.140625" style="284" customWidth="1"/>
    <col min="2" max="2" width="28.7109375" style="284" customWidth="1"/>
    <col min="3" max="6" width="11.7109375" style="284" customWidth="1"/>
    <col min="7" max="7" width="13.7109375" style="284" customWidth="1"/>
    <col min="8" max="16384" width="9.140625" style="284" customWidth="1"/>
  </cols>
  <sheetData>
    <row r="2" spans="2:8" ht="43.5" customHeight="1">
      <c r="B2" s="424" t="s">
        <v>257</v>
      </c>
      <c r="C2" s="424"/>
      <c r="D2" s="424"/>
      <c r="E2" s="424"/>
      <c r="F2" s="424"/>
      <c r="G2" s="424"/>
      <c r="H2" s="283"/>
    </row>
    <row r="3" spans="2:8" ht="12.75" customHeight="1">
      <c r="B3" s="283"/>
      <c r="C3" s="283"/>
      <c r="D3" s="283"/>
      <c r="E3" s="283"/>
      <c r="F3" s="283"/>
      <c r="G3" s="283"/>
      <c r="H3" s="283"/>
    </row>
    <row r="4" spans="2:7" ht="13.5" thickBot="1">
      <c r="B4" s="285"/>
      <c r="C4" s="285"/>
      <c r="D4" s="425" t="s">
        <v>84</v>
      </c>
      <c r="E4" s="426"/>
      <c r="F4" s="426"/>
      <c r="G4" s="427"/>
    </row>
    <row r="5" spans="2:7" ht="19.5" customHeight="1">
      <c r="B5" s="397" t="s">
        <v>229</v>
      </c>
      <c r="C5" s="428" t="s">
        <v>201</v>
      </c>
      <c r="D5" s="396"/>
      <c r="E5" s="396"/>
      <c r="F5" s="396"/>
      <c r="G5" s="396"/>
    </row>
    <row r="6" spans="2:7" ht="19.5" customHeight="1" thickBot="1">
      <c r="B6" s="398"/>
      <c r="C6" s="286">
        <v>0</v>
      </c>
      <c r="D6" s="286">
        <v>1</v>
      </c>
      <c r="E6" s="286">
        <v>2</v>
      </c>
      <c r="F6" s="286" t="s">
        <v>202</v>
      </c>
      <c r="G6" s="368" t="s">
        <v>85</v>
      </c>
    </row>
    <row r="7" spans="2:7" ht="19.5" customHeight="1">
      <c r="B7" s="287"/>
      <c r="C7" s="399" t="s">
        <v>203</v>
      </c>
      <c r="D7" s="401"/>
      <c r="E7" s="401"/>
      <c r="F7" s="401"/>
      <c r="G7" s="402"/>
    </row>
    <row r="8" spans="2:7" ht="12.75" customHeight="1">
      <c r="B8" s="287"/>
      <c r="C8" s="287"/>
      <c r="D8" s="287"/>
      <c r="E8" s="289"/>
      <c r="F8" s="290"/>
      <c r="G8" s="290"/>
    </row>
    <row r="9" spans="2:7" ht="14.25" customHeight="1">
      <c r="B9" s="291" t="s">
        <v>157</v>
      </c>
      <c r="C9" s="292">
        <v>12424</v>
      </c>
      <c r="D9" s="292">
        <v>2559</v>
      </c>
      <c r="E9" s="292">
        <v>856</v>
      </c>
      <c r="F9" s="292">
        <v>662</v>
      </c>
      <c r="G9" s="292">
        <v>16501</v>
      </c>
    </row>
    <row r="10" spans="2:7" ht="12.75" customHeight="1">
      <c r="B10" s="291"/>
      <c r="C10" s="292"/>
      <c r="D10" s="292"/>
      <c r="E10" s="292"/>
      <c r="F10" s="293"/>
      <c r="G10" s="293"/>
    </row>
    <row r="11" spans="2:13" ht="14.25" customHeight="1">
      <c r="B11" s="294" t="s">
        <v>158</v>
      </c>
      <c r="C11" s="51">
        <v>3283</v>
      </c>
      <c r="D11" s="51">
        <v>118</v>
      </c>
      <c r="E11" s="51">
        <v>22</v>
      </c>
      <c r="F11" s="51">
        <v>6</v>
      </c>
      <c r="G11" s="51">
        <v>3429</v>
      </c>
      <c r="I11" s="295"/>
      <c r="J11" s="295"/>
      <c r="K11" s="295"/>
      <c r="L11" s="295"/>
      <c r="M11" s="295"/>
    </row>
    <row r="12" spans="2:7" ht="12.75" customHeight="1">
      <c r="B12" s="294" t="s">
        <v>11</v>
      </c>
      <c r="C12" s="51">
        <v>447</v>
      </c>
      <c r="D12" s="51">
        <v>88</v>
      </c>
      <c r="E12" s="51">
        <v>17</v>
      </c>
      <c r="F12" s="51">
        <v>16</v>
      </c>
      <c r="G12" s="51">
        <v>568</v>
      </c>
    </row>
    <row r="13" spans="2:7" ht="12.75" customHeight="1">
      <c r="B13" s="294" t="s">
        <v>1</v>
      </c>
      <c r="C13" s="51">
        <v>569</v>
      </c>
      <c r="D13" s="51">
        <v>110</v>
      </c>
      <c r="E13" s="51">
        <v>25</v>
      </c>
      <c r="F13" s="51">
        <v>16</v>
      </c>
      <c r="G13" s="51">
        <v>720</v>
      </c>
    </row>
    <row r="14" spans="2:7" ht="12.75" customHeight="1">
      <c r="B14" s="294" t="s">
        <v>10</v>
      </c>
      <c r="C14" s="51">
        <v>3686</v>
      </c>
      <c r="D14" s="51">
        <v>641</v>
      </c>
      <c r="E14" s="51">
        <v>183</v>
      </c>
      <c r="F14" s="51">
        <v>104</v>
      </c>
      <c r="G14" s="51">
        <v>4614</v>
      </c>
    </row>
    <row r="15" spans="2:7" ht="12.75" customHeight="1">
      <c r="B15" s="294" t="s">
        <v>12</v>
      </c>
      <c r="C15" s="51">
        <v>1458</v>
      </c>
      <c r="D15" s="51">
        <v>414</v>
      </c>
      <c r="E15" s="51">
        <v>126</v>
      </c>
      <c r="F15" s="51">
        <v>92</v>
      </c>
      <c r="G15" s="51">
        <v>2090</v>
      </c>
    </row>
    <row r="16" spans="2:7" ht="12.75" customHeight="1">
      <c r="B16" s="294" t="s">
        <v>13</v>
      </c>
      <c r="C16" s="51">
        <v>2500</v>
      </c>
      <c r="D16" s="51">
        <v>1070</v>
      </c>
      <c r="E16" s="51">
        <v>443</v>
      </c>
      <c r="F16" s="51">
        <v>395</v>
      </c>
      <c r="G16" s="51">
        <v>4408</v>
      </c>
    </row>
    <row r="17" spans="2:7" ht="14.25">
      <c r="B17" s="294" t="s">
        <v>159</v>
      </c>
      <c r="C17" s="51">
        <v>481</v>
      </c>
      <c r="D17" s="51">
        <v>118</v>
      </c>
      <c r="E17" s="51">
        <v>40</v>
      </c>
      <c r="F17" s="51">
        <v>33</v>
      </c>
      <c r="G17" s="51">
        <v>672</v>
      </c>
    </row>
    <row r="19" spans="3:7" ht="15">
      <c r="C19" s="399" t="s">
        <v>184</v>
      </c>
      <c r="D19" s="400"/>
      <c r="E19" s="400"/>
      <c r="F19" s="400"/>
      <c r="G19" s="401"/>
    </row>
    <row r="20" spans="3:7" ht="15">
      <c r="C20" s="290"/>
      <c r="D20" s="290"/>
      <c r="E20" s="290"/>
      <c r="F20" s="290"/>
      <c r="G20" s="296"/>
    </row>
    <row r="21" spans="2:8" ht="14.25">
      <c r="B21" s="294" t="s">
        <v>158</v>
      </c>
      <c r="C21" s="297">
        <v>0.2642466194462331</v>
      </c>
      <c r="D21" s="297">
        <v>0.04611176240719031</v>
      </c>
      <c r="E21" s="297">
        <v>0.02570093457943925</v>
      </c>
      <c r="F21" s="297">
        <v>0.00906344410876133</v>
      </c>
      <c r="G21" s="297">
        <v>0.20780558754014908</v>
      </c>
      <c r="H21" s="297"/>
    </row>
    <row r="22" spans="2:8" ht="12.75">
      <c r="B22" s="294" t="s">
        <v>11</v>
      </c>
      <c r="C22" s="297">
        <v>0.03597875080489375</v>
      </c>
      <c r="D22" s="297">
        <v>0.03438843298163345</v>
      </c>
      <c r="E22" s="297">
        <v>0.01985981308411215</v>
      </c>
      <c r="F22" s="297">
        <v>0.02416918429003021</v>
      </c>
      <c r="G22" s="297">
        <v>0.03442215623295558</v>
      </c>
      <c r="H22" s="297"/>
    </row>
    <row r="23" spans="2:8" ht="12.75">
      <c r="B23" s="294" t="s">
        <v>1</v>
      </c>
      <c r="C23" s="297">
        <v>0.045798454603992275</v>
      </c>
      <c r="D23" s="297">
        <v>0.04298554122704181</v>
      </c>
      <c r="E23" s="297">
        <v>0.029205607476635514</v>
      </c>
      <c r="F23" s="297">
        <v>0.02416918429003021</v>
      </c>
      <c r="G23" s="297">
        <v>0.04363371916853524</v>
      </c>
      <c r="H23" s="297"/>
    </row>
    <row r="24" spans="2:8" ht="12.75">
      <c r="B24" s="294" t="s">
        <v>10</v>
      </c>
      <c r="C24" s="297">
        <v>0.29668383773341916</v>
      </c>
      <c r="D24" s="297">
        <v>0.2504884720593982</v>
      </c>
      <c r="E24" s="297">
        <v>0.21378504672897197</v>
      </c>
      <c r="F24" s="297">
        <v>0.15709969788519637</v>
      </c>
      <c r="G24" s="297">
        <v>0.27961941700503</v>
      </c>
      <c r="H24" s="297"/>
    </row>
    <row r="25" spans="2:8" ht="12.75">
      <c r="B25" s="294" t="s">
        <v>12</v>
      </c>
      <c r="C25" s="297">
        <v>0.11735350933676755</v>
      </c>
      <c r="D25" s="297">
        <v>0.16178194607268465</v>
      </c>
      <c r="E25" s="297">
        <v>0.14719626168224298</v>
      </c>
      <c r="F25" s="297">
        <v>0.13897280966767372</v>
      </c>
      <c r="G25" s="297">
        <v>0.12665899036422035</v>
      </c>
      <c r="H25" s="297"/>
    </row>
    <row r="26" spans="2:8" ht="12.75">
      <c r="B26" s="294" t="s">
        <v>13</v>
      </c>
      <c r="C26" s="297">
        <v>0.20122343850611718</v>
      </c>
      <c r="D26" s="297">
        <v>0.41813208284486125</v>
      </c>
      <c r="E26" s="297">
        <v>0.5175233644859814</v>
      </c>
      <c r="F26" s="297">
        <v>0.5966767371601208</v>
      </c>
      <c r="G26" s="297">
        <v>0.2671353251318102</v>
      </c>
      <c r="H26" s="297"/>
    </row>
    <row r="27" spans="2:7" ht="14.25">
      <c r="B27" s="294" t="s">
        <v>159</v>
      </c>
      <c r="C27" s="297">
        <v>0.038715389568576945</v>
      </c>
      <c r="D27" s="297">
        <v>0.04611176240719031</v>
      </c>
      <c r="E27" s="297">
        <v>0.04672897196261682</v>
      </c>
      <c r="F27" s="297">
        <v>0.04984894259818731</v>
      </c>
      <c r="G27" s="297">
        <v>0.04072480455729956</v>
      </c>
    </row>
    <row r="28" spans="2:7" ht="12.75">
      <c r="B28" s="298"/>
      <c r="C28" s="299"/>
      <c r="D28" s="299"/>
      <c r="E28" s="299"/>
      <c r="F28" s="299"/>
      <c r="G28" s="300"/>
    </row>
    <row r="29" ht="12" customHeight="1"/>
    <row r="30" spans="2:11" ht="24" customHeight="1">
      <c r="B30" s="384" t="s">
        <v>160</v>
      </c>
      <c r="C30" s="384"/>
      <c r="D30" s="384"/>
      <c r="E30" s="384"/>
      <c r="F30" s="384"/>
      <c r="G30" s="384"/>
      <c r="H30" s="288"/>
      <c r="I30" s="288"/>
      <c r="J30" s="288"/>
      <c r="K30" s="288"/>
    </row>
    <row r="31" spans="2:12" ht="12.75" customHeight="1">
      <c r="B31" s="388" t="s">
        <v>161</v>
      </c>
      <c r="C31" s="388"/>
      <c r="D31" s="388"/>
      <c r="E31" s="388"/>
      <c r="F31" s="388"/>
      <c r="G31" s="388"/>
      <c r="H31" s="301"/>
      <c r="I31" s="301"/>
      <c r="J31" s="301"/>
      <c r="K31" s="301"/>
      <c r="L31" s="301"/>
    </row>
    <row r="32" spans="2:12" ht="12.75" customHeight="1">
      <c r="B32" s="388" t="s">
        <v>187</v>
      </c>
      <c r="C32" s="389"/>
      <c r="D32" s="389"/>
      <c r="E32" s="389"/>
      <c r="F32" s="389"/>
      <c r="G32" s="389"/>
      <c r="H32" s="301"/>
      <c r="I32" s="301"/>
      <c r="J32" s="301"/>
      <c r="K32" s="301"/>
      <c r="L32" s="301"/>
    </row>
    <row r="33" spans="2:12" ht="23.25" customHeight="1">
      <c r="B33" s="389"/>
      <c r="C33" s="389"/>
      <c r="D33" s="389"/>
      <c r="E33" s="389"/>
      <c r="F33" s="389"/>
      <c r="G33" s="389"/>
      <c r="H33" s="301"/>
      <c r="I33" s="301"/>
      <c r="J33" s="301"/>
      <c r="K33" s="301"/>
      <c r="L33" s="301"/>
    </row>
    <row r="34" spans="2:12" s="304" customFormat="1" ht="12.75" customHeight="1">
      <c r="B34" s="390" t="s">
        <v>204</v>
      </c>
      <c r="C34" s="416"/>
      <c r="D34" s="416"/>
      <c r="E34" s="416"/>
      <c r="F34" s="416"/>
      <c r="G34" s="416"/>
      <c r="H34" s="302"/>
      <c r="I34" s="302"/>
      <c r="J34" s="302"/>
      <c r="K34" s="302"/>
      <c r="L34" s="303"/>
    </row>
    <row r="35" spans="2:12" s="304" customFormat="1" ht="36.75" customHeight="1">
      <c r="B35" s="390" t="s">
        <v>228</v>
      </c>
      <c r="C35" s="416"/>
      <c r="D35" s="416"/>
      <c r="E35" s="416"/>
      <c r="F35" s="416"/>
      <c r="G35" s="416"/>
      <c r="H35" s="302"/>
      <c r="I35" s="302"/>
      <c r="J35" s="302"/>
      <c r="K35" s="302"/>
      <c r="L35" s="303"/>
    </row>
    <row r="36" spans="2:12" s="304" customFormat="1" ht="36.75" customHeight="1">
      <c r="B36" s="391" t="s">
        <v>255</v>
      </c>
      <c r="C36" s="392"/>
      <c r="D36" s="392"/>
      <c r="E36" s="392"/>
      <c r="F36" s="392"/>
      <c r="G36" s="392"/>
      <c r="H36" s="302"/>
      <c r="I36" s="302"/>
      <c r="J36" s="302"/>
      <c r="K36" s="302"/>
      <c r="L36" s="303"/>
    </row>
    <row r="38" spans="2:13" ht="12.75">
      <c r="B38" s="305" t="s">
        <v>20</v>
      </c>
      <c r="C38" s="306"/>
      <c r="D38" s="306"/>
      <c r="E38" s="307"/>
      <c r="F38" s="307"/>
      <c r="G38" s="308"/>
      <c r="H38" s="309"/>
      <c r="I38" s="310"/>
      <c r="J38" s="310"/>
      <c r="K38" s="310"/>
      <c r="L38" s="310"/>
      <c r="M38" s="310"/>
    </row>
    <row r="39" spans="2:13" ht="32.25" customHeight="1">
      <c r="B39" s="385" t="s">
        <v>182</v>
      </c>
      <c r="C39" s="386"/>
      <c r="D39" s="386"/>
      <c r="E39" s="386"/>
      <c r="F39" s="386"/>
      <c r="G39" s="387"/>
      <c r="H39" s="311"/>
      <c r="I39" s="312"/>
      <c r="J39" s="312"/>
      <c r="K39" s="312"/>
      <c r="L39" s="312"/>
      <c r="M39" s="312"/>
    </row>
    <row r="42" spans="2:4" ht="12.75">
      <c r="B42" s="313"/>
      <c r="D42" s="314"/>
    </row>
  </sheetData>
  <sheetProtection/>
  <mergeCells count="13">
    <mergeCell ref="B2:G2"/>
    <mergeCell ref="D4:G4"/>
    <mergeCell ref="C19:G19"/>
    <mergeCell ref="B5:B6"/>
    <mergeCell ref="C5:G5"/>
    <mergeCell ref="C7:G7"/>
    <mergeCell ref="B30:G30"/>
    <mergeCell ref="B39:G39"/>
    <mergeCell ref="B31:G31"/>
    <mergeCell ref="B32:G33"/>
    <mergeCell ref="B34:G34"/>
    <mergeCell ref="B35:G35"/>
    <mergeCell ref="B36:G36"/>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indexed="40"/>
  </sheetPr>
  <dimension ref="B2:M60"/>
  <sheetViews>
    <sheetView showGridLines="0" workbookViewId="0" topLeftCell="A4">
      <selection activeCell="C20" sqref="C20:C25"/>
    </sheetView>
  </sheetViews>
  <sheetFormatPr defaultColWidth="9.140625" defaultRowHeight="12.75"/>
  <cols>
    <col min="1" max="1" width="9.140625" style="316" customWidth="1"/>
    <col min="2" max="2" width="33.8515625" style="316" customWidth="1"/>
    <col min="3" max="6" width="11.7109375" style="316" customWidth="1"/>
    <col min="7" max="7" width="13.7109375" style="316" customWidth="1"/>
    <col min="8" max="16384" width="9.140625" style="316" customWidth="1"/>
  </cols>
  <sheetData>
    <row r="2" spans="2:8" ht="48" customHeight="1">
      <c r="B2" s="382" t="s">
        <v>258</v>
      </c>
      <c r="C2" s="382"/>
      <c r="D2" s="382"/>
      <c r="E2" s="382"/>
      <c r="F2" s="382"/>
      <c r="G2" s="382"/>
      <c r="H2" s="315"/>
    </row>
    <row r="4" spans="2:7" ht="13.5" thickBot="1">
      <c r="B4" s="317"/>
      <c r="C4" s="317"/>
      <c r="D4" s="432" t="s">
        <v>84</v>
      </c>
      <c r="E4" s="432"/>
      <c r="F4" s="432"/>
      <c r="G4" s="432"/>
    </row>
    <row r="5" spans="2:7" ht="19.5" customHeight="1">
      <c r="B5" s="430" t="s">
        <v>230</v>
      </c>
      <c r="C5" s="383" t="s">
        <v>201</v>
      </c>
      <c r="D5" s="383"/>
      <c r="E5" s="383"/>
      <c r="F5" s="383"/>
      <c r="G5" s="383"/>
    </row>
    <row r="6" spans="2:7" ht="19.5" customHeight="1" thickBot="1">
      <c r="B6" s="431"/>
      <c r="C6" s="318">
        <v>0</v>
      </c>
      <c r="D6" s="318">
        <v>1</v>
      </c>
      <c r="E6" s="318">
        <v>2</v>
      </c>
      <c r="F6" s="318" t="s">
        <v>202</v>
      </c>
      <c r="G6" s="367" t="s">
        <v>85</v>
      </c>
    </row>
    <row r="7" spans="2:7" ht="19.5" customHeight="1">
      <c r="B7" s="287"/>
      <c r="C7" s="433" t="s">
        <v>203</v>
      </c>
      <c r="D7" s="433"/>
      <c r="E7" s="433"/>
      <c r="F7" s="433"/>
      <c r="G7" s="433"/>
    </row>
    <row r="8" spans="2:7" ht="12.75" customHeight="1">
      <c r="B8" s="287"/>
      <c r="C8" s="287"/>
      <c r="D8" s="287"/>
      <c r="E8" s="287"/>
      <c r="F8" s="290"/>
      <c r="G8" s="290"/>
    </row>
    <row r="9" spans="2:9" ht="14.25" customHeight="1">
      <c r="B9" s="319" t="s">
        <v>261</v>
      </c>
      <c r="C9" s="292">
        <v>2158</v>
      </c>
      <c r="D9" s="292">
        <v>240</v>
      </c>
      <c r="E9" s="292">
        <v>47</v>
      </c>
      <c r="F9" s="292">
        <v>17</v>
      </c>
      <c r="G9" s="292">
        <v>2462</v>
      </c>
      <c r="I9" s="336"/>
    </row>
    <row r="10" spans="2:9" ht="12.75" customHeight="1">
      <c r="B10" s="291"/>
      <c r="C10" s="292"/>
      <c r="D10" s="292"/>
      <c r="E10" s="292"/>
      <c r="F10" s="293"/>
      <c r="G10" s="293"/>
      <c r="I10" s="336"/>
    </row>
    <row r="11" spans="2:9" ht="14.25" customHeight="1">
      <c r="B11" s="294" t="s">
        <v>167</v>
      </c>
      <c r="C11" s="51">
        <v>713</v>
      </c>
      <c r="D11" s="51">
        <v>12</v>
      </c>
      <c r="E11" s="51">
        <v>0</v>
      </c>
      <c r="F11" s="51">
        <v>0</v>
      </c>
      <c r="G11" s="51">
        <v>725</v>
      </c>
      <c r="I11" s="336"/>
    </row>
    <row r="12" spans="2:9" ht="12.75" customHeight="1">
      <c r="B12" s="294" t="s">
        <v>11</v>
      </c>
      <c r="C12" s="51">
        <v>59</v>
      </c>
      <c r="D12" s="51">
        <v>9</v>
      </c>
      <c r="E12" s="51">
        <v>1</v>
      </c>
      <c r="F12" s="51">
        <v>2</v>
      </c>
      <c r="G12" s="51">
        <v>71</v>
      </c>
      <c r="I12" s="336"/>
    </row>
    <row r="13" spans="2:9" ht="12.75" customHeight="1">
      <c r="B13" s="294" t="s">
        <v>1</v>
      </c>
      <c r="C13" s="51">
        <v>4</v>
      </c>
      <c r="D13" s="51">
        <v>0</v>
      </c>
      <c r="E13" s="51">
        <v>0</v>
      </c>
      <c r="F13" s="51">
        <v>0</v>
      </c>
      <c r="G13" s="51">
        <v>4</v>
      </c>
      <c r="I13" s="336"/>
    </row>
    <row r="14" spans="2:9" ht="12.75" customHeight="1">
      <c r="B14" s="294" t="s">
        <v>10</v>
      </c>
      <c r="C14" s="51">
        <v>1141</v>
      </c>
      <c r="D14" s="51">
        <v>150</v>
      </c>
      <c r="E14" s="51">
        <v>26</v>
      </c>
      <c r="F14" s="51">
        <v>4</v>
      </c>
      <c r="G14" s="51">
        <v>1321</v>
      </c>
      <c r="I14" s="336"/>
    </row>
    <row r="15" spans="2:9" ht="12.75" customHeight="1">
      <c r="B15" s="294" t="s">
        <v>13</v>
      </c>
      <c r="C15" s="51">
        <v>153</v>
      </c>
      <c r="D15" s="51">
        <v>49</v>
      </c>
      <c r="E15" s="51">
        <v>15</v>
      </c>
      <c r="F15" s="51">
        <v>9</v>
      </c>
      <c r="G15" s="51">
        <v>226</v>
      </c>
      <c r="I15" s="336"/>
    </row>
    <row r="16" spans="2:9" ht="12.75" customHeight="1">
      <c r="B16" s="294" t="s">
        <v>159</v>
      </c>
      <c r="C16" s="51">
        <v>88</v>
      </c>
      <c r="D16" s="51">
        <v>20</v>
      </c>
      <c r="E16" s="51">
        <v>5</v>
      </c>
      <c r="F16" s="51">
        <v>2</v>
      </c>
      <c r="G16" s="51">
        <v>115</v>
      </c>
      <c r="I16" s="336"/>
    </row>
    <row r="17" spans="2:7" ht="12.75">
      <c r="B17" s="284"/>
      <c r="C17" s="284"/>
      <c r="D17" s="284"/>
      <c r="E17" s="284"/>
      <c r="F17" s="284"/>
      <c r="G17" s="284"/>
    </row>
    <row r="18" spans="2:7" ht="19.5" customHeight="1">
      <c r="B18" s="284"/>
      <c r="C18" s="393" t="s">
        <v>205</v>
      </c>
      <c r="D18" s="393"/>
      <c r="E18" s="393"/>
      <c r="F18" s="393"/>
      <c r="G18" s="393"/>
    </row>
    <row r="19" spans="2:7" ht="19.5" customHeight="1">
      <c r="B19" s="284"/>
      <c r="C19" s="290"/>
      <c r="D19" s="290"/>
      <c r="E19" s="290"/>
      <c r="F19" s="290"/>
      <c r="G19" s="290"/>
    </row>
    <row r="20" spans="2:9" ht="14.25">
      <c r="B20" s="294" t="s">
        <v>167</v>
      </c>
      <c r="C20" s="297">
        <v>0.3303985171455051</v>
      </c>
      <c r="D20" s="297">
        <v>0.05</v>
      </c>
      <c r="E20" s="320" t="s">
        <v>48</v>
      </c>
      <c r="F20" s="320" t="s">
        <v>48</v>
      </c>
      <c r="G20" s="297">
        <v>0.2944760357432981</v>
      </c>
      <c r="I20" s="337"/>
    </row>
    <row r="21" spans="2:9" ht="12.75">
      <c r="B21" s="294" t="str">
        <f>B12</f>
        <v>Absolute/Conditional discharge</v>
      </c>
      <c r="C21" s="297">
        <v>0.027340129749768304</v>
      </c>
      <c r="D21" s="297">
        <v>0.0375</v>
      </c>
      <c r="E21" s="320" t="s">
        <v>48</v>
      </c>
      <c r="F21" s="320" t="s">
        <v>48</v>
      </c>
      <c r="G21" s="297">
        <v>0.028838342810722988</v>
      </c>
      <c r="I21" s="337"/>
    </row>
    <row r="22" spans="2:9" ht="12.75">
      <c r="B22" s="294" t="str">
        <f>B13</f>
        <v>Fine</v>
      </c>
      <c r="C22" s="297">
        <v>0.0018535681186283596</v>
      </c>
      <c r="D22" s="297">
        <v>0</v>
      </c>
      <c r="E22" s="320" t="s">
        <v>48</v>
      </c>
      <c r="F22" s="320" t="s">
        <v>48</v>
      </c>
      <c r="G22" s="297">
        <v>0.0016246953696181965</v>
      </c>
      <c r="I22" s="337"/>
    </row>
    <row r="23" spans="2:9" ht="12.75">
      <c r="B23" s="294" t="str">
        <f>B14</f>
        <v>Community sentence</v>
      </c>
      <c r="C23" s="297">
        <v>0.5287303058387396</v>
      </c>
      <c r="D23" s="297">
        <v>0.625</v>
      </c>
      <c r="E23" s="320" t="s">
        <v>48</v>
      </c>
      <c r="F23" s="320" t="s">
        <v>48</v>
      </c>
      <c r="G23" s="297">
        <v>0.5365556458164095</v>
      </c>
      <c r="I23" s="337"/>
    </row>
    <row r="24" spans="2:9" ht="12.75">
      <c r="B24" s="294" t="str">
        <f>B15</f>
        <v>Immediate custody</v>
      </c>
      <c r="C24" s="297">
        <v>0.07089898053753475</v>
      </c>
      <c r="D24" s="297">
        <v>0.20416666666666666</v>
      </c>
      <c r="E24" s="320" t="s">
        <v>48</v>
      </c>
      <c r="F24" s="320" t="s">
        <v>48</v>
      </c>
      <c r="G24" s="297">
        <v>0.09179528838342811</v>
      </c>
      <c r="I24" s="337"/>
    </row>
    <row r="25" spans="2:9" ht="14.25">
      <c r="B25" s="294" t="s">
        <v>159</v>
      </c>
      <c r="C25" s="297">
        <v>0.04077849860982391</v>
      </c>
      <c r="D25" s="297">
        <v>0.08333333333333333</v>
      </c>
      <c r="E25" s="320" t="s">
        <v>48</v>
      </c>
      <c r="F25" s="320" t="s">
        <v>48</v>
      </c>
      <c r="G25" s="297">
        <v>0.04670999187652315</v>
      </c>
      <c r="I25" s="337"/>
    </row>
    <row r="26" spans="2:7" ht="12.75">
      <c r="B26" s="321"/>
      <c r="C26" s="322"/>
      <c r="D26" s="322"/>
      <c r="E26" s="322"/>
      <c r="F26" s="322"/>
      <c r="G26" s="323"/>
    </row>
    <row r="27" spans="2:7" ht="19.5" customHeight="1">
      <c r="B27" s="287"/>
      <c r="C27" s="394" t="s">
        <v>203</v>
      </c>
      <c r="D27" s="394"/>
      <c r="E27" s="394"/>
      <c r="F27" s="394"/>
      <c r="G27" s="395"/>
    </row>
    <row r="28" spans="2:7" ht="19.5" customHeight="1">
      <c r="B28" s="287"/>
      <c r="C28" s="290"/>
      <c r="D28" s="290"/>
      <c r="E28" s="290"/>
      <c r="F28" s="290"/>
      <c r="G28" s="324"/>
    </row>
    <row r="29" spans="2:9" ht="14.25">
      <c r="B29" s="325" t="s">
        <v>262</v>
      </c>
      <c r="C29" s="292">
        <v>9001</v>
      </c>
      <c r="D29" s="292">
        <v>2132</v>
      </c>
      <c r="E29" s="292">
        <v>756</v>
      </c>
      <c r="F29" s="292">
        <v>650</v>
      </c>
      <c r="G29" s="292">
        <v>12539</v>
      </c>
      <c r="I29" s="336"/>
    </row>
    <row r="30" spans="2:9" ht="12.75">
      <c r="B30" s="291"/>
      <c r="C30" s="292"/>
      <c r="D30" s="292"/>
      <c r="E30" s="292"/>
      <c r="F30" s="293"/>
      <c r="G30" s="293"/>
      <c r="I30" s="336"/>
    </row>
    <row r="31" spans="2:12" ht="12.75" customHeight="1">
      <c r="B31" s="294" t="s">
        <v>15</v>
      </c>
      <c r="C31" s="51">
        <v>1848</v>
      </c>
      <c r="D31" s="51">
        <v>83</v>
      </c>
      <c r="E31" s="51">
        <v>15</v>
      </c>
      <c r="F31" s="51">
        <v>9</v>
      </c>
      <c r="G31" s="51">
        <v>1955</v>
      </c>
      <c r="H31" s="326"/>
      <c r="I31" s="336"/>
      <c r="J31" s="326"/>
      <c r="K31" s="326"/>
      <c r="L31" s="326"/>
    </row>
    <row r="32" spans="2:12" ht="12.75" customHeight="1">
      <c r="B32" s="294" t="s">
        <v>11</v>
      </c>
      <c r="C32" s="51">
        <v>331</v>
      </c>
      <c r="D32" s="51">
        <v>62</v>
      </c>
      <c r="E32" s="51">
        <v>22</v>
      </c>
      <c r="F32" s="51">
        <v>14</v>
      </c>
      <c r="G32" s="51">
        <v>429</v>
      </c>
      <c r="H32" s="326"/>
      <c r="I32" s="336"/>
      <c r="J32" s="326"/>
      <c r="K32" s="326"/>
      <c r="L32" s="326"/>
    </row>
    <row r="33" spans="2:9" ht="12.75">
      <c r="B33" s="294" t="s">
        <v>1</v>
      </c>
      <c r="C33" s="51">
        <v>552</v>
      </c>
      <c r="D33" s="51">
        <v>105</v>
      </c>
      <c r="E33" s="51">
        <v>17</v>
      </c>
      <c r="F33" s="51">
        <v>17</v>
      </c>
      <c r="G33" s="51">
        <v>691</v>
      </c>
      <c r="H33" s="327"/>
      <c r="I33" s="336"/>
    </row>
    <row r="34" spans="2:13" ht="12.75">
      <c r="B34" s="294" t="s">
        <v>10</v>
      </c>
      <c r="C34" s="51">
        <v>2231</v>
      </c>
      <c r="D34" s="51">
        <v>500</v>
      </c>
      <c r="E34" s="51">
        <v>153</v>
      </c>
      <c r="F34" s="51">
        <v>106</v>
      </c>
      <c r="G34" s="51">
        <v>2990</v>
      </c>
      <c r="H34" s="328"/>
      <c r="I34" s="336"/>
      <c r="J34" s="328"/>
      <c r="K34" s="328"/>
      <c r="L34" s="328"/>
      <c r="M34" s="328"/>
    </row>
    <row r="35" spans="2:13" ht="12.75" customHeight="1">
      <c r="B35" s="294" t="s">
        <v>12</v>
      </c>
      <c r="C35" s="51">
        <v>1616</v>
      </c>
      <c r="D35" s="51">
        <v>437</v>
      </c>
      <c r="E35" s="51">
        <v>139</v>
      </c>
      <c r="F35" s="51">
        <v>116</v>
      </c>
      <c r="G35" s="51">
        <v>2308</v>
      </c>
      <c r="H35" s="329"/>
      <c r="I35" s="336"/>
      <c r="J35" s="329"/>
      <c r="K35" s="329"/>
      <c r="L35" s="329"/>
      <c r="M35" s="329"/>
    </row>
    <row r="36" spans="2:9" ht="12.75">
      <c r="B36" s="294" t="s">
        <v>13</v>
      </c>
      <c r="C36" s="51">
        <v>1963</v>
      </c>
      <c r="D36" s="51">
        <v>837</v>
      </c>
      <c r="E36" s="51">
        <v>364</v>
      </c>
      <c r="F36" s="51">
        <v>348</v>
      </c>
      <c r="G36" s="51">
        <v>3512</v>
      </c>
      <c r="H36" s="327"/>
      <c r="I36" s="336"/>
    </row>
    <row r="37" spans="2:9" ht="14.25">
      <c r="B37" s="294" t="s">
        <v>159</v>
      </c>
      <c r="C37" s="51">
        <v>460</v>
      </c>
      <c r="D37" s="51">
        <v>108</v>
      </c>
      <c r="E37" s="51">
        <v>46</v>
      </c>
      <c r="F37" s="51">
        <v>40</v>
      </c>
      <c r="G37" s="51">
        <v>654</v>
      </c>
      <c r="H37" s="327"/>
      <c r="I37" s="336"/>
    </row>
    <row r="38" spans="2:7" ht="12.75">
      <c r="B38" s="284"/>
      <c r="C38" s="284"/>
      <c r="D38" s="284"/>
      <c r="E38" s="284"/>
      <c r="F38" s="284"/>
      <c r="G38" s="284"/>
    </row>
    <row r="39" spans="2:7" ht="19.5" customHeight="1">
      <c r="B39" s="284"/>
      <c r="C39" s="393" t="s">
        <v>205</v>
      </c>
      <c r="D39" s="393"/>
      <c r="E39" s="393"/>
      <c r="F39" s="393"/>
      <c r="G39" s="401"/>
    </row>
    <row r="40" spans="2:7" ht="19.5" customHeight="1">
      <c r="B40" s="284"/>
      <c r="C40" s="290"/>
      <c r="D40" s="290"/>
      <c r="E40" s="290"/>
      <c r="F40" s="290"/>
      <c r="G40" s="296"/>
    </row>
    <row r="41" spans="2:9" ht="12.75">
      <c r="B41" s="294" t="s">
        <v>15</v>
      </c>
      <c r="C41" s="297">
        <v>0.20531052105321632</v>
      </c>
      <c r="D41" s="297">
        <v>0.038930581613508444</v>
      </c>
      <c r="E41" s="297">
        <v>0.01984126984126984</v>
      </c>
      <c r="F41" s="297">
        <v>0.013846153846153847</v>
      </c>
      <c r="G41" s="297">
        <v>0.15591354972485844</v>
      </c>
      <c r="I41" s="337"/>
    </row>
    <row r="42" spans="2:9" ht="12.75">
      <c r="B42" s="294" t="str">
        <f>B32</f>
        <v>Absolute/Conditional discharge</v>
      </c>
      <c r="C42" s="297">
        <v>0.036773691812020885</v>
      </c>
      <c r="D42" s="297">
        <v>0.029080675422138838</v>
      </c>
      <c r="E42" s="297">
        <v>0.0291005291005291</v>
      </c>
      <c r="F42" s="297">
        <v>0.021538461538461538</v>
      </c>
      <c r="G42" s="297">
        <v>0.03421325464550602</v>
      </c>
      <c r="I42" s="337"/>
    </row>
    <row r="43" spans="2:9" ht="12.75">
      <c r="B43" s="294" t="str">
        <f>B33</f>
        <v>Fine</v>
      </c>
      <c r="C43" s="297">
        <v>0.06132651927563604</v>
      </c>
      <c r="D43" s="297">
        <v>0.04924953095684803</v>
      </c>
      <c r="E43" s="297">
        <v>0.022486772486772486</v>
      </c>
      <c r="F43" s="297">
        <v>0.026153846153846153</v>
      </c>
      <c r="G43" s="297">
        <v>0.05510806284392695</v>
      </c>
      <c r="I43" s="337"/>
    </row>
    <row r="44" spans="2:9" ht="12.75">
      <c r="B44" s="294" t="str">
        <f>B34</f>
        <v>Community sentence</v>
      </c>
      <c r="C44" s="297">
        <v>0.24786134873902899</v>
      </c>
      <c r="D44" s="297">
        <v>0.23452157598499063</v>
      </c>
      <c r="E44" s="297">
        <v>0.20238095238095238</v>
      </c>
      <c r="F44" s="297">
        <v>0.16307692307692306</v>
      </c>
      <c r="G44" s="297">
        <v>0.2384560172262541</v>
      </c>
      <c r="I44" s="337"/>
    </row>
    <row r="45" spans="2:9" ht="12.75">
      <c r="B45" s="294" t="str">
        <f>B35</f>
        <v>Suspended sentence</v>
      </c>
      <c r="C45" s="297">
        <v>0.17953560715476058</v>
      </c>
      <c r="D45" s="297">
        <v>0.2049718574108818</v>
      </c>
      <c r="E45" s="297">
        <v>0.18386243386243387</v>
      </c>
      <c r="F45" s="297">
        <v>0.17846153846153845</v>
      </c>
      <c r="G45" s="297">
        <v>0.1840657149692958</v>
      </c>
      <c r="I45" s="337"/>
    </row>
    <row r="46" spans="2:9" ht="12.75">
      <c r="B46" s="294" t="str">
        <f>B36</f>
        <v>Immediate custody</v>
      </c>
      <c r="C46" s="297">
        <v>0.2180868792356405</v>
      </c>
      <c r="D46" s="297">
        <v>0.3925891181988743</v>
      </c>
      <c r="E46" s="297">
        <v>0.48148148148148145</v>
      </c>
      <c r="F46" s="297">
        <v>0.5353846153846153</v>
      </c>
      <c r="G46" s="297">
        <v>0.28008613127043624</v>
      </c>
      <c r="I46" s="337"/>
    </row>
    <row r="47" spans="2:9" ht="14.25">
      <c r="B47" s="294" t="s">
        <v>159</v>
      </c>
      <c r="C47" s="297">
        <v>0.0511054327296967</v>
      </c>
      <c r="D47" s="297">
        <v>0.05065666041275797</v>
      </c>
      <c r="E47" s="297">
        <v>0.06084656084656084</v>
      </c>
      <c r="F47" s="297">
        <v>0.06153846153846154</v>
      </c>
      <c r="G47" s="297">
        <v>0.05215726931972246</v>
      </c>
      <c r="I47" s="337"/>
    </row>
    <row r="48" spans="2:7" ht="12.75">
      <c r="B48" s="321"/>
      <c r="C48" s="322"/>
      <c r="D48" s="322"/>
      <c r="E48" s="322"/>
      <c r="F48" s="322"/>
      <c r="G48" s="323"/>
    </row>
    <row r="49" spans="2:7" ht="12.75">
      <c r="B49" s="284"/>
      <c r="C49" s="284"/>
      <c r="D49" s="284"/>
      <c r="E49" s="284"/>
      <c r="F49" s="284"/>
      <c r="G49" s="284"/>
    </row>
    <row r="50" spans="2:9" s="284" customFormat="1" ht="12.75" customHeight="1">
      <c r="B50" s="388" t="s">
        <v>21</v>
      </c>
      <c r="C50" s="388"/>
      <c r="D50" s="388"/>
      <c r="E50" s="388"/>
      <c r="F50" s="388"/>
      <c r="G50" s="388"/>
      <c r="H50" s="301"/>
      <c r="I50" s="301"/>
    </row>
    <row r="51" spans="2:9" s="284" customFormat="1" ht="26.25" customHeight="1">
      <c r="B51" s="384" t="s">
        <v>207</v>
      </c>
      <c r="C51" s="384"/>
      <c r="D51" s="384"/>
      <c r="E51" s="384"/>
      <c r="F51" s="384"/>
      <c r="G51" s="384"/>
      <c r="H51" s="301"/>
      <c r="I51" s="301"/>
    </row>
    <row r="52" spans="2:9" s="284" customFormat="1" ht="26.25" customHeight="1">
      <c r="B52" s="388" t="s">
        <v>208</v>
      </c>
      <c r="C52" s="429"/>
      <c r="D52" s="429"/>
      <c r="E52" s="429"/>
      <c r="F52" s="429"/>
      <c r="G52" s="429"/>
      <c r="H52" s="301"/>
      <c r="I52" s="301"/>
    </row>
    <row r="53" spans="2:11" s="330" customFormat="1" ht="12.75" customHeight="1">
      <c r="B53" s="390" t="s">
        <v>204</v>
      </c>
      <c r="C53" s="416"/>
      <c r="D53" s="416"/>
      <c r="E53" s="416"/>
      <c r="F53" s="416"/>
      <c r="G53" s="416"/>
      <c r="H53" s="302"/>
      <c r="I53" s="302"/>
      <c r="J53" s="302"/>
      <c r="K53" s="302"/>
    </row>
    <row r="54" spans="2:11" s="330" customFormat="1" ht="35.25" customHeight="1">
      <c r="B54" s="390" t="s">
        <v>228</v>
      </c>
      <c r="C54" s="416"/>
      <c r="D54" s="416"/>
      <c r="E54" s="416"/>
      <c r="F54" s="416"/>
      <c r="G54" s="416"/>
      <c r="H54" s="302"/>
      <c r="I54" s="302"/>
      <c r="J54" s="302"/>
      <c r="K54" s="302"/>
    </row>
    <row r="55" spans="2:11" s="330" customFormat="1" ht="35.25" customHeight="1">
      <c r="B55" s="391" t="s">
        <v>255</v>
      </c>
      <c r="C55" s="392"/>
      <c r="D55" s="392"/>
      <c r="E55" s="392"/>
      <c r="F55" s="392"/>
      <c r="G55" s="392"/>
      <c r="H55" s="302"/>
      <c r="I55" s="302"/>
      <c r="J55" s="302"/>
      <c r="K55" s="302"/>
    </row>
    <row r="56" spans="2:11" s="330" customFormat="1" ht="27" customHeight="1">
      <c r="B56" s="406" t="s">
        <v>260</v>
      </c>
      <c r="C56" s="416"/>
      <c r="D56" s="416"/>
      <c r="E56" s="416"/>
      <c r="F56" s="416"/>
      <c r="G56" s="416"/>
      <c r="H56" s="2"/>
      <c r="I56" s="2"/>
      <c r="J56" s="2"/>
      <c r="K56" s="302"/>
    </row>
    <row r="57" spans="2:11" s="330" customFormat="1" ht="24.75" customHeight="1">
      <c r="B57" s="381" t="s">
        <v>206</v>
      </c>
      <c r="C57" s="381"/>
      <c r="D57" s="381"/>
      <c r="E57" s="381"/>
      <c r="F57" s="381"/>
      <c r="G57" s="381"/>
      <c r="H57" s="302"/>
      <c r="I57" s="302"/>
      <c r="J57" s="302"/>
      <c r="K57" s="302"/>
    </row>
    <row r="58" spans="2:7" ht="12.75">
      <c r="B58" s="284"/>
      <c r="C58" s="284"/>
      <c r="D58" s="284"/>
      <c r="E58" s="284"/>
      <c r="F58" s="284"/>
      <c r="G58" s="284"/>
    </row>
    <row r="59" spans="2:7" ht="12.75">
      <c r="B59" s="331" t="s">
        <v>20</v>
      </c>
      <c r="C59" s="332"/>
      <c r="D59" s="332"/>
      <c r="E59" s="333"/>
      <c r="F59" s="333"/>
      <c r="G59" s="334"/>
    </row>
    <row r="60" spans="2:7" ht="35.25" customHeight="1">
      <c r="B60" s="385" t="s">
        <v>182</v>
      </c>
      <c r="C60" s="386"/>
      <c r="D60" s="386"/>
      <c r="E60" s="386"/>
      <c r="F60" s="386"/>
      <c r="G60" s="387"/>
    </row>
  </sheetData>
  <mergeCells count="17">
    <mergeCell ref="B2:G2"/>
    <mergeCell ref="C5:G5"/>
    <mergeCell ref="B52:G52"/>
    <mergeCell ref="B51:G51"/>
    <mergeCell ref="B5:B6"/>
    <mergeCell ref="D4:G4"/>
    <mergeCell ref="C7:G7"/>
    <mergeCell ref="B56:G56"/>
    <mergeCell ref="B60:G60"/>
    <mergeCell ref="B50:G50"/>
    <mergeCell ref="C18:G18"/>
    <mergeCell ref="C27:G27"/>
    <mergeCell ref="C39:G39"/>
    <mergeCell ref="B57:G57"/>
    <mergeCell ref="B53:G53"/>
    <mergeCell ref="B54:G54"/>
    <mergeCell ref="B55:G55"/>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indexed="40"/>
  </sheetPr>
  <dimension ref="B2:M60"/>
  <sheetViews>
    <sheetView showGridLines="0" workbookViewId="0" topLeftCell="A19">
      <selection activeCell="C41" sqref="C41:C47"/>
    </sheetView>
  </sheetViews>
  <sheetFormatPr defaultColWidth="9.140625" defaultRowHeight="12.75"/>
  <cols>
    <col min="1" max="1" width="9.140625" style="316" customWidth="1"/>
    <col min="2" max="2" width="33.8515625" style="316" customWidth="1"/>
    <col min="3" max="6" width="11.7109375" style="316" customWidth="1"/>
    <col min="7" max="7" width="13.7109375" style="316" customWidth="1"/>
    <col min="8" max="16384" width="9.140625" style="316" customWidth="1"/>
  </cols>
  <sheetData>
    <row r="2" spans="2:8" ht="48" customHeight="1">
      <c r="B2" s="382" t="s">
        <v>259</v>
      </c>
      <c r="C2" s="382"/>
      <c r="D2" s="382"/>
      <c r="E2" s="382"/>
      <c r="F2" s="382"/>
      <c r="G2" s="382"/>
      <c r="H2" s="315"/>
    </row>
    <row r="4" spans="2:7" ht="13.5" thickBot="1">
      <c r="B4" s="317"/>
      <c r="C4" s="317"/>
      <c r="D4" s="432" t="s">
        <v>84</v>
      </c>
      <c r="E4" s="432"/>
      <c r="F4" s="432"/>
      <c r="G4" s="432"/>
    </row>
    <row r="5" spans="2:7" ht="19.5" customHeight="1">
      <c r="B5" s="430" t="s">
        <v>230</v>
      </c>
      <c r="C5" s="383" t="s">
        <v>201</v>
      </c>
      <c r="D5" s="383"/>
      <c r="E5" s="383"/>
      <c r="F5" s="383"/>
      <c r="G5" s="383"/>
    </row>
    <row r="6" spans="2:7" ht="19.5" customHeight="1" thickBot="1">
      <c r="B6" s="431"/>
      <c r="C6" s="318">
        <v>0</v>
      </c>
      <c r="D6" s="318">
        <v>1</v>
      </c>
      <c r="E6" s="318">
        <v>2</v>
      </c>
      <c r="F6" s="318" t="s">
        <v>202</v>
      </c>
      <c r="G6" s="367" t="s">
        <v>85</v>
      </c>
    </row>
    <row r="7" spans="2:7" ht="19.5" customHeight="1">
      <c r="B7" s="287"/>
      <c r="C7" s="433" t="s">
        <v>203</v>
      </c>
      <c r="D7" s="433"/>
      <c r="E7" s="433"/>
      <c r="F7" s="433"/>
      <c r="G7" s="433"/>
    </row>
    <row r="8" spans="2:7" ht="12.75" customHeight="1">
      <c r="B8" s="287"/>
      <c r="C8" s="287"/>
      <c r="D8" s="287"/>
      <c r="E8" s="287"/>
      <c r="F8" s="290"/>
      <c r="G8" s="290"/>
    </row>
    <row r="9" spans="2:7" ht="14.25" customHeight="1">
      <c r="B9" s="319" t="s">
        <v>261</v>
      </c>
      <c r="C9" s="292">
        <v>2504</v>
      </c>
      <c r="D9" s="292">
        <v>245</v>
      </c>
      <c r="E9" s="292">
        <v>44</v>
      </c>
      <c r="F9" s="292">
        <v>24</v>
      </c>
      <c r="G9" s="292">
        <v>2817</v>
      </c>
    </row>
    <row r="10" spans="2:7" ht="12.75" customHeight="1">
      <c r="B10" s="291"/>
      <c r="C10" s="292"/>
      <c r="D10" s="292"/>
      <c r="E10" s="292"/>
      <c r="F10" s="293"/>
      <c r="G10" s="293"/>
    </row>
    <row r="11" spans="2:7" ht="14.25" customHeight="1">
      <c r="B11" s="294" t="s">
        <v>167</v>
      </c>
      <c r="C11" s="51">
        <v>799</v>
      </c>
      <c r="D11" s="51">
        <v>3</v>
      </c>
      <c r="E11" s="51">
        <v>0</v>
      </c>
      <c r="F11" s="51">
        <v>0</v>
      </c>
      <c r="G11" s="51">
        <v>802</v>
      </c>
    </row>
    <row r="12" spans="2:7" ht="12.75" customHeight="1">
      <c r="B12" s="294" t="s">
        <v>11</v>
      </c>
      <c r="C12" s="51">
        <v>50</v>
      </c>
      <c r="D12" s="51">
        <v>5</v>
      </c>
      <c r="E12" s="51">
        <v>0</v>
      </c>
      <c r="F12" s="51">
        <v>0</v>
      </c>
      <c r="G12" s="51">
        <v>55</v>
      </c>
    </row>
    <row r="13" spans="2:7" ht="12.75" customHeight="1">
      <c r="B13" s="294" t="s">
        <v>1</v>
      </c>
      <c r="C13" s="51">
        <v>3</v>
      </c>
      <c r="D13" s="51">
        <v>1</v>
      </c>
      <c r="E13" s="51">
        <v>0</v>
      </c>
      <c r="F13" s="51">
        <v>1</v>
      </c>
      <c r="G13" s="51">
        <v>5</v>
      </c>
    </row>
    <row r="14" spans="2:7" ht="12.75" customHeight="1">
      <c r="B14" s="294" t="s">
        <v>10</v>
      </c>
      <c r="C14" s="51">
        <v>1325</v>
      </c>
      <c r="D14" s="51">
        <v>141</v>
      </c>
      <c r="E14" s="51">
        <v>26</v>
      </c>
      <c r="F14" s="51">
        <v>11</v>
      </c>
      <c r="G14" s="51">
        <v>1503</v>
      </c>
    </row>
    <row r="15" spans="2:7" ht="12.75" customHeight="1">
      <c r="B15" s="294" t="s">
        <v>13</v>
      </c>
      <c r="C15" s="51">
        <v>219</v>
      </c>
      <c r="D15" s="51">
        <v>78</v>
      </c>
      <c r="E15" s="51">
        <v>14</v>
      </c>
      <c r="F15" s="51">
        <v>8</v>
      </c>
      <c r="G15" s="51">
        <v>319</v>
      </c>
    </row>
    <row r="16" spans="2:7" ht="12.75" customHeight="1">
      <c r="B16" s="294" t="s">
        <v>159</v>
      </c>
      <c r="C16" s="51">
        <v>108</v>
      </c>
      <c r="D16" s="51">
        <v>17</v>
      </c>
      <c r="E16" s="51">
        <v>4</v>
      </c>
      <c r="F16" s="51">
        <v>4</v>
      </c>
      <c r="G16" s="51">
        <v>133</v>
      </c>
    </row>
    <row r="17" spans="2:7" ht="12.75">
      <c r="B17" s="284"/>
      <c r="C17" s="284"/>
      <c r="D17" s="284"/>
      <c r="E17" s="284"/>
      <c r="F17" s="284"/>
      <c r="G17" s="284"/>
    </row>
    <row r="18" spans="2:7" ht="19.5" customHeight="1">
      <c r="B18" s="284"/>
      <c r="C18" s="393" t="s">
        <v>205</v>
      </c>
      <c r="D18" s="393"/>
      <c r="E18" s="393"/>
      <c r="F18" s="393"/>
      <c r="G18" s="393"/>
    </row>
    <row r="19" spans="2:7" ht="19.5" customHeight="1">
      <c r="B19" s="284"/>
      <c r="C19" s="290"/>
      <c r="D19" s="290"/>
      <c r="E19" s="290"/>
      <c r="F19" s="290"/>
      <c r="G19" s="290"/>
    </row>
    <row r="20" spans="2:7" ht="14.25">
      <c r="B20" s="294" t="s">
        <v>167</v>
      </c>
      <c r="C20" s="297">
        <v>0.3190894568690096</v>
      </c>
      <c r="D20" s="297">
        <v>0.012244897959183673</v>
      </c>
      <c r="E20" s="320" t="s">
        <v>48</v>
      </c>
      <c r="F20" s="320" t="s">
        <v>48</v>
      </c>
      <c r="G20" s="297">
        <v>0.28470003549875755</v>
      </c>
    </row>
    <row r="21" spans="2:7" ht="12.75">
      <c r="B21" s="294" t="str">
        <f>B12</f>
        <v>Absolute/Conditional discharge</v>
      </c>
      <c r="C21" s="297">
        <v>0.019968051118210862</v>
      </c>
      <c r="D21" s="297">
        <v>0.02040816326530612</v>
      </c>
      <c r="E21" s="320" t="s">
        <v>48</v>
      </c>
      <c r="F21" s="320" t="s">
        <v>48</v>
      </c>
      <c r="G21" s="297">
        <v>0.019524316648917288</v>
      </c>
    </row>
    <row r="22" spans="2:7" ht="12.75">
      <c r="B22" s="294" t="str">
        <f>B13</f>
        <v>Fine</v>
      </c>
      <c r="C22" s="297">
        <v>0.0011980830670926517</v>
      </c>
      <c r="D22" s="297">
        <v>0.004081632653061225</v>
      </c>
      <c r="E22" s="320" t="s">
        <v>48</v>
      </c>
      <c r="F22" s="320" t="s">
        <v>48</v>
      </c>
      <c r="G22" s="297">
        <v>0.001774937877174299</v>
      </c>
    </row>
    <row r="23" spans="2:7" ht="12.75">
      <c r="B23" s="294" t="str">
        <f>B14</f>
        <v>Community sentence</v>
      </c>
      <c r="C23" s="297">
        <v>0.5291533546325878</v>
      </c>
      <c r="D23" s="297">
        <v>0.5755102040816327</v>
      </c>
      <c r="E23" s="320" t="s">
        <v>48</v>
      </c>
      <c r="F23" s="320" t="s">
        <v>48</v>
      </c>
      <c r="G23" s="297">
        <v>0.5335463258785943</v>
      </c>
    </row>
    <row r="24" spans="2:7" ht="12.75">
      <c r="B24" s="294" t="str">
        <f>B15</f>
        <v>Immediate custody</v>
      </c>
      <c r="C24" s="297">
        <v>0.08746006389776358</v>
      </c>
      <c r="D24" s="297">
        <v>0.3183673469387755</v>
      </c>
      <c r="E24" s="320" t="s">
        <v>48</v>
      </c>
      <c r="F24" s="320" t="s">
        <v>48</v>
      </c>
      <c r="G24" s="297">
        <v>0.11324103656372027</v>
      </c>
    </row>
    <row r="25" spans="2:7" ht="14.25">
      <c r="B25" s="294" t="s">
        <v>159</v>
      </c>
      <c r="C25" s="297">
        <v>0.04313099041533546</v>
      </c>
      <c r="D25" s="297">
        <v>0.06938775510204082</v>
      </c>
      <c r="E25" s="320" t="s">
        <v>48</v>
      </c>
      <c r="F25" s="320" t="s">
        <v>48</v>
      </c>
      <c r="G25" s="297">
        <v>0.047213347532836354</v>
      </c>
    </row>
    <row r="26" spans="2:7" ht="12.75">
      <c r="B26" s="321"/>
      <c r="C26" s="322"/>
      <c r="D26" s="322"/>
      <c r="E26" s="322"/>
      <c r="F26" s="322"/>
      <c r="G26" s="323"/>
    </row>
    <row r="27" spans="2:7" ht="19.5" customHeight="1">
      <c r="B27" s="287"/>
      <c r="C27" s="394" t="s">
        <v>203</v>
      </c>
      <c r="D27" s="394"/>
      <c r="E27" s="394"/>
      <c r="F27" s="394"/>
      <c r="G27" s="395"/>
    </row>
    <row r="28" spans="2:7" ht="19.5" customHeight="1">
      <c r="B28" s="287"/>
      <c r="C28" s="290"/>
      <c r="D28" s="290"/>
      <c r="E28" s="290"/>
      <c r="F28" s="290"/>
      <c r="G28" s="324"/>
    </row>
    <row r="29" spans="2:7" ht="14.25">
      <c r="B29" s="325" t="s">
        <v>262</v>
      </c>
      <c r="C29" s="292">
        <v>9918</v>
      </c>
      <c r="D29" s="292">
        <v>2313</v>
      </c>
      <c r="E29" s="292">
        <v>812</v>
      </c>
      <c r="F29" s="292">
        <v>638</v>
      </c>
      <c r="G29" s="292">
        <v>13681</v>
      </c>
    </row>
    <row r="30" spans="2:7" ht="12.75">
      <c r="B30" s="291"/>
      <c r="C30" s="292"/>
      <c r="D30" s="292"/>
      <c r="E30" s="292"/>
      <c r="F30" s="293"/>
      <c r="G30" s="293"/>
    </row>
    <row r="31" spans="2:12" ht="12.75" customHeight="1">
      <c r="B31" s="294" t="s">
        <v>15</v>
      </c>
      <c r="C31" s="51">
        <v>2484</v>
      </c>
      <c r="D31" s="51">
        <v>115</v>
      </c>
      <c r="E31" s="51">
        <v>22</v>
      </c>
      <c r="F31" s="51">
        <v>6</v>
      </c>
      <c r="G31" s="51">
        <v>2627</v>
      </c>
      <c r="H31" s="326"/>
      <c r="I31" s="326"/>
      <c r="J31" s="326"/>
      <c r="K31" s="326"/>
      <c r="L31" s="326"/>
    </row>
    <row r="32" spans="2:12" ht="12.75" customHeight="1">
      <c r="B32" s="294" t="s">
        <v>11</v>
      </c>
      <c r="C32" s="51">
        <v>397</v>
      </c>
      <c r="D32" s="51">
        <v>83</v>
      </c>
      <c r="E32" s="51">
        <v>17</v>
      </c>
      <c r="F32" s="51">
        <v>16</v>
      </c>
      <c r="G32" s="51">
        <v>513</v>
      </c>
      <c r="H32" s="326"/>
      <c r="I32" s="326"/>
      <c r="J32" s="326"/>
      <c r="K32" s="326"/>
      <c r="L32" s="326"/>
    </row>
    <row r="33" spans="2:8" ht="12.75">
      <c r="B33" s="294" t="s">
        <v>1</v>
      </c>
      <c r="C33" s="51">
        <v>566</v>
      </c>
      <c r="D33" s="51">
        <v>109</v>
      </c>
      <c r="E33" s="51">
        <v>25</v>
      </c>
      <c r="F33" s="51">
        <v>15</v>
      </c>
      <c r="G33" s="51">
        <v>715</v>
      </c>
      <c r="H33" s="327"/>
    </row>
    <row r="34" spans="2:13" ht="12.75">
      <c r="B34" s="294" t="s">
        <v>10</v>
      </c>
      <c r="C34" s="51">
        <v>2360</v>
      </c>
      <c r="D34" s="51">
        <v>499</v>
      </c>
      <c r="E34" s="51">
        <v>157</v>
      </c>
      <c r="F34" s="51">
        <v>93</v>
      </c>
      <c r="G34" s="51">
        <v>3109</v>
      </c>
      <c r="H34" s="328"/>
      <c r="I34" s="328"/>
      <c r="J34" s="328"/>
      <c r="K34" s="328"/>
      <c r="L34" s="328"/>
      <c r="M34" s="328"/>
    </row>
    <row r="35" spans="2:13" ht="12.75" customHeight="1">
      <c r="B35" s="294" t="s">
        <v>12</v>
      </c>
      <c r="C35" s="51">
        <v>1458</v>
      </c>
      <c r="D35" s="51">
        <v>414</v>
      </c>
      <c r="E35" s="51">
        <v>126</v>
      </c>
      <c r="F35" s="51">
        <v>92</v>
      </c>
      <c r="G35" s="51">
        <v>2090</v>
      </c>
      <c r="H35" s="329"/>
      <c r="I35" s="329"/>
      <c r="J35" s="329"/>
      <c r="K35" s="329"/>
      <c r="L35" s="329"/>
      <c r="M35" s="329"/>
    </row>
    <row r="36" spans="2:8" ht="12.75">
      <c r="B36" s="294" t="s">
        <v>13</v>
      </c>
      <c r="C36" s="51">
        <v>2280</v>
      </c>
      <c r="D36" s="51">
        <v>992</v>
      </c>
      <c r="E36" s="51">
        <v>429</v>
      </c>
      <c r="F36" s="51">
        <v>387</v>
      </c>
      <c r="G36" s="51">
        <v>4088</v>
      </c>
      <c r="H36" s="327"/>
    </row>
    <row r="37" spans="2:8" ht="14.25">
      <c r="B37" s="294" t="s">
        <v>159</v>
      </c>
      <c r="C37" s="51">
        <v>373</v>
      </c>
      <c r="D37" s="51">
        <v>101</v>
      </c>
      <c r="E37" s="51">
        <v>36</v>
      </c>
      <c r="F37" s="51">
        <v>29</v>
      </c>
      <c r="G37" s="51">
        <v>539</v>
      </c>
      <c r="H37" s="327"/>
    </row>
    <row r="38" spans="2:7" ht="12.75">
      <c r="B38" s="284"/>
      <c r="C38" s="284"/>
      <c r="D38" s="284"/>
      <c r="E38" s="284"/>
      <c r="F38" s="284"/>
      <c r="G38" s="284"/>
    </row>
    <row r="39" spans="2:7" ht="19.5" customHeight="1">
      <c r="B39" s="284"/>
      <c r="C39" s="393" t="s">
        <v>205</v>
      </c>
      <c r="D39" s="393"/>
      <c r="E39" s="393"/>
      <c r="F39" s="393"/>
      <c r="G39" s="401"/>
    </row>
    <row r="40" spans="2:7" ht="19.5" customHeight="1">
      <c r="B40" s="284"/>
      <c r="C40" s="290"/>
      <c r="D40" s="290"/>
      <c r="E40" s="290"/>
      <c r="F40" s="290"/>
      <c r="G40" s="296"/>
    </row>
    <row r="41" spans="2:7" ht="12.75">
      <c r="B41" s="294" t="s">
        <v>15</v>
      </c>
      <c r="C41" s="297">
        <v>0.25045372050816694</v>
      </c>
      <c r="D41" s="297">
        <v>0.04971897968006917</v>
      </c>
      <c r="E41" s="297">
        <v>0.027093596059113302</v>
      </c>
      <c r="F41" s="297">
        <v>0.009404388714733543</v>
      </c>
      <c r="G41" s="297">
        <v>0.19201812732987356</v>
      </c>
    </row>
    <row r="42" spans="2:7" ht="12.75">
      <c r="B42" s="294" t="str">
        <f>B32</f>
        <v>Absolute/Conditional discharge</v>
      </c>
      <c r="C42" s="297">
        <v>0.040028231498285945</v>
      </c>
      <c r="D42" s="297">
        <v>0.03588413316039775</v>
      </c>
      <c r="E42" s="297">
        <v>0.020935960591133004</v>
      </c>
      <c r="F42" s="297">
        <v>0.025078369905956112</v>
      </c>
      <c r="G42" s="297">
        <v>0.037497258972297345</v>
      </c>
    </row>
    <row r="43" spans="2:7" ht="12.75">
      <c r="B43" s="294" t="str">
        <f>B33</f>
        <v>Fine</v>
      </c>
      <c r="C43" s="297">
        <v>0.05706795724944545</v>
      </c>
      <c r="D43" s="297">
        <v>0.04712494595763078</v>
      </c>
      <c r="E43" s="297">
        <v>0.03078817733990148</v>
      </c>
      <c r="F43" s="297">
        <v>0.023510971786833857</v>
      </c>
      <c r="G43" s="297">
        <v>0.05226226153058987</v>
      </c>
    </row>
    <row r="44" spans="2:7" ht="12.75">
      <c r="B44" s="294" t="str">
        <f>B34</f>
        <v>Community sentence</v>
      </c>
      <c r="C44" s="297">
        <v>0.23795119983867716</v>
      </c>
      <c r="D44" s="297">
        <v>0.21573713791612625</v>
      </c>
      <c r="E44" s="297">
        <v>0.1933497536945813</v>
      </c>
      <c r="F44" s="297">
        <v>0.14576802507836992</v>
      </c>
      <c r="G44" s="297">
        <v>0.2272494700679775</v>
      </c>
    </row>
    <row r="45" spans="2:7" ht="12.75">
      <c r="B45" s="294" t="str">
        <f>B35</f>
        <v>Suspended sentence</v>
      </c>
      <c r="C45" s="297">
        <v>0.147005444646098</v>
      </c>
      <c r="D45" s="297">
        <v>0.17898832684824903</v>
      </c>
      <c r="E45" s="297">
        <v>0.15517241379310345</v>
      </c>
      <c r="F45" s="297">
        <v>0.14420062695924765</v>
      </c>
      <c r="G45" s="297">
        <v>0.15276661062787808</v>
      </c>
    </row>
    <row r="46" spans="2:7" ht="12.75">
      <c r="B46" s="294" t="str">
        <f>B36</f>
        <v>Immediate custody</v>
      </c>
      <c r="C46" s="297">
        <v>0.22988505747126436</v>
      </c>
      <c r="D46" s="297">
        <v>0.42888024210981407</v>
      </c>
      <c r="E46" s="297">
        <v>0.5283251231527094</v>
      </c>
      <c r="F46" s="297">
        <v>0.6065830721003135</v>
      </c>
      <c r="G46" s="297">
        <v>0.2988085666252467</v>
      </c>
    </row>
    <row r="47" spans="2:7" ht="14.25">
      <c r="B47" s="294" t="s">
        <v>159</v>
      </c>
      <c r="C47" s="297">
        <v>0.03760838878806211</v>
      </c>
      <c r="D47" s="297">
        <v>0.043666234327712924</v>
      </c>
      <c r="E47" s="297">
        <v>0.04433497536945813</v>
      </c>
      <c r="F47" s="297">
        <v>0.045454545454545456</v>
      </c>
      <c r="G47" s="297">
        <v>0.03939770484613698</v>
      </c>
    </row>
    <row r="48" spans="2:7" ht="12.75">
      <c r="B48" s="321"/>
      <c r="C48" s="322"/>
      <c r="D48" s="322"/>
      <c r="E48" s="322"/>
      <c r="F48" s="322"/>
      <c r="G48" s="323"/>
    </row>
    <row r="49" spans="2:7" ht="12.75">
      <c r="B49" s="284"/>
      <c r="C49" s="284"/>
      <c r="D49" s="284"/>
      <c r="E49" s="284"/>
      <c r="F49" s="284"/>
      <c r="G49" s="284"/>
    </row>
    <row r="50" spans="2:9" s="284" customFormat="1" ht="12.75" customHeight="1">
      <c r="B50" s="388" t="s">
        <v>21</v>
      </c>
      <c r="C50" s="388"/>
      <c r="D50" s="388"/>
      <c r="E50" s="388"/>
      <c r="F50" s="388"/>
      <c r="G50" s="388"/>
      <c r="H50" s="301"/>
      <c r="I50" s="301"/>
    </row>
    <row r="51" spans="2:9" s="284" customFormat="1" ht="26.25" customHeight="1">
      <c r="B51" s="384" t="s">
        <v>207</v>
      </c>
      <c r="C51" s="384"/>
      <c r="D51" s="384"/>
      <c r="E51" s="384"/>
      <c r="F51" s="384"/>
      <c r="G51" s="384"/>
      <c r="H51" s="301"/>
      <c r="I51" s="301"/>
    </row>
    <row r="52" spans="2:9" s="284" customFormat="1" ht="26.25" customHeight="1">
      <c r="B52" s="388" t="s">
        <v>209</v>
      </c>
      <c r="C52" s="429"/>
      <c r="D52" s="429"/>
      <c r="E52" s="429"/>
      <c r="F52" s="429"/>
      <c r="G52" s="429"/>
      <c r="H52" s="301"/>
      <c r="I52" s="301"/>
    </row>
    <row r="53" spans="2:11" s="330" customFormat="1" ht="12.75" customHeight="1">
      <c r="B53" s="390" t="s">
        <v>204</v>
      </c>
      <c r="C53" s="416"/>
      <c r="D53" s="416"/>
      <c r="E53" s="416"/>
      <c r="F53" s="416"/>
      <c r="G53" s="416"/>
      <c r="H53" s="302"/>
      <c r="I53" s="302"/>
      <c r="J53" s="302"/>
      <c r="K53" s="302"/>
    </row>
    <row r="54" spans="2:11" s="330" customFormat="1" ht="36.75" customHeight="1">
      <c r="B54" s="390" t="s">
        <v>228</v>
      </c>
      <c r="C54" s="416"/>
      <c r="D54" s="416"/>
      <c r="E54" s="416"/>
      <c r="F54" s="416"/>
      <c r="G54" s="416"/>
      <c r="H54" s="302"/>
      <c r="I54" s="302"/>
      <c r="J54" s="302"/>
      <c r="K54" s="302"/>
    </row>
    <row r="55" spans="2:11" s="330" customFormat="1" ht="36.75" customHeight="1">
      <c r="B55" s="391" t="s">
        <v>255</v>
      </c>
      <c r="C55" s="392"/>
      <c r="D55" s="392"/>
      <c r="E55" s="392"/>
      <c r="F55" s="392"/>
      <c r="G55" s="392"/>
      <c r="H55" s="302"/>
      <c r="I55" s="302"/>
      <c r="J55" s="302"/>
      <c r="K55" s="302"/>
    </row>
    <row r="56" spans="2:11" s="330" customFormat="1" ht="24" customHeight="1">
      <c r="B56" s="406" t="s">
        <v>260</v>
      </c>
      <c r="C56" s="416"/>
      <c r="D56" s="416"/>
      <c r="E56" s="416"/>
      <c r="F56" s="416"/>
      <c r="G56" s="416"/>
      <c r="H56" s="302"/>
      <c r="I56" s="302"/>
      <c r="J56" s="302"/>
      <c r="K56" s="302"/>
    </row>
    <row r="57" spans="2:11" s="330" customFormat="1" ht="24.75" customHeight="1">
      <c r="B57" s="381" t="s">
        <v>206</v>
      </c>
      <c r="C57" s="381"/>
      <c r="D57" s="381"/>
      <c r="E57" s="381"/>
      <c r="F57" s="381"/>
      <c r="G57" s="381"/>
      <c r="H57" s="302"/>
      <c r="I57" s="302"/>
      <c r="J57" s="302"/>
      <c r="K57" s="302"/>
    </row>
    <row r="58" spans="2:7" ht="12.75">
      <c r="B58" s="284"/>
      <c r="C58" s="284"/>
      <c r="D58" s="284"/>
      <c r="E58" s="284"/>
      <c r="F58" s="284"/>
      <c r="G58" s="284"/>
    </row>
    <row r="59" spans="2:7" ht="12.75">
      <c r="B59" s="331" t="s">
        <v>20</v>
      </c>
      <c r="C59" s="332"/>
      <c r="D59" s="332"/>
      <c r="E59" s="333"/>
      <c r="F59" s="333"/>
      <c r="G59" s="334"/>
    </row>
    <row r="60" spans="2:7" ht="35.25" customHeight="1">
      <c r="B60" s="385" t="s">
        <v>182</v>
      </c>
      <c r="C60" s="386"/>
      <c r="D60" s="386"/>
      <c r="E60" s="386"/>
      <c r="F60" s="386"/>
      <c r="G60" s="387"/>
    </row>
  </sheetData>
  <mergeCells count="17">
    <mergeCell ref="B53:G53"/>
    <mergeCell ref="B60:G60"/>
    <mergeCell ref="B50:G50"/>
    <mergeCell ref="C18:G18"/>
    <mergeCell ref="C27:G27"/>
    <mergeCell ref="C39:G39"/>
    <mergeCell ref="B57:G57"/>
    <mergeCell ref="B54:G54"/>
    <mergeCell ref="B55:G55"/>
    <mergeCell ref="B56:G56"/>
    <mergeCell ref="B2:G2"/>
    <mergeCell ref="C5:G5"/>
    <mergeCell ref="B52:G52"/>
    <mergeCell ref="B51:G51"/>
    <mergeCell ref="B5:B6"/>
    <mergeCell ref="D4:G4"/>
    <mergeCell ref="C7:G7"/>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Fujitsu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MillarK</dc:creator>
  <cp:keywords/>
  <dc:description/>
  <cp:lastModifiedBy>emclennon</cp:lastModifiedBy>
  <cp:lastPrinted>2014-03-12T12:00:39Z</cp:lastPrinted>
  <dcterms:created xsi:type="dcterms:W3CDTF">2009-02-03T15:40:42Z</dcterms:created>
  <dcterms:modified xsi:type="dcterms:W3CDTF">2014-03-13T10:09:18Z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