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Table'!$B$6:$O$47</definedName>
    <definedName name="ExternalData_1" localSheetId="2">'Table 1'!$A$6:$I$158</definedName>
    <definedName name="ExternalData_1" localSheetId="3">'Table 2'!$A$4:$H$28</definedName>
  </definedNames>
  <calcPr calcId="145621"/>
</workbook>
</file>

<file path=xl/calcChain.xml><?xml version="1.0" encoding="utf-8"?>
<calcChain xmlns="http://schemas.openxmlformats.org/spreadsheetml/2006/main">
  <c r="O46" i="1" l="1"/>
  <c r="O44" i="1"/>
  <c r="O27" i="1"/>
  <c r="O25" i="1"/>
  <c r="O23" i="1"/>
  <c r="O21" i="1"/>
  <c r="O19" i="1"/>
  <c r="O17" i="1"/>
  <c r="O12" i="1"/>
  <c r="E29" i="3"/>
  <c r="D29" i="3"/>
  <c r="E13" i="3"/>
  <c r="D13" i="3"/>
  <c r="O28" i="1" l="1"/>
  <c r="O47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1"/>
  </connection>
</connections>
</file>

<file path=xl/sharedStrings.xml><?xml version="1.0" encoding="utf-8"?>
<sst xmlns="http://schemas.openxmlformats.org/spreadsheetml/2006/main" count="266" uniqueCount="202">
  <si>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</si>
  <si>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</si>
  <si>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</si>
  <si>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</si>
  <si>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</si>
  <si>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</si>
  <si>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</si>
  <si>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</si>
  <si>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</si>
  <si>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Essex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</si>
  <si>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</si>
  <si>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</si>
  <si>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</si>
  <si>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</si>
  <si>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</si>
  <si>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</si>
  <si>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</si>
  <si>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</si>
  <si>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</si>
  <si>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</si>
  <si>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</si>
  <si>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</si>
  <si>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</si>
  <si>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</si>
  <si>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</si>
  <si>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</si>
  <si>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</si>
  <si>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</si>
  <si>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</si>
  <si>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</si>
  <si>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</si>
  <si>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</si>
  <si>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</si>
  <si>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</si>
  <si>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</si>
  <si>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</si>
  <si>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</si>
  <si>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</si>
  <si>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</si>
  <si>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</si>
  <si>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</si>
  <si>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</si>
  <si>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</si>
  <si>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</si>
  <si>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</si>
  <si>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</si>
  <si>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</si>
  <si>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</si>
  <si>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</si>
  <si>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</si>
  <si>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</si>
  <si>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</si>
  <si>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</si>
  <si>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</si>
  <si>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</si>
  <si>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</si>
  <si>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</si>
  <si>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</si>
  <si>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</si>
  <si>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</si>
  <si>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</si>
  <si>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</si>
  <si>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</si>
  <si>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</si>
  <si>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</si>
  <si>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</si>
  <si>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</si>
  <si>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</si>
  <si>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</si>
  <si>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</si>
  <si>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</si>
  <si>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</si>
  <si>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</si>
  <si>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</si>
  <si>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</si>
  <si>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</si>
  <si>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</si>
  <si>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</si>
  <si>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</si>
  <si>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</si>
  <si>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</si>
  <si>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</si>
  <si>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</si>
  <si>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</si>
  <si>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</si>
  <si>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</si>
  <si>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</si>
  <si>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</si>
  <si>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</si>
  <si>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</si>
  <si>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</si>
  <si>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</si>
  <si>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</si>
  <si>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</si>
  <si>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</si>
  <si>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</si>
  <si>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</si>
  <si>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</si>
  <si>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</si>
  <si>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</si>
  <si>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</si>
  <si>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</si>
  <si>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</si>
  <si>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</si>
  <si>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</si>
  <si>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</si>
  <si>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</si>
  <si>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</si>
  <si>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</si>
  <si>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</si>
  <si>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</si>
  <si>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</si>
  <si>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</si>
  <si>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</si>
  <si>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</si>
  <si>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</si>
  <si>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</si>
  <si>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West Quadrant Childrens Support Centre, Harlow</t>
  </si>
  <si>
    <t/>
  </si>
  <si>
    <t>Childrens Support Centre, Heybridge</t>
  </si>
  <si>
    <t>The St Aubyn Centre Education Department</t>
  </si>
  <si>
    <t>Css Ne Quadrant PRU</t>
  </si>
  <si>
    <t>Poplar Adolescent Unit</t>
  </si>
  <si>
    <t>Children's Support Centre Langdon Hills Basildon</t>
  </si>
  <si>
    <t>The Endeavour School</t>
  </si>
  <si>
    <t>Southview School</t>
  </si>
  <si>
    <t>Ramsden Hall School</t>
  </si>
  <si>
    <t>Wells Park School</t>
  </si>
  <si>
    <t>Kingswode Hoe School</t>
  </si>
  <si>
    <t>Cedar Hall School</t>
  </si>
  <si>
    <t>Oak View School</t>
  </si>
  <si>
    <t>Castledon School</t>
  </si>
  <si>
    <t>The Edith Borthwick School</t>
  </si>
  <si>
    <t>Glenwood School</t>
  </si>
  <si>
    <t>Shorefields School</t>
  </si>
  <si>
    <t>Market Field School</t>
  </si>
  <si>
    <t>Lexden Springs School</t>
  </si>
  <si>
    <t>Harlow Fields School and College</t>
  </si>
  <si>
    <t>UnitType</t>
  </si>
  <si>
    <t>1. EYSFF (three and four year olds) Base Rate(s) per hour, per provider type</t>
  </si>
  <si>
    <t>Childminders</t>
  </si>
  <si>
    <t>PerHour</t>
  </si>
  <si>
    <t>Day Nurseries</t>
  </si>
  <si>
    <t>Independent Schools</t>
  </si>
  <si>
    <t>Pre-Schools</t>
  </si>
  <si>
    <t>2a. Supplements: Deprivation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</si>
  <si>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</si>
  <si>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</si>
  <si>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</si>
  <si>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</si>
  <si>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</si>
  <si>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</si>
  <si>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</si>
  <si>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</si>
  <si>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</si>
  <si>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</si>
  <si>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</si>
  <si>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</si>
  <si>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Early Years Contigency Budget</t>
  </si>
  <si>
    <t>Early Years Centrally Retained Spending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</si>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</sst>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189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190</v>
      </c>
      <c r="E6" s="23" t="s">
        <v>191</v>
      </c>
      <c r="F6" s="23" t="s">
        <v>192</v>
      </c>
      <c r="G6" s="146" t="s">
        <v>138</v>
      </c>
      <c r="H6" s="23" t="s">
        <v>190</v>
      </c>
      <c r="I6" s="23" t="s">
        <v>191</v>
      </c>
      <c r="J6" s="162" t="s">
        <v>192</v>
      </c>
      <c r="K6" s="23" t="s">
        <v>190</v>
      </c>
      <c r="L6" s="23" t="s">
        <v>191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139</v>
      </c>
      <c r="C8" s="38" t="s">
        <v>140</v>
      </c>
      <c r="D8" s="77">
        <v>4.6100000000000003</v>
      </c>
      <c r="E8" s="77">
        <v>5.32</v>
      </c>
      <c r="F8" s="78">
        <v>4.2699999999999996</v>
      </c>
      <c r="G8" s="148" t="s">
        <v>141</v>
      </c>
      <c r="H8" s="113">
        <v>110108</v>
      </c>
      <c r="I8" s="113">
        <v>173080</v>
      </c>
      <c r="J8" s="164">
        <v>1464248</v>
      </c>
      <c r="K8" s="78">
        <v>507597.88</v>
      </c>
      <c r="L8" s="78">
        <v>920785.6</v>
      </c>
      <c r="M8" s="78">
        <v>6252338.96</v>
      </c>
      <c r="N8" s="192">
        <v>7680722.4400000004</v>
      </c>
      <c r="O8" s="209"/>
      <c r="P8" s="237"/>
    </row>
    <row r="9" spans="1:42" x14ac:dyDescent="0.25">
      <c r="A9" s="233"/>
      <c r="B9" s="39"/>
      <c r="C9" s="38" t="s">
        <v>142</v>
      </c>
      <c r="D9" s="77">
        <v>4.01</v>
      </c>
      <c r="E9" s="77"/>
      <c r="F9" s="78"/>
      <c r="G9" s="148" t="s">
        <v>141</v>
      </c>
      <c r="H9" s="113">
        <v>3985236</v>
      </c>
      <c r="I9" s="113"/>
      <c r="J9" s="164"/>
      <c r="K9" s="78">
        <v>15980796.359999999</v>
      </c>
      <c r="L9" s="78"/>
      <c r="M9" s="78"/>
      <c r="N9" s="192">
        <v>15980796.359999999</v>
      </c>
      <c r="O9" s="209"/>
      <c r="P9" s="237"/>
    </row>
    <row r="10" spans="1:42" x14ac:dyDescent="0.25">
      <c r="A10" s="233"/>
      <c r="B10" s="39"/>
      <c r="C10" s="38" t="s">
        <v>143</v>
      </c>
      <c r="D10" s="77">
        <v>4.01</v>
      </c>
      <c r="E10" s="77"/>
      <c r="F10" s="78"/>
      <c r="G10" s="148" t="s">
        <v>141</v>
      </c>
      <c r="H10" s="113">
        <v>510096</v>
      </c>
      <c r="I10" s="113"/>
      <c r="J10" s="164"/>
      <c r="K10" s="78">
        <v>2045484.96</v>
      </c>
      <c r="L10" s="78"/>
      <c r="M10" s="78"/>
      <c r="N10" s="192">
        <v>2045484.96</v>
      </c>
      <c r="O10" s="209"/>
      <c r="P10" s="237"/>
    </row>
    <row r="11" spans="1:42" x14ac:dyDescent="0.25">
      <c r="A11" s="233"/>
      <c r="B11" s="39"/>
      <c r="C11" s="38" t="s">
        <v>144</v>
      </c>
      <c r="D11" s="77">
        <v>3.82</v>
      </c>
      <c r="E11" s="77"/>
      <c r="F11" s="78"/>
      <c r="G11" s="148" t="s">
        <v>141</v>
      </c>
      <c r="H11" s="113">
        <v>5003662</v>
      </c>
      <c r="I11" s="113"/>
      <c r="J11" s="164"/>
      <c r="K11" s="78">
        <v>19113988.84</v>
      </c>
      <c r="L11" s="78"/>
      <c r="M11" s="78"/>
      <c r="N11" s="192">
        <v>19113988.84</v>
      </c>
      <c r="O11" s="209"/>
      <c r="P11" s="237"/>
    </row>
    <row r="12" spans="1:42" x14ac:dyDescent="0.25">
      <c r="A12" s="233"/>
      <c r="B12" s="40"/>
      <c r="C12" s="41"/>
      <c r="D12" s="79"/>
      <c r="E12" s="79"/>
      <c r="F12" s="80"/>
      <c r="G12" s="149"/>
      <c r="H12" s="114"/>
      <c r="I12" s="114"/>
      <c r="J12" s="165"/>
      <c r="K12" s="80"/>
      <c r="L12" s="80"/>
      <c r="M12" s="80"/>
      <c r="N12" s="193"/>
      <c r="O12" s="210">
        <f>SUM(N8:N12)/51119564</f>
        <v>0.87678745851588247</v>
      </c>
      <c r="P12" s="237"/>
    </row>
    <row r="13" spans="1:42" x14ac:dyDescent="0.25">
      <c r="A13" s="233"/>
      <c r="B13" s="42" t="s">
        <v>145</v>
      </c>
      <c r="C13" s="42" t="s">
        <v>140</v>
      </c>
      <c r="D13" s="81">
        <v>0.2</v>
      </c>
      <c r="E13" s="81">
        <v>0.2</v>
      </c>
      <c r="F13" s="82">
        <v>0.2</v>
      </c>
      <c r="G13" s="150" t="s">
        <v>141</v>
      </c>
      <c r="H13" s="115">
        <v>23846</v>
      </c>
      <c r="I13" s="115">
        <v>110271</v>
      </c>
      <c r="J13" s="166">
        <v>1693796</v>
      </c>
      <c r="K13" s="82">
        <v>4769.2</v>
      </c>
      <c r="L13" s="82">
        <v>22054.2</v>
      </c>
      <c r="M13" s="82">
        <v>338759.2</v>
      </c>
      <c r="N13" s="194">
        <v>365582.6</v>
      </c>
      <c r="O13" s="211"/>
      <c r="P13" s="237"/>
    </row>
    <row r="14" spans="1:42" x14ac:dyDescent="0.25">
      <c r="A14" s="233"/>
      <c r="B14" s="39"/>
      <c r="C14" s="42" t="s">
        <v>142</v>
      </c>
      <c r="D14" s="81">
        <v>0.2</v>
      </c>
      <c r="E14" s="81"/>
      <c r="F14" s="82"/>
      <c r="G14" s="150" t="s">
        <v>141</v>
      </c>
      <c r="H14" s="115">
        <v>1118424</v>
      </c>
      <c r="I14" s="115"/>
      <c r="J14" s="166"/>
      <c r="K14" s="82">
        <v>223684.8</v>
      </c>
      <c r="L14" s="82"/>
      <c r="M14" s="82"/>
      <c r="N14" s="194">
        <v>223684.8</v>
      </c>
      <c r="O14" s="211"/>
      <c r="P14" s="237"/>
    </row>
    <row r="15" spans="1:42" x14ac:dyDescent="0.25">
      <c r="A15" s="233"/>
      <c r="B15" s="39"/>
      <c r="C15" s="42" t="s">
        <v>143</v>
      </c>
      <c r="D15" s="81">
        <v>0.2</v>
      </c>
      <c r="E15" s="81"/>
      <c r="F15" s="82"/>
      <c r="G15" s="150" t="s">
        <v>141</v>
      </c>
      <c r="H15" s="115">
        <v>808065</v>
      </c>
      <c r="I15" s="115"/>
      <c r="J15" s="166"/>
      <c r="K15" s="82">
        <v>161613</v>
      </c>
      <c r="L15" s="82"/>
      <c r="M15" s="82"/>
      <c r="N15" s="194">
        <v>161613</v>
      </c>
      <c r="O15" s="211"/>
      <c r="P15" s="237"/>
    </row>
    <row r="16" spans="1:42" x14ac:dyDescent="0.25">
      <c r="A16" s="233"/>
      <c r="B16" s="39"/>
      <c r="C16" s="42" t="s">
        <v>144</v>
      </c>
      <c r="D16" s="81">
        <v>0.2</v>
      </c>
      <c r="E16" s="81"/>
      <c r="F16" s="82"/>
      <c r="G16" s="150" t="s">
        <v>141</v>
      </c>
      <c r="H16" s="115">
        <v>1358093</v>
      </c>
      <c r="I16" s="115"/>
      <c r="J16" s="166"/>
      <c r="K16" s="82">
        <v>271618.59999999998</v>
      </c>
      <c r="L16" s="82"/>
      <c r="M16" s="82"/>
      <c r="N16" s="194">
        <v>271618.59999999998</v>
      </c>
      <c r="O16" s="211"/>
      <c r="P16" s="237"/>
    </row>
    <row r="17" spans="1:20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SUM(N13:N17)/51119564</f>
        <v>2.000210721672039E-2</v>
      </c>
      <c r="P17" s="237"/>
    </row>
    <row r="18" spans="1:20" x14ac:dyDescent="0.25">
      <c r="A18" s="233"/>
      <c r="B18" s="43" t="s">
        <v>146</v>
      </c>
      <c r="C18" s="43" t="s">
        <v>147</v>
      </c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/>
      <c r="P18" s="237"/>
    </row>
    <row r="19" spans="1:20" x14ac:dyDescent="0.25">
      <c r="A19" s="233"/>
      <c r="B19" s="39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SUM(N18:N19)/51119564</f>
        <v>0</v>
      </c>
      <c r="P19" s="237"/>
    </row>
    <row r="20" spans="1:20" x14ac:dyDescent="0.25">
      <c r="A20" s="233"/>
      <c r="B20" s="44" t="s">
        <v>148</v>
      </c>
      <c r="C20" s="44" t="s">
        <v>147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20" x14ac:dyDescent="0.25">
      <c r="A21" s="233"/>
      <c r="B21" s="39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SUM(N20:N21)/51119564</f>
        <v>0</v>
      </c>
      <c r="P21" s="237"/>
    </row>
    <row r="22" spans="1:20" x14ac:dyDescent="0.25">
      <c r="A22" s="233"/>
      <c r="B22" s="45" t="s">
        <v>149</v>
      </c>
      <c r="C22" s="45" t="s">
        <v>147</v>
      </c>
      <c r="D22" s="87"/>
      <c r="E22" s="87"/>
      <c r="F22" s="88"/>
      <c r="G22" s="153"/>
      <c r="H22" s="118"/>
      <c r="I22" s="118"/>
      <c r="J22" s="169"/>
      <c r="K22" s="88"/>
      <c r="L22" s="88"/>
      <c r="M22" s="88"/>
      <c r="N22" s="197"/>
      <c r="O22" s="214"/>
      <c r="P22" s="237"/>
    </row>
    <row r="23" spans="1:20" x14ac:dyDescent="0.25">
      <c r="A23" s="233"/>
      <c r="B23" s="40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SUM(N22:N23)/51119564</f>
        <v>0</v>
      </c>
      <c r="P23" s="237"/>
    </row>
    <row r="24" spans="1:20" x14ac:dyDescent="0.25">
      <c r="A24" s="233"/>
      <c r="B24" s="47" t="s">
        <v>150</v>
      </c>
      <c r="C24" s="47" t="s">
        <v>147</v>
      </c>
      <c r="D24" s="91"/>
      <c r="E24" s="91"/>
      <c r="F24" s="92"/>
      <c r="G24" s="155"/>
      <c r="H24" s="120"/>
      <c r="I24" s="120"/>
      <c r="J24" s="171"/>
      <c r="K24" s="92"/>
      <c r="L24" s="92"/>
      <c r="M24" s="92"/>
      <c r="N24" s="199"/>
      <c r="O24" s="216"/>
      <c r="P24" s="237"/>
    </row>
    <row r="25" spans="1:20" x14ac:dyDescent="0.25">
      <c r="A25" s="233"/>
      <c r="B25" s="40"/>
      <c r="C25" s="48"/>
      <c r="D25" s="93"/>
      <c r="E25" s="93"/>
      <c r="F25" s="94"/>
      <c r="G25" s="156"/>
      <c r="H25" s="121"/>
      <c r="I25" s="121"/>
      <c r="J25" s="172"/>
      <c r="K25" s="94"/>
      <c r="L25" s="94"/>
      <c r="M25" s="94"/>
      <c r="N25" s="200"/>
      <c r="O25" s="217">
        <f>SUM(N24:N25)/51119564</f>
        <v>0</v>
      </c>
      <c r="P25" s="237"/>
    </row>
    <row r="26" spans="1:20" x14ac:dyDescent="0.25">
      <c r="A26" s="233"/>
      <c r="B26" s="49" t="s">
        <v>151</v>
      </c>
      <c r="C26" s="49" t="s">
        <v>147</v>
      </c>
      <c r="D26" s="95"/>
      <c r="E26" s="95"/>
      <c r="F26" s="96"/>
      <c r="G26" s="157"/>
      <c r="H26" s="122"/>
      <c r="I26" s="122"/>
      <c r="J26" s="173"/>
      <c r="K26" s="110"/>
      <c r="L26" s="96"/>
      <c r="M26" s="96"/>
      <c r="N26" s="201"/>
      <c r="O26" s="218"/>
      <c r="P26" s="237"/>
    </row>
    <row r="27" spans="1:20" x14ac:dyDescent="0.25">
      <c r="A27" s="233"/>
      <c r="B27" s="40"/>
      <c r="C27" s="50"/>
      <c r="D27" s="97"/>
      <c r="E27" s="97"/>
      <c r="F27" s="98"/>
      <c r="G27" s="158"/>
      <c r="H27" s="123"/>
      <c r="I27" s="123"/>
      <c r="J27" s="174"/>
      <c r="K27" s="111"/>
      <c r="L27" s="98"/>
      <c r="M27" s="98"/>
      <c r="N27" s="202"/>
      <c r="O27" s="219">
        <f>SUM(N26:N27)/51119564</f>
        <v>0</v>
      </c>
      <c r="P27" s="237"/>
    </row>
    <row r="28" spans="1:20" x14ac:dyDescent="0.25">
      <c r="A28" s="233"/>
      <c r="B28" s="51" t="s">
        <v>152</v>
      </c>
      <c r="C28" s="51"/>
      <c r="D28" s="99"/>
      <c r="E28" s="99"/>
      <c r="F28" s="100"/>
      <c r="G28" s="159"/>
      <c r="H28" s="124"/>
      <c r="I28" s="124"/>
      <c r="J28" s="175"/>
      <c r="K28" s="100">
        <v>38309553.640000001</v>
      </c>
      <c r="L28" s="100">
        <v>942839.8</v>
      </c>
      <c r="M28" s="100">
        <v>6591098.1600000001</v>
      </c>
      <c r="N28" s="203">
        <v>45843491.600000001</v>
      </c>
      <c r="O28" s="220">
        <f>SUM(O8:O27)</f>
        <v>0.89678956573260282</v>
      </c>
      <c r="P28" s="237"/>
    </row>
    <row r="29" spans="1:20" x14ac:dyDescent="0.25">
      <c r="A29" s="20"/>
      <c r="B29" s="52"/>
      <c r="C29" s="52"/>
      <c r="D29" s="132"/>
      <c r="E29" s="132"/>
      <c r="F29" s="133"/>
      <c r="G29" s="160"/>
      <c r="H29" s="134"/>
      <c r="I29" s="134"/>
      <c r="J29" s="176"/>
      <c r="K29" s="132"/>
      <c r="L29" s="132"/>
      <c r="M29" s="132"/>
      <c r="N29" s="204"/>
      <c r="O29" s="231"/>
      <c r="P29" s="237"/>
    </row>
    <row r="30" spans="1:20" ht="31.2" x14ac:dyDescent="0.25">
      <c r="A30" s="20"/>
      <c r="B30" s="243"/>
      <c r="C30" s="243"/>
      <c r="D30" s="135"/>
      <c r="E30" s="136" t="s">
        <v>189</v>
      </c>
      <c r="F30" s="137"/>
      <c r="G30" s="244"/>
      <c r="H30" s="138"/>
      <c r="I30" s="138" t="s">
        <v>193</v>
      </c>
      <c r="J30" s="177"/>
      <c r="K30" s="137"/>
      <c r="L30" s="137" t="s">
        <v>194</v>
      </c>
      <c r="M30" s="137"/>
      <c r="N30" s="245"/>
      <c r="O30" s="246"/>
      <c r="P30" s="237"/>
    </row>
    <row r="31" spans="1:20" s="6" customFormat="1" ht="36" x14ac:dyDescent="0.25">
      <c r="A31" s="234"/>
      <c r="B31" s="21" t="s">
        <v>197</v>
      </c>
      <c r="C31" s="22" t="s">
        <v>0</v>
      </c>
      <c r="D31" s="101" t="s">
        <v>190</v>
      </c>
      <c r="E31" s="101" t="s">
        <v>191</v>
      </c>
      <c r="F31" s="101" t="s">
        <v>192</v>
      </c>
      <c r="G31" s="147"/>
      <c r="H31" s="125" t="s">
        <v>190</v>
      </c>
      <c r="I31" s="125" t="s">
        <v>191</v>
      </c>
      <c r="J31" s="178" t="s">
        <v>192</v>
      </c>
      <c r="K31" s="101" t="s">
        <v>190</v>
      </c>
      <c r="L31" s="101" t="s">
        <v>191</v>
      </c>
      <c r="M31" s="101" t="s">
        <v>192</v>
      </c>
      <c r="N31" s="205" t="s">
        <v>195</v>
      </c>
      <c r="O31" s="207" t="s">
        <v>196</v>
      </c>
      <c r="P31" s="239"/>
      <c r="Q31" s="7"/>
      <c r="R31" s="7"/>
      <c r="S31" s="7"/>
      <c r="T31" s="7"/>
    </row>
    <row r="32" spans="1:20" ht="20.399999999999999" x14ac:dyDescent="0.25">
      <c r="A32" s="233"/>
      <c r="B32" s="53" t="s">
        <v>153</v>
      </c>
      <c r="C32" s="53"/>
      <c r="D32" s="102">
        <v>5</v>
      </c>
      <c r="E32" s="102"/>
      <c r="F32" s="103"/>
      <c r="G32" s="161" t="s">
        <v>141</v>
      </c>
      <c r="H32" s="126">
        <v>1047710</v>
      </c>
      <c r="I32" s="126"/>
      <c r="J32" s="179"/>
      <c r="K32" s="103">
        <v>5238550</v>
      </c>
      <c r="L32" s="103"/>
      <c r="M32" s="103"/>
      <c r="N32" s="206">
        <v>5238550</v>
      </c>
      <c r="O32" s="221"/>
      <c r="P32" s="237"/>
    </row>
    <row r="33" spans="1:20" x14ac:dyDescent="0.25">
      <c r="A33" s="233"/>
      <c r="B33" s="40"/>
      <c r="C33" s="41"/>
      <c r="D33" s="79"/>
      <c r="E33" s="79"/>
      <c r="F33" s="80"/>
      <c r="G33" s="149"/>
      <c r="H33" s="114"/>
      <c r="I33" s="114"/>
      <c r="J33" s="165"/>
      <c r="K33" s="80"/>
      <c r="L33" s="80"/>
      <c r="M33" s="80"/>
      <c r="N33" s="193"/>
      <c r="O33" s="222"/>
      <c r="P33" s="237"/>
    </row>
    <row r="34" spans="1:20" x14ac:dyDescent="0.25">
      <c r="A34" s="233"/>
      <c r="B34" s="43" t="s">
        <v>154</v>
      </c>
      <c r="C34" s="43" t="s">
        <v>147</v>
      </c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39"/>
      <c r="C35" s="43"/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47" t="s">
        <v>155</v>
      </c>
      <c r="C36" s="47" t="s">
        <v>147</v>
      </c>
      <c r="D36" s="91"/>
      <c r="E36" s="91"/>
      <c r="F36" s="92"/>
      <c r="G36" s="155"/>
      <c r="H36" s="120"/>
      <c r="I36" s="120"/>
      <c r="J36" s="171"/>
      <c r="K36" s="92"/>
      <c r="L36" s="92"/>
      <c r="M36" s="92"/>
      <c r="N36" s="199"/>
      <c r="O36" s="223"/>
      <c r="P36" s="237"/>
    </row>
    <row r="37" spans="1:20" x14ac:dyDescent="0.25">
      <c r="A37" s="233"/>
      <c r="B37" s="40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22"/>
      <c r="P37" s="237"/>
    </row>
    <row r="38" spans="1:20" x14ac:dyDescent="0.25">
      <c r="A38" s="233"/>
      <c r="B38" s="54" t="s">
        <v>156</v>
      </c>
      <c r="C38" s="54"/>
      <c r="D38" s="104"/>
      <c r="E38" s="104"/>
      <c r="F38" s="104"/>
      <c r="G38" s="55"/>
      <c r="H38" s="124"/>
      <c r="I38" s="124"/>
      <c r="J38" s="124"/>
      <c r="K38" s="182">
        <v>5238550</v>
      </c>
      <c r="L38" s="100"/>
      <c r="M38" s="100"/>
      <c r="N38" s="100">
        <v>5238550</v>
      </c>
      <c r="O38" s="224"/>
      <c r="P38" s="237"/>
    </row>
    <row r="39" spans="1:20" x14ac:dyDescent="0.25">
      <c r="A39" s="20"/>
      <c r="B39" s="56"/>
      <c r="C39" s="56"/>
      <c r="D39" s="139"/>
      <c r="E39" s="139"/>
      <c r="F39" s="139"/>
      <c r="G39" s="140"/>
      <c r="H39" s="141"/>
      <c r="I39" s="141"/>
      <c r="J39" s="141"/>
      <c r="K39" s="183"/>
      <c r="L39" s="139"/>
      <c r="M39" s="139"/>
      <c r="N39" s="236"/>
      <c r="O39" s="189"/>
      <c r="P39" s="56"/>
    </row>
    <row r="40" spans="1:20" s="24" customFormat="1" ht="12" x14ac:dyDescent="0.25">
      <c r="A40" s="235"/>
      <c r="B40" s="57"/>
      <c r="C40" s="57"/>
      <c r="D40" s="142"/>
      <c r="E40" s="142"/>
      <c r="F40" s="142"/>
      <c r="G40" s="143"/>
      <c r="H40" s="144"/>
      <c r="I40" s="144"/>
      <c r="J40" s="144"/>
      <c r="K40" s="184"/>
      <c r="L40" s="142"/>
      <c r="M40" s="142"/>
      <c r="N40" s="142"/>
      <c r="O40" s="225"/>
      <c r="P40" s="58"/>
      <c r="Q40" s="59"/>
      <c r="R40" s="59"/>
      <c r="S40" s="59"/>
      <c r="T40" s="59"/>
    </row>
    <row r="41" spans="1:20" s="24" customFormat="1" ht="24" x14ac:dyDescent="0.25">
      <c r="A41" s="235"/>
      <c r="B41" s="60" t="s">
        <v>198</v>
      </c>
      <c r="C41" s="60"/>
      <c r="D41" s="105"/>
      <c r="E41" s="105" t="s">
        <v>199</v>
      </c>
      <c r="F41" s="106"/>
      <c r="G41" s="61"/>
      <c r="H41" s="127"/>
      <c r="I41" s="127"/>
      <c r="J41" s="127"/>
      <c r="K41" s="185"/>
      <c r="L41" s="106" t="s">
        <v>200</v>
      </c>
      <c r="M41" s="106"/>
      <c r="N41" s="106"/>
      <c r="O41" s="226" t="s">
        <v>196</v>
      </c>
      <c r="P41" s="240"/>
      <c r="Q41" s="59"/>
      <c r="R41" s="59"/>
      <c r="S41" s="59"/>
      <c r="T41" s="59"/>
    </row>
    <row r="42" spans="1:20" x14ac:dyDescent="0.25">
      <c r="A42" s="233"/>
      <c r="B42" s="62" t="s">
        <v>157</v>
      </c>
      <c r="C42" s="63" t="s">
        <v>158</v>
      </c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/>
      <c r="P42" s="237"/>
    </row>
    <row r="43" spans="1:20" x14ac:dyDescent="0.25">
      <c r="A43" s="233"/>
      <c r="B43" s="65"/>
      <c r="C43" s="63" t="s">
        <v>159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>
        <v>5276072.4000000004</v>
      </c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SUM(N42:N44)/51119564</f>
        <v>0.10321043426739712</v>
      </c>
      <c r="P44" s="237"/>
    </row>
    <row r="45" spans="1:20" ht="20.399999999999999" x14ac:dyDescent="0.25">
      <c r="A45" s="233"/>
      <c r="B45" s="66" t="s">
        <v>160</v>
      </c>
      <c r="C45" s="67" t="s">
        <v>147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/>
      <c r="O45" s="228"/>
      <c r="P45" s="237"/>
    </row>
    <row r="46" spans="1:20" x14ac:dyDescent="0.25">
      <c r="A46" s="233"/>
      <c r="B46" s="65"/>
      <c r="C46" s="69"/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/>
      <c r="O46" s="229">
        <f>SUM(N45:N46)/51119564</f>
        <v>0</v>
      </c>
      <c r="P46" s="237"/>
    </row>
    <row r="47" spans="1:20" x14ac:dyDescent="0.25">
      <c r="A47" s="233"/>
      <c r="B47" s="54" t="s">
        <v>161</v>
      </c>
      <c r="C47" s="54"/>
      <c r="D47" s="104"/>
      <c r="E47" s="104"/>
      <c r="F47" s="104"/>
      <c r="G47" s="55"/>
      <c r="H47" s="131"/>
      <c r="I47" s="131"/>
      <c r="J47" s="131"/>
      <c r="K47" s="182"/>
      <c r="L47" s="100"/>
      <c r="M47" s="100"/>
      <c r="N47" s="100">
        <v>5276072.4000000004</v>
      </c>
      <c r="O47" s="220">
        <f>SUM(O42:O46)</f>
        <v>0.10321043426739712</v>
      </c>
      <c r="P47" s="237"/>
    </row>
    <row r="48" spans="1:20" x14ac:dyDescent="0.25">
      <c r="A48" s="1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230"/>
      <c r="P48" s="71"/>
    </row>
    <row r="49" spans="2:15" x14ac:dyDescent="0.25">
      <c r="B49" s="72" t="s">
        <v>201</v>
      </c>
    </row>
    <row r="50" spans="2:15" x14ac:dyDescent="0.25"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</sheetData>
  <mergeCells count="14">
    <mergeCell ref="B48:P48"/>
    <mergeCell ref="B50:O50"/>
    <mergeCell ref="C45:J45"/>
    <mergeCell ref="C46:J46"/>
    <mergeCell ref="B47:J47"/>
    <mergeCell ref="B29:O29"/>
    <mergeCell ref="N30:O30"/>
    <mergeCell ref="B39:P39"/>
    <mergeCell ref="C2:E2"/>
    <mergeCell ref="B28:C28"/>
    <mergeCell ref="B38:G38"/>
    <mergeCell ref="C42:J42"/>
    <mergeCell ref="C43:J43"/>
    <mergeCell ref="C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8984375" bestFit="1" customWidth="1"/>
    <col min="8" max="8" width="8.8984375" bestFit="1" customWidth="1"/>
    <col min="9" max="9" width="10.8984375" bestFit="1" customWidth="1"/>
  </cols>
  <sheetData>
    <row r="1" spans="1:9" ht="17.399999999999999" x14ac:dyDescent="0.3">
      <c r="A1" s="2" t="s">
        <v>162</v>
      </c>
    </row>
    <row r="2" spans="1:9" ht="15.6" x14ac:dyDescent="0.3">
      <c r="A2" s="3" t="s">
        <v>163</v>
      </c>
      <c r="E2" s="3" t="s">
        <v>164</v>
      </c>
    </row>
    <row r="4" spans="1:9" ht="15.6" x14ac:dyDescent="0.3">
      <c r="A4" s="4" t="s">
        <v>165</v>
      </c>
      <c r="B4" s="5" t="s">
        <v>9</v>
      </c>
      <c r="C4" s="5">
        <v>881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43548105</v>
      </c>
      <c r="C10">
        <v>407175059</v>
      </c>
      <c r="D10">
        <v>376561500</v>
      </c>
      <c r="E10">
        <v>24912700</v>
      </c>
      <c r="G10">
        <v>852197364</v>
      </c>
      <c r="I10">
        <v>852197364</v>
      </c>
    </row>
    <row r="12" spans="1:9" x14ac:dyDescent="0.25">
      <c r="A12" s="1" t="s">
        <v>167</v>
      </c>
    </row>
    <row r="14" spans="1:9" x14ac:dyDescent="0.25">
      <c r="A14" t="s">
        <v>11</v>
      </c>
      <c r="C14">
        <v>1955228</v>
      </c>
      <c r="D14">
        <v>609086</v>
      </c>
      <c r="G14">
        <v>2564314</v>
      </c>
      <c r="H14">
        <v>0</v>
      </c>
      <c r="I14">
        <v>2564314</v>
      </c>
    </row>
    <row r="15" spans="1:9" x14ac:dyDescent="0.25">
      <c r="A15" t="s">
        <v>12</v>
      </c>
      <c r="C15">
        <v>769396</v>
      </c>
      <c r="D15">
        <v>113384</v>
      </c>
      <c r="G15">
        <v>882780</v>
      </c>
      <c r="H15">
        <v>0</v>
      </c>
      <c r="I15">
        <v>882780</v>
      </c>
    </row>
    <row r="16" spans="1:9" x14ac:dyDescent="0.25">
      <c r="A16" t="s">
        <v>13</v>
      </c>
      <c r="C16">
        <v>269350</v>
      </c>
      <c r="D16">
        <v>2974</v>
      </c>
      <c r="G16">
        <v>272324</v>
      </c>
      <c r="H16">
        <v>0</v>
      </c>
      <c r="I16">
        <v>272324</v>
      </c>
    </row>
    <row r="17" spans="1:9" x14ac:dyDescent="0.25">
      <c r="A17" t="s">
        <v>14</v>
      </c>
      <c r="C17">
        <v>493624</v>
      </c>
      <c r="D17">
        <v>16030</v>
      </c>
      <c r="G17">
        <v>509654</v>
      </c>
      <c r="H17">
        <v>0</v>
      </c>
      <c r="I17">
        <v>509654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1800785</v>
      </c>
      <c r="D20">
        <v>323785</v>
      </c>
      <c r="G20">
        <v>2124570</v>
      </c>
      <c r="H20">
        <v>0</v>
      </c>
      <c r="I20">
        <v>2124570</v>
      </c>
    </row>
    <row r="21" spans="1:9" x14ac:dyDescent="0.25">
      <c r="A21" t="s">
        <v>18</v>
      </c>
      <c r="C21">
        <v>192124</v>
      </c>
      <c r="D21">
        <v>34545</v>
      </c>
      <c r="G21">
        <v>226669</v>
      </c>
      <c r="H21">
        <v>0</v>
      </c>
      <c r="I21">
        <v>226669</v>
      </c>
    </row>
    <row r="23" spans="1:9" x14ac:dyDescent="0.25">
      <c r="A23" s="1" t="s">
        <v>168</v>
      </c>
    </row>
    <row r="25" spans="1:9" x14ac:dyDescent="0.25">
      <c r="A25" t="s">
        <v>19</v>
      </c>
      <c r="B25">
        <v>0</v>
      </c>
      <c r="C25">
        <v>9573684</v>
      </c>
      <c r="D25">
        <v>2372572</v>
      </c>
      <c r="E25">
        <v>21743569</v>
      </c>
      <c r="F25">
        <v>0</v>
      </c>
      <c r="G25">
        <v>33689825</v>
      </c>
      <c r="H25">
        <v>0</v>
      </c>
      <c r="I25">
        <v>33689825</v>
      </c>
    </row>
    <row r="26" spans="1:9" x14ac:dyDescent="0.25">
      <c r="A26" t="s">
        <v>20</v>
      </c>
      <c r="B26">
        <v>0</v>
      </c>
      <c r="C26">
        <v>778072</v>
      </c>
      <c r="D26">
        <v>4445188</v>
      </c>
      <c r="E26">
        <v>0</v>
      </c>
      <c r="F26">
        <v>0</v>
      </c>
      <c r="G26">
        <v>5223260</v>
      </c>
      <c r="H26">
        <v>0</v>
      </c>
      <c r="I26">
        <v>5223260</v>
      </c>
    </row>
    <row r="27" spans="1:9" x14ac:dyDescent="0.25">
      <c r="A27" t="s">
        <v>21</v>
      </c>
      <c r="B27">
        <v>0</v>
      </c>
      <c r="C27">
        <v>11744778</v>
      </c>
      <c r="D27">
        <v>8356576</v>
      </c>
      <c r="E27">
        <v>235544</v>
      </c>
      <c r="F27">
        <v>1209424</v>
      </c>
      <c r="G27">
        <v>21546322</v>
      </c>
      <c r="H27">
        <v>0</v>
      </c>
      <c r="I27">
        <v>21546322</v>
      </c>
    </row>
    <row r="28" spans="1:9" x14ac:dyDescent="0.25">
      <c r="A28" t="s">
        <v>22</v>
      </c>
      <c r="B28">
        <v>0</v>
      </c>
      <c r="C28">
        <v>1686129</v>
      </c>
      <c r="D28">
        <v>1199705</v>
      </c>
      <c r="E28">
        <v>33816</v>
      </c>
      <c r="F28">
        <v>0</v>
      </c>
      <c r="G28">
        <v>2919650</v>
      </c>
      <c r="H28">
        <v>0</v>
      </c>
      <c r="I28">
        <v>2919650</v>
      </c>
    </row>
    <row r="29" spans="1:9" x14ac:dyDescent="0.25">
      <c r="A29" t="s">
        <v>23</v>
      </c>
      <c r="B29">
        <v>0</v>
      </c>
      <c r="C29">
        <v>8623418</v>
      </c>
      <c r="D29">
        <v>6135684</v>
      </c>
      <c r="E29">
        <v>172944</v>
      </c>
      <c r="F29">
        <v>0</v>
      </c>
      <c r="G29">
        <v>14932046</v>
      </c>
      <c r="H29">
        <v>214623</v>
      </c>
      <c r="I29">
        <v>14717423</v>
      </c>
    </row>
    <row r="30" spans="1:9" x14ac:dyDescent="0.25">
      <c r="A30" t="s">
        <v>24</v>
      </c>
      <c r="B30">
        <v>0</v>
      </c>
      <c r="C30">
        <v>2134241</v>
      </c>
      <c r="D30">
        <v>1518543</v>
      </c>
      <c r="E30">
        <v>42803</v>
      </c>
      <c r="F30">
        <v>0</v>
      </c>
      <c r="G30">
        <v>3695587</v>
      </c>
      <c r="H30">
        <v>1942123</v>
      </c>
      <c r="I30">
        <v>1753464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160000</v>
      </c>
      <c r="G33">
        <v>160000</v>
      </c>
      <c r="H33">
        <v>0</v>
      </c>
      <c r="I33">
        <v>160000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169</v>
      </c>
    </row>
    <row r="38" spans="1:9" x14ac:dyDescent="0.25">
      <c r="A38" t="s">
        <v>29</v>
      </c>
      <c r="B38">
        <v>5302895</v>
      </c>
      <c r="G38">
        <v>5302895</v>
      </c>
      <c r="H38">
        <v>0</v>
      </c>
      <c r="I38">
        <v>5302895</v>
      </c>
    </row>
    <row r="40" spans="1:9" x14ac:dyDescent="0.25">
      <c r="A40" s="1" t="s">
        <v>170</v>
      </c>
    </row>
    <row r="42" spans="1:9" x14ac:dyDescent="0.25">
      <c r="A42" t="s">
        <v>30</v>
      </c>
      <c r="B42">
        <v>0</v>
      </c>
      <c r="C42">
        <v>2405529</v>
      </c>
      <c r="D42">
        <v>1711568</v>
      </c>
      <c r="E42">
        <v>48243</v>
      </c>
      <c r="G42">
        <v>4165340</v>
      </c>
      <c r="H42">
        <v>0</v>
      </c>
      <c r="I42">
        <v>4165340</v>
      </c>
    </row>
    <row r="43" spans="1:9" x14ac:dyDescent="0.25">
      <c r="A43" t="s">
        <v>31</v>
      </c>
      <c r="B43">
        <v>0</v>
      </c>
      <c r="C43">
        <v>1015699</v>
      </c>
      <c r="D43">
        <v>722684</v>
      </c>
      <c r="E43">
        <v>20370</v>
      </c>
      <c r="G43">
        <v>1758753</v>
      </c>
      <c r="H43">
        <v>0</v>
      </c>
      <c r="I43">
        <v>1758753</v>
      </c>
    </row>
    <row r="44" spans="1:9" x14ac:dyDescent="0.25">
      <c r="A44" t="s">
        <v>32</v>
      </c>
      <c r="B44">
        <v>0</v>
      </c>
      <c r="C44">
        <v>13957</v>
      </c>
      <c r="D44">
        <v>9930</v>
      </c>
      <c r="E44">
        <v>280</v>
      </c>
      <c r="G44">
        <v>24167</v>
      </c>
      <c r="H44">
        <v>0</v>
      </c>
      <c r="I44">
        <v>24167</v>
      </c>
    </row>
    <row r="45" spans="1:9" x14ac:dyDescent="0.25">
      <c r="A45" t="s">
        <v>33</v>
      </c>
      <c r="B45">
        <v>0</v>
      </c>
      <c r="C45">
        <v>178390</v>
      </c>
      <c r="D45">
        <v>126927</v>
      </c>
      <c r="E45">
        <v>3578</v>
      </c>
      <c r="G45">
        <v>308895</v>
      </c>
      <c r="H45">
        <v>0</v>
      </c>
      <c r="I45">
        <v>308895</v>
      </c>
    </row>
    <row r="46" spans="1:9" x14ac:dyDescent="0.25">
      <c r="A46" t="s">
        <v>34</v>
      </c>
      <c r="B46">
        <v>0</v>
      </c>
      <c r="C46">
        <v>513985</v>
      </c>
      <c r="D46">
        <v>365707</v>
      </c>
      <c r="E46">
        <v>10308</v>
      </c>
      <c r="G46">
        <v>890000</v>
      </c>
      <c r="H46">
        <v>0</v>
      </c>
      <c r="I46">
        <v>890000</v>
      </c>
    </row>
    <row r="47" spans="1:9" x14ac:dyDescent="0.25">
      <c r="A47" t="s">
        <v>35</v>
      </c>
      <c r="B47">
        <v>0</v>
      </c>
      <c r="C47">
        <v>462009</v>
      </c>
      <c r="D47">
        <v>328726</v>
      </c>
      <c r="E47">
        <v>9265</v>
      </c>
      <c r="G47">
        <v>800000</v>
      </c>
      <c r="H47">
        <v>0</v>
      </c>
      <c r="I47">
        <v>800000</v>
      </c>
    </row>
    <row r="48" spans="1:9" x14ac:dyDescent="0.25">
      <c r="A48" t="s">
        <v>36</v>
      </c>
      <c r="B48">
        <v>0</v>
      </c>
      <c r="C48">
        <v>0</v>
      </c>
      <c r="D48">
        <v>32000</v>
      </c>
      <c r="E48">
        <v>0</v>
      </c>
      <c r="G48">
        <v>32000</v>
      </c>
      <c r="H48">
        <v>0</v>
      </c>
      <c r="I48">
        <v>32000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1603939</v>
      </c>
      <c r="D51">
        <v>1141225</v>
      </c>
      <c r="E51">
        <v>32167</v>
      </c>
      <c r="G51">
        <v>2777331</v>
      </c>
      <c r="H51">
        <v>0</v>
      </c>
      <c r="I51">
        <v>2777331</v>
      </c>
    </row>
    <row r="52" spans="1:9" x14ac:dyDescent="0.25">
      <c r="A52" t="s">
        <v>40</v>
      </c>
      <c r="B52">
        <v>0</v>
      </c>
      <c r="C52">
        <v>866266</v>
      </c>
      <c r="D52">
        <v>616361</v>
      </c>
      <c r="E52">
        <v>17373</v>
      </c>
      <c r="F52">
        <v>0</v>
      </c>
      <c r="G52">
        <v>1500000</v>
      </c>
      <c r="H52">
        <v>0</v>
      </c>
      <c r="I52">
        <v>1500000</v>
      </c>
    </row>
    <row r="53" spans="1:9" x14ac:dyDescent="0.25">
      <c r="A53" t="s">
        <v>41</v>
      </c>
      <c r="B53">
        <v>0</v>
      </c>
      <c r="C53">
        <v>150153</v>
      </c>
      <c r="D53">
        <v>106836</v>
      </c>
      <c r="E53">
        <v>3011</v>
      </c>
      <c r="F53">
        <v>0</v>
      </c>
      <c r="G53">
        <v>260000</v>
      </c>
      <c r="H53">
        <v>0</v>
      </c>
      <c r="I53">
        <v>260000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48851000</v>
      </c>
      <c r="C55">
        <v>454405815</v>
      </c>
      <c r="D55">
        <v>406851536</v>
      </c>
      <c r="E55">
        <v>47445971</v>
      </c>
      <c r="F55">
        <v>1209424</v>
      </c>
      <c r="G55">
        <v>958763746</v>
      </c>
      <c r="H55">
        <v>2156746</v>
      </c>
      <c r="I55">
        <v>956607000</v>
      </c>
    </row>
    <row r="57" spans="1:9" x14ac:dyDescent="0.25">
      <c r="A57" s="1" t="s">
        <v>171</v>
      </c>
    </row>
    <row r="59" spans="1:9" x14ac:dyDescent="0.25">
      <c r="A59" t="s">
        <v>44</v>
      </c>
      <c r="G59">
        <v>956607000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956607000</v>
      </c>
    </row>
    <row r="64" spans="1:9" x14ac:dyDescent="0.25">
      <c r="A64" t="s">
        <v>49</v>
      </c>
      <c r="G64">
        <v>-345347000</v>
      </c>
    </row>
    <row r="66" spans="1:9" x14ac:dyDescent="0.25">
      <c r="A66" s="1" t="s">
        <v>172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2998936</v>
      </c>
      <c r="H69">
        <v>3025714</v>
      </c>
      <c r="I69">
        <v>-26778</v>
      </c>
    </row>
    <row r="70" spans="1:9" x14ac:dyDescent="0.25">
      <c r="A70" t="s">
        <v>52</v>
      </c>
      <c r="G70">
        <v>2068863</v>
      </c>
      <c r="H70">
        <v>165935</v>
      </c>
      <c r="I70">
        <v>1902928</v>
      </c>
    </row>
    <row r="71" spans="1:9" x14ac:dyDescent="0.25">
      <c r="A71" t="s">
        <v>53</v>
      </c>
      <c r="G71">
        <v>7947057</v>
      </c>
      <c r="H71">
        <v>729628</v>
      </c>
      <c r="I71">
        <v>7217429</v>
      </c>
    </row>
    <row r="72" spans="1:9" x14ac:dyDescent="0.25">
      <c r="A72" t="s">
        <v>54</v>
      </c>
      <c r="G72">
        <v>16086528</v>
      </c>
      <c r="H72">
        <v>14527</v>
      </c>
      <c r="I72">
        <v>16072001</v>
      </c>
    </row>
    <row r="73" spans="1:9" x14ac:dyDescent="0.25">
      <c r="A73" t="s">
        <v>55</v>
      </c>
      <c r="G73">
        <v>3272292</v>
      </c>
      <c r="H73">
        <v>1487612</v>
      </c>
      <c r="I73">
        <v>1784680</v>
      </c>
    </row>
    <row r="74" spans="1:9" x14ac:dyDescent="0.25">
      <c r="A74" t="s">
        <v>56</v>
      </c>
      <c r="G74">
        <v>2117471</v>
      </c>
      <c r="H74">
        <v>0</v>
      </c>
      <c r="I74">
        <v>2117471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2662153</v>
      </c>
      <c r="H77">
        <v>9772</v>
      </c>
      <c r="I77">
        <v>2652381</v>
      </c>
    </row>
    <row r="78" spans="1:9" x14ac:dyDescent="0.25">
      <c r="A78" t="s">
        <v>59</v>
      </c>
      <c r="G78">
        <v>3507139</v>
      </c>
      <c r="H78">
        <v>0</v>
      </c>
      <c r="I78">
        <v>3507139</v>
      </c>
    </row>
    <row r="79" spans="1:9" x14ac:dyDescent="0.25">
      <c r="A79" t="s">
        <v>60</v>
      </c>
      <c r="G79">
        <v>186358</v>
      </c>
      <c r="H79">
        <v>0</v>
      </c>
      <c r="I79">
        <v>186358</v>
      </c>
    </row>
    <row r="80" spans="1:9" x14ac:dyDescent="0.25">
      <c r="A80" t="s">
        <v>61</v>
      </c>
      <c r="B80">
        <v>633029</v>
      </c>
      <c r="C80">
        <v>5528790</v>
      </c>
      <c r="D80">
        <v>3933812</v>
      </c>
      <c r="E80">
        <v>110881</v>
      </c>
      <c r="F80">
        <v>577117</v>
      </c>
      <c r="G80">
        <v>10783629</v>
      </c>
      <c r="H80">
        <v>110470</v>
      </c>
      <c r="I80">
        <v>10673159</v>
      </c>
    </row>
    <row r="81" spans="1:9" x14ac:dyDescent="0.25">
      <c r="A81" t="s">
        <v>62</v>
      </c>
      <c r="B81">
        <v>924526</v>
      </c>
      <c r="C81">
        <v>8074684</v>
      </c>
      <c r="D81">
        <v>5745252</v>
      </c>
      <c r="E81">
        <v>161940</v>
      </c>
      <c r="F81">
        <v>842867</v>
      </c>
      <c r="G81">
        <v>15749269</v>
      </c>
      <c r="H81">
        <v>832553</v>
      </c>
      <c r="I81">
        <v>14916716</v>
      </c>
    </row>
    <row r="82" spans="1:9" x14ac:dyDescent="0.25">
      <c r="A82" t="s">
        <v>63</v>
      </c>
      <c r="G82">
        <v>232499</v>
      </c>
      <c r="H82">
        <v>0</v>
      </c>
      <c r="I82">
        <v>232499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14479687</v>
      </c>
      <c r="H85">
        <v>14275513</v>
      </c>
      <c r="I85">
        <v>204174</v>
      </c>
    </row>
    <row r="86" spans="1:9" x14ac:dyDescent="0.25">
      <c r="A86" t="s">
        <v>66</v>
      </c>
      <c r="G86">
        <v>2937415</v>
      </c>
      <c r="H86">
        <v>482847</v>
      </c>
      <c r="I86">
        <v>2454568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85029296</v>
      </c>
      <c r="H90">
        <v>21134571</v>
      </c>
      <c r="I90">
        <v>63894725</v>
      </c>
    </row>
    <row r="92" spans="1:9" x14ac:dyDescent="0.25">
      <c r="A92" s="1" t="s">
        <v>173</v>
      </c>
    </row>
    <row r="95" spans="1:9" x14ac:dyDescent="0.25">
      <c r="A95" s="1" t="s">
        <v>174</v>
      </c>
    </row>
    <row r="97" spans="1:9" x14ac:dyDescent="0.25">
      <c r="A97" t="s">
        <v>71</v>
      </c>
      <c r="G97">
        <v>12570176</v>
      </c>
      <c r="H97">
        <v>0</v>
      </c>
      <c r="I97">
        <v>12570176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850264</v>
      </c>
      <c r="H99">
        <v>0</v>
      </c>
      <c r="I99">
        <v>850264</v>
      </c>
    </row>
    <row r="100" spans="1:9" x14ac:dyDescent="0.25">
      <c r="A100" t="s">
        <v>74</v>
      </c>
      <c r="G100">
        <v>4619098</v>
      </c>
      <c r="H100">
        <v>0</v>
      </c>
      <c r="I100">
        <v>4619098</v>
      </c>
    </row>
    <row r="101" spans="1:9" x14ac:dyDescent="0.25">
      <c r="A101" t="s">
        <v>75</v>
      </c>
      <c r="G101">
        <v>18039538</v>
      </c>
      <c r="H101">
        <v>0</v>
      </c>
      <c r="I101">
        <v>18039538</v>
      </c>
    </row>
    <row r="103" spans="1:9" x14ac:dyDescent="0.25">
      <c r="A103" s="1" t="s">
        <v>175</v>
      </c>
    </row>
    <row r="106" spans="1:9" x14ac:dyDescent="0.25">
      <c r="A106" t="s">
        <v>76</v>
      </c>
      <c r="G106">
        <v>15044089</v>
      </c>
      <c r="H106">
        <v>0</v>
      </c>
      <c r="I106">
        <v>15044089</v>
      </c>
    </row>
    <row r="107" spans="1:9" x14ac:dyDescent="0.25">
      <c r="A107" t="s">
        <v>77</v>
      </c>
      <c r="G107">
        <v>32015370</v>
      </c>
      <c r="H107">
        <v>863242</v>
      </c>
      <c r="I107">
        <v>31152128</v>
      </c>
    </row>
    <row r="108" spans="1:9" x14ac:dyDescent="0.25">
      <c r="A108" t="s">
        <v>78</v>
      </c>
      <c r="G108">
        <v>6544612</v>
      </c>
      <c r="H108">
        <v>72153</v>
      </c>
      <c r="I108">
        <v>6472459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5928056</v>
      </c>
      <c r="H110">
        <v>3438695</v>
      </c>
      <c r="I110">
        <v>2489361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2484652</v>
      </c>
      <c r="H111" s="8">
        <v>25882</v>
      </c>
      <c r="I111" s="8">
        <v>2458770</v>
      </c>
    </row>
    <row r="112" spans="1:9" x14ac:dyDescent="0.25">
      <c r="A112" t="s">
        <v>82</v>
      </c>
      <c r="G112">
        <v>1813120</v>
      </c>
      <c r="H112">
        <v>0</v>
      </c>
      <c r="I112">
        <v>1813120</v>
      </c>
    </row>
    <row r="113" spans="1:9" x14ac:dyDescent="0.25">
      <c r="A113" t="s">
        <v>83</v>
      </c>
      <c r="B113">
        <v>29511</v>
      </c>
      <c r="C113">
        <v>257743</v>
      </c>
      <c r="D113">
        <v>183388</v>
      </c>
      <c r="E113">
        <v>5096</v>
      </c>
      <c r="G113">
        <v>475738</v>
      </c>
      <c r="H113">
        <v>4263</v>
      </c>
      <c r="I113">
        <v>471475</v>
      </c>
    </row>
    <row r="114" spans="1:9" x14ac:dyDescent="0.25">
      <c r="A114" t="s">
        <v>84</v>
      </c>
      <c r="G114">
        <v>2070123</v>
      </c>
      <c r="H114">
        <v>194813</v>
      </c>
      <c r="I114">
        <v>1875310</v>
      </c>
    </row>
    <row r="115" spans="1:9" x14ac:dyDescent="0.25">
      <c r="A115" t="s">
        <v>85</v>
      </c>
      <c r="G115">
        <v>56944</v>
      </c>
      <c r="H115">
        <v>0</v>
      </c>
      <c r="I115">
        <v>56944</v>
      </c>
    </row>
    <row r="116" spans="1:9" x14ac:dyDescent="0.25">
      <c r="A116" t="s">
        <v>86</v>
      </c>
      <c r="B116">
        <v>29511</v>
      </c>
      <c r="C116">
        <v>257743</v>
      </c>
      <c r="D116">
        <v>183388</v>
      </c>
      <c r="E116">
        <v>5096</v>
      </c>
      <c r="G116">
        <v>66432704</v>
      </c>
      <c r="H116">
        <v>4599048</v>
      </c>
      <c r="I116">
        <v>61833656</v>
      </c>
    </row>
    <row r="118" spans="1:9" x14ac:dyDescent="0.25">
      <c r="A118" s="1" t="s">
        <v>176</v>
      </c>
    </row>
    <row r="120" spans="1:9" x14ac:dyDescent="0.25">
      <c r="A120" t="s">
        <v>87</v>
      </c>
      <c r="G120">
        <v>895690</v>
      </c>
      <c r="H120">
        <v>184346</v>
      </c>
      <c r="I120">
        <v>711344</v>
      </c>
    </row>
    <row r="122" spans="1:9" x14ac:dyDescent="0.25">
      <c r="A122" s="1" t="s">
        <v>177</v>
      </c>
    </row>
    <row r="124" spans="1:9" x14ac:dyDescent="0.25">
      <c r="A124" t="s">
        <v>88</v>
      </c>
      <c r="G124">
        <v>41044816</v>
      </c>
      <c r="H124">
        <v>1649288</v>
      </c>
      <c r="I124">
        <v>39395528</v>
      </c>
    </row>
    <row r="125" spans="1:9" x14ac:dyDescent="0.25">
      <c r="A125" t="s">
        <v>89</v>
      </c>
      <c r="G125">
        <v>11971</v>
      </c>
      <c r="H125">
        <v>0</v>
      </c>
      <c r="I125">
        <v>11971</v>
      </c>
    </row>
    <row r="126" spans="1:9" x14ac:dyDescent="0.25">
      <c r="A126" t="s">
        <v>90</v>
      </c>
      <c r="G126">
        <v>382690</v>
      </c>
      <c r="H126">
        <v>234341</v>
      </c>
      <c r="I126">
        <v>148349</v>
      </c>
    </row>
    <row r="127" spans="1:9" x14ac:dyDescent="0.25">
      <c r="A127" t="s">
        <v>91</v>
      </c>
      <c r="G127">
        <v>41439477</v>
      </c>
      <c r="H127">
        <v>1883629</v>
      </c>
      <c r="I127">
        <v>39555848</v>
      </c>
    </row>
    <row r="129" spans="1:9" x14ac:dyDescent="0.25">
      <c r="A129" s="1" t="s">
        <v>178</v>
      </c>
    </row>
    <row r="131" spans="1:9" x14ac:dyDescent="0.25">
      <c r="A131" t="s">
        <v>92</v>
      </c>
      <c r="G131">
        <v>2112723</v>
      </c>
      <c r="H131">
        <v>49662</v>
      </c>
      <c r="I131">
        <v>2063061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7579</v>
      </c>
      <c r="H133">
        <v>0</v>
      </c>
      <c r="I133">
        <v>7579</v>
      </c>
    </row>
    <row r="134" spans="1:9" x14ac:dyDescent="0.25">
      <c r="A134" t="s">
        <v>95</v>
      </c>
      <c r="G134">
        <v>16421781</v>
      </c>
      <c r="H134">
        <v>243144</v>
      </c>
      <c r="I134">
        <v>16178637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18542083</v>
      </c>
      <c r="H136">
        <v>292806</v>
      </c>
      <c r="I136">
        <v>18249277</v>
      </c>
    </row>
    <row r="138" spans="1:9" x14ac:dyDescent="0.25">
      <c r="A138" s="1" t="s">
        <v>179</v>
      </c>
    </row>
    <row r="140" spans="1:9" x14ac:dyDescent="0.25">
      <c r="A140" t="s">
        <v>98</v>
      </c>
      <c r="G140">
        <v>0</v>
      </c>
      <c r="H140">
        <v>0</v>
      </c>
      <c r="I140">
        <v>0</v>
      </c>
    </row>
    <row r="141" spans="1:9" x14ac:dyDescent="0.25">
      <c r="A141" t="s">
        <v>99</v>
      </c>
      <c r="G141">
        <v>8620042</v>
      </c>
      <c r="H141">
        <v>840676</v>
      </c>
      <c r="I141">
        <v>7779366</v>
      </c>
    </row>
    <row r="142" spans="1:9" x14ac:dyDescent="0.25">
      <c r="A142" t="s">
        <v>100</v>
      </c>
      <c r="G142">
        <v>8620042</v>
      </c>
      <c r="H142">
        <v>840676</v>
      </c>
      <c r="I142">
        <v>7779366</v>
      </c>
    </row>
    <row r="144" spans="1:9" x14ac:dyDescent="0.25">
      <c r="A144" s="1" t="s">
        <v>180</v>
      </c>
    </row>
    <row r="146" spans="1:9" x14ac:dyDescent="0.25">
      <c r="A146" t="s">
        <v>101</v>
      </c>
      <c r="G146">
        <v>5812000</v>
      </c>
      <c r="H146">
        <v>2092106</v>
      </c>
      <c r="I146">
        <v>3719894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1043793042</v>
      </c>
      <c r="H150">
        <v>23291317</v>
      </c>
      <c r="I150">
        <v>1020501725</v>
      </c>
    </row>
    <row r="151" spans="1:9" x14ac:dyDescent="0.25">
      <c r="A151" t="s">
        <v>104</v>
      </c>
      <c r="G151">
        <v>159781534</v>
      </c>
      <c r="H151">
        <v>9892611</v>
      </c>
      <c r="I151">
        <v>149888923</v>
      </c>
    </row>
    <row r="153" spans="1:9" x14ac:dyDescent="0.25">
      <c r="A153" t="s">
        <v>105</v>
      </c>
      <c r="G153">
        <v>1203574576</v>
      </c>
      <c r="H153">
        <v>33183928</v>
      </c>
      <c r="I153">
        <v>1170390648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1465643</v>
      </c>
      <c r="H157">
        <v>608130</v>
      </c>
      <c r="I157">
        <v>857513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181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/>
  </sheetViews>
  <sheetFormatPr defaultRowHeight="13.8" x14ac:dyDescent="0.25"/>
  <cols>
    <col min="1" max="1" width="30.69921875" customWidth="1"/>
    <col min="2" max="2" width="41.0976562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182</v>
      </c>
    </row>
    <row r="3" spans="1:9" ht="15.6" x14ac:dyDescent="0.3">
      <c r="A3" s="3" t="s">
        <v>163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183</v>
      </c>
      <c r="B7" t="s">
        <v>117</v>
      </c>
      <c r="C7">
        <v>1103</v>
      </c>
      <c r="D7">
        <v>125</v>
      </c>
      <c r="E7">
        <v>1000000</v>
      </c>
      <c r="F7">
        <v>8000</v>
      </c>
      <c r="G7" s="13" t="s">
        <v>118</v>
      </c>
    </row>
    <row r="8" spans="1:9" x14ac:dyDescent="0.25">
      <c r="B8" t="s">
        <v>119</v>
      </c>
      <c r="C8">
        <v>1106</v>
      </c>
      <c r="D8">
        <v>115</v>
      </c>
      <c r="E8">
        <v>920000</v>
      </c>
      <c r="F8">
        <v>8000</v>
      </c>
      <c r="G8" s="13" t="s">
        <v>118</v>
      </c>
    </row>
    <row r="9" spans="1:9" x14ac:dyDescent="0.25">
      <c r="B9" t="s">
        <v>120</v>
      </c>
      <c r="C9">
        <v>1108</v>
      </c>
      <c r="D9">
        <v>27</v>
      </c>
      <c r="E9">
        <v>216000</v>
      </c>
      <c r="F9">
        <v>8000</v>
      </c>
      <c r="G9" s="13" t="s">
        <v>118</v>
      </c>
    </row>
    <row r="10" spans="1:9" x14ac:dyDescent="0.25">
      <c r="B10" t="s">
        <v>121</v>
      </c>
      <c r="C10">
        <v>1112</v>
      </c>
      <c r="D10">
        <v>152</v>
      </c>
      <c r="E10">
        <v>1216000</v>
      </c>
      <c r="F10">
        <v>8000</v>
      </c>
      <c r="G10" s="13" t="s">
        <v>118</v>
      </c>
    </row>
    <row r="11" spans="1:9" x14ac:dyDescent="0.25">
      <c r="B11" t="s">
        <v>122</v>
      </c>
      <c r="C11">
        <v>1115</v>
      </c>
      <c r="D11">
        <v>13</v>
      </c>
      <c r="E11">
        <v>104000</v>
      </c>
      <c r="F11">
        <v>8000</v>
      </c>
      <c r="G11" s="13" t="s">
        <v>118</v>
      </c>
    </row>
    <row r="12" spans="1:9" x14ac:dyDescent="0.25">
      <c r="B12" t="s">
        <v>123</v>
      </c>
      <c r="C12">
        <v>1120</v>
      </c>
      <c r="D12">
        <v>198</v>
      </c>
      <c r="E12">
        <v>1584000</v>
      </c>
      <c r="F12">
        <v>8000</v>
      </c>
      <c r="G12" s="13" t="s">
        <v>118</v>
      </c>
    </row>
    <row r="13" spans="1:9" x14ac:dyDescent="0.25">
      <c r="A13" s="1" t="s">
        <v>185</v>
      </c>
      <c r="D13">
        <f>SUM(D7:D12)</f>
        <v>630</v>
      </c>
      <c r="E13">
        <f>SUM(E7:E12)</f>
        <v>5040000</v>
      </c>
    </row>
    <row r="14" spans="1:9" x14ac:dyDescent="0.25">
      <c r="A14" s="1"/>
    </row>
    <row r="15" spans="1:9" x14ac:dyDescent="0.25">
      <c r="A15" s="1" t="s">
        <v>184</v>
      </c>
      <c r="B15" t="s">
        <v>124</v>
      </c>
      <c r="C15">
        <v>5951</v>
      </c>
      <c r="D15">
        <v>115.83</v>
      </c>
      <c r="E15">
        <v>1158300</v>
      </c>
      <c r="F15">
        <v>10000</v>
      </c>
      <c r="G15" s="13" t="s">
        <v>118</v>
      </c>
    </row>
    <row r="16" spans="1:9" x14ac:dyDescent="0.25">
      <c r="B16" t="s">
        <v>125</v>
      </c>
      <c r="C16">
        <v>7013</v>
      </c>
      <c r="D16">
        <v>54.16</v>
      </c>
      <c r="E16">
        <v>541633</v>
      </c>
      <c r="F16">
        <v>10000.61</v>
      </c>
      <c r="G16" s="13" t="s">
        <v>118</v>
      </c>
    </row>
    <row r="17" spans="1:7" x14ac:dyDescent="0.25">
      <c r="B17" t="s">
        <v>126</v>
      </c>
      <c r="C17">
        <v>7021</v>
      </c>
      <c r="D17">
        <v>128</v>
      </c>
      <c r="E17">
        <v>1280000</v>
      </c>
      <c r="F17">
        <v>10000</v>
      </c>
      <c r="G17" s="13" t="s">
        <v>118</v>
      </c>
    </row>
    <row r="18" spans="1:7" x14ac:dyDescent="0.25">
      <c r="B18" t="s">
        <v>127</v>
      </c>
      <c r="C18">
        <v>7022</v>
      </c>
      <c r="D18">
        <v>45.83</v>
      </c>
      <c r="E18">
        <v>458300</v>
      </c>
      <c r="F18">
        <v>10000</v>
      </c>
      <c r="G18" s="13" t="s">
        <v>118</v>
      </c>
    </row>
    <row r="19" spans="1:7" x14ac:dyDescent="0.25">
      <c r="B19" t="s">
        <v>128</v>
      </c>
      <c r="C19">
        <v>7030</v>
      </c>
      <c r="D19">
        <v>120</v>
      </c>
      <c r="E19">
        <v>1200000</v>
      </c>
      <c r="F19">
        <v>10000</v>
      </c>
      <c r="G19" s="13" t="s">
        <v>118</v>
      </c>
    </row>
    <row r="20" spans="1:7" x14ac:dyDescent="0.25">
      <c r="B20" t="s">
        <v>129</v>
      </c>
      <c r="C20">
        <v>7036</v>
      </c>
      <c r="D20">
        <v>151</v>
      </c>
      <c r="E20">
        <v>1510000</v>
      </c>
      <c r="F20">
        <v>10000</v>
      </c>
      <c r="G20" s="13" t="s">
        <v>118</v>
      </c>
    </row>
    <row r="21" spans="1:7" x14ac:dyDescent="0.25">
      <c r="B21" t="s">
        <v>130</v>
      </c>
      <c r="C21">
        <v>7044</v>
      </c>
      <c r="D21">
        <v>65.33</v>
      </c>
      <c r="E21">
        <v>653333</v>
      </c>
      <c r="F21">
        <v>10000.51</v>
      </c>
      <c r="G21" s="13" t="s">
        <v>118</v>
      </c>
    </row>
    <row r="22" spans="1:7" x14ac:dyDescent="0.25">
      <c r="B22" t="s">
        <v>131</v>
      </c>
      <c r="C22">
        <v>7045</v>
      </c>
      <c r="D22">
        <v>146.08000000000001</v>
      </c>
      <c r="E22">
        <v>1460800</v>
      </c>
      <c r="F22">
        <v>10000</v>
      </c>
      <c r="G22" s="13" t="s">
        <v>118</v>
      </c>
    </row>
    <row r="23" spans="1:7" x14ac:dyDescent="0.25">
      <c r="B23" t="s">
        <v>132</v>
      </c>
      <c r="C23">
        <v>7048</v>
      </c>
      <c r="D23">
        <v>164</v>
      </c>
      <c r="E23">
        <v>1640000</v>
      </c>
      <c r="F23">
        <v>10000</v>
      </c>
      <c r="G23" s="13" t="s">
        <v>118</v>
      </c>
    </row>
    <row r="24" spans="1:7" x14ac:dyDescent="0.25">
      <c r="B24" t="s">
        <v>133</v>
      </c>
      <c r="C24">
        <v>7054</v>
      </c>
      <c r="D24">
        <v>106.67</v>
      </c>
      <c r="E24">
        <v>1066700</v>
      </c>
      <c r="F24">
        <v>10000</v>
      </c>
      <c r="G24" s="13" t="s">
        <v>118</v>
      </c>
    </row>
    <row r="25" spans="1:7" x14ac:dyDescent="0.25">
      <c r="B25" t="s">
        <v>134</v>
      </c>
      <c r="C25">
        <v>7060</v>
      </c>
      <c r="D25">
        <v>100.67</v>
      </c>
      <c r="E25">
        <v>1006700</v>
      </c>
      <c r="F25">
        <v>10000</v>
      </c>
      <c r="G25" s="13" t="s">
        <v>118</v>
      </c>
    </row>
    <row r="26" spans="1:7" x14ac:dyDescent="0.25">
      <c r="B26" t="s">
        <v>135</v>
      </c>
      <c r="C26">
        <v>7065</v>
      </c>
      <c r="D26">
        <v>185</v>
      </c>
      <c r="E26">
        <v>1850000</v>
      </c>
      <c r="F26">
        <v>10000</v>
      </c>
      <c r="G26" s="13" t="s">
        <v>118</v>
      </c>
    </row>
    <row r="27" spans="1:7" x14ac:dyDescent="0.25">
      <c r="B27" t="s">
        <v>136</v>
      </c>
      <c r="C27">
        <v>7069</v>
      </c>
      <c r="D27">
        <v>94.33</v>
      </c>
      <c r="E27">
        <v>943333</v>
      </c>
      <c r="F27">
        <v>10000.35</v>
      </c>
      <c r="G27" s="13" t="s">
        <v>118</v>
      </c>
    </row>
    <row r="28" spans="1:7" x14ac:dyDescent="0.25">
      <c r="B28" t="s">
        <v>137</v>
      </c>
      <c r="C28">
        <v>7070</v>
      </c>
      <c r="D28">
        <v>79</v>
      </c>
      <c r="E28">
        <v>790000</v>
      </c>
      <c r="F28">
        <v>10000</v>
      </c>
      <c r="G28" s="13" t="s">
        <v>118</v>
      </c>
    </row>
    <row r="29" spans="1:7" x14ac:dyDescent="0.25">
      <c r="A29" s="1" t="s">
        <v>186</v>
      </c>
      <c r="D29">
        <f>SUM(D15:D28)</f>
        <v>1555.9</v>
      </c>
      <c r="E29">
        <f>SUM(E15:E28)</f>
        <v>15559099</v>
      </c>
    </row>
    <row r="33" spans="1:6" x14ac:dyDescent="0.25">
      <c r="A33" s="15" t="s">
        <v>187</v>
      </c>
      <c r="B33" s="15"/>
      <c r="C33" s="15"/>
      <c r="D33" s="15"/>
      <c r="E33" s="15"/>
      <c r="F33" s="15"/>
    </row>
    <row r="34" spans="1:6" x14ac:dyDescent="0.25">
      <c r="A34" s="10"/>
      <c r="B34" s="11"/>
      <c r="C34" s="11"/>
      <c r="D34" s="11"/>
      <c r="E34" s="11"/>
      <c r="F34" s="12"/>
    </row>
    <row r="35" spans="1:6" x14ac:dyDescent="0.25">
      <c r="A35" s="10"/>
      <c r="B35" s="11"/>
      <c r="C35" s="11"/>
      <c r="D35" s="11"/>
      <c r="E35" s="11"/>
      <c r="F35" s="12"/>
    </row>
  </sheetData>
  <mergeCells count="2">
    <mergeCell ref="A33:F33"/>
    <mergeCell ref="A34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2013-09-10T12:08:19Z</dcterms:created>
  <dcterms:modified xsi:type="dcterms:W3CDTF">2013-09-10T12:08:28Z</dcterms:modified>
</cp:coreProperties>
</file>