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firstSheet="12" activeTab="16"/>
  </bookViews>
  <sheets>
    <sheet name="Contents" sheetId="1" r:id="rId1"/>
    <sheet name="Tables 1a) to h)" sheetId="2" r:id="rId2"/>
    <sheet name="Tables 2a) to b)" sheetId="3" r:id="rId3"/>
    <sheet name="Tables 3a) to c)" sheetId="4" r:id="rId4"/>
    <sheet name="Tables 4a) and b)" sheetId="5" r:id="rId5"/>
    <sheet name="Tables 5a) to e)" sheetId="6" r:id="rId6"/>
    <sheet name="Tables 6a) to b)" sheetId="7" r:id="rId7"/>
    <sheet name="Tables 7a) to b)" sheetId="8" r:id="rId8"/>
    <sheet name="Tables 8a) to e)" sheetId="9" r:id="rId9"/>
    <sheet name="Tables 9a) to b)" sheetId="10" r:id="rId10"/>
    <sheet name="Tables 10a) to b)" sheetId="11" r:id="rId11"/>
    <sheet name="Tables 11a) to b)" sheetId="12" r:id="rId12"/>
    <sheet name="Tables 12a) to d)" sheetId="13" r:id="rId13"/>
    <sheet name="Tables 13a) to b)" sheetId="14" r:id="rId14"/>
    <sheet name="Tables 14a) to b)" sheetId="15" r:id="rId15"/>
    <sheet name="Tables 15a) and b)" sheetId="16" r:id="rId16"/>
    <sheet name="Tables 16a) to c)" sheetId="17" r:id="rId17"/>
  </sheets>
  <definedNames/>
  <calcPr fullCalcOnLoad="1"/>
</workbook>
</file>

<file path=xl/sharedStrings.xml><?xml version="1.0" encoding="utf-8"?>
<sst xmlns="http://schemas.openxmlformats.org/spreadsheetml/2006/main" count="694" uniqueCount="128">
  <si>
    <t>Responding to consultation as an individual</t>
  </si>
  <si>
    <t xml:space="preserve">Responding to consultation on behalf of an organisation </t>
  </si>
  <si>
    <t>Not stated</t>
  </si>
  <si>
    <t>Count</t>
  </si>
  <si>
    <t>%</t>
  </si>
  <si>
    <t>Total responses</t>
  </si>
  <si>
    <t>Table 1a: Profile of respondents - were you responding as an individual or on behalf of an organisation?</t>
  </si>
  <si>
    <t>Student</t>
  </si>
  <si>
    <t>Academic</t>
  </si>
  <si>
    <t>Other</t>
  </si>
  <si>
    <t>Table 1b: Profile of respondents - those responding as individuals by role in the organisation</t>
  </si>
  <si>
    <t>Table 1c: Profile of respondents - those responding as individuals by type of organisation</t>
  </si>
  <si>
    <t>University</t>
  </si>
  <si>
    <t>Publicly funded FE college or institute of further/higher education</t>
  </si>
  <si>
    <t>Privately funded FE college or institute of further/higher education</t>
  </si>
  <si>
    <t>Independent school</t>
  </si>
  <si>
    <t>English language school</t>
  </si>
  <si>
    <t>Local Authority or other public sector</t>
  </si>
  <si>
    <t>An institution or business not directly involved in providing education</t>
  </si>
  <si>
    <t>Not applicable</t>
  </si>
  <si>
    <t xml:space="preserve">Total </t>
  </si>
  <si>
    <t>Total</t>
  </si>
  <si>
    <t>Less than 500</t>
  </si>
  <si>
    <t>Between 500 and 999</t>
  </si>
  <si>
    <t>Between 1,000 and 4,999</t>
  </si>
  <si>
    <t>Over 25,000</t>
  </si>
  <si>
    <t>Between 5,000 and 14,999</t>
  </si>
  <si>
    <t>Between 15,000 and 24,999</t>
  </si>
  <si>
    <t>Less than 5%</t>
  </si>
  <si>
    <t>5% to 10%</t>
  </si>
  <si>
    <t>10% to 15%</t>
  </si>
  <si>
    <t>15% to 20%</t>
  </si>
  <si>
    <t>20% to 50%</t>
  </si>
  <si>
    <t>More than 50%</t>
  </si>
  <si>
    <t>Yes</t>
  </si>
  <si>
    <t>No</t>
  </si>
  <si>
    <t>Don't know</t>
  </si>
  <si>
    <t>Table 3a: Do you think that only Highly Trusted Sponsors (HTS) should be permitted to offer study below degree level (at NQF levels 3, 4 and 5 / SCQF levels 6, 7 and 8) in the Tier 4 (General) category?</t>
  </si>
  <si>
    <t>Yes - only HTS should be able to offer these sub-degree level courses</t>
  </si>
  <si>
    <t>No - all sub-degree courses should be prohibited under Tier 4 (General)</t>
  </si>
  <si>
    <t>No - study at NQF level 3 should be prohibited, even when the sponsor is a HTS</t>
  </si>
  <si>
    <t>Yes - only HTS</t>
  </si>
  <si>
    <t>No - all sub degree prohibited</t>
  </si>
  <si>
    <t xml:space="preserve"> No - study at NQF 3 prohibited</t>
  </si>
  <si>
    <t>Table 3c: Do you think the changes discussed in this section should be phased in?</t>
  </si>
  <si>
    <t>Less than 11 months</t>
  </si>
  <si>
    <t>12 to 24 months</t>
  </si>
  <si>
    <t>Over 2 years</t>
  </si>
  <si>
    <t>Table 3d: Over what timescale do you think the changes should be phased in? (base = those answering 'yes' to the above question)</t>
  </si>
  <si>
    <t>Table 4a: Do you think that, in the light of the low risk of abuse amongst users of the Tier 4 (child) route, there should not be changes to the route?</t>
  </si>
  <si>
    <t>Table 2a: Do you think that raising the minimum level of study, that sponsors with a standard sponsor licence can offer under Tier 4 (General), to degree-level and above is an effective way of reducing abuse of Tier 4 (General) route, increasing selectivity and simplifying the current rules?</t>
  </si>
  <si>
    <t>Students who have been awarded degree level or above qualification taught in English</t>
  </si>
  <si>
    <t>Students from majority English speaking countries</t>
  </si>
  <si>
    <t>Those who have recently studied in the UK as children</t>
  </si>
  <si>
    <t>No exemptions</t>
  </si>
  <si>
    <t>Maj. English speaking*</t>
  </si>
  <si>
    <t>Degree or above**</t>
  </si>
  <si>
    <t>*Students from majority English speaking countries</t>
  </si>
  <si>
    <t>**Students who have been awarded degree level or above qualification taught in English</t>
  </si>
  <si>
    <t>Studied in UK***</t>
  </si>
  <si>
    <t>*** Those who had recently studied in the UK as children</t>
  </si>
  <si>
    <t>Table 5a: Do you think that all students using the Tier 4 (general) category should have passed a secure English language test to demonstrate proficiency in English language to level B2 of the CEFR, in order to improve selectivity and simplify the current system?</t>
  </si>
  <si>
    <t>Table 5c: Do you think students from majority English-speaking countries, those who have been awarded a qualification equivalent to UK degree level or above that was taught in a majority English-speaking country, and those who have recently studied in the UK as children should be exempt from any new language testing requirement?</t>
  </si>
  <si>
    <t>Table 5d: Those answering yes to exemptions to the language requirement by organisation-type (base = those responding on behalf of an organisation)</t>
  </si>
  <si>
    <t>Table 6a: Do you think that students wishing to to study a new course should be required to show evidence of progression to study at a higher level?</t>
  </si>
  <si>
    <t>Table 7a: Do you think that students wanting to study a new course should return home to apply from overseas?</t>
  </si>
  <si>
    <t>Table 8a: What changes do you think we should make to the Post-Study Work route?</t>
  </si>
  <si>
    <t>Close it</t>
  </si>
  <si>
    <t>Restrict it</t>
  </si>
  <si>
    <t>Table 8b: Changes to the Post Study Work route (base = those responding on behalf of an organisation)</t>
  </si>
  <si>
    <t>Immediately</t>
  </si>
  <si>
    <t>0-11 months</t>
  </si>
  <si>
    <t>12-24 months</t>
  </si>
  <si>
    <t>25-36 months</t>
  </si>
  <si>
    <t>37 months+</t>
  </si>
  <si>
    <t>Table 8c: Over what time period do you think the route should be closed/restricted? (Note: the base is those favouring closing or restricting the route, plus a small number of respondents who answered this question in spite of not answering yes to close/restrict)</t>
  </si>
  <si>
    <t>Table 8d: Do you think access should, nonetheless, be restricted to only those awarded a PhD by a UK university?</t>
  </si>
  <si>
    <t>Table 9a: Do you think that we should further restrict the amount of work students should be allowed to undertake while studying?</t>
  </si>
  <si>
    <t xml:space="preserve"> </t>
  </si>
  <si>
    <t>N/A</t>
  </si>
  <si>
    <t>Table 10a: Do you think we should make it simpler for employers to understand the rules regarding student work, by limiting it to set times, except when students work on campus?</t>
  </si>
  <si>
    <t>Table 11a: Do you think that the minimum ratio of study to work placement permitted should be increased from the current 50:50 to 66:33, except where there is a statutory requirement that the placement should exceed one third of the total course length?</t>
  </si>
  <si>
    <t>Table 12a: Do you think that only those studying for longer than 12 months should be permitted to bring their family members with them to the UK?</t>
  </si>
  <si>
    <t>Table 12c: Do you agree that family members permitted to accomapny a student shoud be prohibited from working?</t>
  </si>
  <si>
    <t>Table 1d: Profile of respondents who said they were responding on behalf of their organisation by role in the organisation</t>
  </si>
  <si>
    <t>Table 1e: Profile of respondents who said they were responding on behalf of their organisation by type of organisation</t>
  </si>
  <si>
    <t>Table 1f: Profile of respondents who said they were responding on behalf of their organisation by size of organisation (number of students starting a new course in 2009/10)</t>
  </si>
  <si>
    <t>Table 1g: Profile of respondents who said they were responding on behalf of their organisation by estimate of overseas students (non-EEA) as a proportion of total student population</t>
  </si>
  <si>
    <t>Table 2b: Raising the minimum level of study offered for standard sponsor licence holders by organisation-type (base = those who said they were responding on behalf of an organisation)</t>
  </si>
  <si>
    <t>Table 3b: Limiting below degree level study to HTS by organisation-type (base = those who said they were responding on behalf of an organisation)</t>
  </si>
  <si>
    <t>Table 4b: Making no changes to the child route by organisation-type (base = those who said they were responding on behalf of an organisation)</t>
  </si>
  <si>
    <t>Table 5b: Passing a secure English language test to demonstrate proficiency to level B2 of the CEFR, by organisation-type (base = those who said they were responding on behalf of an organisation)</t>
  </si>
  <si>
    <t>Table 6b: Requirement to show evidence of progression by organisation type (base = those who said they were responding on behalf of an organisation)</t>
  </si>
  <si>
    <t>Table 7b: Requirement to return home and apply for a new course from overseas (base = those who said they were responding on behalf of an organisation)</t>
  </si>
  <si>
    <t>Table 8e: Access restricted to those awarded a PhD by a UK university? (base: those who said they were responding on behalf of an organisation)</t>
  </si>
  <si>
    <t>Table 9b: Restricting the amount of work students should be allowed to undertake while studying (base = those who said they were responding on behalf of an organisation)</t>
  </si>
  <si>
    <t>Table 10b: Simplifying the rules by limiting student work to set times (base = those who said they were responding on behalf of an organisation)</t>
  </si>
  <si>
    <t>Table 11b: Increasing the minimum ratio of study to work placement from 50:50 to 66:33 (base = those who said they were responding on behalf of an organisation)</t>
  </si>
  <si>
    <t>Table 12b: Permitting only those studying for longer than 12 months to bring their family members with them to the UK (base = those who said they were responding on behalf of an organisation)</t>
  </si>
  <si>
    <t>Table 12d: Do you think family members permitted to accompany a student should be prohibited from working? (base = those who said they were responding on behalf of an organisation).</t>
  </si>
  <si>
    <t>Table 1b: Profile of respondents - those who said they were responding as individuals by role in the organisation</t>
  </si>
  <si>
    <t>Table 1c: Profile of respondents - those who said they were responding as individuals by type of organisation</t>
  </si>
  <si>
    <t>Table 1d: Profile of respondents - those who said they were responding on behalf of their organisation by role in the organisation</t>
  </si>
  <si>
    <t>Table 1e: Profile of respondents - those who said they were responding on behalf of their organisation by type of organisation</t>
  </si>
  <si>
    <t>Table 1f: Profile of respondents - those who said they were responding on behalf of their organisation by size of organisation (number of students starting a new course in 2009/10)</t>
  </si>
  <si>
    <t>Table 1g: Profile of respondents - those who said they were responding on behalf of their organisation by estimate of overseas students (non-EEA) as a proportion of total student population</t>
  </si>
  <si>
    <t>Table 1h: Breakdown of organisations in which more than half their student populations are non-EEA nationals (estimated), by institution type (base = those who said they were responding on behalf of their organisation</t>
  </si>
  <si>
    <t>Table 5d: Those answering yes to exemptions to the language requirement by organisation-type (base = those who said they were responding on behalf of an organisation)</t>
  </si>
  <si>
    <t>Table 8b: Changes to the Post Study Work route (base = those who said they were responding on behalf of an organisation)</t>
  </si>
  <si>
    <t>Table 8e: Access restricted to those awarded a PhD by a UK university? (base = those who said they were responding on behalf of an organisation)</t>
  </si>
  <si>
    <t>Table 12d: Do you think family members permitted to accompany a student should be prohibited from working? (base= those who said they were responding on behalf of an organisation).</t>
  </si>
  <si>
    <t>Table 1h: Breakdown of organisations in which more than half their student populations are non-EEA nationals (estimate), by organisation type (base = those who said they were responding on behalf of their organisation)</t>
  </si>
  <si>
    <t>Organisations</t>
  </si>
  <si>
    <t>Individuals</t>
  </si>
  <si>
    <t>Individual</t>
  </si>
  <si>
    <t>Organisation</t>
  </si>
  <si>
    <t xml:space="preserve">Table 5e:Passing a secure English language test to demonstrate proficiency to level B2 of the CEFR, those who said they were responding as an organisation versus those responding as an individual </t>
  </si>
  <si>
    <t>Table 13b: Differential requirements for high and low risk students (base = those who said they were responding on behalf of an organisation)</t>
  </si>
  <si>
    <t>Table 13a: Do you agree that differential requirements for high and low risk students should be adopted?</t>
  </si>
  <si>
    <r>
      <t>Table 14a: Do you believe that we should focus on the abuse of documentary evidence for maintenance and/or qualifications as the basis of differential treatment</t>
    </r>
    <r>
      <rPr>
        <sz val="10"/>
        <rFont val="Arial"/>
        <family val="0"/>
      </rPr>
      <t>?</t>
    </r>
  </si>
  <si>
    <t>Table 14b: Do you believe that we should focus on the abuse of documentary evidence for maintenance and/or qualifications as the basis of differential treatment? (base = those who said they were responding on behalf of an organisation)</t>
  </si>
  <si>
    <t>Table 15b:Do you believe that we should also, or alternatively look at the sponsor's rating as a basis for differential treatment? (base = those who said they were responding on behalf of organisation).</t>
  </si>
  <si>
    <t>Table 15a: Do you believe that we should also, or alternatively look at the sponsor's rating as a basis for differential treatment?</t>
  </si>
  <si>
    <t>Table 16b: Do you think that more should be done to raise accrediation and inspection standards to ensure the quality of education provision within private instituions of further and higher education? (base = those who said they were responding on behalf of an institution).</t>
  </si>
  <si>
    <t>Table 16c: Do you think that more should be done to raise accrediation and inspection standards to ensure the quality of education provision within private instituions of further and higher education? (Those who said the were responding on behalf of an organisation versus those responding as an individual)</t>
  </si>
  <si>
    <t>Table 14a: Do you believe that we should focus on the abuse of documentary evidence for maintenance and/or qualifications as the basis of differential treatment?</t>
  </si>
  <si>
    <t>Table 16a: Do you think that more should be done to raise accreditation and inspection standards to ensure the quality of education provision within private instiutions of further and higher education?</t>
  </si>
  <si>
    <t>Table 16b: Do you think that more should be done to raise accrediation and inspection standards to ensure the quality of education provision within private instituions of further and higher education? (base = those who said they were responding on behalf of an organisation).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</si>
</sst>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0.000"/>
    <numFmt numFmtId="175" formatCode="0.0"/>
  </numFmts>
  <fonts count="5">
    <font>
      <sz val="10"/>
      <name val="Arial"/>
      <family val="0"/>
    </font>
    <font>
      <u val="single"/>
      <sz val="10"/>
      <name val="Arial"/>
      <family val="2"/>
    </font>
    <font>
      <u val="single"/>
      <sz val="10"/>
      <color indexed="12"/>
      <name val="Arial"/>
      <family val="0"/>
    </font>
    <font>
      <u val="single"/>
      <sz val="10"/>
      <color indexed="36"/>
      <name val="Arial"/>
      <family val="0"/>
    </font>
    <font>
      <sz val="8"/>
      <name val="Arial"/>
      <family val="0"/>
    </font>
  </fonts>
  <fills count="3">
    <fill>
      <patternFill/>
    </fill>
    <fill>
      <patternFill patternType="gray125"/>
    </fill>
    <fill>
      <patternFill patternType="solid">
        <fgColor indexed="9"/>
        <bgColor indexed="64"/>
      </patternFill>
    </fill>
  </fills>
  <borders count="28">
    <border>
      <left/>
      <right/>
      <top/>
      <bottom/>
      <diagonal/>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thin"/>
      <right style="thin"/>
      <top>
        <color indexed="63"/>
      </top>
      <bottom style="double"/>
    </border>
    <border>
      <left>
        <color indexed="63"/>
      </left>
      <right>
        <color indexed="63"/>
      </right>
      <top style="double"/>
      <bottom style="double"/>
    </border>
    <border>
      <left style="thin"/>
      <right>
        <color indexed="63"/>
      </right>
      <top style="double"/>
      <bottom style="double"/>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double"/>
      <bottom style="double"/>
    </border>
    <border>
      <left style="thin"/>
      <right>
        <color indexed="63"/>
      </right>
      <top style="thin"/>
      <bottom>
        <color indexed="63"/>
      </bottom>
    </border>
    <border>
      <left style="thin"/>
      <right>
        <color indexed="63"/>
      </right>
      <top>
        <color indexed="63"/>
      </top>
      <bottom style="medium"/>
    </border>
    <border>
      <left style="thin"/>
      <right style="thin"/>
      <top style="double"/>
      <bottom style="medium"/>
    </border>
    <border>
      <left>
        <color indexed="63"/>
      </left>
      <right style="thin"/>
      <top style="thin"/>
      <bottom style="double"/>
    </border>
    <border>
      <left>
        <color indexed="63"/>
      </left>
      <right>
        <color indexed="63"/>
      </right>
      <top style="thin"/>
      <bottom style="double"/>
    </border>
    <border>
      <left style="thin"/>
      <right style="thin"/>
      <top>
        <color indexed="63"/>
      </top>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1" fillId="0" borderId="0" xfId="0" applyFont="1" applyAlignment="1">
      <alignment/>
    </xf>
    <xf numFmtId="0" fontId="0" fillId="0" borderId="1" xfId="0" applyBorder="1" applyAlignment="1">
      <alignment/>
    </xf>
    <xf numFmtId="3" fontId="0" fillId="0" borderId="1" xfId="0" applyNumberForma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3" fontId="0" fillId="0" borderId="0" xfId="0" applyNumberFormat="1" applyBorder="1" applyAlignment="1">
      <alignment/>
    </xf>
    <xf numFmtId="0" fontId="0" fillId="0" borderId="6" xfId="0" applyBorder="1" applyAlignment="1">
      <alignment/>
    </xf>
    <xf numFmtId="3" fontId="0" fillId="0" borderId="7" xfId="0" applyNumberFormat="1" applyBorder="1" applyAlignment="1">
      <alignment/>
    </xf>
    <xf numFmtId="0" fontId="0" fillId="0" borderId="8" xfId="0" applyBorder="1" applyAlignment="1">
      <alignment/>
    </xf>
    <xf numFmtId="0" fontId="0" fillId="0" borderId="9" xfId="0" applyBorder="1" applyAlignment="1">
      <alignment/>
    </xf>
    <xf numFmtId="3"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3" fontId="0" fillId="0" borderId="8" xfId="0" applyNumberFormat="1" applyBorder="1" applyAlignment="1">
      <alignment/>
    </xf>
    <xf numFmtId="0" fontId="0" fillId="0" borderId="6" xfId="0" applyFill="1" applyBorder="1" applyAlignment="1">
      <alignment/>
    </xf>
    <xf numFmtId="0" fontId="0" fillId="0" borderId="7" xfId="0" applyBorder="1" applyAlignment="1">
      <alignment/>
    </xf>
    <xf numFmtId="0" fontId="1" fillId="0" borderId="0" xfId="0" applyFont="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alignment/>
    </xf>
    <xf numFmtId="0" fontId="0" fillId="0" borderId="17" xfId="0" applyBorder="1" applyAlignment="1">
      <alignment/>
    </xf>
    <xf numFmtId="0" fontId="0" fillId="0" borderId="1" xfId="0" applyBorder="1" applyAlignment="1">
      <alignment/>
    </xf>
    <xf numFmtId="0" fontId="0" fillId="0" borderId="0" xfId="0" applyAlignment="1">
      <alignment/>
    </xf>
    <xf numFmtId="0" fontId="0" fillId="0" borderId="11" xfId="0" applyBorder="1" applyAlignment="1">
      <alignment/>
    </xf>
    <xf numFmtId="0" fontId="0" fillId="0" borderId="19" xfId="0" applyBorder="1" applyAlignment="1">
      <alignment/>
    </xf>
    <xf numFmtId="0" fontId="0" fillId="0" borderId="13" xfId="0" applyBorder="1" applyAlignment="1">
      <alignment/>
    </xf>
    <xf numFmtId="175" fontId="0" fillId="0" borderId="0" xfId="0" applyNumberFormat="1" applyBorder="1" applyAlignment="1">
      <alignment/>
    </xf>
    <xf numFmtId="0" fontId="0" fillId="0" borderId="0" xfId="0" applyBorder="1" applyAlignment="1">
      <alignment/>
    </xf>
    <xf numFmtId="175" fontId="0" fillId="0" borderId="1" xfId="0" applyNumberFormat="1" applyBorder="1" applyAlignment="1">
      <alignment/>
    </xf>
    <xf numFmtId="0" fontId="0" fillId="0" borderId="6" xfId="0" applyBorder="1" applyAlignment="1">
      <alignment/>
    </xf>
    <xf numFmtId="0" fontId="0" fillId="0" borderId="12" xfId="0" applyBorder="1" applyAlignment="1">
      <alignment/>
    </xf>
    <xf numFmtId="0" fontId="0" fillId="0" borderId="12" xfId="0" applyFill="1" applyBorder="1" applyAlignment="1">
      <alignment/>
    </xf>
    <xf numFmtId="3" fontId="0" fillId="0" borderId="2" xfId="0" applyNumberFormat="1" applyBorder="1" applyAlignment="1">
      <alignment/>
    </xf>
    <xf numFmtId="3" fontId="0" fillId="0" borderId="20" xfId="0" applyNumberFormat="1" applyBorder="1" applyAlignment="1">
      <alignment/>
    </xf>
    <xf numFmtId="0" fontId="0" fillId="0" borderId="10" xfId="0" applyBorder="1" applyAlignment="1">
      <alignment/>
    </xf>
    <xf numFmtId="0" fontId="0" fillId="0" borderId="9" xfId="0" applyBorder="1" applyAlignment="1">
      <alignment/>
    </xf>
    <xf numFmtId="3" fontId="0" fillId="0" borderId="16" xfId="0" applyNumberFormat="1" applyBorder="1" applyAlignment="1">
      <alignment/>
    </xf>
    <xf numFmtId="3" fontId="0" fillId="0" borderId="10" xfId="0" applyNumberFormat="1" applyBorder="1" applyAlignment="1">
      <alignment/>
    </xf>
    <xf numFmtId="1" fontId="0" fillId="0" borderId="20" xfId="0" applyNumberFormat="1" applyBorder="1" applyAlignment="1">
      <alignment/>
    </xf>
    <xf numFmtId="0" fontId="0" fillId="0" borderId="19" xfId="0" applyBorder="1" applyAlignment="1">
      <alignment/>
    </xf>
    <xf numFmtId="0" fontId="1" fillId="0" borderId="0" xfId="0" applyFont="1" applyBorder="1" applyAlignment="1">
      <alignment/>
    </xf>
    <xf numFmtId="3" fontId="0" fillId="0" borderId="0" xfId="0" applyNumberFormat="1" applyBorder="1" applyAlignment="1">
      <alignment/>
    </xf>
    <xf numFmtId="1" fontId="0" fillId="0" borderId="2" xfId="0" applyNumberFormat="1" applyBorder="1" applyAlignment="1">
      <alignment/>
    </xf>
    <xf numFmtId="1" fontId="0" fillId="0" borderId="1" xfId="0" applyNumberFormat="1" applyBorder="1" applyAlignment="1">
      <alignment/>
    </xf>
    <xf numFmtId="1" fontId="0" fillId="0" borderId="8" xfId="0" applyNumberFormat="1" applyBorder="1" applyAlignment="1">
      <alignment/>
    </xf>
    <xf numFmtId="1" fontId="0" fillId="0" borderId="7" xfId="0" applyNumberFormat="1" applyBorder="1" applyAlignment="1">
      <alignment/>
    </xf>
    <xf numFmtId="1" fontId="0" fillId="0" borderId="16" xfId="0" applyNumberFormat="1" applyBorder="1" applyAlignment="1">
      <alignment/>
    </xf>
    <xf numFmtId="1" fontId="0" fillId="0" borderId="10" xfId="0" applyNumberFormat="1" applyBorder="1" applyAlignment="1">
      <alignment/>
    </xf>
    <xf numFmtId="1" fontId="0" fillId="0" borderId="10" xfId="0" applyNumberFormat="1" applyBorder="1" applyAlignment="1">
      <alignment/>
    </xf>
    <xf numFmtId="1" fontId="0" fillId="0" borderId="21" xfId="0" applyNumberFormat="1" applyBorder="1" applyAlignment="1">
      <alignment/>
    </xf>
    <xf numFmtId="1" fontId="0" fillId="0" borderId="0" xfId="0" applyNumberFormat="1" applyBorder="1" applyAlignment="1">
      <alignment/>
    </xf>
    <xf numFmtId="3" fontId="0" fillId="0" borderId="5" xfId="0" applyNumberFormat="1" applyBorder="1" applyAlignment="1">
      <alignment/>
    </xf>
    <xf numFmtId="0" fontId="0" fillId="0" borderId="22" xfId="0" applyBorder="1" applyAlignment="1">
      <alignment/>
    </xf>
    <xf numFmtId="1" fontId="0" fillId="0" borderId="1" xfId="0" applyNumberFormat="1" applyFill="1" applyBorder="1" applyAlignment="1">
      <alignment/>
    </xf>
    <xf numFmtId="1" fontId="0" fillId="0" borderId="0" xfId="0" applyNumberFormat="1" applyFill="1" applyBorder="1" applyAlignment="1">
      <alignment/>
    </xf>
    <xf numFmtId="0" fontId="0" fillId="0" borderId="23" xfId="0" applyBorder="1" applyAlignment="1">
      <alignment/>
    </xf>
    <xf numFmtId="0" fontId="0" fillId="0" borderId="2" xfId="0" applyNumberFormat="1" applyBorder="1" applyAlignment="1">
      <alignment/>
    </xf>
    <xf numFmtId="0" fontId="0" fillId="0" borderId="6" xfId="0" applyFont="1" applyBorder="1" applyAlignment="1">
      <alignment/>
    </xf>
    <xf numFmtId="0" fontId="0" fillId="0" borderId="0" xfId="0" applyFill="1" applyBorder="1" applyAlignment="1">
      <alignment/>
    </xf>
    <xf numFmtId="0" fontId="0" fillId="0" borderId="21" xfId="0" applyBorder="1" applyAlignment="1">
      <alignment/>
    </xf>
    <xf numFmtId="3" fontId="0" fillId="0" borderId="11" xfId="0" applyNumberFormat="1" applyBorder="1" applyAlignment="1">
      <alignment/>
    </xf>
    <xf numFmtId="0" fontId="0" fillId="0" borderId="10" xfId="0" applyBorder="1" applyAlignment="1">
      <alignment/>
    </xf>
    <xf numFmtId="0" fontId="1" fillId="0" borderId="0" xfId="0" applyFont="1" applyBorder="1" applyAlignment="1">
      <alignment/>
    </xf>
    <xf numFmtId="0" fontId="0" fillId="0" borderId="20" xfId="0" applyNumberFormat="1" applyBorder="1" applyAlignment="1">
      <alignment/>
    </xf>
    <xf numFmtId="0" fontId="0" fillId="0" borderId="11" xfId="0" applyNumberFormat="1" applyBorder="1" applyAlignment="1">
      <alignment/>
    </xf>
    <xf numFmtId="0" fontId="0" fillId="0" borderId="12" xfId="0" applyNumberFormat="1" applyBorder="1" applyAlignment="1">
      <alignment/>
    </xf>
    <xf numFmtId="0" fontId="0" fillId="0" borderId="10" xfId="0" applyNumberFormat="1" applyBorder="1" applyAlignment="1">
      <alignment/>
    </xf>
    <xf numFmtId="0" fontId="0" fillId="0" borderId="14" xfId="0" applyBorder="1" applyAlignment="1">
      <alignment/>
    </xf>
    <xf numFmtId="0" fontId="0" fillId="0" borderId="0" xfId="0" applyNumberFormat="1" applyBorder="1" applyAlignment="1">
      <alignment/>
    </xf>
    <xf numFmtId="0" fontId="0" fillId="0" borderId="1" xfId="0" applyNumberFormat="1" applyBorder="1" applyAlignment="1">
      <alignment/>
    </xf>
    <xf numFmtId="0" fontId="0" fillId="0" borderId="7" xfId="0" applyNumberFormat="1" applyBorder="1" applyAlignment="1">
      <alignment/>
    </xf>
    <xf numFmtId="1" fontId="0" fillId="0" borderId="4" xfId="0" applyNumberFormat="1" applyBorder="1" applyAlignment="1">
      <alignment/>
    </xf>
    <xf numFmtId="1" fontId="0" fillId="0" borderId="10" xfId="0" applyNumberFormat="1" applyBorder="1" applyAlignment="1">
      <alignment horizontal="right"/>
    </xf>
    <xf numFmtId="0" fontId="0" fillId="0" borderId="1" xfId="0" applyBorder="1" applyAlignment="1">
      <alignment horizontal="right"/>
    </xf>
    <xf numFmtId="0" fontId="1" fillId="2" borderId="0" xfId="0" applyFont="1" applyFill="1" applyAlignment="1">
      <alignment/>
    </xf>
    <xf numFmtId="0" fontId="0" fillId="2" borderId="0" xfId="0" applyFill="1" applyAlignment="1">
      <alignment/>
    </xf>
    <xf numFmtId="1" fontId="0" fillId="2" borderId="0" xfId="0" applyNumberFormat="1" applyFill="1" applyAlignment="1">
      <alignment/>
    </xf>
    <xf numFmtId="0" fontId="0" fillId="2" borderId="5" xfId="0" applyFill="1" applyBorder="1" applyAlignment="1">
      <alignment/>
    </xf>
    <xf numFmtId="0" fontId="0" fillId="2" borderId="4" xfId="0" applyFill="1" applyBorder="1" applyAlignment="1">
      <alignment/>
    </xf>
    <xf numFmtId="1" fontId="0" fillId="2" borderId="5" xfId="0" applyNumberFormat="1" applyFill="1" applyBorder="1" applyAlignment="1">
      <alignment/>
    </xf>
    <xf numFmtId="0" fontId="0" fillId="2" borderId="2" xfId="0" applyFill="1" applyBorder="1" applyAlignment="1">
      <alignment/>
    </xf>
    <xf numFmtId="3" fontId="0" fillId="2" borderId="1" xfId="0" applyNumberFormat="1" applyFill="1" applyBorder="1" applyAlignment="1">
      <alignment/>
    </xf>
    <xf numFmtId="1" fontId="0" fillId="2" borderId="2" xfId="0" applyNumberFormat="1" applyFill="1" applyBorder="1" applyAlignment="1">
      <alignment/>
    </xf>
    <xf numFmtId="0" fontId="0" fillId="2" borderId="0" xfId="0" applyFill="1" applyBorder="1" applyAlignment="1">
      <alignment/>
    </xf>
    <xf numFmtId="0" fontId="0" fillId="2" borderId="1" xfId="0" applyFill="1" applyBorder="1" applyAlignment="1">
      <alignment/>
    </xf>
    <xf numFmtId="0" fontId="0" fillId="2" borderId="6" xfId="0" applyFill="1" applyBorder="1" applyAlignment="1">
      <alignment/>
    </xf>
    <xf numFmtId="3" fontId="0" fillId="2" borderId="7" xfId="0" applyNumberFormat="1" applyFill="1" applyBorder="1" applyAlignment="1">
      <alignment/>
    </xf>
    <xf numFmtId="1" fontId="0" fillId="2" borderId="8" xfId="0" applyNumberFormat="1" applyFill="1" applyBorder="1" applyAlignment="1">
      <alignment/>
    </xf>
    <xf numFmtId="0" fontId="0" fillId="2" borderId="8" xfId="0" applyFill="1" applyBorder="1" applyAlignment="1">
      <alignment/>
    </xf>
    <xf numFmtId="0" fontId="0" fillId="2" borderId="7" xfId="0" applyFill="1" applyBorder="1" applyAlignment="1">
      <alignment/>
    </xf>
    <xf numFmtId="0" fontId="0" fillId="2" borderId="20" xfId="0" applyFill="1" applyBorder="1" applyAlignment="1">
      <alignment/>
    </xf>
    <xf numFmtId="3" fontId="0" fillId="2" borderId="10" xfId="0" applyNumberFormat="1" applyFill="1" applyBorder="1" applyAlignment="1">
      <alignment/>
    </xf>
    <xf numFmtId="1" fontId="0" fillId="2" borderId="20" xfId="0" applyNumberFormat="1" applyFill="1" applyBorder="1" applyAlignment="1">
      <alignment/>
    </xf>
    <xf numFmtId="0" fontId="0" fillId="0" borderId="0" xfId="0" applyNumberFormat="1" applyAlignment="1">
      <alignment/>
    </xf>
    <xf numFmtId="0" fontId="0" fillId="0" borderId="3" xfId="0" applyBorder="1" applyAlignment="1">
      <alignment/>
    </xf>
    <xf numFmtId="0" fontId="0" fillId="0" borderId="5" xfId="0" applyNumberFormat="1" applyBorder="1" applyAlignment="1">
      <alignment/>
    </xf>
    <xf numFmtId="0" fontId="0" fillId="0" borderId="24" xfId="0" applyBorder="1" applyAlignment="1">
      <alignment/>
    </xf>
    <xf numFmtId="0" fontId="0" fillId="0" borderId="25" xfId="0" applyBorder="1" applyAlignment="1">
      <alignment/>
    </xf>
    <xf numFmtId="0" fontId="0" fillId="0" borderId="4" xfId="0" applyBorder="1" applyAlignment="1">
      <alignment/>
    </xf>
    <xf numFmtId="0" fontId="0" fillId="0" borderId="11" xfId="0" applyFill="1" applyBorder="1" applyAlignment="1">
      <alignment/>
    </xf>
    <xf numFmtId="0" fontId="0" fillId="0" borderId="18" xfId="0" applyBorder="1" applyAlignment="1">
      <alignment/>
    </xf>
    <xf numFmtId="0" fontId="0" fillId="0" borderId="17" xfId="0" applyBorder="1" applyAlignment="1">
      <alignment/>
    </xf>
    <xf numFmtId="0" fontId="0" fillId="0" borderId="0" xfId="0" applyFill="1" applyBorder="1" applyAlignment="1">
      <alignment/>
    </xf>
    <xf numFmtId="0" fontId="0" fillId="0" borderId="0" xfId="0" applyAlignment="1">
      <alignment/>
    </xf>
    <xf numFmtId="0" fontId="0" fillId="0" borderId="11" xfId="0" applyBorder="1" applyAlignment="1">
      <alignment/>
    </xf>
    <xf numFmtId="0" fontId="0" fillId="0" borderId="13" xfId="0" applyBorder="1" applyAlignment="1">
      <alignment/>
    </xf>
    <xf numFmtId="0" fontId="0" fillId="0" borderId="19" xfId="0" applyBorder="1" applyAlignment="1">
      <alignment/>
    </xf>
    <xf numFmtId="0" fontId="0" fillId="0" borderId="6" xfId="0" applyBorder="1" applyAlignment="1">
      <alignment/>
    </xf>
    <xf numFmtId="0" fontId="0" fillId="0" borderId="12" xfId="0" applyBorder="1" applyAlignment="1">
      <alignment/>
    </xf>
    <xf numFmtId="0" fontId="0" fillId="0" borderId="21" xfId="0" applyBorder="1" applyAlignment="1">
      <alignment/>
    </xf>
    <xf numFmtId="0" fontId="0" fillId="0" borderId="1" xfId="0" applyBorder="1" applyAlignment="1">
      <alignment/>
    </xf>
    <xf numFmtId="0" fontId="0" fillId="0" borderId="0" xfId="0" applyBorder="1" applyAlignment="1">
      <alignment/>
    </xf>
    <xf numFmtId="0" fontId="0" fillId="0" borderId="4" xfId="0" applyBorder="1" applyAlignment="1">
      <alignment/>
    </xf>
    <xf numFmtId="0" fontId="0" fillId="0" borderId="3" xfId="0" applyBorder="1" applyAlignment="1">
      <alignment/>
    </xf>
    <xf numFmtId="0" fontId="0" fillId="0" borderId="15" xfId="0" applyBorder="1" applyAlignment="1">
      <alignment/>
    </xf>
    <xf numFmtId="0" fontId="0" fillId="0" borderId="8" xfId="0" applyFill="1" applyBorder="1" applyAlignment="1">
      <alignment/>
    </xf>
    <xf numFmtId="0" fontId="0" fillId="0" borderId="12" xfId="0" applyFill="1" applyBorder="1" applyAlignment="1">
      <alignment/>
    </xf>
    <xf numFmtId="0" fontId="0" fillId="0" borderId="7" xfId="0" applyBorder="1" applyAlignment="1">
      <alignment/>
    </xf>
    <xf numFmtId="0" fontId="0" fillId="0" borderId="2" xfId="0" applyFill="1" applyBorder="1" applyAlignment="1">
      <alignment/>
    </xf>
    <xf numFmtId="0" fontId="0" fillId="0" borderId="11" xfId="0" applyFill="1" applyBorder="1" applyAlignment="1">
      <alignment/>
    </xf>
    <xf numFmtId="0" fontId="0" fillId="0" borderId="14" xfId="0" applyNumberFormat="1" applyBorder="1" applyAlignment="1">
      <alignment/>
    </xf>
    <xf numFmtId="0" fontId="0" fillId="0" borderId="5" xfId="0" applyBorder="1" applyAlignment="1">
      <alignment/>
    </xf>
    <xf numFmtId="0" fontId="0" fillId="0" borderId="16" xfId="0" applyBorder="1" applyAlignment="1">
      <alignment/>
    </xf>
    <xf numFmtId="0" fontId="0" fillId="0" borderId="2" xfId="0" applyBorder="1" applyAlignment="1">
      <alignment/>
    </xf>
    <xf numFmtId="0" fontId="0" fillId="0" borderId="26" xfId="0" applyBorder="1" applyAlignment="1">
      <alignment/>
    </xf>
    <xf numFmtId="0" fontId="0" fillId="0" borderId="27" xfId="0" applyBorder="1" applyAlignment="1">
      <alignment/>
    </xf>
    <xf numFmtId="0" fontId="1" fillId="0" borderId="13"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B63"/>
  <sheetViews>
    <sheetView workbookViewId="0" topLeftCell="A34">
      <selection activeCell="F71" sqref="F71"/>
    </sheetView>
  </sheetViews>
  <sheetFormatPr defaultColWidth="9.140625" defaultRowHeight="12.75"/>
  <sheetData>
    <row r="2" ht="12.75">
      <c r="A2" t="s">
        <v>6</v>
      </c>
    </row>
    <row r="3" ht="12.75">
      <c r="A3" t="s">
        <v>100</v>
      </c>
    </row>
    <row r="4" ht="12.75">
      <c r="A4" t="s">
        <v>101</v>
      </c>
    </row>
    <row r="5" ht="12.75">
      <c r="A5" t="s">
        <v>102</v>
      </c>
    </row>
    <row r="6" ht="12.75">
      <c r="A6" t="s">
        <v>103</v>
      </c>
    </row>
    <row r="7" ht="12.75">
      <c r="A7" t="s">
        <v>104</v>
      </c>
    </row>
    <row r="8" ht="12.75">
      <c r="A8" t="s">
        <v>105</v>
      </c>
    </row>
    <row r="9" ht="12.75">
      <c r="A9" t="s">
        <v>106</v>
      </c>
    </row>
    <row r="11" ht="12.75">
      <c r="A11" s="101" t="s">
        <v>50</v>
      </c>
    </row>
    <row r="12" ht="12.75">
      <c r="A12" t="s">
        <v>88</v>
      </c>
    </row>
    <row r="14" ht="12.75">
      <c r="A14" t="s">
        <v>37</v>
      </c>
    </row>
    <row r="15" ht="12.75">
      <c r="A15" t="s">
        <v>89</v>
      </c>
    </row>
    <row r="16" ht="12.75">
      <c r="A16" t="s">
        <v>44</v>
      </c>
    </row>
    <row r="18" ht="12.75">
      <c r="A18" t="s">
        <v>49</v>
      </c>
    </row>
    <row r="19" ht="12.75">
      <c r="A19" t="s">
        <v>90</v>
      </c>
    </row>
    <row r="21" ht="12.75">
      <c r="A21" s="101" t="s">
        <v>61</v>
      </c>
    </row>
    <row r="22" ht="12.75">
      <c r="A22" t="s">
        <v>91</v>
      </c>
    </row>
    <row r="23" ht="12.75">
      <c r="A23" s="101" t="s">
        <v>62</v>
      </c>
    </row>
    <row r="24" ht="12.75">
      <c r="A24" t="s">
        <v>107</v>
      </c>
    </row>
    <row r="25" spans="1:18" ht="12.75">
      <c r="A25" s="137" t="s">
        <v>116</v>
      </c>
      <c r="B25" s="137"/>
      <c r="C25" s="137"/>
      <c r="D25" s="137"/>
      <c r="E25" s="137"/>
      <c r="F25" s="135"/>
      <c r="G25" s="135"/>
      <c r="H25" s="135"/>
      <c r="I25" s="135"/>
      <c r="J25" s="136"/>
      <c r="K25" s="136"/>
      <c r="L25" s="136"/>
      <c r="M25" s="136"/>
      <c r="N25" s="136"/>
      <c r="O25" s="136"/>
      <c r="P25" s="136"/>
      <c r="Q25" s="136"/>
      <c r="R25" s="136"/>
    </row>
    <row r="26" ht="12.75">
      <c r="A26" t="s">
        <v>64</v>
      </c>
    </row>
    <row r="27" ht="12.75">
      <c r="A27" t="s">
        <v>92</v>
      </c>
    </row>
    <row r="29" ht="12.75">
      <c r="A29" t="s">
        <v>65</v>
      </c>
    </row>
    <row r="30" ht="12.75">
      <c r="A30" t="s">
        <v>93</v>
      </c>
    </row>
    <row r="32" ht="12.75">
      <c r="A32" t="s">
        <v>66</v>
      </c>
    </row>
    <row r="33" ht="12.75">
      <c r="A33" t="s">
        <v>108</v>
      </c>
    </row>
    <row r="34" ht="12.75">
      <c r="A34" s="101" t="s">
        <v>75</v>
      </c>
    </row>
    <row r="35" ht="12.75">
      <c r="A35" t="s">
        <v>76</v>
      </c>
    </row>
    <row r="36" ht="12.75">
      <c r="A36" t="s">
        <v>109</v>
      </c>
    </row>
    <row r="38" ht="12.75">
      <c r="A38" t="s">
        <v>77</v>
      </c>
    </row>
    <row r="39" ht="12.75">
      <c r="A39" t="s">
        <v>95</v>
      </c>
    </row>
    <row r="41" ht="12.75">
      <c r="A41" t="s">
        <v>80</v>
      </c>
    </row>
    <row r="42" ht="12.75">
      <c r="A42" t="s">
        <v>96</v>
      </c>
    </row>
    <row r="44" ht="12.75">
      <c r="A44" t="s">
        <v>81</v>
      </c>
    </row>
    <row r="45" ht="12.75">
      <c r="A45" t="s">
        <v>97</v>
      </c>
    </row>
    <row r="47" ht="12.75">
      <c r="A47" t="s">
        <v>82</v>
      </c>
    </row>
    <row r="48" ht="12.75">
      <c r="A48" t="s">
        <v>98</v>
      </c>
    </row>
    <row r="49" ht="12.75">
      <c r="A49" t="s">
        <v>83</v>
      </c>
    </row>
    <row r="50" ht="12.75">
      <c r="A50" t="s">
        <v>110</v>
      </c>
    </row>
    <row r="52" ht="12.75">
      <c r="A52" t="s">
        <v>118</v>
      </c>
    </row>
    <row r="53" ht="12.75">
      <c r="A53" t="s">
        <v>117</v>
      </c>
    </row>
    <row r="55" ht="12.75">
      <c r="A55" t="s">
        <v>125</v>
      </c>
    </row>
    <row r="56" ht="12.75">
      <c r="A56" t="s">
        <v>120</v>
      </c>
    </row>
    <row r="58" ht="12.75">
      <c r="A58" t="s">
        <v>122</v>
      </c>
    </row>
    <row r="59" ht="12.75">
      <c r="A59" t="s">
        <v>121</v>
      </c>
    </row>
    <row r="61" ht="12.75">
      <c r="A61" t="s">
        <v>126</v>
      </c>
    </row>
    <row r="62" ht="12.75">
      <c r="A62" t="s">
        <v>127</v>
      </c>
    </row>
    <row r="63" spans="1:28" ht="12.75">
      <c r="A63" s="136" t="s">
        <v>124</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D38"/>
  <sheetViews>
    <sheetView workbookViewId="0" topLeftCell="A1">
      <selection activeCell="A10" sqref="A10:IV10"/>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77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3303</v>
      </c>
      <c r="G4" s="64">
        <v>13</v>
      </c>
    </row>
    <row r="5" spans="1:7" ht="12.75">
      <c r="A5" s="118" t="s">
        <v>35</v>
      </c>
      <c r="B5" s="119"/>
      <c r="C5" s="112"/>
      <c r="D5" s="119"/>
      <c r="E5" s="112"/>
      <c r="F5" s="64">
        <v>22405</v>
      </c>
      <c r="G5" s="4">
        <v>85</v>
      </c>
    </row>
    <row r="6" spans="1:7" ht="13.5" thickBot="1">
      <c r="A6" s="123" t="s">
        <v>36</v>
      </c>
      <c r="B6" s="124"/>
      <c r="C6" s="124"/>
      <c r="D6" s="115"/>
      <c r="E6" s="116"/>
      <c r="F6" s="64">
        <v>674</v>
      </c>
      <c r="G6" s="64">
        <v>3</v>
      </c>
    </row>
    <row r="7" spans="1:8" ht="14.25" thickBot="1" thickTop="1">
      <c r="A7" s="125" t="s">
        <v>21</v>
      </c>
      <c r="B7" s="115"/>
      <c r="C7" s="115"/>
      <c r="D7" s="115"/>
      <c r="E7" s="16"/>
      <c r="F7" s="71">
        <v>26382</v>
      </c>
      <c r="G7" s="41">
        <v>100</v>
      </c>
      <c r="H7" s="8"/>
    </row>
    <row r="8" ht="13.5" thickTop="1"/>
    <row r="10" spans="1:5" ht="12.75">
      <c r="A10" s="1" t="s">
        <v>95</v>
      </c>
      <c r="B10" s="1"/>
      <c r="C10" s="1"/>
      <c r="D10" s="1"/>
      <c r="E10" s="1"/>
    </row>
    <row r="11" spans="1:9" ht="12.75">
      <c r="A11" s="21"/>
      <c r="B11" s="21"/>
      <c r="C11" s="21"/>
      <c r="D11" s="21"/>
      <c r="E11" s="21"/>
      <c r="F11" s="21"/>
      <c r="G11" s="21" t="s">
        <v>78</v>
      </c>
      <c r="H11" s="21"/>
      <c r="I11" s="21"/>
    </row>
    <row r="12" spans="1:19" ht="12.75">
      <c r="A12" s="27"/>
      <c r="B12" s="27"/>
      <c r="C12" s="27"/>
      <c r="D12" s="27"/>
      <c r="E12" s="28"/>
      <c r="J12" s="5"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159</v>
      </c>
      <c r="K14" s="50">
        <v>11</v>
      </c>
      <c r="L14" s="51">
        <v>1299</v>
      </c>
      <c r="M14" s="50">
        <v>87</v>
      </c>
      <c r="N14" s="51">
        <v>33</v>
      </c>
      <c r="O14" s="50">
        <v>2</v>
      </c>
      <c r="P14" s="51">
        <v>1491</v>
      </c>
      <c r="Q14" s="50">
        <v>100</v>
      </c>
      <c r="R14" s="9"/>
      <c r="S14" s="34"/>
    </row>
    <row r="15" spans="1:19" ht="12.75">
      <c r="A15" s="29" t="s">
        <v>13</v>
      </c>
      <c r="B15" s="30"/>
      <c r="C15" s="35"/>
      <c r="D15" s="30"/>
      <c r="E15" s="31"/>
      <c r="J15" s="3">
        <v>34</v>
      </c>
      <c r="K15" s="50">
        <v>16</v>
      </c>
      <c r="L15" s="51">
        <v>172</v>
      </c>
      <c r="M15" s="50">
        <v>81</v>
      </c>
      <c r="N15" s="51">
        <v>6</v>
      </c>
      <c r="O15" s="50">
        <v>3</v>
      </c>
      <c r="P15" s="51">
        <v>212</v>
      </c>
      <c r="Q15" s="50">
        <v>100</v>
      </c>
      <c r="R15" s="9"/>
      <c r="S15" s="34"/>
    </row>
    <row r="16" spans="1:19" ht="12.75">
      <c r="A16" s="4" t="s">
        <v>14</v>
      </c>
      <c r="B16" s="2"/>
      <c r="C16" s="2"/>
      <c r="D16" s="2"/>
      <c r="E16" s="2"/>
      <c r="J16" s="3">
        <v>106</v>
      </c>
      <c r="K16" s="50">
        <v>22</v>
      </c>
      <c r="L16" s="51">
        <v>358</v>
      </c>
      <c r="M16" s="50">
        <v>76</v>
      </c>
      <c r="N16" s="51">
        <v>9</v>
      </c>
      <c r="O16" s="50">
        <v>2</v>
      </c>
      <c r="P16" s="51">
        <v>473</v>
      </c>
      <c r="Q16" s="50">
        <v>100</v>
      </c>
      <c r="R16" s="9"/>
      <c r="S16" s="34"/>
    </row>
    <row r="17" spans="1:19" ht="12.75">
      <c r="A17" s="110" t="s">
        <v>15</v>
      </c>
      <c r="B17" s="111"/>
      <c r="C17" s="111"/>
      <c r="D17" s="111"/>
      <c r="E17" s="112"/>
      <c r="F17" s="111"/>
      <c r="J17" s="2">
        <v>27</v>
      </c>
      <c r="K17" s="50">
        <v>25</v>
      </c>
      <c r="L17" s="51">
        <v>75</v>
      </c>
      <c r="M17" s="50">
        <v>69</v>
      </c>
      <c r="N17" s="51">
        <v>7</v>
      </c>
      <c r="O17" s="50">
        <v>6</v>
      </c>
      <c r="P17" s="51">
        <v>109</v>
      </c>
      <c r="Q17" s="50">
        <v>100</v>
      </c>
      <c r="R17" s="8"/>
      <c r="S17" s="34"/>
    </row>
    <row r="18" spans="1:19" ht="12.75">
      <c r="A18" s="110" t="s">
        <v>16</v>
      </c>
      <c r="B18" s="111"/>
      <c r="C18" s="111"/>
      <c r="D18" s="111"/>
      <c r="E18" s="112"/>
      <c r="F18" s="111"/>
      <c r="J18" s="2">
        <v>27</v>
      </c>
      <c r="K18" s="50">
        <v>14</v>
      </c>
      <c r="L18" s="51">
        <v>157</v>
      </c>
      <c r="M18" s="50">
        <v>83</v>
      </c>
      <c r="N18" s="51">
        <v>6</v>
      </c>
      <c r="O18" s="50">
        <v>3</v>
      </c>
      <c r="P18" s="51">
        <v>190</v>
      </c>
      <c r="Q18" s="50">
        <v>100</v>
      </c>
      <c r="R18" s="8"/>
      <c r="S18" s="34"/>
    </row>
    <row r="19" spans="1:19" ht="12.75">
      <c r="A19" s="110" t="s">
        <v>17</v>
      </c>
      <c r="B19" s="111"/>
      <c r="C19" s="111"/>
      <c r="D19" s="111"/>
      <c r="E19" s="112"/>
      <c r="F19" s="111"/>
      <c r="J19" s="2">
        <v>18</v>
      </c>
      <c r="K19" s="50">
        <v>15</v>
      </c>
      <c r="L19" s="51">
        <v>100</v>
      </c>
      <c r="M19" s="50">
        <v>83</v>
      </c>
      <c r="N19" s="51">
        <v>2</v>
      </c>
      <c r="O19" s="50">
        <v>2</v>
      </c>
      <c r="P19" s="51">
        <v>120</v>
      </c>
      <c r="Q19" s="50">
        <v>100</v>
      </c>
      <c r="R19" s="8"/>
      <c r="S19" s="34"/>
    </row>
    <row r="20" spans="1:19" ht="13.5" thickBot="1">
      <c r="A20" s="18" t="s">
        <v>18</v>
      </c>
      <c r="B20" s="18"/>
      <c r="C20" s="18"/>
      <c r="D20" s="18"/>
      <c r="E20" s="39"/>
      <c r="F20" s="19"/>
      <c r="G20" s="10"/>
      <c r="H20" s="10"/>
      <c r="I20" s="16"/>
      <c r="J20" s="19">
        <v>59</v>
      </c>
      <c r="K20" s="52">
        <v>11</v>
      </c>
      <c r="L20" s="53">
        <v>470</v>
      </c>
      <c r="M20" s="52">
        <v>86</v>
      </c>
      <c r="N20" s="53">
        <v>15</v>
      </c>
      <c r="O20" s="52">
        <v>3</v>
      </c>
      <c r="P20" s="53">
        <v>544</v>
      </c>
      <c r="Q20" s="52">
        <v>100</v>
      </c>
      <c r="R20" s="8"/>
      <c r="S20" s="34"/>
    </row>
    <row r="21" spans="1:19" ht="14.25" thickBot="1" thickTop="1">
      <c r="A21" s="37" t="s">
        <v>21</v>
      </c>
      <c r="B21" s="37"/>
      <c r="C21" s="37"/>
      <c r="D21" s="37"/>
      <c r="E21" s="37"/>
      <c r="F21" s="10"/>
      <c r="G21" s="10"/>
      <c r="H21" s="10"/>
      <c r="I21" s="16"/>
      <c r="J21" s="46">
        <v>430</v>
      </c>
      <c r="K21" s="46">
        <v>14</v>
      </c>
      <c r="L21" s="53">
        <v>2631</v>
      </c>
      <c r="M21" s="52">
        <v>84</v>
      </c>
      <c r="N21" s="53">
        <v>78</v>
      </c>
      <c r="O21" s="52">
        <v>3</v>
      </c>
      <c r="P21" s="53">
        <v>3139</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17:F17"/>
    <mergeCell ref="A18:F18"/>
    <mergeCell ref="A3:E3"/>
    <mergeCell ref="A14:E14"/>
    <mergeCell ref="A4:E4"/>
    <mergeCell ref="A5:E5"/>
    <mergeCell ref="A6:E6"/>
    <mergeCell ref="A7:D7"/>
    <mergeCell ref="A36:B36"/>
    <mergeCell ref="A37:B37"/>
    <mergeCell ref="A33:B33"/>
    <mergeCell ref="A19:F19"/>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D38"/>
  <sheetViews>
    <sheetView workbookViewId="0" topLeftCell="A1">
      <selection activeCell="A10" sqref="A10:IV10"/>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80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10330</v>
      </c>
      <c r="G4" s="64">
        <v>39</v>
      </c>
    </row>
    <row r="5" spans="1:7" ht="12.75">
      <c r="A5" s="118" t="s">
        <v>35</v>
      </c>
      <c r="B5" s="119"/>
      <c r="C5" s="112"/>
      <c r="D5" s="119"/>
      <c r="E5" s="112"/>
      <c r="F5" s="64">
        <v>14610</v>
      </c>
      <c r="G5" s="4">
        <v>56</v>
      </c>
    </row>
    <row r="6" spans="1:7" ht="13.5" thickBot="1">
      <c r="A6" s="123" t="s">
        <v>36</v>
      </c>
      <c r="B6" s="124"/>
      <c r="C6" s="124"/>
      <c r="D6" s="115"/>
      <c r="E6" s="116"/>
      <c r="F6" s="64">
        <v>1339</v>
      </c>
      <c r="G6" s="64">
        <v>5</v>
      </c>
    </row>
    <row r="7" spans="1:8" ht="14.25" thickBot="1" thickTop="1">
      <c r="A7" s="125" t="s">
        <v>21</v>
      </c>
      <c r="B7" s="115"/>
      <c r="C7" s="115"/>
      <c r="D7" s="115"/>
      <c r="E7" s="16"/>
      <c r="F7" s="71">
        <v>26279</v>
      </c>
      <c r="G7" s="41">
        <v>100</v>
      </c>
      <c r="H7" s="8"/>
    </row>
    <row r="8" ht="13.5" thickTop="1"/>
    <row r="10" spans="1:5" ht="12.75">
      <c r="A10" s="1" t="s">
        <v>96</v>
      </c>
      <c r="B10" s="1"/>
      <c r="C10" s="1"/>
      <c r="D10" s="1"/>
      <c r="E10" s="1"/>
    </row>
    <row r="11" spans="1:9" ht="12.75">
      <c r="A11" s="21"/>
      <c r="B11" s="21"/>
      <c r="C11" s="21"/>
      <c r="D11" s="21"/>
      <c r="E11" s="21"/>
      <c r="F11" s="21"/>
      <c r="G11" s="21" t="s">
        <v>78</v>
      </c>
      <c r="H11" s="21"/>
      <c r="I11" s="21"/>
    </row>
    <row r="12" spans="1:19" ht="12.75">
      <c r="A12" s="27"/>
      <c r="B12" s="27"/>
      <c r="C12" s="27"/>
      <c r="D12" s="27"/>
      <c r="E12" s="28"/>
      <c r="J12" s="5"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521</v>
      </c>
      <c r="K14" s="50">
        <v>35</v>
      </c>
      <c r="L14" s="51">
        <v>898</v>
      </c>
      <c r="M14" s="50">
        <v>60</v>
      </c>
      <c r="N14" s="51">
        <v>68</v>
      </c>
      <c r="O14" s="50">
        <v>5</v>
      </c>
      <c r="P14" s="51">
        <v>1487</v>
      </c>
      <c r="Q14" s="50">
        <v>100</v>
      </c>
      <c r="R14" s="9"/>
      <c r="S14" s="34"/>
    </row>
    <row r="15" spans="1:19" ht="12.75">
      <c r="A15" s="29" t="s">
        <v>13</v>
      </c>
      <c r="B15" s="30"/>
      <c r="C15" s="35"/>
      <c r="D15" s="30"/>
      <c r="E15" s="31"/>
      <c r="J15" s="3">
        <v>79</v>
      </c>
      <c r="K15" s="50">
        <v>38</v>
      </c>
      <c r="L15" s="51">
        <v>120</v>
      </c>
      <c r="M15" s="50">
        <v>57</v>
      </c>
      <c r="N15" s="51">
        <v>10</v>
      </c>
      <c r="O15" s="50">
        <v>5</v>
      </c>
      <c r="P15" s="51">
        <v>209</v>
      </c>
      <c r="Q15" s="50">
        <v>100</v>
      </c>
      <c r="R15" s="9"/>
      <c r="S15" s="34"/>
    </row>
    <row r="16" spans="1:19" ht="12.75">
      <c r="A16" s="4" t="s">
        <v>14</v>
      </c>
      <c r="B16" s="2"/>
      <c r="C16" s="2"/>
      <c r="D16" s="2"/>
      <c r="E16" s="2"/>
      <c r="J16" s="3">
        <v>216</v>
      </c>
      <c r="K16" s="50">
        <v>46</v>
      </c>
      <c r="L16" s="51">
        <v>237</v>
      </c>
      <c r="M16" s="50">
        <v>50</v>
      </c>
      <c r="N16" s="51">
        <v>18</v>
      </c>
      <c r="O16" s="50">
        <v>4</v>
      </c>
      <c r="P16" s="51">
        <v>471</v>
      </c>
      <c r="Q16" s="50">
        <v>100</v>
      </c>
      <c r="R16" s="9"/>
      <c r="S16" s="34"/>
    </row>
    <row r="17" spans="1:19" ht="12.75">
      <c r="A17" s="110" t="s">
        <v>15</v>
      </c>
      <c r="B17" s="111"/>
      <c r="C17" s="111"/>
      <c r="D17" s="111"/>
      <c r="E17" s="112"/>
      <c r="F17" s="111"/>
      <c r="J17" s="2">
        <v>49</v>
      </c>
      <c r="K17" s="50">
        <v>45</v>
      </c>
      <c r="L17" s="51">
        <v>51</v>
      </c>
      <c r="M17" s="50">
        <v>47</v>
      </c>
      <c r="N17" s="51">
        <v>9</v>
      </c>
      <c r="O17" s="50">
        <v>8</v>
      </c>
      <c r="P17" s="51">
        <v>109</v>
      </c>
      <c r="Q17" s="50">
        <v>100</v>
      </c>
      <c r="R17" s="8"/>
      <c r="S17" s="34"/>
    </row>
    <row r="18" spans="1:19" ht="12.75">
      <c r="A18" s="110" t="s">
        <v>16</v>
      </c>
      <c r="B18" s="111"/>
      <c r="C18" s="111"/>
      <c r="D18" s="111"/>
      <c r="E18" s="112"/>
      <c r="F18" s="111"/>
      <c r="J18" s="2">
        <v>68</v>
      </c>
      <c r="K18" s="50">
        <v>36</v>
      </c>
      <c r="L18" s="51">
        <v>111</v>
      </c>
      <c r="M18" s="50">
        <v>59</v>
      </c>
      <c r="N18" s="51">
        <v>9</v>
      </c>
      <c r="O18" s="50">
        <v>5</v>
      </c>
      <c r="P18" s="51">
        <v>188</v>
      </c>
      <c r="Q18" s="50">
        <v>100</v>
      </c>
      <c r="R18" s="8"/>
      <c r="S18" s="34"/>
    </row>
    <row r="19" spans="1:19" ht="12.75">
      <c r="A19" s="110" t="s">
        <v>17</v>
      </c>
      <c r="B19" s="111"/>
      <c r="C19" s="111"/>
      <c r="D19" s="111"/>
      <c r="E19" s="112"/>
      <c r="F19" s="111"/>
      <c r="J19" s="2">
        <v>43</v>
      </c>
      <c r="K19" s="50">
        <v>36</v>
      </c>
      <c r="L19" s="51">
        <v>74</v>
      </c>
      <c r="M19" s="50">
        <v>62</v>
      </c>
      <c r="N19" s="51">
        <v>3</v>
      </c>
      <c r="O19" s="50">
        <v>3</v>
      </c>
      <c r="P19" s="51">
        <v>120</v>
      </c>
      <c r="Q19" s="50">
        <v>100</v>
      </c>
      <c r="R19" s="8"/>
      <c r="S19" s="34"/>
    </row>
    <row r="20" spans="1:19" ht="13.5" thickBot="1">
      <c r="A20" s="18" t="s">
        <v>18</v>
      </c>
      <c r="B20" s="18"/>
      <c r="C20" s="18"/>
      <c r="D20" s="18"/>
      <c r="E20" s="39"/>
      <c r="F20" s="19"/>
      <c r="G20" s="10"/>
      <c r="H20" s="10"/>
      <c r="I20" s="16"/>
      <c r="J20" s="19">
        <v>187</v>
      </c>
      <c r="K20" s="52">
        <v>34</v>
      </c>
      <c r="L20" s="53">
        <v>325</v>
      </c>
      <c r="M20" s="52">
        <v>60</v>
      </c>
      <c r="N20" s="53">
        <v>31</v>
      </c>
      <c r="O20" s="52">
        <v>6</v>
      </c>
      <c r="P20" s="53">
        <v>543</v>
      </c>
      <c r="Q20" s="52">
        <v>100</v>
      </c>
      <c r="R20" s="8"/>
      <c r="S20" s="34"/>
    </row>
    <row r="21" spans="1:19" ht="14.25" thickBot="1" thickTop="1">
      <c r="A21" s="37" t="s">
        <v>21</v>
      </c>
      <c r="B21" s="37"/>
      <c r="C21" s="37"/>
      <c r="D21" s="37"/>
      <c r="E21" s="37"/>
      <c r="F21" s="10"/>
      <c r="G21" s="10"/>
      <c r="H21" s="10"/>
      <c r="I21" s="16"/>
      <c r="J21" s="46">
        <v>1163</v>
      </c>
      <c r="K21" s="46">
        <v>37</v>
      </c>
      <c r="L21" s="53">
        <v>1816</v>
      </c>
      <c r="M21" s="52">
        <v>58</v>
      </c>
      <c r="N21" s="53">
        <v>148</v>
      </c>
      <c r="O21" s="52">
        <v>5</v>
      </c>
      <c r="P21" s="53">
        <v>3127</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36:B36"/>
    <mergeCell ref="A37:B37"/>
    <mergeCell ref="A33:B33"/>
    <mergeCell ref="A19:F19"/>
    <mergeCell ref="A17:F17"/>
    <mergeCell ref="A18:F18"/>
    <mergeCell ref="A3:E3"/>
    <mergeCell ref="A14:E14"/>
    <mergeCell ref="A4:E4"/>
    <mergeCell ref="A5:E5"/>
    <mergeCell ref="A6:E6"/>
    <mergeCell ref="A7:D7"/>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D38"/>
  <sheetViews>
    <sheetView workbookViewId="0" topLeftCell="A1">
      <selection activeCell="A10" sqref="A10"/>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81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8030</v>
      </c>
      <c r="G4" s="64">
        <v>31</v>
      </c>
    </row>
    <row r="5" spans="1:7" ht="12.75">
      <c r="A5" s="118" t="s">
        <v>35</v>
      </c>
      <c r="B5" s="119"/>
      <c r="C5" s="112"/>
      <c r="D5" s="119"/>
      <c r="E5" s="112"/>
      <c r="F5" s="64">
        <v>13820</v>
      </c>
      <c r="G5" s="4">
        <v>53</v>
      </c>
    </row>
    <row r="6" spans="1:7" ht="13.5" thickBot="1">
      <c r="A6" s="123" t="s">
        <v>36</v>
      </c>
      <c r="B6" s="124"/>
      <c r="C6" s="124"/>
      <c r="D6" s="115"/>
      <c r="E6" s="116"/>
      <c r="F6" s="64">
        <v>4170</v>
      </c>
      <c r="G6" s="64">
        <v>16</v>
      </c>
    </row>
    <row r="7" spans="1:8" ht="14.25" thickBot="1" thickTop="1">
      <c r="A7" s="125" t="s">
        <v>21</v>
      </c>
      <c r="B7" s="115"/>
      <c r="C7" s="115"/>
      <c r="D7" s="115"/>
      <c r="E7" s="16"/>
      <c r="F7" s="71">
        <v>26020</v>
      </c>
      <c r="G7" s="41">
        <v>100</v>
      </c>
      <c r="H7" s="8"/>
    </row>
    <row r="8" ht="13.5" thickTop="1"/>
    <row r="10" spans="1:5" ht="12.75">
      <c r="A10" s="1" t="s">
        <v>97</v>
      </c>
      <c r="B10" s="1"/>
      <c r="C10" s="1"/>
      <c r="D10" s="1"/>
      <c r="E10" s="1"/>
    </row>
    <row r="11" spans="1:9" ht="12.75">
      <c r="A11" s="21"/>
      <c r="B11" s="21"/>
      <c r="C11" s="21"/>
      <c r="D11" s="21"/>
      <c r="E11" s="21"/>
      <c r="F11" s="21"/>
      <c r="G11" s="21" t="s">
        <v>78</v>
      </c>
      <c r="H11" s="21"/>
      <c r="I11" s="21"/>
    </row>
    <row r="12" spans="1:19" ht="12.75">
      <c r="A12" s="27"/>
      <c r="B12" s="27"/>
      <c r="C12" s="27"/>
      <c r="D12" s="27"/>
      <c r="E12" s="28"/>
      <c r="J12" s="6"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402</v>
      </c>
      <c r="K14" s="50">
        <v>27</v>
      </c>
      <c r="L14" s="51">
        <v>836</v>
      </c>
      <c r="M14" s="50">
        <v>56</v>
      </c>
      <c r="N14" s="51">
        <v>245</v>
      </c>
      <c r="O14" s="50">
        <v>17</v>
      </c>
      <c r="P14" s="51">
        <v>1483</v>
      </c>
      <c r="Q14" s="50">
        <v>100</v>
      </c>
      <c r="R14" s="9"/>
      <c r="S14" s="34"/>
    </row>
    <row r="15" spans="1:19" ht="12.75">
      <c r="A15" s="29" t="s">
        <v>13</v>
      </c>
      <c r="B15" s="30"/>
      <c r="C15" s="35"/>
      <c r="D15" s="30"/>
      <c r="E15" s="31"/>
      <c r="J15" s="3">
        <v>72</v>
      </c>
      <c r="K15" s="50">
        <v>34</v>
      </c>
      <c r="L15" s="51">
        <v>100</v>
      </c>
      <c r="M15" s="50">
        <v>48</v>
      </c>
      <c r="N15" s="51">
        <v>38</v>
      </c>
      <c r="O15" s="50">
        <v>18</v>
      </c>
      <c r="P15" s="51">
        <v>210</v>
      </c>
      <c r="Q15" s="50">
        <v>100</v>
      </c>
      <c r="R15" s="9"/>
      <c r="S15" s="34"/>
    </row>
    <row r="16" spans="1:19" ht="12.75">
      <c r="A16" s="4" t="s">
        <v>14</v>
      </c>
      <c r="B16" s="2"/>
      <c r="C16" s="2"/>
      <c r="D16" s="2"/>
      <c r="E16" s="2"/>
      <c r="J16" s="3">
        <v>202</v>
      </c>
      <c r="K16" s="50">
        <v>43</v>
      </c>
      <c r="L16" s="51">
        <v>193</v>
      </c>
      <c r="M16" s="50">
        <v>41</v>
      </c>
      <c r="N16" s="51">
        <v>73</v>
      </c>
      <c r="O16" s="50">
        <v>16</v>
      </c>
      <c r="P16" s="51">
        <v>468</v>
      </c>
      <c r="Q16" s="50">
        <v>100</v>
      </c>
      <c r="R16" s="9"/>
      <c r="S16" s="34"/>
    </row>
    <row r="17" spans="1:19" ht="12.75">
      <c r="A17" s="110" t="s">
        <v>15</v>
      </c>
      <c r="B17" s="111"/>
      <c r="C17" s="111"/>
      <c r="D17" s="111"/>
      <c r="E17" s="112"/>
      <c r="F17" s="111"/>
      <c r="J17" s="2">
        <v>45</v>
      </c>
      <c r="K17" s="50">
        <v>41</v>
      </c>
      <c r="L17" s="51">
        <v>42</v>
      </c>
      <c r="M17" s="50">
        <v>39</v>
      </c>
      <c r="N17" s="51">
        <v>22</v>
      </c>
      <c r="O17" s="50">
        <v>20</v>
      </c>
      <c r="P17" s="51">
        <v>109</v>
      </c>
      <c r="Q17" s="50">
        <v>100</v>
      </c>
      <c r="R17" s="8"/>
      <c r="S17" s="34"/>
    </row>
    <row r="18" spans="1:19" ht="12.75">
      <c r="A18" s="110" t="s">
        <v>16</v>
      </c>
      <c r="B18" s="111"/>
      <c r="C18" s="111"/>
      <c r="D18" s="111"/>
      <c r="E18" s="112"/>
      <c r="F18" s="111"/>
      <c r="J18" s="2">
        <v>47</v>
      </c>
      <c r="K18" s="50">
        <v>25</v>
      </c>
      <c r="L18" s="51">
        <v>114</v>
      </c>
      <c r="M18" s="50">
        <v>60</v>
      </c>
      <c r="N18" s="51">
        <v>28</v>
      </c>
      <c r="O18" s="50">
        <v>15</v>
      </c>
      <c r="P18" s="51">
        <v>189</v>
      </c>
      <c r="Q18" s="50">
        <v>100</v>
      </c>
      <c r="R18" s="8"/>
      <c r="S18" s="34"/>
    </row>
    <row r="19" spans="1:19" ht="12.75">
      <c r="A19" s="110" t="s">
        <v>17</v>
      </c>
      <c r="B19" s="111"/>
      <c r="C19" s="111"/>
      <c r="D19" s="111"/>
      <c r="E19" s="112"/>
      <c r="F19" s="111"/>
      <c r="J19" s="2">
        <v>36</v>
      </c>
      <c r="K19" s="50">
        <v>30</v>
      </c>
      <c r="L19" s="51">
        <v>70</v>
      </c>
      <c r="M19" s="50">
        <v>59</v>
      </c>
      <c r="N19" s="51">
        <v>13</v>
      </c>
      <c r="O19" s="50">
        <v>11</v>
      </c>
      <c r="P19" s="51">
        <v>119</v>
      </c>
      <c r="Q19" s="50">
        <v>100</v>
      </c>
      <c r="R19" s="8"/>
      <c r="S19" s="34"/>
    </row>
    <row r="20" spans="1:19" ht="13.5" thickBot="1">
      <c r="A20" s="18" t="s">
        <v>18</v>
      </c>
      <c r="B20" s="18"/>
      <c r="C20" s="18"/>
      <c r="D20" s="18"/>
      <c r="E20" s="39"/>
      <c r="F20" s="19"/>
      <c r="G20" s="10"/>
      <c r="H20" s="10"/>
      <c r="I20" s="16"/>
      <c r="J20" s="19">
        <v>158</v>
      </c>
      <c r="K20" s="52">
        <v>29</v>
      </c>
      <c r="L20" s="53">
        <v>302</v>
      </c>
      <c r="M20" s="52">
        <v>56</v>
      </c>
      <c r="N20" s="53">
        <v>84</v>
      </c>
      <c r="O20" s="52">
        <v>15</v>
      </c>
      <c r="P20" s="53">
        <v>544</v>
      </c>
      <c r="Q20" s="52">
        <v>100</v>
      </c>
      <c r="R20" s="8"/>
      <c r="S20" s="34"/>
    </row>
    <row r="21" spans="1:19" ht="14.25" thickBot="1" thickTop="1">
      <c r="A21" s="37" t="s">
        <v>21</v>
      </c>
      <c r="B21" s="37"/>
      <c r="C21" s="37"/>
      <c r="D21" s="37"/>
      <c r="E21" s="37"/>
      <c r="F21" s="10"/>
      <c r="G21" s="10"/>
      <c r="H21" s="10"/>
      <c r="I21" s="16"/>
      <c r="J21" s="46">
        <v>962</v>
      </c>
      <c r="K21" s="46">
        <v>31</v>
      </c>
      <c r="L21" s="53">
        <v>1657</v>
      </c>
      <c r="M21" s="52">
        <v>53</v>
      </c>
      <c r="N21" s="53">
        <v>503</v>
      </c>
      <c r="O21" s="52">
        <v>16</v>
      </c>
      <c r="P21" s="53">
        <v>3122</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17:F17"/>
    <mergeCell ref="A18:F18"/>
    <mergeCell ref="A3:E3"/>
    <mergeCell ref="A14:E14"/>
    <mergeCell ref="A4:E4"/>
    <mergeCell ref="A5:E5"/>
    <mergeCell ref="A6:E6"/>
    <mergeCell ref="A7:D7"/>
    <mergeCell ref="A36:B36"/>
    <mergeCell ref="A37:B37"/>
    <mergeCell ref="A33:B33"/>
    <mergeCell ref="A19:F19"/>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D42"/>
  <sheetViews>
    <sheetView workbookViewId="0" topLeftCell="A1">
      <selection activeCell="A31" sqref="A31:IV31"/>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82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13153</v>
      </c>
      <c r="G4" s="64">
        <v>51</v>
      </c>
    </row>
    <row r="5" spans="1:7" ht="12.75">
      <c r="A5" s="118" t="s">
        <v>35</v>
      </c>
      <c r="B5" s="119"/>
      <c r="C5" s="112"/>
      <c r="D5" s="119"/>
      <c r="E5" s="112"/>
      <c r="F5" s="64">
        <v>11992</v>
      </c>
      <c r="G5" s="4">
        <v>46</v>
      </c>
    </row>
    <row r="6" spans="1:7" ht="13.5" thickBot="1">
      <c r="A6" s="123" t="s">
        <v>36</v>
      </c>
      <c r="B6" s="124"/>
      <c r="C6" s="124"/>
      <c r="D6" s="115"/>
      <c r="E6" s="116"/>
      <c r="F6" s="64">
        <v>843</v>
      </c>
      <c r="G6" s="64">
        <v>3</v>
      </c>
    </row>
    <row r="7" spans="1:8" ht="14.25" thickBot="1" thickTop="1">
      <c r="A7" s="125" t="s">
        <v>21</v>
      </c>
      <c r="B7" s="115"/>
      <c r="C7" s="115"/>
      <c r="D7" s="115"/>
      <c r="E7" s="16"/>
      <c r="F7" s="71">
        <v>25988</v>
      </c>
      <c r="G7" s="41">
        <v>100</v>
      </c>
      <c r="H7" s="8"/>
    </row>
    <row r="8" ht="13.5" thickTop="1"/>
    <row r="10" spans="1:5" ht="12.75">
      <c r="A10" s="1" t="s">
        <v>98</v>
      </c>
      <c r="B10" s="1"/>
      <c r="C10" s="1"/>
      <c r="D10" s="1"/>
      <c r="E10" s="1"/>
    </row>
    <row r="11" spans="1:9" ht="12.75">
      <c r="A11" s="21"/>
      <c r="B11" s="21"/>
      <c r="C11" s="21"/>
      <c r="D11" s="21"/>
      <c r="E11" s="21"/>
      <c r="F11" s="21"/>
      <c r="G11" s="21" t="s">
        <v>78</v>
      </c>
      <c r="H11" s="21"/>
      <c r="I11" s="21"/>
    </row>
    <row r="12" spans="1:19" ht="12.75">
      <c r="A12" s="27"/>
      <c r="B12" s="27"/>
      <c r="C12" s="27"/>
      <c r="D12" s="27"/>
      <c r="E12" s="28"/>
      <c r="J12" s="6"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674</v>
      </c>
      <c r="K14" s="50">
        <v>45</v>
      </c>
      <c r="L14" s="51">
        <v>774</v>
      </c>
      <c r="M14" s="50">
        <v>52</v>
      </c>
      <c r="N14" s="51">
        <v>41</v>
      </c>
      <c r="O14" s="50">
        <v>3</v>
      </c>
      <c r="P14" s="51">
        <v>1489</v>
      </c>
      <c r="Q14" s="50">
        <v>100</v>
      </c>
      <c r="R14" s="9"/>
      <c r="S14" s="34"/>
    </row>
    <row r="15" spans="1:19" ht="12.75">
      <c r="A15" s="29" t="s">
        <v>13</v>
      </c>
      <c r="B15" s="30"/>
      <c r="C15" s="35"/>
      <c r="D15" s="30"/>
      <c r="E15" s="31"/>
      <c r="J15" s="3">
        <v>110</v>
      </c>
      <c r="K15" s="50">
        <v>52</v>
      </c>
      <c r="L15" s="51">
        <v>95</v>
      </c>
      <c r="M15" s="50">
        <v>45</v>
      </c>
      <c r="N15" s="51">
        <v>7</v>
      </c>
      <c r="O15" s="50">
        <v>3</v>
      </c>
      <c r="P15" s="51">
        <v>212</v>
      </c>
      <c r="Q15" s="50">
        <v>100</v>
      </c>
      <c r="R15" s="9"/>
      <c r="S15" s="34"/>
    </row>
    <row r="16" spans="1:19" ht="12.75">
      <c r="A16" s="4" t="s">
        <v>14</v>
      </c>
      <c r="B16" s="2"/>
      <c r="C16" s="2"/>
      <c r="D16" s="2"/>
      <c r="E16" s="2"/>
      <c r="J16" s="3">
        <v>296</v>
      </c>
      <c r="K16" s="50">
        <v>63</v>
      </c>
      <c r="L16" s="51">
        <v>158</v>
      </c>
      <c r="M16" s="50">
        <v>33</v>
      </c>
      <c r="N16" s="51">
        <v>19</v>
      </c>
      <c r="O16" s="50">
        <v>4</v>
      </c>
      <c r="P16" s="51">
        <v>473</v>
      </c>
      <c r="Q16" s="50">
        <v>100</v>
      </c>
      <c r="R16" s="9"/>
      <c r="S16" s="34"/>
    </row>
    <row r="17" spans="1:19" ht="12.75">
      <c r="A17" s="110" t="s">
        <v>15</v>
      </c>
      <c r="B17" s="111"/>
      <c r="C17" s="111"/>
      <c r="D17" s="111"/>
      <c r="E17" s="112"/>
      <c r="F17" s="111"/>
      <c r="J17" s="2">
        <v>62</v>
      </c>
      <c r="K17" s="50">
        <v>57</v>
      </c>
      <c r="L17" s="51">
        <v>42</v>
      </c>
      <c r="M17" s="50">
        <v>39</v>
      </c>
      <c r="N17" s="51">
        <v>4</v>
      </c>
      <c r="O17" s="50">
        <v>4</v>
      </c>
      <c r="P17" s="51">
        <v>108</v>
      </c>
      <c r="Q17" s="50">
        <v>100</v>
      </c>
      <c r="R17" s="8"/>
      <c r="S17" s="34"/>
    </row>
    <row r="18" spans="1:19" ht="12.75">
      <c r="A18" s="110" t="s">
        <v>16</v>
      </c>
      <c r="B18" s="111"/>
      <c r="C18" s="111"/>
      <c r="D18" s="111"/>
      <c r="E18" s="112"/>
      <c r="F18" s="111"/>
      <c r="J18" s="2">
        <v>73</v>
      </c>
      <c r="K18" s="50">
        <v>38</v>
      </c>
      <c r="L18" s="51">
        <v>112</v>
      </c>
      <c r="M18" s="50">
        <v>59</v>
      </c>
      <c r="N18" s="51">
        <v>5</v>
      </c>
      <c r="O18" s="50">
        <v>3</v>
      </c>
      <c r="P18" s="51">
        <v>190</v>
      </c>
      <c r="Q18" s="50">
        <v>100</v>
      </c>
      <c r="R18" s="8"/>
      <c r="S18" s="34"/>
    </row>
    <row r="19" spans="1:19" ht="12.75">
      <c r="A19" s="110" t="s">
        <v>17</v>
      </c>
      <c r="B19" s="111"/>
      <c r="C19" s="111"/>
      <c r="D19" s="111"/>
      <c r="E19" s="112"/>
      <c r="F19" s="111"/>
      <c r="J19" s="2">
        <v>59</v>
      </c>
      <c r="K19" s="50">
        <v>49</v>
      </c>
      <c r="L19" s="51">
        <v>61</v>
      </c>
      <c r="M19" s="50">
        <v>51</v>
      </c>
      <c r="N19" s="51">
        <v>0</v>
      </c>
      <c r="O19" s="50">
        <v>0</v>
      </c>
      <c r="P19" s="51">
        <v>120</v>
      </c>
      <c r="Q19" s="50">
        <v>100</v>
      </c>
      <c r="R19" s="8"/>
      <c r="S19" s="34"/>
    </row>
    <row r="20" spans="1:19" ht="13.5" thickBot="1">
      <c r="A20" s="18" t="s">
        <v>18</v>
      </c>
      <c r="B20" s="18"/>
      <c r="C20" s="18"/>
      <c r="D20" s="18"/>
      <c r="E20" s="39"/>
      <c r="F20" s="19"/>
      <c r="G20" s="10"/>
      <c r="H20" s="10"/>
      <c r="I20" s="16"/>
      <c r="J20" s="19">
        <v>271</v>
      </c>
      <c r="K20" s="52">
        <v>50</v>
      </c>
      <c r="L20" s="53">
        <v>250</v>
      </c>
      <c r="M20" s="52">
        <v>46</v>
      </c>
      <c r="N20" s="53">
        <v>24</v>
      </c>
      <c r="O20" s="52">
        <v>4</v>
      </c>
      <c r="P20" s="53">
        <v>545</v>
      </c>
      <c r="Q20" s="52">
        <v>100</v>
      </c>
      <c r="R20" s="8"/>
      <c r="S20" s="34"/>
    </row>
    <row r="21" spans="1:19" ht="14.25" thickBot="1" thickTop="1">
      <c r="A21" s="37" t="s">
        <v>21</v>
      </c>
      <c r="B21" s="37"/>
      <c r="C21" s="37"/>
      <c r="D21" s="37"/>
      <c r="E21" s="37"/>
      <c r="F21" s="10"/>
      <c r="G21" s="10"/>
      <c r="H21" s="10"/>
      <c r="I21" s="16"/>
      <c r="J21" s="46">
        <v>1545</v>
      </c>
      <c r="K21" s="46">
        <v>49</v>
      </c>
      <c r="L21" s="53">
        <v>1492</v>
      </c>
      <c r="M21" s="52">
        <v>47</v>
      </c>
      <c r="N21" s="53">
        <v>100</v>
      </c>
      <c r="O21" s="52">
        <v>3</v>
      </c>
      <c r="P21" s="53">
        <v>3137</v>
      </c>
      <c r="Q21" s="52">
        <v>100</v>
      </c>
      <c r="R21" s="9"/>
      <c r="S21" s="34"/>
    </row>
    <row r="22" ht="13.5" thickTop="1"/>
    <row r="23" s="8" customFormat="1" ht="12.75">
      <c r="A23" s="48" t="s">
        <v>83</v>
      </c>
    </row>
    <row r="24" s="8" customFormat="1" ht="12.75"/>
    <row r="25" spans="1:7" s="8" customFormat="1" ht="12.75">
      <c r="A25" s="120"/>
      <c r="B25" s="121"/>
      <c r="C25" s="121"/>
      <c r="D25" s="121"/>
      <c r="E25" s="122"/>
      <c r="F25" s="7" t="s">
        <v>3</v>
      </c>
      <c r="G25" s="7" t="s">
        <v>4</v>
      </c>
    </row>
    <row r="26" spans="1:7" s="8" customFormat="1" ht="12.75">
      <c r="A26" s="118" t="s">
        <v>34</v>
      </c>
      <c r="B26" s="119"/>
      <c r="C26" s="119"/>
      <c r="D26" s="119"/>
      <c r="E26" s="112"/>
      <c r="F26" s="64">
        <v>5675</v>
      </c>
      <c r="G26" s="64">
        <v>22</v>
      </c>
    </row>
    <row r="27" spans="1:7" s="8" customFormat="1" ht="12.75">
      <c r="A27" s="118" t="s">
        <v>35</v>
      </c>
      <c r="B27" s="119"/>
      <c r="C27" s="112"/>
      <c r="D27" s="119"/>
      <c r="E27" s="112"/>
      <c r="F27" s="64">
        <v>19057</v>
      </c>
      <c r="G27" s="4">
        <v>73</v>
      </c>
    </row>
    <row r="28" spans="1:7" s="8" customFormat="1" ht="13.5" thickBot="1">
      <c r="A28" s="123" t="s">
        <v>36</v>
      </c>
      <c r="B28" s="124"/>
      <c r="C28" s="124"/>
      <c r="D28" s="115"/>
      <c r="E28" s="116"/>
      <c r="F28" s="64">
        <v>1226</v>
      </c>
      <c r="G28" s="64">
        <v>5</v>
      </c>
    </row>
    <row r="29" spans="1:7" s="8" customFormat="1" ht="14.25" thickBot="1" thickTop="1">
      <c r="A29" s="125" t="s">
        <v>21</v>
      </c>
      <c r="B29" s="115"/>
      <c r="C29" s="115"/>
      <c r="D29" s="115"/>
      <c r="E29" s="16"/>
      <c r="F29" s="71">
        <f>SUM(F26:F28)</f>
        <v>25958</v>
      </c>
      <c r="G29" s="41">
        <f>SUM(G26:G28)</f>
        <v>100</v>
      </c>
    </row>
    <row r="30" s="8" customFormat="1" ht="13.5" thickTop="1"/>
    <row r="31" s="8" customFormat="1" ht="12.75">
      <c r="A31" s="48" t="s">
        <v>99</v>
      </c>
    </row>
    <row r="32" s="8" customFormat="1" ht="12.75"/>
    <row r="33" spans="1:17" s="8" customFormat="1" ht="12.75">
      <c r="A33" s="27"/>
      <c r="B33" s="27"/>
      <c r="C33" s="27"/>
      <c r="D33" s="27"/>
      <c r="E33" s="28"/>
      <c r="F33"/>
      <c r="G33"/>
      <c r="H33"/>
      <c r="I33"/>
      <c r="J33" s="6" t="s">
        <v>34</v>
      </c>
      <c r="K33" s="5"/>
      <c r="L33" s="6" t="s">
        <v>35</v>
      </c>
      <c r="M33" s="5"/>
      <c r="N33" s="6" t="s">
        <v>36</v>
      </c>
      <c r="O33" s="5"/>
      <c r="P33" s="6" t="s">
        <v>21</v>
      </c>
      <c r="Q33" s="23"/>
    </row>
    <row r="34" spans="1:17" s="8" customFormat="1" ht="12.75">
      <c r="A34" s="33"/>
      <c r="B34" s="33"/>
      <c r="C34" s="33"/>
      <c r="D34" s="33"/>
      <c r="E34" s="33"/>
      <c r="F34" s="21"/>
      <c r="G34" s="21"/>
      <c r="H34" s="21"/>
      <c r="I34" s="47"/>
      <c r="J34" s="6" t="s">
        <v>3</v>
      </c>
      <c r="K34" s="7" t="s">
        <v>4</v>
      </c>
      <c r="L34" s="6" t="s">
        <v>3</v>
      </c>
      <c r="M34" s="7" t="s">
        <v>4</v>
      </c>
      <c r="N34" s="6" t="s">
        <v>3</v>
      </c>
      <c r="O34" s="7" t="s">
        <v>4</v>
      </c>
      <c r="P34" s="6" t="s">
        <v>3</v>
      </c>
      <c r="Q34" s="7" t="s">
        <v>4</v>
      </c>
    </row>
    <row r="35" spans="1:17" s="8" customFormat="1" ht="12.75">
      <c r="A35" s="117" t="s">
        <v>12</v>
      </c>
      <c r="B35" s="108"/>
      <c r="C35" s="108"/>
      <c r="D35" s="108"/>
      <c r="E35" s="109"/>
      <c r="F35"/>
      <c r="G35"/>
      <c r="H35"/>
      <c r="I35"/>
      <c r="J35" s="3">
        <v>276</v>
      </c>
      <c r="K35" s="50">
        <v>19</v>
      </c>
      <c r="L35" s="51">
        <v>1157</v>
      </c>
      <c r="M35" s="50">
        <v>78</v>
      </c>
      <c r="N35" s="51">
        <v>56</v>
      </c>
      <c r="O35" s="50">
        <v>4</v>
      </c>
      <c r="P35" s="51">
        <v>1489</v>
      </c>
      <c r="Q35" s="50">
        <v>100</v>
      </c>
    </row>
    <row r="36" spans="1:17" s="8" customFormat="1" ht="12.75">
      <c r="A36" s="29" t="s">
        <v>13</v>
      </c>
      <c r="B36" s="30"/>
      <c r="C36" s="35"/>
      <c r="D36" s="30"/>
      <c r="E36" s="31"/>
      <c r="F36"/>
      <c r="G36"/>
      <c r="H36"/>
      <c r="I36"/>
      <c r="J36" s="3">
        <v>74</v>
      </c>
      <c r="K36" s="50">
        <v>35</v>
      </c>
      <c r="L36" s="51">
        <v>123</v>
      </c>
      <c r="M36" s="50">
        <v>58</v>
      </c>
      <c r="N36" s="51">
        <v>15</v>
      </c>
      <c r="O36" s="50">
        <v>7</v>
      </c>
      <c r="P36" s="51">
        <v>212</v>
      </c>
      <c r="Q36" s="50">
        <v>100</v>
      </c>
    </row>
    <row r="37" spans="1:17" s="8" customFormat="1" ht="12.75">
      <c r="A37" s="4" t="s">
        <v>14</v>
      </c>
      <c r="B37" s="2"/>
      <c r="C37" s="2"/>
      <c r="D37" s="2"/>
      <c r="E37" s="2"/>
      <c r="F37"/>
      <c r="G37"/>
      <c r="H37"/>
      <c r="I37"/>
      <c r="J37" s="3">
        <v>155</v>
      </c>
      <c r="K37" s="50">
        <v>33</v>
      </c>
      <c r="L37" s="51">
        <v>288</v>
      </c>
      <c r="M37" s="50">
        <v>61</v>
      </c>
      <c r="N37" s="51">
        <v>29</v>
      </c>
      <c r="O37" s="50">
        <v>6</v>
      </c>
      <c r="P37" s="51">
        <v>472</v>
      </c>
      <c r="Q37" s="50">
        <v>100</v>
      </c>
    </row>
    <row r="38" spans="1:17" s="8" customFormat="1" ht="12.75">
      <c r="A38" s="110" t="s">
        <v>15</v>
      </c>
      <c r="B38" s="111"/>
      <c r="C38" s="111"/>
      <c r="D38" s="111"/>
      <c r="E38" s="112"/>
      <c r="F38" s="111"/>
      <c r="G38"/>
      <c r="H38"/>
      <c r="I38"/>
      <c r="J38" s="2">
        <v>41</v>
      </c>
      <c r="K38" s="50">
        <v>38</v>
      </c>
      <c r="L38" s="51">
        <v>60</v>
      </c>
      <c r="M38" s="50">
        <v>56</v>
      </c>
      <c r="N38" s="51">
        <v>7</v>
      </c>
      <c r="O38" s="50">
        <v>6</v>
      </c>
      <c r="P38" s="51">
        <v>108</v>
      </c>
      <c r="Q38" s="50">
        <v>100</v>
      </c>
    </row>
    <row r="39" spans="1:17" s="8" customFormat="1" ht="12.75">
      <c r="A39" s="110" t="s">
        <v>16</v>
      </c>
      <c r="B39" s="111"/>
      <c r="C39" s="111"/>
      <c r="D39" s="111"/>
      <c r="E39" s="112"/>
      <c r="F39" s="111"/>
      <c r="G39"/>
      <c r="H39"/>
      <c r="I39"/>
      <c r="J39" s="2">
        <v>78</v>
      </c>
      <c r="K39" s="50">
        <v>41</v>
      </c>
      <c r="L39" s="51">
        <v>98</v>
      </c>
      <c r="M39" s="50">
        <v>52</v>
      </c>
      <c r="N39" s="51">
        <v>14</v>
      </c>
      <c r="O39" s="50">
        <v>7</v>
      </c>
      <c r="P39" s="51">
        <v>190</v>
      </c>
      <c r="Q39" s="50">
        <v>100</v>
      </c>
    </row>
    <row r="40" spans="1:17" ht="12.75">
      <c r="A40" s="110" t="s">
        <v>17</v>
      </c>
      <c r="B40" s="111"/>
      <c r="C40" s="111"/>
      <c r="D40" s="111"/>
      <c r="E40" s="112"/>
      <c r="F40" s="111"/>
      <c r="J40" s="2">
        <v>17</v>
      </c>
      <c r="K40" s="50">
        <v>14</v>
      </c>
      <c r="L40" s="51">
        <v>98</v>
      </c>
      <c r="M40" s="50">
        <v>82</v>
      </c>
      <c r="N40" s="51">
        <v>5</v>
      </c>
      <c r="O40" s="50">
        <v>4</v>
      </c>
      <c r="P40" s="51">
        <v>120</v>
      </c>
      <c r="Q40" s="50">
        <v>100</v>
      </c>
    </row>
    <row r="41" spans="1:17" ht="13.5" thickBot="1">
      <c r="A41" s="18" t="s">
        <v>18</v>
      </c>
      <c r="B41" s="18"/>
      <c r="C41" s="18"/>
      <c r="D41" s="18"/>
      <c r="E41" s="39"/>
      <c r="F41" s="19"/>
      <c r="G41" s="10"/>
      <c r="H41" s="10"/>
      <c r="I41" s="16"/>
      <c r="J41" s="19">
        <v>132</v>
      </c>
      <c r="K41" s="52">
        <v>24</v>
      </c>
      <c r="L41" s="53">
        <v>286</v>
      </c>
      <c r="M41" s="52">
        <v>71</v>
      </c>
      <c r="N41" s="53">
        <v>26</v>
      </c>
      <c r="O41" s="52">
        <v>5</v>
      </c>
      <c r="P41" s="53">
        <v>544</v>
      </c>
      <c r="Q41" s="52">
        <v>100</v>
      </c>
    </row>
    <row r="42" spans="1:17" ht="14.25" thickBot="1" thickTop="1">
      <c r="A42" s="37" t="s">
        <v>21</v>
      </c>
      <c r="B42" s="37"/>
      <c r="C42" s="37"/>
      <c r="D42" s="37"/>
      <c r="E42" s="37"/>
      <c r="F42" s="10"/>
      <c r="G42" s="10"/>
      <c r="H42" s="10"/>
      <c r="I42" s="16"/>
      <c r="J42" s="46">
        <f aca="true" t="shared" si="0" ref="J42:P42">SUM(J35:J41)</f>
        <v>773</v>
      </c>
      <c r="K42" s="46">
        <f t="shared" si="0"/>
        <v>204</v>
      </c>
      <c r="L42" s="53">
        <f t="shared" si="0"/>
        <v>2110</v>
      </c>
      <c r="M42" s="52">
        <f t="shared" si="0"/>
        <v>458</v>
      </c>
      <c r="N42" s="53">
        <f t="shared" si="0"/>
        <v>152</v>
      </c>
      <c r="O42" s="52">
        <f t="shared" si="0"/>
        <v>39</v>
      </c>
      <c r="P42" s="53">
        <f t="shared" si="0"/>
        <v>3135</v>
      </c>
      <c r="Q42" s="52">
        <v>100</v>
      </c>
    </row>
    <row r="43" ht="13.5" thickTop="1"/>
  </sheetData>
  <mergeCells count="18">
    <mergeCell ref="A29:D29"/>
    <mergeCell ref="A35:E35"/>
    <mergeCell ref="A3:E3"/>
    <mergeCell ref="A14:E14"/>
    <mergeCell ref="A4:E4"/>
    <mergeCell ref="A5:E5"/>
    <mergeCell ref="A6:E6"/>
    <mergeCell ref="A7:D7"/>
    <mergeCell ref="A38:F38"/>
    <mergeCell ref="A39:F39"/>
    <mergeCell ref="A40:F40"/>
    <mergeCell ref="A17:F17"/>
    <mergeCell ref="A18:F18"/>
    <mergeCell ref="A19:F19"/>
    <mergeCell ref="A25:E25"/>
    <mergeCell ref="A26:E26"/>
    <mergeCell ref="A27:E27"/>
    <mergeCell ref="A28:E28"/>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D38"/>
  <sheetViews>
    <sheetView workbookViewId="0" topLeftCell="A1">
      <selection activeCell="I36" sqref="I36"/>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118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12861</v>
      </c>
      <c r="G4" s="64">
        <v>50</v>
      </c>
    </row>
    <row r="5" spans="1:7" ht="12.75">
      <c r="A5" s="118" t="s">
        <v>35</v>
      </c>
      <c r="B5" s="119"/>
      <c r="C5" s="112"/>
      <c r="D5" s="119"/>
      <c r="E5" s="112"/>
      <c r="F5" s="64">
        <v>10317</v>
      </c>
      <c r="G5" s="4">
        <v>40</v>
      </c>
    </row>
    <row r="6" spans="1:7" ht="13.5" thickBot="1">
      <c r="A6" s="123" t="s">
        <v>36</v>
      </c>
      <c r="B6" s="124"/>
      <c r="C6" s="124"/>
      <c r="D6" s="115"/>
      <c r="E6" s="116"/>
      <c r="F6" s="64">
        <v>2393</v>
      </c>
      <c r="G6" s="64">
        <v>9</v>
      </c>
    </row>
    <row r="7" spans="1:8" ht="14.25" thickBot="1" thickTop="1">
      <c r="A7" s="125" t="s">
        <v>21</v>
      </c>
      <c r="B7" s="115"/>
      <c r="C7" s="115"/>
      <c r="D7" s="115"/>
      <c r="E7" s="16"/>
      <c r="F7" s="71">
        <v>25571</v>
      </c>
      <c r="G7" s="41">
        <v>100</v>
      </c>
      <c r="H7" s="8"/>
    </row>
    <row r="8" ht="13.5" thickTop="1"/>
    <row r="10" spans="1:5" ht="12.75">
      <c r="A10" s="1" t="s">
        <v>117</v>
      </c>
      <c r="B10" s="1"/>
      <c r="C10" s="1"/>
      <c r="D10" s="1"/>
      <c r="E10" s="1"/>
    </row>
    <row r="11" spans="1:9" ht="12.75">
      <c r="A11" s="21"/>
      <c r="B11" s="21"/>
      <c r="C11" s="21"/>
      <c r="D11" s="21"/>
      <c r="E11" s="21"/>
      <c r="F11" s="21"/>
      <c r="G11" s="21" t="s">
        <v>78</v>
      </c>
      <c r="H11" s="21"/>
      <c r="I11" s="21"/>
    </row>
    <row r="12" spans="1:19" ht="12.75">
      <c r="A12" s="27"/>
      <c r="B12" s="27"/>
      <c r="C12" s="27"/>
      <c r="D12" s="27"/>
      <c r="E12" s="28"/>
      <c r="J12" s="6"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645</v>
      </c>
      <c r="K14" s="50">
        <v>44</v>
      </c>
      <c r="L14" s="51">
        <v>712</v>
      </c>
      <c r="M14" s="50">
        <v>48</v>
      </c>
      <c r="N14" s="51">
        <v>120</v>
      </c>
      <c r="O14" s="50">
        <v>8</v>
      </c>
      <c r="P14" s="51">
        <v>1477</v>
      </c>
      <c r="Q14" s="50">
        <v>100</v>
      </c>
      <c r="R14" s="9"/>
      <c r="S14" s="34"/>
    </row>
    <row r="15" spans="1:19" ht="12.75">
      <c r="A15" s="29" t="s">
        <v>13</v>
      </c>
      <c r="B15" s="30"/>
      <c r="C15" s="35"/>
      <c r="D15" s="30"/>
      <c r="E15" s="31"/>
      <c r="J15" s="3">
        <v>110</v>
      </c>
      <c r="K15" s="50">
        <v>53</v>
      </c>
      <c r="L15" s="51">
        <v>90</v>
      </c>
      <c r="M15" s="50">
        <v>43</v>
      </c>
      <c r="N15" s="51">
        <v>9</v>
      </c>
      <c r="O15" s="50">
        <v>4</v>
      </c>
      <c r="P15" s="51">
        <v>209</v>
      </c>
      <c r="Q15" s="50">
        <v>100</v>
      </c>
      <c r="R15" s="9"/>
      <c r="S15" s="34"/>
    </row>
    <row r="16" spans="1:19" ht="12.75">
      <c r="A16" s="4" t="s">
        <v>14</v>
      </c>
      <c r="B16" s="2"/>
      <c r="C16" s="2"/>
      <c r="D16" s="2"/>
      <c r="E16" s="2"/>
      <c r="J16" s="3">
        <v>260</v>
      </c>
      <c r="K16" s="50">
        <v>56</v>
      </c>
      <c r="L16" s="51">
        <v>168</v>
      </c>
      <c r="M16" s="50">
        <v>36</v>
      </c>
      <c r="N16" s="51">
        <v>40</v>
      </c>
      <c r="O16" s="50">
        <v>9</v>
      </c>
      <c r="P16" s="51">
        <v>468</v>
      </c>
      <c r="Q16" s="50">
        <v>100</v>
      </c>
      <c r="R16" s="9"/>
      <c r="S16" s="34"/>
    </row>
    <row r="17" spans="1:19" ht="12.75">
      <c r="A17" s="110" t="s">
        <v>15</v>
      </c>
      <c r="B17" s="111"/>
      <c r="C17" s="111"/>
      <c r="D17" s="111"/>
      <c r="E17" s="112"/>
      <c r="F17" s="111"/>
      <c r="J17" s="2">
        <v>72</v>
      </c>
      <c r="K17" s="50">
        <v>67</v>
      </c>
      <c r="L17" s="51">
        <v>31</v>
      </c>
      <c r="M17" s="50">
        <v>29</v>
      </c>
      <c r="N17" s="51">
        <v>5</v>
      </c>
      <c r="O17" s="50">
        <v>5</v>
      </c>
      <c r="P17" s="51">
        <v>108</v>
      </c>
      <c r="Q17" s="50">
        <v>100</v>
      </c>
      <c r="R17" s="8"/>
      <c r="S17" s="34"/>
    </row>
    <row r="18" spans="1:19" ht="12.75">
      <c r="A18" s="110" t="s">
        <v>16</v>
      </c>
      <c r="B18" s="111"/>
      <c r="C18" s="111"/>
      <c r="D18" s="111"/>
      <c r="E18" s="112"/>
      <c r="F18" s="111"/>
      <c r="J18" s="2">
        <v>116</v>
      </c>
      <c r="K18" s="50">
        <v>61</v>
      </c>
      <c r="L18" s="51">
        <v>66</v>
      </c>
      <c r="M18" s="50">
        <v>35</v>
      </c>
      <c r="N18" s="51">
        <v>8</v>
      </c>
      <c r="O18" s="50">
        <v>4</v>
      </c>
      <c r="P18" s="51">
        <v>190</v>
      </c>
      <c r="Q18" s="50">
        <v>100</v>
      </c>
      <c r="R18" s="8"/>
      <c r="S18" s="34"/>
    </row>
    <row r="19" spans="1:19" ht="12.75">
      <c r="A19" s="110" t="s">
        <v>17</v>
      </c>
      <c r="B19" s="111"/>
      <c r="C19" s="111"/>
      <c r="D19" s="111"/>
      <c r="E19" s="112"/>
      <c r="F19" s="111"/>
      <c r="J19" s="2">
        <v>55</v>
      </c>
      <c r="K19" s="50">
        <v>47</v>
      </c>
      <c r="L19" s="51">
        <v>58</v>
      </c>
      <c r="M19" s="50">
        <v>50</v>
      </c>
      <c r="N19" s="51">
        <v>4</v>
      </c>
      <c r="O19" s="50">
        <v>3</v>
      </c>
      <c r="P19" s="51">
        <v>117</v>
      </c>
      <c r="Q19" s="50">
        <v>100</v>
      </c>
      <c r="R19" s="8"/>
      <c r="S19" s="34"/>
    </row>
    <row r="20" spans="1:19" ht="13.5" thickBot="1">
      <c r="A20" s="18" t="s">
        <v>18</v>
      </c>
      <c r="B20" s="18"/>
      <c r="C20" s="18"/>
      <c r="D20" s="18"/>
      <c r="E20" s="39"/>
      <c r="F20" s="19"/>
      <c r="G20" s="10"/>
      <c r="H20" s="10"/>
      <c r="I20" s="16"/>
      <c r="J20" s="19">
        <v>289</v>
      </c>
      <c r="K20" s="52">
        <v>53</v>
      </c>
      <c r="L20" s="53">
        <v>222</v>
      </c>
      <c r="M20" s="52">
        <v>41</v>
      </c>
      <c r="N20" s="53">
        <v>32</v>
      </c>
      <c r="O20" s="52">
        <v>6</v>
      </c>
      <c r="P20" s="53">
        <v>543</v>
      </c>
      <c r="Q20" s="52">
        <v>100</v>
      </c>
      <c r="R20" s="8"/>
      <c r="S20" s="34"/>
    </row>
    <row r="21" spans="1:19" ht="14.25" thickBot="1" thickTop="1">
      <c r="A21" s="37" t="s">
        <v>21</v>
      </c>
      <c r="B21" s="37"/>
      <c r="C21" s="37"/>
      <c r="D21" s="37"/>
      <c r="E21" s="37"/>
      <c r="F21" s="10"/>
      <c r="G21" s="10"/>
      <c r="H21" s="10"/>
      <c r="I21" s="16"/>
      <c r="J21" s="46">
        <v>1547</v>
      </c>
      <c r="K21" s="46">
        <v>50</v>
      </c>
      <c r="L21" s="53">
        <v>1347</v>
      </c>
      <c r="M21" s="52">
        <v>43</v>
      </c>
      <c r="N21" s="53">
        <v>218</v>
      </c>
      <c r="O21" s="52">
        <v>7</v>
      </c>
      <c r="P21" s="53">
        <v>3112</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17:F17"/>
    <mergeCell ref="A18:F18"/>
    <mergeCell ref="A3:E3"/>
    <mergeCell ref="A14:E14"/>
    <mergeCell ref="A4:E4"/>
    <mergeCell ref="A5:E5"/>
    <mergeCell ref="A6:E6"/>
    <mergeCell ref="A7:D7"/>
    <mergeCell ref="A36:B36"/>
    <mergeCell ref="A37:B37"/>
    <mergeCell ref="A33:B33"/>
    <mergeCell ref="A19:F19"/>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Q20"/>
  <sheetViews>
    <sheetView workbookViewId="0" topLeftCell="A1">
      <selection activeCell="I30" sqref="I30"/>
    </sheetView>
  </sheetViews>
  <sheetFormatPr defaultColWidth="9.140625" defaultRowHeight="12.75"/>
  <sheetData>
    <row r="1" ht="12.75">
      <c r="A1" s="1" t="s">
        <v>119</v>
      </c>
    </row>
    <row r="3" spans="1:7" ht="12.75">
      <c r="A3" s="120"/>
      <c r="B3" s="121"/>
      <c r="C3" s="121"/>
      <c r="D3" s="121"/>
      <c r="E3" s="122"/>
      <c r="F3" s="7" t="s">
        <v>3</v>
      </c>
      <c r="G3" s="7" t="s">
        <v>4</v>
      </c>
    </row>
    <row r="4" spans="1:7" ht="12.75">
      <c r="A4" s="118" t="s">
        <v>34</v>
      </c>
      <c r="B4" s="119"/>
      <c r="C4" s="119"/>
      <c r="D4" s="119"/>
      <c r="E4" s="112"/>
      <c r="F4" s="64">
        <v>13022</v>
      </c>
      <c r="G4" s="64">
        <v>51</v>
      </c>
    </row>
    <row r="5" spans="1:7" ht="12.75">
      <c r="A5" s="118" t="s">
        <v>35</v>
      </c>
      <c r="B5" s="119"/>
      <c r="C5" s="112"/>
      <c r="D5" s="119"/>
      <c r="E5" s="112"/>
      <c r="F5" s="64">
        <v>9845</v>
      </c>
      <c r="G5" s="4">
        <v>39</v>
      </c>
    </row>
    <row r="6" spans="1:7" ht="13.5" thickBot="1">
      <c r="A6" s="123" t="s">
        <v>36</v>
      </c>
      <c r="B6" s="124"/>
      <c r="C6" s="124"/>
      <c r="D6" s="115"/>
      <c r="E6" s="116"/>
      <c r="F6" s="64">
        <v>2653</v>
      </c>
      <c r="G6" s="64">
        <v>10</v>
      </c>
    </row>
    <row r="7" spans="1:7" ht="14.25" thickBot="1" thickTop="1">
      <c r="A7" s="125" t="s">
        <v>21</v>
      </c>
      <c r="B7" s="115"/>
      <c r="C7" s="115"/>
      <c r="D7" s="115"/>
      <c r="E7" s="16"/>
      <c r="F7" s="71">
        <v>25520</v>
      </c>
      <c r="G7" s="41"/>
    </row>
    <row r="8" ht="13.5" thickTop="1"/>
    <row r="9" ht="12.75">
      <c r="A9" s="1" t="s">
        <v>120</v>
      </c>
    </row>
    <row r="10" spans="2:9" ht="12.75">
      <c r="B10" s="21"/>
      <c r="C10" s="21"/>
      <c r="D10" s="21"/>
      <c r="E10" s="21"/>
      <c r="F10" s="21"/>
      <c r="G10" s="21"/>
      <c r="H10" s="21"/>
      <c r="I10" s="21"/>
    </row>
    <row r="11" spans="1:17" ht="12.75">
      <c r="A11" s="27"/>
      <c r="B11" s="35"/>
      <c r="C11" s="35"/>
      <c r="D11" s="35"/>
      <c r="E11" s="35"/>
      <c r="F11" s="8"/>
      <c r="G11" s="8"/>
      <c r="H11" s="8"/>
      <c r="I11" s="25"/>
      <c r="J11" s="5" t="s">
        <v>34</v>
      </c>
      <c r="K11" s="5"/>
      <c r="L11" s="6" t="s">
        <v>35</v>
      </c>
      <c r="M11" s="5"/>
      <c r="N11" s="6" t="s">
        <v>36</v>
      </c>
      <c r="O11" s="5"/>
      <c r="P11" s="6" t="s">
        <v>21</v>
      </c>
      <c r="Q11" s="23"/>
    </row>
    <row r="12" spans="1:17" ht="12.75">
      <c r="A12" s="33"/>
      <c r="B12" s="33"/>
      <c r="C12" s="33"/>
      <c r="D12" s="33"/>
      <c r="E12" s="33"/>
      <c r="F12" s="21"/>
      <c r="G12" s="21"/>
      <c r="H12" s="21"/>
      <c r="I12" s="47"/>
      <c r="J12" s="5" t="s">
        <v>3</v>
      </c>
      <c r="K12" s="7" t="s">
        <v>4</v>
      </c>
      <c r="L12" s="6" t="s">
        <v>3</v>
      </c>
      <c r="M12" s="7" t="s">
        <v>4</v>
      </c>
      <c r="N12" s="6" t="s">
        <v>3</v>
      </c>
      <c r="O12" s="7" t="s">
        <v>4</v>
      </c>
      <c r="P12" s="6" t="s">
        <v>3</v>
      </c>
      <c r="Q12" s="7" t="s">
        <v>4</v>
      </c>
    </row>
    <row r="13" spans="1:17" ht="12.75">
      <c r="A13" s="67" t="s">
        <v>12</v>
      </c>
      <c r="B13" s="35"/>
      <c r="C13" s="35"/>
      <c r="D13" s="35"/>
      <c r="E13" s="35"/>
      <c r="F13" s="8"/>
      <c r="J13" s="3">
        <v>586</v>
      </c>
      <c r="K13" s="50">
        <v>40</v>
      </c>
      <c r="L13" s="51">
        <v>777</v>
      </c>
      <c r="M13" s="50">
        <v>52</v>
      </c>
      <c r="N13" s="51">
        <v>119</v>
      </c>
      <c r="O13" s="50">
        <v>8</v>
      </c>
      <c r="P13" s="51">
        <v>1482</v>
      </c>
      <c r="Q13" s="50">
        <v>100</v>
      </c>
    </row>
    <row r="14" spans="1:17" ht="12.75">
      <c r="A14" s="29" t="s">
        <v>13</v>
      </c>
      <c r="B14" s="30"/>
      <c r="C14" s="35"/>
      <c r="D14" s="30"/>
      <c r="E14" s="31"/>
      <c r="J14" s="3">
        <v>112</v>
      </c>
      <c r="K14" s="50">
        <v>54</v>
      </c>
      <c r="L14" s="51">
        <v>84</v>
      </c>
      <c r="M14" s="50">
        <v>40</v>
      </c>
      <c r="N14" s="51">
        <v>12</v>
      </c>
      <c r="O14" s="50">
        <v>6</v>
      </c>
      <c r="P14" s="51">
        <v>208</v>
      </c>
      <c r="Q14" s="50">
        <v>100</v>
      </c>
    </row>
    <row r="15" spans="1:17" ht="12.75">
      <c r="A15" s="4" t="s">
        <v>14</v>
      </c>
      <c r="B15" s="2"/>
      <c r="C15" s="2"/>
      <c r="D15" s="2"/>
      <c r="E15" s="2"/>
      <c r="J15" s="3">
        <v>302</v>
      </c>
      <c r="K15" s="50">
        <v>65</v>
      </c>
      <c r="L15" s="51">
        <v>126</v>
      </c>
      <c r="M15" s="50">
        <v>27</v>
      </c>
      <c r="N15" s="51">
        <v>39</v>
      </c>
      <c r="O15" s="50">
        <v>8</v>
      </c>
      <c r="P15" s="51">
        <v>467</v>
      </c>
      <c r="Q15" s="50">
        <v>100</v>
      </c>
    </row>
    <row r="16" spans="1:17" ht="12.75">
      <c r="A16" s="66" t="s">
        <v>15</v>
      </c>
      <c r="B16" s="30"/>
      <c r="C16" s="30"/>
      <c r="D16" s="30"/>
      <c r="E16" s="35"/>
      <c r="F16" s="35"/>
      <c r="J16" s="2">
        <v>63</v>
      </c>
      <c r="K16" s="50">
        <v>58</v>
      </c>
      <c r="L16" s="51">
        <v>37</v>
      </c>
      <c r="M16" s="50">
        <v>34</v>
      </c>
      <c r="N16" s="51">
        <v>8</v>
      </c>
      <c r="O16" s="50">
        <v>7</v>
      </c>
      <c r="P16" s="51">
        <v>108</v>
      </c>
      <c r="Q16" s="50">
        <v>100</v>
      </c>
    </row>
    <row r="17" spans="1:17" ht="12.75">
      <c r="A17" s="66" t="s">
        <v>16</v>
      </c>
      <c r="B17" s="30"/>
      <c r="C17" s="30"/>
      <c r="D17" s="30"/>
      <c r="E17" s="35"/>
      <c r="F17" s="35"/>
      <c r="J17" s="2">
        <v>97</v>
      </c>
      <c r="K17" s="50">
        <v>52</v>
      </c>
      <c r="L17" s="51">
        <v>80</v>
      </c>
      <c r="M17" s="50">
        <v>43</v>
      </c>
      <c r="N17" s="51">
        <v>11</v>
      </c>
      <c r="O17" s="50">
        <v>6</v>
      </c>
      <c r="P17" s="51">
        <v>188</v>
      </c>
      <c r="Q17" s="50">
        <v>100</v>
      </c>
    </row>
    <row r="18" spans="1:17" ht="12.75">
      <c r="A18" s="66" t="s">
        <v>17</v>
      </c>
      <c r="B18" s="30"/>
      <c r="C18" s="30"/>
      <c r="D18" s="30"/>
      <c r="E18" s="35"/>
      <c r="F18" s="35"/>
      <c r="J18" s="2">
        <v>57</v>
      </c>
      <c r="K18" s="50">
        <v>49</v>
      </c>
      <c r="L18" s="51">
        <v>53</v>
      </c>
      <c r="M18" s="50">
        <v>45</v>
      </c>
      <c r="N18" s="51">
        <v>7</v>
      </c>
      <c r="O18" s="50">
        <v>6</v>
      </c>
      <c r="P18" s="51">
        <v>117</v>
      </c>
      <c r="Q18" s="50">
        <v>100</v>
      </c>
    </row>
    <row r="19" spans="1:17" ht="13.5" thickBot="1">
      <c r="A19" s="18" t="s">
        <v>18</v>
      </c>
      <c r="B19" s="18"/>
      <c r="C19" s="18"/>
      <c r="D19" s="18"/>
      <c r="E19" s="39"/>
      <c r="F19" s="19"/>
      <c r="G19" s="10"/>
      <c r="H19" s="10"/>
      <c r="I19" s="16"/>
      <c r="J19" s="19">
        <v>297</v>
      </c>
      <c r="K19" s="52">
        <v>55</v>
      </c>
      <c r="L19" s="53">
        <v>197</v>
      </c>
      <c r="M19" s="52">
        <v>36</v>
      </c>
      <c r="N19" s="53">
        <v>50</v>
      </c>
      <c r="O19" s="52">
        <v>9</v>
      </c>
      <c r="P19" s="53">
        <v>544</v>
      </c>
      <c r="Q19" s="52">
        <v>100</v>
      </c>
    </row>
    <row r="20" spans="1:17" ht="14.25" thickBot="1" thickTop="1">
      <c r="A20" s="37" t="s">
        <v>21</v>
      </c>
      <c r="B20" s="37"/>
      <c r="C20" s="37"/>
      <c r="D20" s="37"/>
      <c r="E20" s="37"/>
      <c r="F20" s="10"/>
      <c r="G20" s="10"/>
      <c r="H20" s="10"/>
      <c r="I20" s="16"/>
      <c r="J20" s="46">
        <f>SUM(J13:J19)</f>
        <v>1514</v>
      </c>
      <c r="K20" s="46">
        <v>49</v>
      </c>
      <c r="L20" s="53">
        <f>SUM(L13:L19)</f>
        <v>1354</v>
      </c>
      <c r="M20" s="52">
        <v>44</v>
      </c>
      <c r="N20" s="53">
        <f>SUM(N13:N19)</f>
        <v>246</v>
      </c>
      <c r="O20" s="52">
        <v>8</v>
      </c>
      <c r="P20" s="53">
        <f>SUM(P13:P19)</f>
        <v>3114</v>
      </c>
      <c r="Q20" s="52">
        <v>100</v>
      </c>
    </row>
    <row r="21" ht="13.5" thickTop="1"/>
  </sheetData>
  <mergeCells count="5">
    <mergeCell ref="A7:D7"/>
    <mergeCell ref="A3:E3"/>
    <mergeCell ref="A4:E4"/>
    <mergeCell ref="A5:E5"/>
    <mergeCell ref="A6:E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D38"/>
  <sheetViews>
    <sheetView workbookViewId="0" topLeftCell="A1">
      <selection activeCell="A2" sqref="A2"/>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122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13277</v>
      </c>
      <c r="G4" s="64">
        <v>52</v>
      </c>
    </row>
    <row r="5" spans="1:7" ht="12.75">
      <c r="A5" s="118" t="s">
        <v>35</v>
      </c>
      <c r="B5" s="119"/>
      <c r="C5" s="112"/>
      <c r="D5" s="119"/>
      <c r="E5" s="112"/>
      <c r="F5" s="64">
        <v>10050</v>
      </c>
      <c r="G5" s="4">
        <v>39</v>
      </c>
    </row>
    <row r="6" spans="1:7" ht="13.5" thickBot="1">
      <c r="A6" s="123" t="s">
        <v>36</v>
      </c>
      <c r="B6" s="124"/>
      <c r="C6" s="124"/>
      <c r="D6" s="115"/>
      <c r="E6" s="116"/>
      <c r="F6" s="64">
        <v>2207</v>
      </c>
      <c r="G6" s="64">
        <v>9</v>
      </c>
    </row>
    <row r="7" spans="1:8" ht="14.25" thickBot="1" thickTop="1">
      <c r="A7" s="125" t="s">
        <v>21</v>
      </c>
      <c r="B7" s="115"/>
      <c r="C7" s="115"/>
      <c r="D7" s="115"/>
      <c r="E7" s="16"/>
      <c r="F7" s="71">
        <v>25534</v>
      </c>
      <c r="G7" s="41">
        <v>100</v>
      </c>
      <c r="H7" s="8"/>
    </row>
    <row r="8" ht="13.5" thickTop="1"/>
    <row r="10" spans="1:5" ht="12.75">
      <c r="A10" s="21" t="s">
        <v>121</v>
      </c>
      <c r="B10" s="1"/>
      <c r="C10" s="1"/>
      <c r="D10" s="1"/>
      <c r="E10" s="1"/>
    </row>
    <row r="11" spans="2:9" ht="12.75">
      <c r="B11" s="21"/>
      <c r="C11" s="21"/>
      <c r="D11" s="21"/>
      <c r="E11" s="21"/>
      <c r="F11" s="21"/>
      <c r="G11" s="21" t="s">
        <v>78</v>
      </c>
      <c r="H11" s="21"/>
      <c r="I11" s="21"/>
    </row>
    <row r="12" spans="1:19" ht="12.75">
      <c r="A12" s="27"/>
      <c r="B12" s="27"/>
      <c r="C12" s="27"/>
      <c r="D12" s="27"/>
      <c r="E12" s="28"/>
      <c r="J12" s="6"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665</v>
      </c>
      <c r="K14" s="50">
        <v>45</v>
      </c>
      <c r="L14" s="51">
        <v>716</v>
      </c>
      <c r="M14" s="50">
        <v>48</v>
      </c>
      <c r="N14" s="51">
        <v>99</v>
      </c>
      <c r="O14" s="50">
        <v>7</v>
      </c>
      <c r="P14" s="51">
        <v>1480</v>
      </c>
      <c r="Q14" s="50">
        <v>100</v>
      </c>
      <c r="R14" s="9"/>
      <c r="S14" s="34"/>
    </row>
    <row r="15" spans="1:19" ht="12.75">
      <c r="A15" s="29" t="s">
        <v>13</v>
      </c>
      <c r="B15" s="30"/>
      <c r="C15" s="35"/>
      <c r="D15" s="30"/>
      <c r="E15" s="31"/>
      <c r="J15" s="3">
        <v>119</v>
      </c>
      <c r="K15" s="50">
        <v>57</v>
      </c>
      <c r="L15" s="51">
        <v>75</v>
      </c>
      <c r="M15" s="50">
        <v>36</v>
      </c>
      <c r="N15" s="51">
        <v>14</v>
      </c>
      <c r="O15" s="50">
        <v>7</v>
      </c>
      <c r="P15" s="51">
        <v>208</v>
      </c>
      <c r="Q15" s="50">
        <v>100</v>
      </c>
      <c r="R15" s="9"/>
      <c r="S15" s="34"/>
    </row>
    <row r="16" spans="1:19" ht="12.75">
      <c r="A16" s="4" t="s">
        <v>14</v>
      </c>
      <c r="B16" s="2"/>
      <c r="C16" s="2"/>
      <c r="D16" s="2"/>
      <c r="E16" s="2"/>
      <c r="J16" s="3">
        <v>254</v>
      </c>
      <c r="K16" s="50">
        <v>54</v>
      </c>
      <c r="L16" s="51">
        <v>182</v>
      </c>
      <c r="M16" s="50">
        <v>39</v>
      </c>
      <c r="N16" s="51">
        <v>31</v>
      </c>
      <c r="O16" s="50">
        <v>7</v>
      </c>
      <c r="P16" s="51">
        <v>467</v>
      </c>
      <c r="Q16" s="50">
        <v>100</v>
      </c>
      <c r="R16" s="9"/>
      <c r="S16" s="34"/>
    </row>
    <row r="17" spans="1:19" ht="12.75">
      <c r="A17" s="110" t="s">
        <v>15</v>
      </c>
      <c r="B17" s="111"/>
      <c r="C17" s="111"/>
      <c r="D17" s="111"/>
      <c r="E17" s="112"/>
      <c r="F17" s="111"/>
      <c r="J17" s="2">
        <v>58</v>
      </c>
      <c r="K17" s="50">
        <v>54</v>
      </c>
      <c r="L17" s="51">
        <v>46</v>
      </c>
      <c r="M17" s="50">
        <v>43</v>
      </c>
      <c r="N17" s="51">
        <v>4</v>
      </c>
      <c r="O17" s="50">
        <v>4</v>
      </c>
      <c r="P17" s="51">
        <v>108</v>
      </c>
      <c r="Q17" s="50">
        <v>100</v>
      </c>
      <c r="R17" s="8"/>
      <c r="S17" s="34"/>
    </row>
    <row r="18" spans="1:19" ht="12.75">
      <c r="A18" s="110" t="s">
        <v>16</v>
      </c>
      <c r="B18" s="111"/>
      <c r="C18" s="111"/>
      <c r="D18" s="111"/>
      <c r="E18" s="112"/>
      <c r="F18" s="111"/>
      <c r="J18" s="2">
        <v>85</v>
      </c>
      <c r="K18" s="50">
        <v>45</v>
      </c>
      <c r="L18" s="51">
        <v>86</v>
      </c>
      <c r="M18" s="50">
        <v>45</v>
      </c>
      <c r="N18" s="51">
        <v>19</v>
      </c>
      <c r="O18" s="50">
        <v>10</v>
      </c>
      <c r="P18" s="51">
        <v>190</v>
      </c>
      <c r="Q18" s="50">
        <v>100</v>
      </c>
      <c r="R18" s="8"/>
      <c r="S18" s="34"/>
    </row>
    <row r="19" spans="1:19" ht="12.75">
      <c r="A19" s="110" t="s">
        <v>17</v>
      </c>
      <c r="B19" s="111"/>
      <c r="C19" s="111"/>
      <c r="D19" s="111"/>
      <c r="E19" s="112"/>
      <c r="F19" s="111"/>
      <c r="J19" s="2">
        <v>60</v>
      </c>
      <c r="K19" s="50">
        <v>50</v>
      </c>
      <c r="L19" s="51">
        <v>55</v>
      </c>
      <c r="M19" s="50">
        <v>46</v>
      </c>
      <c r="N19" s="51">
        <v>4</v>
      </c>
      <c r="O19" s="50">
        <v>3</v>
      </c>
      <c r="P19" s="51">
        <v>119</v>
      </c>
      <c r="Q19" s="50">
        <v>100</v>
      </c>
      <c r="R19" s="8"/>
      <c r="S19" s="34"/>
    </row>
    <row r="20" spans="1:19" ht="13.5" thickBot="1">
      <c r="A20" s="18" t="s">
        <v>18</v>
      </c>
      <c r="B20" s="18"/>
      <c r="C20" s="18"/>
      <c r="D20" s="18"/>
      <c r="E20" s="39"/>
      <c r="F20" s="19"/>
      <c r="G20" s="10"/>
      <c r="H20" s="10"/>
      <c r="I20" s="16"/>
      <c r="J20" s="19">
        <v>311</v>
      </c>
      <c r="K20" s="52">
        <v>57</v>
      </c>
      <c r="L20" s="53">
        <v>199</v>
      </c>
      <c r="M20" s="52">
        <v>37</v>
      </c>
      <c r="N20" s="53">
        <v>33</v>
      </c>
      <c r="O20" s="52">
        <v>6</v>
      </c>
      <c r="P20" s="53">
        <v>543</v>
      </c>
      <c r="Q20" s="52">
        <v>100</v>
      </c>
      <c r="R20" s="8"/>
      <c r="S20" s="34"/>
    </row>
    <row r="21" spans="1:19" ht="14.25" thickBot="1" thickTop="1">
      <c r="A21" s="37" t="s">
        <v>21</v>
      </c>
      <c r="B21" s="37"/>
      <c r="C21" s="37"/>
      <c r="D21" s="37"/>
      <c r="E21" s="37"/>
      <c r="F21" s="10"/>
      <c r="G21" s="10"/>
      <c r="H21" s="10"/>
      <c r="I21" s="16"/>
      <c r="J21" s="46">
        <v>1552</v>
      </c>
      <c r="K21" s="46">
        <v>50</v>
      </c>
      <c r="L21" s="53">
        <v>1359</v>
      </c>
      <c r="M21" s="52">
        <v>44</v>
      </c>
      <c r="N21" s="53">
        <v>204</v>
      </c>
      <c r="O21" s="52">
        <v>7</v>
      </c>
      <c r="P21" s="53">
        <v>3115</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17:F17"/>
    <mergeCell ref="A18:F18"/>
    <mergeCell ref="A3:E3"/>
    <mergeCell ref="A14:E14"/>
    <mergeCell ref="A4:E4"/>
    <mergeCell ref="A5:E5"/>
    <mergeCell ref="A6:E6"/>
    <mergeCell ref="A7:D7"/>
    <mergeCell ref="A36:B36"/>
    <mergeCell ref="A37:B37"/>
    <mergeCell ref="A33:B33"/>
    <mergeCell ref="A19:F19"/>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29"/>
  <sheetViews>
    <sheetView tabSelected="1" workbookViewId="0" topLeftCell="A1">
      <selection activeCell="O2" sqref="O2"/>
    </sheetView>
  </sheetViews>
  <sheetFormatPr defaultColWidth="9.140625" defaultRowHeight="12.75"/>
  <cols>
    <col min="3" max="3" width="4.140625" style="0" customWidth="1"/>
    <col min="4" max="5" width="9.140625" style="0" hidden="1" customWidth="1"/>
  </cols>
  <sheetData>
    <row r="1" ht="12.75">
      <c r="A1" s="20" t="s">
        <v>126</v>
      </c>
    </row>
    <row r="3" spans="1:7" ht="12.75">
      <c r="A3" s="120"/>
      <c r="B3" s="121"/>
      <c r="C3" s="121"/>
      <c r="D3" s="121"/>
      <c r="E3" s="122"/>
      <c r="F3" s="7" t="s">
        <v>3</v>
      </c>
      <c r="G3" s="7" t="s">
        <v>4</v>
      </c>
    </row>
    <row r="4" spans="1:7" ht="12.75">
      <c r="A4" s="118" t="s">
        <v>34</v>
      </c>
      <c r="B4" s="119"/>
      <c r="C4" s="119"/>
      <c r="D4" s="119"/>
      <c r="E4" s="112"/>
      <c r="F4" s="64">
        <v>16271</v>
      </c>
      <c r="G4" s="64">
        <v>65</v>
      </c>
    </row>
    <row r="5" spans="1:7" ht="12.75">
      <c r="A5" s="118" t="s">
        <v>35</v>
      </c>
      <c r="B5" s="119"/>
      <c r="C5" s="112"/>
      <c r="D5" s="119"/>
      <c r="E5" s="112"/>
      <c r="F5" s="64">
        <v>7133</v>
      </c>
      <c r="G5" s="4">
        <v>28</v>
      </c>
    </row>
    <row r="6" spans="1:7" ht="13.5" thickBot="1">
      <c r="A6" s="123" t="s">
        <v>36</v>
      </c>
      <c r="B6" s="124"/>
      <c r="C6" s="124"/>
      <c r="D6" s="115"/>
      <c r="E6" s="116"/>
      <c r="F6" s="64">
        <v>1728</v>
      </c>
      <c r="G6" s="64">
        <v>7</v>
      </c>
    </row>
    <row r="7" spans="1:7" ht="14.25" thickBot="1" thickTop="1">
      <c r="A7" s="125" t="s">
        <v>21</v>
      </c>
      <c r="B7" s="115"/>
      <c r="C7" s="115"/>
      <c r="D7" s="115"/>
      <c r="E7" s="16"/>
      <c r="F7" s="71">
        <v>25132</v>
      </c>
      <c r="G7" s="41">
        <v>100</v>
      </c>
    </row>
    <row r="8" ht="13.5" thickTop="1"/>
    <row r="10" ht="12.75">
      <c r="A10" s="1" t="s">
        <v>123</v>
      </c>
    </row>
    <row r="11" spans="1:17" ht="12.75">
      <c r="A11" s="27" t="s">
        <v>78</v>
      </c>
      <c r="B11" s="27"/>
      <c r="C11" s="27"/>
      <c r="D11" s="27"/>
      <c r="E11" s="27"/>
      <c r="F11" s="26"/>
      <c r="G11" s="26"/>
      <c r="H11" s="26"/>
      <c r="I11" s="25"/>
      <c r="J11" s="6" t="s">
        <v>34</v>
      </c>
      <c r="K11" s="5"/>
      <c r="L11" s="6" t="s">
        <v>35</v>
      </c>
      <c r="M11" s="5"/>
      <c r="N11" s="6" t="s">
        <v>36</v>
      </c>
      <c r="O11" s="5"/>
      <c r="P11" s="6" t="s">
        <v>21</v>
      </c>
      <c r="Q11" s="23"/>
    </row>
    <row r="12" spans="1:17" ht="12.75">
      <c r="A12" s="33"/>
      <c r="B12" s="33"/>
      <c r="C12" s="33"/>
      <c r="D12" s="33"/>
      <c r="E12" s="33"/>
      <c r="F12" s="21"/>
      <c r="G12" s="21"/>
      <c r="H12" s="21"/>
      <c r="I12" s="47"/>
      <c r="J12" s="6" t="s">
        <v>3</v>
      </c>
      <c r="K12" s="7" t="s">
        <v>4</v>
      </c>
      <c r="L12" s="6" t="s">
        <v>3</v>
      </c>
      <c r="M12" s="7" t="s">
        <v>4</v>
      </c>
      <c r="N12" s="6" t="s">
        <v>3</v>
      </c>
      <c r="O12" s="7" t="s">
        <v>4</v>
      </c>
      <c r="P12" s="6" t="s">
        <v>3</v>
      </c>
      <c r="Q12" s="7" t="s">
        <v>4</v>
      </c>
    </row>
    <row r="13" spans="1:17" ht="12.75">
      <c r="A13" s="119" t="s">
        <v>12</v>
      </c>
      <c r="B13" s="119"/>
      <c r="C13" s="119"/>
      <c r="D13" s="119"/>
      <c r="E13" s="119"/>
      <c r="J13" s="3">
        <v>804</v>
      </c>
      <c r="K13" s="50">
        <v>54</v>
      </c>
      <c r="L13" s="51">
        <v>588</v>
      </c>
      <c r="M13" s="50">
        <v>40</v>
      </c>
      <c r="N13" s="51">
        <v>85</v>
      </c>
      <c r="O13" s="50">
        <v>6</v>
      </c>
      <c r="P13" s="51">
        <v>1477</v>
      </c>
      <c r="Q13" s="50">
        <v>100</v>
      </c>
    </row>
    <row r="14" spans="1:17" ht="12.75">
      <c r="A14" s="29" t="s">
        <v>13</v>
      </c>
      <c r="B14" s="30"/>
      <c r="C14" s="35"/>
      <c r="D14" s="30"/>
      <c r="E14" s="31"/>
      <c r="J14" s="3">
        <v>140</v>
      </c>
      <c r="K14" s="50">
        <v>67</v>
      </c>
      <c r="L14" s="51">
        <v>58</v>
      </c>
      <c r="M14" s="50">
        <v>28</v>
      </c>
      <c r="N14" s="51">
        <v>12</v>
      </c>
      <c r="O14" s="50">
        <v>6</v>
      </c>
      <c r="P14" s="51">
        <v>210</v>
      </c>
      <c r="Q14" s="50">
        <v>100</v>
      </c>
    </row>
    <row r="15" spans="1:17" ht="12.75">
      <c r="A15" s="4" t="s">
        <v>14</v>
      </c>
      <c r="B15" s="2"/>
      <c r="C15" s="2"/>
      <c r="D15" s="2"/>
      <c r="E15" s="2"/>
      <c r="J15" s="3">
        <v>297</v>
      </c>
      <c r="K15" s="50">
        <v>63</v>
      </c>
      <c r="L15" s="51">
        <v>135</v>
      </c>
      <c r="M15" s="50">
        <v>29</v>
      </c>
      <c r="N15" s="51">
        <v>37</v>
      </c>
      <c r="O15" s="50">
        <v>8</v>
      </c>
      <c r="P15" s="51">
        <v>469</v>
      </c>
      <c r="Q15" s="50">
        <v>100</v>
      </c>
    </row>
    <row r="16" spans="1:17" ht="12.75">
      <c r="A16" s="110" t="s">
        <v>15</v>
      </c>
      <c r="B16" s="111"/>
      <c r="C16" s="111"/>
      <c r="D16" s="111"/>
      <c r="E16" s="112"/>
      <c r="F16" s="111"/>
      <c r="J16" s="2">
        <v>61</v>
      </c>
      <c r="K16" s="50">
        <v>56</v>
      </c>
      <c r="L16" s="51">
        <v>40</v>
      </c>
      <c r="M16" s="50">
        <v>37</v>
      </c>
      <c r="N16" s="51">
        <v>8</v>
      </c>
      <c r="O16" s="50">
        <v>7</v>
      </c>
      <c r="P16" s="51">
        <v>109</v>
      </c>
      <c r="Q16" s="50">
        <v>100</v>
      </c>
    </row>
    <row r="17" spans="1:17" ht="12.75">
      <c r="A17" s="110" t="s">
        <v>16</v>
      </c>
      <c r="B17" s="111"/>
      <c r="C17" s="111"/>
      <c r="D17" s="111"/>
      <c r="E17" s="112"/>
      <c r="F17" s="111"/>
      <c r="J17" s="2">
        <v>111</v>
      </c>
      <c r="K17" s="50">
        <v>59</v>
      </c>
      <c r="L17" s="51">
        <v>69</v>
      </c>
      <c r="M17" s="50">
        <v>37</v>
      </c>
      <c r="N17" s="51">
        <v>7</v>
      </c>
      <c r="O17" s="50">
        <v>4</v>
      </c>
      <c r="P17" s="51">
        <v>187</v>
      </c>
      <c r="Q17" s="50">
        <v>100</v>
      </c>
    </row>
    <row r="18" spans="1:17" ht="12.75">
      <c r="A18" s="110" t="s">
        <v>17</v>
      </c>
      <c r="B18" s="111"/>
      <c r="C18" s="111"/>
      <c r="D18" s="111"/>
      <c r="E18" s="112"/>
      <c r="F18" s="111"/>
      <c r="J18" s="2">
        <v>58</v>
      </c>
      <c r="K18" s="50">
        <v>50</v>
      </c>
      <c r="L18" s="51">
        <v>56</v>
      </c>
      <c r="M18" s="50">
        <v>48</v>
      </c>
      <c r="N18" s="51">
        <v>3</v>
      </c>
      <c r="O18" s="50">
        <v>3</v>
      </c>
      <c r="P18" s="51">
        <v>117</v>
      </c>
      <c r="Q18" s="50">
        <v>100</v>
      </c>
    </row>
    <row r="19" spans="1:17" ht="13.5" thickBot="1">
      <c r="A19" s="18" t="s">
        <v>18</v>
      </c>
      <c r="B19" s="18"/>
      <c r="C19" s="18"/>
      <c r="D19" s="18"/>
      <c r="E19" s="39"/>
      <c r="F19" s="19"/>
      <c r="G19" s="10"/>
      <c r="H19" s="10"/>
      <c r="I19" s="16"/>
      <c r="J19" s="19">
        <v>379</v>
      </c>
      <c r="K19" s="52">
        <v>70</v>
      </c>
      <c r="L19" s="53">
        <v>127</v>
      </c>
      <c r="M19" s="52">
        <v>23</v>
      </c>
      <c r="N19" s="53">
        <v>37</v>
      </c>
      <c r="O19" s="52">
        <v>7</v>
      </c>
      <c r="P19" s="53">
        <v>543</v>
      </c>
      <c r="Q19" s="52">
        <v>100</v>
      </c>
    </row>
    <row r="20" spans="1:17" ht="14.25" thickBot="1" thickTop="1">
      <c r="A20" s="37" t="s">
        <v>21</v>
      </c>
      <c r="B20" s="37"/>
      <c r="C20" s="37"/>
      <c r="D20" s="37"/>
      <c r="E20" s="37"/>
      <c r="F20" s="10"/>
      <c r="G20" s="10"/>
      <c r="H20" s="10"/>
      <c r="I20" s="16"/>
      <c r="J20" s="46">
        <f>SUM(J13:J19)</f>
        <v>1850</v>
      </c>
      <c r="K20" s="46">
        <v>59</v>
      </c>
      <c r="L20" s="53">
        <f>SUM(L13:L19)</f>
        <v>1073</v>
      </c>
      <c r="M20" s="52">
        <v>35</v>
      </c>
      <c r="N20" s="53">
        <f>SUM(N13:N19)</f>
        <v>189</v>
      </c>
      <c r="O20" s="52">
        <v>6</v>
      </c>
      <c r="P20" s="53">
        <f>SUM(P13:P19)</f>
        <v>3112</v>
      </c>
      <c r="Q20" s="52">
        <v>100</v>
      </c>
    </row>
    <row r="21" ht="13.5" thickTop="1"/>
    <row r="22" spans="1:2" ht="12.75">
      <c r="A22" s="20" t="s">
        <v>124</v>
      </c>
      <c r="B22" s="20"/>
    </row>
    <row r="23" spans="1:7" ht="12.75">
      <c r="A23" s="21"/>
      <c r="B23" s="21"/>
      <c r="C23" s="21"/>
      <c r="D23" s="21"/>
      <c r="E23" s="21"/>
      <c r="F23" s="21"/>
      <c r="G23" s="21"/>
    </row>
    <row r="24" spans="1:9" ht="12.75">
      <c r="A24" s="108"/>
      <c r="B24" s="108"/>
      <c r="C24" s="108"/>
      <c r="D24" s="108"/>
      <c r="E24" s="108"/>
      <c r="F24" s="6" t="s">
        <v>113</v>
      </c>
      <c r="G24" s="23"/>
      <c r="H24" s="6" t="s">
        <v>112</v>
      </c>
      <c r="I24" s="23"/>
    </row>
    <row r="25" spans="1:9" ht="12.75">
      <c r="A25" s="113"/>
      <c r="B25" s="113"/>
      <c r="C25" s="113"/>
      <c r="D25" s="113"/>
      <c r="E25" s="113"/>
      <c r="F25" s="128" t="s">
        <v>3</v>
      </c>
      <c r="G25" s="103" t="s">
        <v>4</v>
      </c>
      <c r="H25" s="128" t="s">
        <v>3</v>
      </c>
      <c r="I25" s="103" t="s">
        <v>4</v>
      </c>
    </row>
    <row r="26" spans="1:9" ht="12.75">
      <c r="A26" s="118" t="s">
        <v>34</v>
      </c>
      <c r="B26" s="119"/>
      <c r="C26" s="119"/>
      <c r="D26" s="119"/>
      <c r="E26" s="112"/>
      <c r="F26" s="64">
        <v>14424</v>
      </c>
      <c r="G26" s="64">
        <v>66</v>
      </c>
      <c r="H26" s="64">
        <v>1755</v>
      </c>
      <c r="I26" s="64">
        <v>60</v>
      </c>
    </row>
    <row r="27" spans="1:9" ht="12.75">
      <c r="A27" s="118" t="s">
        <v>35</v>
      </c>
      <c r="B27" s="119"/>
      <c r="C27" s="112"/>
      <c r="D27" s="119"/>
      <c r="E27" s="112"/>
      <c r="F27" s="64">
        <v>6039</v>
      </c>
      <c r="G27" s="4">
        <v>28</v>
      </c>
      <c r="H27" s="64">
        <v>1013</v>
      </c>
      <c r="I27" s="4">
        <v>34</v>
      </c>
    </row>
    <row r="28" spans="1:9" ht="13.5" thickBot="1">
      <c r="A28" s="123" t="s">
        <v>36</v>
      </c>
      <c r="B28" s="124"/>
      <c r="C28" s="124"/>
      <c r="D28" s="115"/>
      <c r="E28" s="116"/>
      <c r="F28" s="64">
        <v>1526</v>
      </c>
      <c r="G28" s="64">
        <v>7</v>
      </c>
      <c r="H28" s="64">
        <v>182</v>
      </c>
      <c r="I28" s="64">
        <v>6</v>
      </c>
    </row>
    <row r="29" spans="1:9" ht="14.25" thickBot="1" thickTop="1">
      <c r="A29" s="125" t="s">
        <v>21</v>
      </c>
      <c r="B29" s="115"/>
      <c r="C29" s="115"/>
      <c r="D29" s="115"/>
      <c r="E29" s="16"/>
      <c r="F29" s="71">
        <v>21989</v>
      </c>
      <c r="G29" s="41">
        <v>100</v>
      </c>
      <c r="H29" s="71">
        <v>2950</v>
      </c>
      <c r="I29" s="41">
        <v>100</v>
      </c>
    </row>
    <row r="30" ht="13.5" thickTop="1"/>
  </sheetData>
  <mergeCells count="15">
    <mergeCell ref="A28:E28"/>
    <mergeCell ref="A29:D29"/>
    <mergeCell ref="A24:E24"/>
    <mergeCell ref="A25:E25"/>
    <mergeCell ref="A26:E26"/>
    <mergeCell ref="A27:E27"/>
    <mergeCell ref="A6:E6"/>
    <mergeCell ref="A7:D7"/>
    <mergeCell ref="A3:E3"/>
    <mergeCell ref="A4:E4"/>
    <mergeCell ref="A5:E5"/>
    <mergeCell ref="A13:E13"/>
    <mergeCell ref="A16:F16"/>
    <mergeCell ref="A17:F17"/>
    <mergeCell ref="A18:F18"/>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84"/>
  <sheetViews>
    <sheetView workbookViewId="0" topLeftCell="A62">
      <selection activeCell="I64" sqref="I64"/>
    </sheetView>
  </sheetViews>
  <sheetFormatPr defaultColWidth="9.140625" defaultRowHeight="12.75"/>
  <cols>
    <col min="1" max="1" width="60.28125" style="0" customWidth="1"/>
  </cols>
  <sheetData>
    <row r="1" spans="1:13" ht="12.75">
      <c r="A1" s="82" t="s">
        <v>6</v>
      </c>
      <c r="B1" s="83"/>
      <c r="C1" s="83"/>
      <c r="D1" s="83"/>
      <c r="E1" s="83"/>
      <c r="F1" s="83"/>
      <c r="G1" s="83"/>
      <c r="H1" s="83"/>
      <c r="I1" s="83"/>
      <c r="J1" s="83"/>
      <c r="K1" s="83"/>
      <c r="L1" s="83"/>
      <c r="M1" s="83"/>
    </row>
    <row r="2" spans="1:13" ht="12.75">
      <c r="A2" s="83"/>
      <c r="B2" s="83"/>
      <c r="C2" s="83"/>
      <c r="D2" s="83"/>
      <c r="E2" s="83"/>
      <c r="F2" s="83"/>
      <c r="G2" s="83"/>
      <c r="H2" s="83"/>
      <c r="I2" s="83"/>
      <c r="J2" s="83"/>
      <c r="K2" s="83"/>
      <c r="L2" s="83"/>
      <c r="M2" s="83"/>
    </row>
    <row r="3" spans="1:13" ht="12.75">
      <c r="A3" s="85"/>
      <c r="B3" s="86" t="s">
        <v>3</v>
      </c>
      <c r="C3" s="85" t="s">
        <v>4</v>
      </c>
      <c r="D3" s="83"/>
      <c r="E3" s="83"/>
      <c r="F3" s="83"/>
      <c r="G3" s="83"/>
      <c r="H3" s="83"/>
      <c r="I3" s="83"/>
      <c r="J3" s="83"/>
      <c r="K3" s="83"/>
      <c r="L3" s="83"/>
      <c r="M3" s="83"/>
    </row>
    <row r="4" spans="1:13" ht="12.75">
      <c r="A4" s="88" t="s">
        <v>0</v>
      </c>
      <c r="B4" s="89">
        <v>22356</v>
      </c>
      <c r="C4" s="90">
        <v>72.5</v>
      </c>
      <c r="D4" s="83"/>
      <c r="E4" s="83"/>
      <c r="F4" s="83"/>
      <c r="G4" s="83"/>
      <c r="H4" s="83"/>
      <c r="I4" s="83"/>
      <c r="J4" s="83"/>
      <c r="K4" s="83"/>
      <c r="L4" s="83"/>
      <c r="M4" s="83"/>
    </row>
    <row r="5" spans="1:13" ht="12.75">
      <c r="A5" s="88" t="s">
        <v>1</v>
      </c>
      <c r="B5" s="89">
        <v>2996</v>
      </c>
      <c r="C5" s="90">
        <v>9.7</v>
      </c>
      <c r="D5" s="83"/>
      <c r="E5" s="83"/>
      <c r="F5" s="83"/>
      <c r="G5" s="83"/>
      <c r="H5" s="83"/>
      <c r="I5" s="83"/>
      <c r="J5" s="83"/>
      <c r="K5" s="83"/>
      <c r="L5" s="83"/>
      <c r="M5" s="83"/>
    </row>
    <row r="6" spans="1:13" ht="13.5" thickBot="1">
      <c r="A6" s="96" t="s">
        <v>2</v>
      </c>
      <c r="B6" s="94">
        <v>5499</v>
      </c>
      <c r="C6" s="95">
        <v>17.8</v>
      </c>
      <c r="D6" s="83"/>
      <c r="E6" s="83"/>
      <c r="F6" s="83"/>
      <c r="G6" s="83"/>
      <c r="H6" s="83"/>
      <c r="I6" s="83"/>
      <c r="J6" s="83"/>
      <c r="K6" s="83"/>
      <c r="L6" s="83"/>
      <c r="M6" s="83"/>
    </row>
    <row r="7" spans="1:13" ht="14.25" thickBot="1" thickTop="1">
      <c r="A7" s="98" t="s">
        <v>5</v>
      </c>
      <c r="B7" s="99">
        <f>SUM(B4:B6)</f>
        <v>30851</v>
      </c>
      <c r="C7" s="100">
        <v>100</v>
      </c>
      <c r="D7" s="83"/>
      <c r="E7" s="83"/>
      <c r="F7" s="83"/>
      <c r="G7" s="83"/>
      <c r="H7" s="83"/>
      <c r="I7" s="83"/>
      <c r="J7" s="83"/>
      <c r="K7" s="83"/>
      <c r="L7" s="83"/>
      <c r="M7" s="83"/>
    </row>
    <row r="8" spans="1:13" ht="13.5" thickTop="1">
      <c r="A8" s="83"/>
      <c r="B8" s="83"/>
      <c r="C8" s="84"/>
      <c r="D8" s="83"/>
      <c r="E8" s="83"/>
      <c r="F8" s="83"/>
      <c r="G8" s="83"/>
      <c r="H8" s="83"/>
      <c r="I8" s="83"/>
      <c r="J8" s="83"/>
      <c r="K8" s="83"/>
      <c r="L8" s="83"/>
      <c r="M8" s="83"/>
    </row>
    <row r="9" spans="1:13" ht="12.75">
      <c r="A9" s="82" t="s">
        <v>10</v>
      </c>
      <c r="B9" s="83"/>
      <c r="C9" s="84"/>
      <c r="D9" s="83"/>
      <c r="E9" s="83"/>
      <c r="F9" s="83"/>
      <c r="G9" s="83"/>
      <c r="H9" s="83"/>
      <c r="I9" s="83"/>
      <c r="J9" s="83"/>
      <c r="K9" s="83"/>
      <c r="L9" s="83"/>
      <c r="M9" s="83"/>
    </row>
    <row r="10" spans="1:13" ht="12.75">
      <c r="A10" s="83"/>
      <c r="B10" s="83"/>
      <c r="C10" s="84"/>
      <c r="D10" s="83"/>
      <c r="E10" s="83"/>
      <c r="F10" s="83"/>
      <c r="G10" s="83"/>
      <c r="H10" s="83"/>
      <c r="I10" s="83"/>
      <c r="J10" s="83"/>
      <c r="K10" s="83"/>
      <c r="L10" s="83"/>
      <c r="M10" s="83"/>
    </row>
    <row r="11" spans="1:13" ht="12.75">
      <c r="A11" s="85"/>
      <c r="B11" s="86" t="s">
        <v>3</v>
      </c>
      <c r="C11" s="87" t="s">
        <v>4</v>
      </c>
      <c r="D11" s="83"/>
      <c r="E11" s="83"/>
      <c r="F11" s="83"/>
      <c r="G11" s="83"/>
      <c r="H11" s="83"/>
      <c r="I11" s="83"/>
      <c r="J11" s="83"/>
      <c r="K11" s="83"/>
      <c r="L11" s="83"/>
      <c r="M11" s="83"/>
    </row>
    <row r="12" spans="1:13" ht="12.75">
      <c r="A12" s="88" t="s">
        <v>7</v>
      </c>
      <c r="B12" s="89">
        <v>4480</v>
      </c>
      <c r="C12" s="90">
        <v>57.3</v>
      </c>
      <c r="D12" s="83"/>
      <c r="E12" s="83"/>
      <c r="F12" s="83"/>
      <c r="G12" s="83"/>
      <c r="H12" s="83"/>
      <c r="I12" s="83"/>
      <c r="J12" s="83"/>
      <c r="K12" s="83"/>
      <c r="L12" s="83"/>
      <c r="M12" s="83"/>
    </row>
    <row r="13" spans="1:13" ht="12.75">
      <c r="A13" s="88" t="s">
        <v>8</v>
      </c>
      <c r="B13" s="89">
        <v>1050</v>
      </c>
      <c r="C13" s="90">
        <v>13.4</v>
      </c>
      <c r="D13" s="83"/>
      <c r="E13" s="83"/>
      <c r="F13" s="83"/>
      <c r="G13" s="83"/>
      <c r="H13" s="83"/>
      <c r="I13" s="83"/>
      <c r="J13" s="83"/>
      <c r="K13" s="83"/>
      <c r="L13" s="83"/>
      <c r="M13" s="83"/>
    </row>
    <row r="14" spans="1:13" ht="13.5" thickBot="1">
      <c r="A14" s="96" t="s">
        <v>9</v>
      </c>
      <c r="B14" s="94">
        <v>2291</v>
      </c>
      <c r="C14" s="95">
        <v>29.3</v>
      </c>
      <c r="D14" s="83"/>
      <c r="E14" s="83"/>
      <c r="F14" s="83"/>
      <c r="G14" s="83"/>
      <c r="H14" s="83"/>
      <c r="I14" s="83"/>
      <c r="J14" s="83"/>
      <c r="K14" s="83"/>
      <c r="L14" s="83"/>
      <c r="M14" s="83"/>
    </row>
    <row r="15" spans="1:13" ht="14.25" thickBot="1" thickTop="1">
      <c r="A15" s="96" t="s">
        <v>20</v>
      </c>
      <c r="B15" s="94">
        <f>SUM(B12:B15)</f>
        <v>7821</v>
      </c>
      <c r="C15" s="95">
        <f>SUM(C12:C14)</f>
        <v>100</v>
      </c>
      <c r="D15" s="83"/>
      <c r="E15" s="83"/>
      <c r="F15" s="83"/>
      <c r="G15" s="83"/>
      <c r="H15" s="83"/>
      <c r="I15" s="83"/>
      <c r="J15" s="83"/>
      <c r="K15" s="83"/>
      <c r="L15" s="83"/>
      <c r="M15" s="83"/>
    </row>
    <row r="16" spans="1:13" ht="13.5" thickTop="1">
      <c r="A16" s="83"/>
      <c r="B16" s="83"/>
      <c r="C16" s="84"/>
      <c r="D16" s="83"/>
      <c r="E16" s="83"/>
      <c r="F16" s="83"/>
      <c r="G16" s="83"/>
      <c r="H16" s="83"/>
      <c r="I16" s="83"/>
      <c r="J16" s="83"/>
      <c r="K16" s="83"/>
      <c r="L16" s="83"/>
      <c r="M16" s="83"/>
    </row>
    <row r="17" spans="1:13" ht="12.75">
      <c r="A17" s="82" t="s">
        <v>11</v>
      </c>
      <c r="B17" s="83"/>
      <c r="C17" s="84"/>
      <c r="D17" s="83"/>
      <c r="E17" s="83"/>
      <c r="F17" s="83"/>
      <c r="G17" s="83"/>
      <c r="H17" s="83"/>
      <c r="I17" s="83"/>
      <c r="J17" s="83"/>
      <c r="K17" s="83"/>
      <c r="L17" s="83"/>
      <c r="M17" s="83"/>
    </row>
    <row r="18" spans="1:13" ht="12.75">
      <c r="A18" s="83"/>
      <c r="B18" s="83"/>
      <c r="C18" s="84"/>
      <c r="D18" s="83"/>
      <c r="E18" s="83"/>
      <c r="F18" s="83"/>
      <c r="G18" s="83"/>
      <c r="H18" s="83"/>
      <c r="I18" s="83"/>
      <c r="J18" s="83"/>
      <c r="K18" s="83"/>
      <c r="L18" s="83"/>
      <c r="M18" s="83"/>
    </row>
    <row r="19" spans="1:13" ht="12.75">
      <c r="A19" s="85"/>
      <c r="B19" s="86" t="s">
        <v>3</v>
      </c>
      <c r="C19" s="87" t="s">
        <v>4</v>
      </c>
      <c r="D19" s="83"/>
      <c r="E19" s="83"/>
      <c r="F19" s="83"/>
      <c r="G19" s="83"/>
      <c r="H19" s="83"/>
      <c r="I19" s="83"/>
      <c r="J19" s="83"/>
      <c r="K19" s="83"/>
      <c r="L19" s="83"/>
      <c r="M19" s="83"/>
    </row>
    <row r="20" spans="1:13" ht="12.75">
      <c r="A20" s="88" t="s">
        <v>12</v>
      </c>
      <c r="B20" s="89">
        <v>4423</v>
      </c>
      <c r="C20" s="90">
        <f aca="true" t="shared" si="0" ref="C20:C27">B20/7768*100</f>
        <v>56.938722966014424</v>
      </c>
      <c r="D20" s="83"/>
      <c r="E20" s="83"/>
      <c r="F20" s="83"/>
      <c r="G20" s="83"/>
      <c r="H20" s="83"/>
      <c r="I20" s="83"/>
      <c r="J20" s="83"/>
      <c r="K20" s="83"/>
      <c r="L20" s="83"/>
      <c r="M20" s="83"/>
    </row>
    <row r="21" spans="1:13" ht="12.75">
      <c r="A21" s="88" t="s">
        <v>13</v>
      </c>
      <c r="B21" s="89">
        <v>185</v>
      </c>
      <c r="C21" s="90">
        <f t="shared" si="0"/>
        <v>2.381565396498455</v>
      </c>
      <c r="D21" s="83"/>
      <c r="E21" s="83"/>
      <c r="F21" s="83"/>
      <c r="G21" s="83"/>
      <c r="H21" s="83"/>
      <c r="I21" s="83"/>
      <c r="J21" s="83"/>
      <c r="K21" s="83"/>
      <c r="L21" s="83"/>
      <c r="M21" s="83"/>
    </row>
    <row r="22" spans="1:13" ht="12.75">
      <c r="A22" s="88" t="s">
        <v>14</v>
      </c>
      <c r="B22" s="89">
        <v>899</v>
      </c>
      <c r="C22" s="90">
        <f t="shared" si="0"/>
        <v>11.573120494335736</v>
      </c>
      <c r="D22" s="83"/>
      <c r="E22" s="83"/>
      <c r="F22" s="83"/>
      <c r="G22" s="83"/>
      <c r="H22" s="83"/>
      <c r="I22" s="83"/>
      <c r="J22" s="83"/>
      <c r="K22" s="83"/>
      <c r="L22" s="83"/>
      <c r="M22" s="83"/>
    </row>
    <row r="23" spans="1:13" ht="12.75">
      <c r="A23" s="91" t="s">
        <v>15</v>
      </c>
      <c r="B23" s="92">
        <v>115</v>
      </c>
      <c r="C23" s="90">
        <f t="shared" si="0"/>
        <v>1.48043254376931</v>
      </c>
      <c r="D23" s="92"/>
      <c r="E23" s="83"/>
      <c r="F23" s="83"/>
      <c r="G23" s="83"/>
      <c r="H23" s="83"/>
      <c r="I23" s="83"/>
      <c r="J23" s="83"/>
      <c r="K23" s="83"/>
      <c r="L23" s="83"/>
      <c r="M23" s="83"/>
    </row>
    <row r="24" spans="1:13" ht="12.75">
      <c r="A24" s="91" t="s">
        <v>16</v>
      </c>
      <c r="B24" s="92">
        <v>240</v>
      </c>
      <c r="C24" s="90">
        <f t="shared" si="0"/>
        <v>3.089598352214212</v>
      </c>
      <c r="D24" s="92"/>
      <c r="E24" s="83"/>
      <c r="F24" s="83"/>
      <c r="G24" s="83"/>
      <c r="H24" s="83"/>
      <c r="I24" s="83"/>
      <c r="J24" s="83"/>
      <c r="K24" s="83"/>
      <c r="L24" s="83"/>
      <c r="M24" s="83"/>
    </row>
    <row r="25" spans="1:13" ht="12.75">
      <c r="A25" s="91" t="s">
        <v>17</v>
      </c>
      <c r="B25" s="92">
        <v>161</v>
      </c>
      <c r="C25" s="90">
        <f t="shared" si="0"/>
        <v>2.072605561277034</v>
      </c>
      <c r="D25" s="92"/>
      <c r="E25" s="83"/>
      <c r="F25" s="83"/>
      <c r="G25" s="83"/>
      <c r="H25" s="83"/>
      <c r="I25" s="83"/>
      <c r="J25" s="83"/>
      <c r="K25" s="83"/>
      <c r="L25" s="83"/>
      <c r="M25" s="83"/>
    </row>
    <row r="26" spans="1:13" ht="12.75">
      <c r="A26" s="91" t="s">
        <v>18</v>
      </c>
      <c r="B26" s="92">
        <v>469</v>
      </c>
      <c r="C26" s="90">
        <f t="shared" si="0"/>
        <v>6.037590113285273</v>
      </c>
      <c r="D26" s="92"/>
      <c r="E26" s="83"/>
      <c r="F26" s="83"/>
      <c r="G26" s="83"/>
      <c r="H26" s="83"/>
      <c r="I26" s="83"/>
      <c r="J26" s="83"/>
      <c r="K26" s="83"/>
      <c r="L26" s="83"/>
      <c r="M26" s="83"/>
    </row>
    <row r="27" spans="1:13" ht="13.5" thickBot="1">
      <c r="A27" s="93" t="s">
        <v>19</v>
      </c>
      <c r="B27" s="94">
        <v>1276</v>
      </c>
      <c r="C27" s="95">
        <f t="shared" si="0"/>
        <v>16.42636457260556</v>
      </c>
      <c r="D27" s="83"/>
      <c r="E27" s="83"/>
      <c r="F27" s="83"/>
      <c r="G27" s="83"/>
      <c r="H27" s="83"/>
      <c r="I27" s="83"/>
      <c r="J27" s="83"/>
      <c r="K27" s="83"/>
      <c r="L27" s="83"/>
      <c r="M27" s="83"/>
    </row>
    <row r="28" spans="1:13" ht="14.25" thickBot="1" thickTop="1">
      <c r="A28" s="93" t="s">
        <v>21</v>
      </c>
      <c r="B28" s="94">
        <f>SUM(B20:B27)</f>
        <v>7768</v>
      </c>
      <c r="C28" s="95">
        <f>SUM(C20:C27)</f>
        <v>100</v>
      </c>
      <c r="D28" s="83"/>
      <c r="E28" s="83"/>
      <c r="F28" s="83"/>
      <c r="G28" s="83"/>
      <c r="H28" s="83"/>
      <c r="I28" s="83"/>
      <c r="J28" s="83"/>
      <c r="K28" s="83"/>
      <c r="L28" s="83"/>
      <c r="M28" s="83"/>
    </row>
    <row r="29" spans="1:13" ht="13.5" thickTop="1">
      <c r="A29" s="83"/>
      <c r="B29" s="83"/>
      <c r="C29" s="83"/>
      <c r="D29" s="83"/>
      <c r="E29" s="83"/>
      <c r="F29" s="83"/>
      <c r="G29" s="83"/>
      <c r="H29" s="83"/>
      <c r="I29" s="83"/>
      <c r="J29" s="83"/>
      <c r="K29" s="83"/>
      <c r="L29" s="83"/>
      <c r="M29" s="83"/>
    </row>
    <row r="30" spans="1:13" ht="12.75">
      <c r="A30" s="83"/>
      <c r="B30" s="83"/>
      <c r="C30" s="83"/>
      <c r="D30" s="83"/>
      <c r="E30" s="83"/>
      <c r="F30" s="83"/>
      <c r="G30" s="83"/>
      <c r="H30" s="83"/>
      <c r="I30" s="83"/>
      <c r="J30" s="83"/>
      <c r="K30" s="83"/>
      <c r="L30" s="83"/>
      <c r="M30" s="83"/>
    </row>
    <row r="31" spans="1:13" ht="12.75">
      <c r="A31" s="82" t="s">
        <v>84</v>
      </c>
      <c r="B31" s="83"/>
      <c r="C31" s="83"/>
      <c r="D31" s="83"/>
      <c r="E31" s="83"/>
      <c r="F31" s="83"/>
      <c r="G31" s="83"/>
      <c r="H31" s="83"/>
      <c r="I31" s="83"/>
      <c r="J31" s="83"/>
      <c r="K31" s="83"/>
      <c r="L31" s="83"/>
      <c r="M31" s="83"/>
    </row>
    <row r="32" spans="1:13" ht="12.75">
      <c r="A32" s="83"/>
      <c r="B32" s="83"/>
      <c r="C32" s="83"/>
      <c r="D32" s="83"/>
      <c r="E32" s="83"/>
      <c r="F32" s="83"/>
      <c r="G32" s="83"/>
      <c r="H32" s="83"/>
      <c r="I32" s="83"/>
      <c r="J32" s="83"/>
      <c r="K32" s="83"/>
      <c r="L32" s="83"/>
      <c r="M32" s="83"/>
    </row>
    <row r="33" spans="1:13" ht="12.75">
      <c r="A33" s="85"/>
      <c r="B33" s="86" t="s">
        <v>3</v>
      </c>
      <c r="C33" s="85" t="s">
        <v>4</v>
      </c>
      <c r="D33" s="83"/>
      <c r="E33" s="83"/>
      <c r="F33" s="83"/>
      <c r="G33" s="83"/>
      <c r="H33" s="83"/>
      <c r="I33" s="83"/>
      <c r="J33" s="83"/>
      <c r="K33" s="83"/>
      <c r="L33" s="83"/>
      <c r="M33" s="83"/>
    </row>
    <row r="34" spans="1:13" ht="12.75">
      <c r="A34" s="88" t="s">
        <v>7</v>
      </c>
      <c r="B34" s="89">
        <v>1253</v>
      </c>
      <c r="C34" s="90">
        <v>36.8</v>
      </c>
      <c r="D34" s="83"/>
      <c r="E34" s="83"/>
      <c r="F34" s="83"/>
      <c r="G34" s="83"/>
      <c r="H34" s="83"/>
      <c r="I34" s="83"/>
      <c r="J34" s="83"/>
      <c r="K34" s="83"/>
      <c r="L34" s="83"/>
      <c r="M34" s="83"/>
    </row>
    <row r="35" spans="1:13" ht="12.75">
      <c r="A35" s="88" t="s">
        <v>8</v>
      </c>
      <c r="B35" s="89">
        <v>900</v>
      </c>
      <c r="C35" s="90">
        <v>26.5</v>
      </c>
      <c r="D35" s="83"/>
      <c r="E35" s="83"/>
      <c r="F35" s="83"/>
      <c r="G35" s="83"/>
      <c r="H35" s="83"/>
      <c r="I35" s="83"/>
      <c r="J35" s="83"/>
      <c r="K35" s="83"/>
      <c r="L35" s="83"/>
      <c r="M35" s="83"/>
    </row>
    <row r="36" spans="1:13" ht="13.5" thickBot="1">
      <c r="A36" s="96" t="s">
        <v>9</v>
      </c>
      <c r="B36" s="94">
        <v>1249</v>
      </c>
      <c r="C36" s="95">
        <v>36.7</v>
      </c>
      <c r="D36" s="83"/>
      <c r="E36" s="83"/>
      <c r="F36" s="83"/>
      <c r="G36" s="83"/>
      <c r="H36" s="83"/>
      <c r="I36" s="83"/>
      <c r="J36" s="83"/>
      <c r="K36" s="83"/>
      <c r="L36" s="83"/>
      <c r="M36" s="83"/>
    </row>
    <row r="37" spans="1:13" ht="14.25" thickBot="1" thickTop="1">
      <c r="A37" s="96" t="s">
        <v>20</v>
      </c>
      <c r="B37" s="94">
        <f>SUM(B34:B37)</f>
        <v>3402</v>
      </c>
      <c r="C37" s="95">
        <v>100</v>
      </c>
      <c r="D37" s="83"/>
      <c r="E37" s="83"/>
      <c r="F37" s="83"/>
      <c r="G37" s="83"/>
      <c r="H37" s="83"/>
      <c r="I37" s="83"/>
      <c r="J37" s="83"/>
      <c r="K37" s="83"/>
      <c r="L37" s="83"/>
      <c r="M37" s="83"/>
    </row>
    <row r="38" spans="1:13" ht="13.5" thickTop="1">
      <c r="A38" s="83"/>
      <c r="B38" s="83"/>
      <c r="C38" s="83"/>
      <c r="D38" s="83"/>
      <c r="E38" s="83"/>
      <c r="F38" s="83"/>
      <c r="G38" s="83"/>
      <c r="H38" s="83"/>
      <c r="I38" s="83"/>
      <c r="J38" s="83"/>
      <c r="K38" s="83"/>
      <c r="L38" s="83"/>
      <c r="M38" s="83"/>
    </row>
    <row r="39" spans="1:13" ht="12.75">
      <c r="A39" s="82" t="s">
        <v>85</v>
      </c>
      <c r="B39" s="83"/>
      <c r="C39" s="83"/>
      <c r="D39" s="83"/>
      <c r="E39" s="83"/>
      <c r="F39" s="83"/>
      <c r="G39" s="83"/>
      <c r="H39" s="83"/>
      <c r="I39" s="83"/>
      <c r="J39" s="83"/>
      <c r="K39" s="83"/>
      <c r="L39" s="83"/>
      <c r="M39" s="83"/>
    </row>
    <row r="40" spans="1:13" ht="12.75">
      <c r="A40" s="83"/>
      <c r="B40" s="83"/>
      <c r="C40" s="83"/>
      <c r="D40" s="83"/>
      <c r="E40" s="83"/>
      <c r="F40" s="83"/>
      <c r="G40" s="83"/>
      <c r="H40" s="83"/>
      <c r="I40" s="83"/>
      <c r="J40" s="83"/>
      <c r="K40" s="83"/>
      <c r="L40" s="83"/>
      <c r="M40" s="83"/>
    </row>
    <row r="41" spans="1:13" ht="12.75">
      <c r="A41" s="85"/>
      <c r="B41" s="86" t="s">
        <v>3</v>
      </c>
      <c r="C41" s="85" t="s">
        <v>4</v>
      </c>
      <c r="D41" s="83"/>
      <c r="E41" s="83"/>
      <c r="F41" s="83"/>
      <c r="G41" s="83"/>
      <c r="H41" s="83"/>
      <c r="I41" s="83"/>
      <c r="J41" s="83"/>
      <c r="K41" s="83"/>
      <c r="L41" s="83"/>
      <c r="M41" s="83"/>
    </row>
    <row r="42" spans="1:13" ht="12.75">
      <c r="A42" s="88" t="s">
        <v>12</v>
      </c>
      <c r="B42" s="89">
        <v>1523</v>
      </c>
      <c r="C42" s="90">
        <v>47.6</v>
      </c>
      <c r="D42" s="83"/>
      <c r="E42" s="83"/>
      <c r="F42" s="83"/>
      <c r="G42" s="83"/>
      <c r="H42" s="83"/>
      <c r="I42" s="83"/>
      <c r="J42" s="83"/>
      <c r="K42" s="83"/>
      <c r="L42" s="83"/>
      <c r="M42" s="83"/>
    </row>
    <row r="43" spans="1:13" ht="12.75">
      <c r="A43" s="88" t="s">
        <v>13</v>
      </c>
      <c r="B43" s="89">
        <v>218</v>
      </c>
      <c r="C43" s="90">
        <v>6.8</v>
      </c>
      <c r="D43" s="83"/>
      <c r="E43" s="83"/>
      <c r="F43" s="83"/>
      <c r="G43" s="83"/>
      <c r="H43" s="83"/>
      <c r="I43" s="83"/>
      <c r="J43" s="83"/>
      <c r="K43" s="83"/>
      <c r="L43" s="83"/>
      <c r="M43" s="83"/>
    </row>
    <row r="44" spans="1:13" ht="12.75">
      <c r="A44" s="88" t="s">
        <v>14</v>
      </c>
      <c r="B44" s="89">
        <v>481</v>
      </c>
      <c r="C44" s="90">
        <v>15</v>
      </c>
      <c r="D44" s="83"/>
      <c r="E44" s="83"/>
      <c r="F44" s="83"/>
      <c r="G44" s="83"/>
      <c r="H44" s="83"/>
      <c r="I44" s="83"/>
      <c r="J44" s="83"/>
      <c r="K44" s="83"/>
      <c r="L44" s="83"/>
      <c r="M44" s="83"/>
    </row>
    <row r="45" spans="1:13" ht="12.75">
      <c r="A45" s="91" t="s">
        <v>15</v>
      </c>
      <c r="B45" s="92">
        <v>113</v>
      </c>
      <c r="C45" s="90">
        <v>3.5</v>
      </c>
      <c r="D45" s="83"/>
      <c r="E45" s="83"/>
      <c r="F45" s="83"/>
      <c r="G45" s="83"/>
      <c r="H45" s="83"/>
      <c r="I45" s="83"/>
      <c r="J45" s="83"/>
      <c r="K45" s="83"/>
      <c r="L45" s="83"/>
      <c r="M45" s="83"/>
    </row>
    <row r="46" spans="1:13" ht="12.75">
      <c r="A46" s="91" t="s">
        <v>16</v>
      </c>
      <c r="B46" s="92">
        <v>192</v>
      </c>
      <c r="C46" s="90">
        <v>6</v>
      </c>
      <c r="D46" s="83"/>
      <c r="E46" s="83"/>
      <c r="F46" s="83"/>
      <c r="G46" s="83"/>
      <c r="H46" s="83"/>
      <c r="I46" s="83"/>
      <c r="J46" s="83"/>
      <c r="K46" s="83"/>
      <c r="L46" s="83"/>
      <c r="M46" s="83"/>
    </row>
    <row r="47" spans="1:13" ht="12.75">
      <c r="A47" s="91" t="s">
        <v>17</v>
      </c>
      <c r="B47" s="92">
        <v>120</v>
      </c>
      <c r="C47" s="90">
        <v>3.8</v>
      </c>
      <c r="D47" s="83"/>
      <c r="E47" s="83"/>
      <c r="F47" s="83"/>
      <c r="G47" s="83"/>
      <c r="H47" s="83"/>
      <c r="I47" s="83"/>
      <c r="J47" s="83"/>
      <c r="K47" s="83"/>
      <c r="L47" s="83"/>
      <c r="M47" s="83"/>
    </row>
    <row r="48" spans="1:13" ht="13.5" thickBot="1">
      <c r="A48" s="93" t="s">
        <v>18</v>
      </c>
      <c r="B48" s="97">
        <v>551</v>
      </c>
      <c r="C48" s="95">
        <v>17.2</v>
      </c>
      <c r="D48" s="83"/>
      <c r="E48" s="83"/>
      <c r="F48" s="83"/>
      <c r="G48" s="83"/>
      <c r="H48" s="83"/>
      <c r="I48" s="83"/>
      <c r="J48" s="83"/>
      <c r="K48" s="83"/>
      <c r="L48" s="83"/>
      <c r="M48" s="83"/>
    </row>
    <row r="49" spans="1:13" ht="14.25" thickBot="1" thickTop="1">
      <c r="A49" s="96" t="s">
        <v>21</v>
      </c>
      <c r="B49" s="94">
        <f>SUM(B41:B48)</f>
        <v>3198</v>
      </c>
      <c r="C49" s="95">
        <v>100</v>
      </c>
      <c r="D49" s="83"/>
      <c r="E49" s="83"/>
      <c r="F49" s="83"/>
      <c r="G49" s="83"/>
      <c r="H49" s="83"/>
      <c r="I49" s="83"/>
      <c r="J49" s="83"/>
      <c r="K49" s="83"/>
      <c r="L49" s="83"/>
      <c r="M49" s="83"/>
    </row>
    <row r="50" spans="1:13" ht="13.5" thickTop="1">
      <c r="A50" s="83"/>
      <c r="B50" s="83"/>
      <c r="C50" s="83"/>
      <c r="D50" s="83"/>
      <c r="E50" s="83"/>
      <c r="F50" s="83"/>
      <c r="G50" s="83"/>
      <c r="H50" s="83"/>
      <c r="I50" s="83"/>
      <c r="J50" s="83"/>
      <c r="K50" s="83"/>
      <c r="L50" s="83"/>
      <c r="M50" s="83"/>
    </row>
    <row r="51" spans="1:13" ht="12.75">
      <c r="A51" s="82" t="s">
        <v>86</v>
      </c>
      <c r="B51" s="83"/>
      <c r="C51" s="83"/>
      <c r="D51" s="83"/>
      <c r="E51" s="83"/>
      <c r="F51" s="83"/>
      <c r="G51" s="83"/>
      <c r="H51" s="83"/>
      <c r="I51" s="83"/>
      <c r="J51" s="83"/>
      <c r="K51" s="83"/>
      <c r="L51" s="83"/>
      <c r="M51" s="83"/>
    </row>
    <row r="52" spans="1:13" ht="12.75">
      <c r="A52" s="83"/>
      <c r="B52" s="83"/>
      <c r="C52" s="83"/>
      <c r="D52" s="83"/>
      <c r="E52" s="83"/>
      <c r="F52" s="83"/>
      <c r="G52" s="83"/>
      <c r="H52" s="83"/>
      <c r="I52" s="83"/>
      <c r="J52" s="83"/>
      <c r="K52" s="83"/>
      <c r="L52" s="83"/>
      <c r="M52" s="83"/>
    </row>
    <row r="53" spans="1:13" ht="12.75">
      <c r="A53" s="85"/>
      <c r="B53" s="86" t="s">
        <v>3</v>
      </c>
      <c r="C53" s="85" t="s">
        <v>4</v>
      </c>
      <c r="D53" s="83"/>
      <c r="E53" s="83"/>
      <c r="F53" s="83"/>
      <c r="G53" s="83"/>
      <c r="H53" s="83"/>
      <c r="I53" s="83"/>
      <c r="J53" s="83"/>
      <c r="K53" s="83"/>
      <c r="L53" s="83"/>
      <c r="M53" s="83"/>
    </row>
    <row r="54" spans="1:13" ht="12.75">
      <c r="A54" s="88" t="s">
        <v>22</v>
      </c>
      <c r="B54" s="89">
        <v>662</v>
      </c>
      <c r="C54" s="90">
        <v>28.2</v>
      </c>
      <c r="D54" s="83"/>
      <c r="E54" s="83"/>
      <c r="F54" s="83"/>
      <c r="G54" s="83"/>
      <c r="H54" s="83"/>
      <c r="I54" s="83"/>
      <c r="J54" s="83"/>
      <c r="K54" s="83"/>
      <c r="L54" s="83"/>
      <c r="M54" s="83"/>
    </row>
    <row r="55" spans="1:13" ht="12.75">
      <c r="A55" s="88" t="s">
        <v>23</v>
      </c>
      <c r="B55" s="89">
        <v>441</v>
      </c>
      <c r="C55" s="90">
        <v>18.8</v>
      </c>
      <c r="D55" s="83"/>
      <c r="E55" s="83"/>
      <c r="F55" s="83"/>
      <c r="G55" s="83"/>
      <c r="H55" s="83"/>
      <c r="I55" s="83"/>
      <c r="J55" s="83"/>
      <c r="K55" s="83"/>
      <c r="L55" s="83"/>
      <c r="M55" s="83"/>
    </row>
    <row r="56" spans="1:13" ht="12.75">
      <c r="A56" s="88" t="s">
        <v>24</v>
      </c>
      <c r="B56" s="89">
        <v>573</v>
      </c>
      <c r="C56" s="90">
        <v>24.4</v>
      </c>
      <c r="D56" s="83"/>
      <c r="E56" s="83"/>
      <c r="F56" s="83"/>
      <c r="G56" s="83"/>
      <c r="H56" s="83"/>
      <c r="I56" s="83"/>
      <c r="J56" s="83"/>
      <c r="K56" s="83"/>
      <c r="L56" s="83"/>
      <c r="M56" s="83"/>
    </row>
    <row r="57" spans="1:13" ht="12.75">
      <c r="A57" s="91" t="s">
        <v>26</v>
      </c>
      <c r="B57" s="92">
        <v>342</v>
      </c>
      <c r="C57" s="90">
        <v>14.6</v>
      </c>
      <c r="D57" s="83"/>
      <c r="E57" s="83"/>
      <c r="F57" s="83"/>
      <c r="G57" s="83"/>
      <c r="H57" s="83"/>
      <c r="I57" s="83"/>
      <c r="J57" s="83"/>
      <c r="K57" s="83"/>
      <c r="L57" s="83"/>
      <c r="M57" s="83"/>
    </row>
    <row r="58" spans="1:13" ht="12.75">
      <c r="A58" s="91" t="s">
        <v>27</v>
      </c>
      <c r="B58" s="92">
        <v>176</v>
      </c>
      <c r="C58" s="90">
        <v>7.5</v>
      </c>
      <c r="D58" s="83"/>
      <c r="E58" s="83"/>
      <c r="F58" s="83"/>
      <c r="G58" s="83"/>
      <c r="H58" s="83"/>
      <c r="I58" s="83"/>
      <c r="J58" s="83"/>
      <c r="K58" s="83"/>
      <c r="L58" s="83"/>
      <c r="M58" s="83"/>
    </row>
    <row r="59" spans="1:13" ht="13.5" thickBot="1">
      <c r="A59" s="93" t="s">
        <v>25</v>
      </c>
      <c r="B59" s="97">
        <v>153</v>
      </c>
      <c r="C59" s="95">
        <v>6.5</v>
      </c>
      <c r="D59" s="83"/>
      <c r="E59" s="83"/>
      <c r="F59" s="83"/>
      <c r="G59" s="83"/>
      <c r="H59" s="83"/>
      <c r="I59" s="83"/>
      <c r="J59" s="83"/>
      <c r="K59" s="83"/>
      <c r="L59" s="83"/>
      <c r="M59" s="83"/>
    </row>
    <row r="60" spans="1:13" ht="14.25" thickBot="1" thickTop="1">
      <c r="A60" s="96" t="s">
        <v>21</v>
      </c>
      <c r="B60" s="94">
        <v>2347</v>
      </c>
      <c r="C60" s="95">
        <v>100</v>
      </c>
      <c r="D60" s="83"/>
      <c r="E60" s="83"/>
      <c r="F60" s="83"/>
      <c r="G60" s="83"/>
      <c r="H60" s="83"/>
      <c r="I60" s="83"/>
      <c r="J60" s="83"/>
      <c r="K60" s="83"/>
      <c r="L60" s="83"/>
      <c r="M60" s="83"/>
    </row>
    <row r="61" spans="1:13" ht="13.5" thickTop="1">
      <c r="A61" s="83"/>
      <c r="B61" s="83"/>
      <c r="C61" s="84"/>
      <c r="D61" s="83"/>
      <c r="E61" s="83"/>
      <c r="F61" s="83"/>
      <c r="G61" s="83"/>
      <c r="H61" s="83"/>
      <c r="I61" s="83"/>
      <c r="J61" s="83"/>
      <c r="K61" s="83"/>
      <c r="L61" s="83"/>
      <c r="M61" s="83"/>
    </row>
    <row r="62" spans="1:13" ht="12.75">
      <c r="A62" s="82" t="s">
        <v>87</v>
      </c>
      <c r="B62" s="83"/>
      <c r="C62" s="84"/>
      <c r="D62" s="83"/>
      <c r="E62" s="83"/>
      <c r="F62" s="83"/>
      <c r="G62" s="83"/>
      <c r="H62" s="83"/>
      <c r="I62" s="83"/>
      <c r="J62" s="83"/>
      <c r="K62" s="83"/>
      <c r="L62" s="83"/>
      <c r="M62" s="83"/>
    </row>
    <row r="63" spans="1:13" ht="12.75">
      <c r="A63" s="83"/>
      <c r="B63" s="83"/>
      <c r="C63" s="84"/>
      <c r="D63" s="83"/>
      <c r="E63" s="83"/>
      <c r="F63" s="83"/>
      <c r="G63" s="83"/>
      <c r="H63" s="83"/>
      <c r="I63" s="83"/>
      <c r="J63" s="83"/>
      <c r="K63" s="83"/>
      <c r="L63" s="83"/>
      <c r="M63" s="83"/>
    </row>
    <row r="64" spans="1:13" ht="12.75">
      <c r="A64" s="85"/>
      <c r="B64" s="86" t="s">
        <v>3</v>
      </c>
      <c r="C64" s="87" t="s">
        <v>4</v>
      </c>
      <c r="D64" s="83"/>
      <c r="E64" s="83"/>
      <c r="F64" s="83"/>
      <c r="G64" s="83"/>
      <c r="H64" s="83"/>
      <c r="I64" s="83"/>
      <c r="J64" s="83"/>
      <c r="K64" s="83"/>
      <c r="L64" s="83"/>
      <c r="M64" s="83"/>
    </row>
    <row r="65" spans="1:13" ht="12.75">
      <c r="A65" s="88" t="s">
        <v>28</v>
      </c>
      <c r="B65" s="89">
        <v>261</v>
      </c>
      <c r="C65" s="90">
        <v>11.1</v>
      </c>
      <c r="D65" s="83"/>
      <c r="E65" s="83"/>
      <c r="F65" s="83"/>
      <c r="G65" s="83"/>
      <c r="H65" s="83"/>
      <c r="I65" s="83"/>
      <c r="J65" s="83"/>
      <c r="K65" s="83"/>
      <c r="L65" s="83"/>
      <c r="M65" s="83"/>
    </row>
    <row r="66" spans="1:13" ht="12.75">
      <c r="A66" s="88" t="s">
        <v>29</v>
      </c>
      <c r="B66" s="89">
        <v>296</v>
      </c>
      <c r="C66" s="90">
        <v>12.6</v>
      </c>
      <c r="D66" s="83"/>
      <c r="E66" s="83"/>
      <c r="F66" s="83"/>
      <c r="G66" s="83"/>
      <c r="H66" s="83"/>
      <c r="I66" s="83"/>
      <c r="J66" s="83"/>
      <c r="K66" s="83"/>
      <c r="L66" s="83"/>
      <c r="M66" s="83"/>
    </row>
    <row r="67" spans="1:13" ht="12.75">
      <c r="A67" s="88" t="s">
        <v>30</v>
      </c>
      <c r="B67" s="89">
        <v>288</v>
      </c>
      <c r="C67" s="90">
        <v>12.3</v>
      </c>
      <c r="D67" s="83"/>
      <c r="E67" s="83"/>
      <c r="F67" s="83"/>
      <c r="G67" s="83"/>
      <c r="H67" s="83"/>
      <c r="I67" s="83"/>
      <c r="J67" s="83"/>
      <c r="K67" s="83"/>
      <c r="L67" s="83"/>
      <c r="M67" s="83"/>
    </row>
    <row r="68" spans="1:13" ht="12.75">
      <c r="A68" s="91" t="s">
        <v>31</v>
      </c>
      <c r="B68" s="92">
        <v>313</v>
      </c>
      <c r="C68" s="90">
        <v>13.3</v>
      </c>
      <c r="D68" s="83"/>
      <c r="E68" s="83"/>
      <c r="F68" s="83"/>
      <c r="G68" s="83"/>
      <c r="H68" s="83"/>
      <c r="I68" s="83"/>
      <c r="J68" s="83"/>
      <c r="K68" s="83"/>
      <c r="L68" s="83"/>
      <c r="M68" s="83"/>
    </row>
    <row r="69" spans="1:13" ht="12.75">
      <c r="A69" s="91" t="s">
        <v>32</v>
      </c>
      <c r="B69" s="92">
        <v>488</v>
      </c>
      <c r="C69" s="90">
        <v>20.8</v>
      </c>
      <c r="D69" s="83"/>
      <c r="E69" s="83"/>
      <c r="F69" s="83"/>
      <c r="G69" s="83"/>
      <c r="H69" s="83"/>
      <c r="I69" s="83"/>
      <c r="J69" s="83"/>
      <c r="K69" s="83"/>
      <c r="L69" s="83"/>
      <c r="M69" s="83"/>
    </row>
    <row r="70" spans="1:13" ht="13.5" thickBot="1">
      <c r="A70" s="93" t="s">
        <v>33</v>
      </c>
      <c r="B70" s="97">
        <v>699</v>
      </c>
      <c r="C70" s="95">
        <v>29.8</v>
      </c>
      <c r="D70" s="83"/>
      <c r="E70" s="83"/>
      <c r="F70" s="83"/>
      <c r="G70" s="83"/>
      <c r="H70" s="83"/>
      <c r="I70" s="83"/>
      <c r="J70" s="83"/>
      <c r="K70" s="83"/>
      <c r="L70" s="83"/>
      <c r="M70" s="83"/>
    </row>
    <row r="71" spans="1:13" ht="14.25" thickBot="1" thickTop="1">
      <c r="A71" s="96" t="s">
        <v>21</v>
      </c>
      <c r="B71" s="94">
        <v>2345</v>
      </c>
      <c r="C71" s="95">
        <v>100</v>
      </c>
      <c r="D71" s="83"/>
      <c r="E71" s="83"/>
      <c r="F71" s="83"/>
      <c r="G71" s="83"/>
      <c r="H71" s="83"/>
      <c r="I71" s="83"/>
      <c r="J71" s="83"/>
      <c r="K71" s="83"/>
      <c r="L71" s="83"/>
      <c r="M71" s="83"/>
    </row>
    <row r="72" spans="1:13" ht="13.5" thickTop="1">
      <c r="A72" s="83"/>
      <c r="B72" s="83"/>
      <c r="C72" s="84"/>
      <c r="D72" s="83"/>
      <c r="E72" s="83"/>
      <c r="F72" s="83"/>
      <c r="G72" s="83"/>
      <c r="H72" s="83"/>
      <c r="I72" s="83"/>
      <c r="J72" s="83"/>
      <c r="K72" s="83"/>
      <c r="L72" s="83"/>
      <c r="M72" s="83"/>
    </row>
    <row r="73" spans="1:13" ht="12.75">
      <c r="A73" s="82" t="s">
        <v>111</v>
      </c>
      <c r="B73" s="83"/>
      <c r="C73" s="84"/>
      <c r="D73" s="83"/>
      <c r="E73" s="83"/>
      <c r="F73" s="83"/>
      <c r="G73" s="83"/>
      <c r="H73" s="83"/>
      <c r="I73" s="83"/>
      <c r="J73" s="83"/>
      <c r="K73" s="83"/>
      <c r="L73" s="83"/>
      <c r="M73" s="83"/>
    </row>
    <row r="74" spans="1:13" ht="12.75">
      <c r="A74" s="83"/>
      <c r="B74" s="83"/>
      <c r="C74" s="84"/>
      <c r="D74" s="83"/>
      <c r="E74" s="83"/>
      <c r="F74" s="83"/>
      <c r="G74" s="83"/>
      <c r="H74" s="83"/>
      <c r="I74" s="83"/>
      <c r="J74" s="83"/>
      <c r="K74" s="83"/>
      <c r="L74" s="83"/>
      <c r="M74" s="83"/>
    </row>
    <row r="75" spans="1:13" ht="12.75">
      <c r="A75" s="85"/>
      <c r="B75" s="86" t="s">
        <v>3</v>
      </c>
      <c r="C75" s="87" t="s">
        <v>4</v>
      </c>
      <c r="D75" s="83"/>
      <c r="E75" s="83"/>
      <c r="F75" s="83"/>
      <c r="G75" s="83"/>
      <c r="H75" s="83"/>
      <c r="I75" s="83"/>
      <c r="J75" s="83"/>
      <c r="K75" s="83"/>
      <c r="L75" s="83"/>
      <c r="M75" s="83"/>
    </row>
    <row r="76" spans="1:13" ht="12.75">
      <c r="A76" s="88" t="s">
        <v>12</v>
      </c>
      <c r="B76" s="89">
        <v>243</v>
      </c>
      <c r="C76" s="90">
        <f aca="true" t="shared" si="1" ref="C76:C82">B76/687*100</f>
        <v>35.37117903930131</v>
      </c>
      <c r="D76" s="83"/>
      <c r="E76" s="83"/>
      <c r="F76" s="83"/>
      <c r="G76" s="83"/>
      <c r="H76" s="83"/>
      <c r="I76" s="83"/>
      <c r="J76" s="83"/>
      <c r="K76" s="83"/>
      <c r="L76" s="83"/>
      <c r="M76" s="83"/>
    </row>
    <row r="77" spans="1:13" ht="12.75">
      <c r="A77" s="88" t="s">
        <v>13</v>
      </c>
      <c r="B77" s="89">
        <v>37</v>
      </c>
      <c r="C77" s="90">
        <f t="shared" si="1"/>
        <v>5.385735080058224</v>
      </c>
      <c r="D77" s="83"/>
      <c r="E77" s="83"/>
      <c r="F77" s="83"/>
      <c r="G77" s="83"/>
      <c r="H77" s="83"/>
      <c r="I77" s="83"/>
      <c r="J77" s="83"/>
      <c r="K77" s="83"/>
      <c r="L77" s="83"/>
      <c r="M77" s="83"/>
    </row>
    <row r="78" spans="1:13" ht="12.75">
      <c r="A78" s="88" t="s">
        <v>14</v>
      </c>
      <c r="B78" s="89">
        <v>251</v>
      </c>
      <c r="C78" s="90">
        <f t="shared" si="1"/>
        <v>36.53566229985444</v>
      </c>
      <c r="D78" s="83"/>
      <c r="E78" s="83"/>
      <c r="F78" s="83"/>
      <c r="G78" s="83"/>
      <c r="H78" s="83"/>
      <c r="I78" s="83"/>
      <c r="J78" s="83"/>
      <c r="K78" s="83"/>
      <c r="L78" s="83"/>
      <c r="M78" s="83"/>
    </row>
    <row r="79" spans="1:13" ht="12.75">
      <c r="A79" s="91" t="s">
        <v>15</v>
      </c>
      <c r="B79" s="92">
        <v>34</v>
      </c>
      <c r="C79" s="90">
        <f t="shared" si="1"/>
        <v>4.9490538573508</v>
      </c>
      <c r="D79" s="83"/>
      <c r="E79" s="83"/>
      <c r="F79" s="83"/>
      <c r="G79" s="83"/>
      <c r="H79" s="83"/>
      <c r="I79" s="83"/>
      <c r="J79" s="83"/>
      <c r="K79" s="83"/>
      <c r="L79" s="83"/>
      <c r="M79" s="83"/>
    </row>
    <row r="80" spans="1:13" ht="12.75">
      <c r="A80" s="91" t="s">
        <v>16</v>
      </c>
      <c r="B80" s="92">
        <v>61</v>
      </c>
      <c r="C80" s="90">
        <f t="shared" si="1"/>
        <v>8.879184861717611</v>
      </c>
      <c r="D80" s="83"/>
      <c r="E80" s="83"/>
      <c r="F80" s="83"/>
      <c r="G80" s="83"/>
      <c r="H80" s="83"/>
      <c r="I80" s="83"/>
      <c r="J80" s="83"/>
      <c r="K80" s="83"/>
      <c r="L80" s="83"/>
      <c r="M80" s="83"/>
    </row>
    <row r="81" spans="1:13" ht="12.75">
      <c r="A81" s="91" t="s">
        <v>17</v>
      </c>
      <c r="B81" s="92">
        <v>16</v>
      </c>
      <c r="C81" s="90">
        <f t="shared" si="1"/>
        <v>2.3289665211062593</v>
      </c>
      <c r="D81" s="83"/>
      <c r="E81" s="83"/>
      <c r="F81" s="83"/>
      <c r="G81" s="83"/>
      <c r="H81" s="83"/>
      <c r="I81" s="83"/>
      <c r="J81" s="83"/>
      <c r="K81" s="83"/>
      <c r="L81" s="83"/>
      <c r="M81" s="83"/>
    </row>
    <row r="82" spans="1:13" ht="13.5" thickBot="1">
      <c r="A82" s="93" t="s">
        <v>18</v>
      </c>
      <c r="B82" s="97">
        <v>45</v>
      </c>
      <c r="C82" s="95">
        <f t="shared" si="1"/>
        <v>6.550218340611353</v>
      </c>
      <c r="D82" s="83"/>
      <c r="E82" s="83"/>
      <c r="F82" s="83"/>
      <c r="G82" s="83"/>
      <c r="H82" s="83"/>
      <c r="I82" s="83"/>
      <c r="J82" s="83"/>
      <c r="K82" s="83"/>
      <c r="L82" s="83"/>
      <c r="M82" s="83"/>
    </row>
    <row r="83" spans="1:13" ht="14.25" thickBot="1" thickTop="1">
      <c r="A83" s="96" t="s">
        <v>21</v>
      </c>
      <c r="B83" s="94">
        <f>SUM(B75:B82)</f>
        <v>687</v>
      </c>
      <c r="C83" s="95">
        <v>100</v>
      </c>
      <c r="D83" s="83"/>
      <c r="E83" s="83"/>
      <c r="F83" s="83"/>
      <c r="G83" s="83"/>
      <c r="H83" s="83"/>
      <c r="I83" s="83"/>
      <c r="J83" s="83"/>
      <c r="K83" s="83"/>
      <c r="L83" s="83"/>
      <c r="M83" s="83"/>
    </row>
    <row r="84" spans="1:13" ht="13.5" thickTop="1">
      <c r="A84" s="83"/>
      <c r="B84" s="83"/>
      <c r="C84" s="83"/>
      <c r="D84" s="83"/>
      <c r="E84" s="83"/>
      <c r="F84" s="83"/>
      <c r="G84" s="83"/>
      <c r="H84" s="83"/>
      <c r="I84" s="83"/>
      <c r="J84" s="83"/>
      <c r="K84" s="83"/>
      <c r="L84" s="83"/>
      <c r="M84" s="83"/>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D20"/>
  <sheetViews>
    <sheetView workbookViewId="0" topLeftCell="A1">
      <selection activeCell="A9" sqref="A9"/>
    </sheetView>
  </sheetViews>
  <sheetFormatPr defaultColWidth="9.140625" defaultRowHeight="12.75"/>
  <cols>
    <col min="1" max="2" width="13.140625" style="0" customWidth="1"/>
    <col min="3" max="5" width="13.57421875" style="0" customWidth="1"/>
  </cols>
  <sheetData>
    <row r="1" spans="1:30" ht="12.75">
      <c r="A1" s="20" t="s">
        <v>50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21"/>
      <c r="B2" s="21"/>
      <c r="C2" s="21"/>
      <c r="D2" s="8"/>
      <c r="E2" s="8"/>
      <c r="F2" s="8"/>
      <c r="G2" s="8"/>
    </row>
    <row r="3" spans="1:7" ht="12.75">
      <c r="A3" s="21"/>
      <c r="B3" s="22" t="s">
        <v>3</v>
      </c>
      <c r="C3" s="7" t="s">
        <v>4</v>
      </c>
      <c r="D3" s="2"/>
      <c r="E3" s="8"/>
      <c r="F3" s="8"/>
      <c r="G3" s="8"/>
    </row>
    <row r="4" spans="1:7" ht="12.75">
      <c r="A4" t="s">
        <v>34</v>
      </c>
      <c r="B4" s="3">
        <v>12686</v>
      </c>
      <c r="C4" s="57">
        <v>43.5</v>
      </c>
      <c r="D4" s="2"/>
      <c r="E4" s="8"/>
      <c r="F4" s="8"/>
      <c r="G4" s="8"/>
    </row>
    <row r="5" spans="1:7" ht="12.75">
      <c r="A5" t="s">
        <v>35</v>
      </c>
      <c r="B5" s="3">
        <v>14700</v>
      </c>
      <c r="C5" s="51">
        <v>50.4</v>
      </c>
      <c r="D5" s="2"/>
      <c r="E5" s="8"/>
      <c r="F5" s="8"/>
      <c r="G5" s="8"/>
    </row>
    <row r="6" spans="1:7" ht="13.5" thickBot="1">
      <c r="A6" s="10" t="s">
        <v>36</v>
      </c>
      <c r="B6" s="11">
        <v>1754</v>
      </c>
      <c r="C6" s="53">
        <v>6</v>
      </c>
      <c r="D6" s="36"/>
      <c r="E6" s="34"/>
      <c r="F6" s="8"/>
      <c r="G6" s="8"/>
    </row>
    <row r="7" spans="1:8" ht="14.25" thickBot="1" thickTop="1">
      <c r="A7" s="13" t="s">
        <v>21</v>
      </c>
      <c r="B7" s="14">
        <f>SUM(B4:B6)</f>
        <v>29140</v>
      </c>
      <c r="C7" s="14">
        <f>SUM(C4:C6)</f>
        <v>99.9</v>
      </c>
      <c r="D7" s="3"/>
      <c r="E7" s="9"/>
      <c r="F7" s="8"/>
      <c r="G7" s="8"/>
      <c r="H7" s="8"/>
    </row>
    <row r="8" ht="13.5" thickTop="1"/>
    <row r="9" spans="1:5" ht="12.75">
      <c r="A9" s="1" t="s">
        <v>88</v>
      </c>
      <c r="B9" s="1"/>
      <c r="C9" s="1"/>
      <c r="D9" s="1"/>
      <c r="E9" s="1"/>
    </row>
    <row r="10" spans="1:7" ht="12.75">
      <c r="A10" s="21"/>
      <c r="B10" s="21"/>
      <c r="C10" s="21"/>
      <c r="D10" s="21"/>
      <c r="E10" s="21"/>
      <c r="F10" s="21"/>
      <c r="G10" s="21"/>
    </row>
    <row r="11" spans="1:13" ht="12.75">
      <c r="A11" s="108"/>
      <c r="B11" s="108"/>
      <c r="C11" s="108"/>
      <c r="D11" s="108"/>
      <c r="E11" s="109"/>
      <c r="F11" s="5" t="s">
        <v>34</v>
      </c>
      <c r="G11" s="5"/>
      <c r="H11" s="6" t="s">
        <v>35</v>
      </c>
      <c r="I11" s="5"/>
      <c r="J11" s="6" t="s">
        <v>36</v>
      </c>
      <c r="K11" s="5"/>
      <c r="L11" s="6" t="s">
        <v>21</v>
      </c>
      <c r="M11" s="23"/>
    </row>
    <row r="12" spans="1:13" ht="12.75">
      <c r="A12" s="113"/>
      <c r="B12" s="113"/>
      <c r="C12" s="113"/>
      <c r="D12" s="113"/>
      <c r="E12" s="114"/>
      <c r="F12" s="6" t="s">
        <v>3</v>
      </c>
      <c r="G12" s="7" t="s">
        <v>4</v>
      </c>
      <c r="H12" s="6" t="s">
        <v>3</v>
      </c>
      <c r="I12" s="7" t="s">
        <v>4</v>
      </c>
      <c r="J12" s="6" t="s">
        <v>3</v>
      </c>
      <c r="K12" s="7" t="s">
        <v>4</v>
      </c>
      <c r="L12" s="6" t="s">
        <v>3</v>
      </c>
      <c r="M12" s="7" t="s">
        <v>4</v>
      </c>
    </row>
    <row r="13" spans="1:13" ht="12.75">
      <c r="A13" s="117" t="s">
        <v>12</v>
      </c>
      <c r="B13" s="108"/>
      <c r="C13" s="108"/>
      <c r="D13" s="108"/>
      <c r="E13" s="109"/>
      <c r="F13" s="3">
        <v>597</v>
      </c>
      <c r="G13" s="50">
        <f aca="true" t="shared" si="0" ref="G13:G20">F13/L13*100</f>
        <v>40.77868852459016</v>
      </c>
      <c r="H13" s="51">
        <v>794</v>
      </c>
      <c r="I13" s="50">
        <f aca="true" t="shared" si="1" ref="I13:I20">H13/L13*100</f>
        <v>54.23497267759563</v>
      </c>
      <c r="J13" s="51">
        <v>73</v>
      </c>
      <c r="K13" s="50">
        <f aca="true" t="shared" si="2" ref="K13:K20">J13/L13*100</f>
        <v>4.9863387978142075</v>
      </c>
      <c r="L13" s="51">
        <v>1464</v>
      </c>
      <c r="M13" s="50">
        <f aca="true" t="shared" si="3" ref="M13:M20">SUM(G13,I13,K13)</f>
        <v>100</v>
      </c>
    </row>
    <row r="14" spans="1:13" ht="12.75">
      <c r="A14" s="118" t="s">
        <v>13</v>
      </c>
      <c r="B14" s="111"/>
      <c r="C14" s="119"/>
      <c r="D14" s="111"/>
      <c r="E14" s="112"/>
      <c r="F14" s="3">
        <v>88</v>
      </c>
      <c r="G14" s="50">
        <f t="shared" si="0"/>
        <v>42.30769230769231</v>
      </c>
      <c r="H14" s="51">
        <v>111</v>
      </c>
      <c r="I14" s="50">
        <f t="shared" si="1"/>
        <v>53.36538461538461</v>
      </c>
      <c r="J14" s="51">
        <v>9</v>
      </c>
      <c r="K14" s="50">
        <f t="shared" si="2"/>
        <v>4.326923076923077</v>
      </c>
      <c r="L14" s="51">
        <v>208</v>
      </c>
      <c r="M14" s="50">
        <f t="shared" si="3"/>
        <v>100</v>
      </c>
    </row>
    <row r="15" spans="1:13" ht="12.75">
      <c r="A15" s="4" t="s">
        <v>14</v>
      </c>
      <c r="B15" s="2"/>
      <c r="C15" s="2"/>
      <c r="D15" s="2"/>
      <c r="E15" s="2"/>
      <c r="F15" s="3">
        <v>196</v>
      </c>
      <c r="G15" s="50">
        <f t="shared" si="0"/>
        <v>41.97002141327623</v>
      </c>
      <c r="H15" s="51">
        <v>256</v>
      </c>
      <c r="I15" s="50">
        <f t="shared" si="1"/>
        <v>54.81798715203426</v>
      </c>
      <c r="J15" s="51">
        <v>15</v>
      </c>
      <c r="K15" s="50">
        <f t="shared" si="2"/>
        <v>3.2119914346895073</v>
      </c>
      <c r="L15" s="51">
        <v>467</v>
      </c>
      <c r="M15" s="50">
        <f t="shared" si="3"/>
        <v>100</v>
      </c>
    </row>
    <row r="16" spans="1:13" ht="12.75">
      <c r="A16" s="110" t="s">
        <v>15</v>
      </c>
      <c r="B16" s="110"/>
      <c r="C16" s="110"/>
      <c r="D16" s="111"/>
      <c r="E16" s="112"/>
      <c r="F16" s="2">
        <v>32</v>
      </c>
      <c r="G16" s="50">
        <f t="shared" si="0"/>
        <v>30.476190476190478</v>
      </c>
      <c r="H16" s="51">
        <v>66</v>
      </c>
      <c r="I16" s="50">
        <f t="shared" si="1"/>
        <v>62.857142857142854</v>
      </c>
      <c r="J16" s="51">
        <v>7</v>
      </c>
      <c r="K16" s="50">
        <f t="shared" si="2"/>
        <v>6.666666666666667</v>
      </c>
      <c r="L16" s="51">
        <v>105</v>
      </c>
      <c r="M16" s="50">
        <f t="shared" si="3"/>
        <v>100</v>
      </c>
    </row>
    <row r="17" spans="1:13" ht="12.75">
      <c r="A17" s="110" t="s">
        <v>16</v>
      </c>
      <c r="B17" s="110"/>
      <c r="C17" s="110"/>
      <c r="D17" s="111"/>
      <c r="E17" s="112"/>
      <c r="F17" s="2">
        <v>29</v>
      </c>
      <c r="G17" s="50">
        <f t="shared" si="0"/>
        <v>15.343915343915343</v>
      </c>
      <c r="H17" s="51">
        <v>152</v>
      </c>
      <c r="I17" s="50">
        <f t="shared" si="1"/>
        <v>80.42328042328042</v>
      </c>
      <c r="J17" s="51">
        <v>8</v>
      </c>
      <c r="K17" s="50">
        <f t="shared" si="2"/>
        <v>4.232804232804233</v>
      </c>
      <c r="L17" s="51">
        <v>189</v>
      </c>
      <c r="M17" s="50">
        <f t="shared" si="3"/>
        <v>99.99999999999999</v>
      </c>
    </row>
    <row r="18" spans="1:13" ht="12.75">
      <c r="A18" s="110" t="s">
        <v>17</v>
      </c>
      <c r="B18" s="111"/>
      <c r="C18" s="111"/>
      <c r="D18" s="111"/>
      <c r="E18" s="112"/>
      <c r="F18" s="2">
        <v>42</v>
      </c>
      <c r="G18" s="50">
        <f t="shared" si="0"/>
        <v>36.206896551724135</v>
      </c>
      <c r="H18" s="51">
        <v>72</v>
      </c>
      <c r="I18" s="50">
        <f t="shared" si="1"/>
        <v>62.06896551724138</v>
      </c>
      <c r="J18" s="51">
        <v>2</v>
      </c>
      <c r="K18" s="50">
        <f t="shared" si="2"/>
        <v>1.7241379310344827</v>
      </c>
      <c r="L18" s="51">
        <v>116</v>
      </c>
      <c r="M18" s="50">
        <f t="shared" si="3"/>
        <v>100</v>
      </c>
    </row>
    <row r="19" spans="1:13" ht="13.5" thickBot="1">
      <c r="A19" s="18" t="s">
        <v>18</v>
      </c>
      <c r="B19" s="18"/>
      <c r="C19" s="18"/>
      <c r="D19" s="18"/>
      <c r="E19" s="39"/>
      <c r="F19" s="19">
        <v>219</v>
      </c>
      <c r="G19" s="52">
        <f t="shared" si="0"/>
        <v>40.78212290502793</v>
      </c>
      <c r="H19" s="53">
        <v>294</v>
      </c>
      <c r="I19" s="52">
        <f t="shared" si="1"/>
        <v>54.7486033519553</v>
      </c>
      <c r="J19" s="53">
        <v>24</v>
      </c>
      <c r="K19" s="52">
        <f t="shared" si="2"/>
        <v>4.4692737430167595</v>
      </c>
      <c r="L19" s="53">
        <v>537</v>
      </c>
      <c r="M19" s="52">
        <f t="shared" si="3"/>
        <v>99.99999999999999</v>
      </c>
    </row>
    <row r="20" spans="1:13" ht="14.25" thickBot="1" thickTop="1">
      <c r="A20" s="115" t="s">
        <v>21</v>
      </c>
      <c r="B20" s="115"/>
      <c r="C20" s="115"/>
      <c r="D20" s="115"/>
      <c r="E20" s="116"/>
      <c r="F20" s="11">
        <f>SUM(F13:F19)</f>
        <v>1203</v>
      </c>
      <c r="G20" s="52">
        <f t="shared" si="0"/>
        <v>38.98250162022035</v>
      </c>
      <c r="H20" s="53">
        <f>SUM(H13:H19)</f>
        <v>1745</v>
      </c>
      <c r="I20" s="52">
        <f t="shared" si="1"/>
        <v>56.54569021386908</v>
      </c>
      <c r="J20" s="53">
        <f>SUM(J13:J19)</f>
        <v>138</v>
      </c>
      <c r="K20" s="52">
        <f t="shared" si="2"/>
        <v>4.471808165910564</v>
      </c>
      <c r="L20" s="53">
        <f>SUM(L13:L19)</f>
        <v>3086</v>
      </c>
      <c r="M20" s="52">
        <f t="shared" si="3"/>
        <v>99.99999999999999</v>
      </c>
    </row>
    <row r="21" ht="13.5" thickTop="1"/>
  </sheetData>
  <mergeCells count="8">
    <mergeCell ref="A11:E11"/>
    <mergeCell ref="A18:E18"/>
    <mergeCell ref="A12:E12"/>
    <mergeCell ref="A20:E20"/>
    <mergeCell ref="A13:E13"/>
    <mergeCell ref="A14:E14"/>
    <mergeCell ref="A16:E16"/>
    <mergeCell ref="A17:E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D40"/>
  <sheetViews>
    <sheetView workbookViewId="0" topLeftCell="A1">
      <selection activeCell="A10" sqref="A10"/>
    </sheetView>
  </sheetViews>
  <sheetFormatPr defaultColWidth="9.140625" defaultRowHeight="12.75"/>
  <cols>
    <col min="1" max="2" width="13.140625" style="0" customWidth="1"/>
    <col min="3" max="5" width="13.57421875" style="0" customWidth="1"/>
    <col min="9" max="9" width="16.00390625" style="0" customWidth="1"/>
    <col min="11" max="11" width="18.57421875" style="0" customWidth="1"/>
  </cols>
  <sheetData>
    <row r="1" spans="1:30" ht="12.75">
      <c r="A1" s="20" t="s">
        <v>37</v>
      </c>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38</v>
      </c>
      <c r="B4" s="119"/>
      <c r="C4" s="119"/>
      <c r="D4" s="119"/>
      <c r="E4" s="112"/>
      <c r="F4" s="40">
        <v>14477</v>
      </c>
      <c r="G4" s="50">
        <v>50.2</v>
      </c>
    </row>
    <row r="5" spans="1:7" ht="12.75">
      <c r="A5" s="118" t="s">
        <v>39</v>
      </c>
      <c r="B5" s="119"/>
      <c r="C5" s="112"/>
      <c r="D5" s="119"/>
      <c r="E5" s="112"/>
      <c r="F5" s="40">
        <v>8090</v>
      </c>
      <c r="G5" s="50">
        <v>28.1</v>
      </c>
    </row>
    <row r="6" spans="1:7" ht="12.75">
      <c r="A6" s="118" t="s">
        <v>40</v>
      </c>
      <c r="B6" s="119"/>
      <c r="C6" s="112"/>
      <c r="D6" s="119"/>
      <c r="E6" s="112"/>
      <c r="F6" s="40">
        <v>2839</v>
      </c>
      <c r="G6" s="50">
        <v>9.9</v>
      </c>
    </row>
    <row r="7" spans="1:8" ht="13.5" thickBot="1">
      <c r="A7" s="123" t="s">
        <v>36</v>
      </c>
      <c r="B7" s="124"/>
      <c r="C7" s="124"/>
      <c r="D7" s="115"/>
      <c r="E7" s="116"/>
      <c r="F7" s="17">
        <v>3405</v>
      </c>
      <c r="G7" s="52">
        <v>11.8</v>
      </c>
      <c r="H7" s="8"/>
    </row>
    <row r="8" spans="1:7" ht="14.25" thickBot="1" thickTop="1">
      <c r="A8" s="125" t="s">
        <v>21</v>
      </c>
      <c r="B8" s="115"/>
      <c r="C8" s="115"/>
      <c r="D8" s="115"/>
      <c r="E8" s="16"/>
      <c r="F8" s="41">
        <f>SUM(F4:F7)</f>
        <v>28811</v>
      </c>
      <c r="G8" s="46">
        <f>SUM(G4:G7)</f>
        <v>100.00000000000001</v>
      </c>
    </row>
    <row r="9" ht="13.5" thickTop="1"/>
    <row r="10" spans="1:5" ht="12.75">
      <c r="A10" s="1" t="s">
        <v>89</v>
      </c>
      <c r="B10" s="1"/>
      <c r="C10" s="1"/>
      <c r="D10" s="1"/>
      <c r="E10" s="1"/>
    </row>
    <row r="11" spans="1:7" ht="12.75">
      <c r="A11" s="21"/>
      <c r="B11" s="21"/>
      <c r="C11" s="21"/>
      <c r="D11" s="21"/>
      <c r="E11" s="21"/>
      <c r="F11" s="21"/>
      <c r="G11" s="21"/>
    </row>
    <row r="12" spans="1:15" ht="12.75">
      <c r="A12" s="27"/>
      <c r="B12" s="27"/>
      <c r="C12" s="27"/>
      <c r="D12" s="27"/>
      <c r="E12" s="28"/>
      <c r="F12" s="5" t="s">
        <v>41</v>
      </c>
      <c r="G12" s="5"/>
      <c r="H12" s="6" t="s">
        <v>42</v>
      </c>
      <c r="I12" s="5"/>
      <c r="J12" s="6" t="s">
        <v>43</v>
      </c>
      <c r="K12" s="5"/>
      <c r="L12" s="6" t="s">
        <v>36</v>
      </c>
      <c r="M12" s="23"/>
      <c r="N12" s="6" t="s">
        <v>21</v>
      </c>
      <c r="O12" s="23"/>
    </row>
    <row r="13" spans="1:15" ht="12.75">
      <c r="A13" s="33"/>
      <c r="B13" s="33"/>
      <c r="C13" s="33"/>
      <c r="D13" s="33"/>
      <c r="E13" s="32"/>
      <c r="F13" s="6" t="s">
        <v>3</v>
      </c>
      <c r="G13" s="7" t="s">
        <v>4</v>
      </c>
      <c r="H13" s="6" t="s">
        <v>3</v>
      </c>
      <c r="I13" s="7" t="s">
        <v>4</v>
      </c>
      <c r="J13" s="6" t="s">
        <v>3</v>
      </c>
      <c r="K13" s="7" t="s">
        <v>4</v>
      </c>
      <c r="L13" s="6" t="s">
        <v>3</v>
      </c>
      <c r="M13" s="7" t="s">
        <v>4</v>
      </c>
      <c r="N13" s="6" t="s">
        <v>3</v>
      </c>
      <c r="O13" s="7" t="s">
        <v>4</v>
      </c>
    </row>
    <row r="14" spans="1:15" ht="12.75">
      <c r="A14" s="117" t="s">
        <v>12</v>
      </c>
      <c r="B14" s="108"/>
      <c r="C14" s="108"/>
      <c r="D14" s="108"/>
      <c r="E14" s="109"/>
      <c r="F14" s="3">
        <v>599</v>
      </c>
      <c r="G14" s="50">
        <f aca="true" t="shared" si="0" ref="G14:G21">F14/N14*100</f>
        <v>40.94326725905673</v>
      </c>
      <c r="H14" s="51">
        <v>555</v>
      </c>
      <c r="I14" s="50">
        <f aca="true" t="shared" si="1" ref="I14:I21">H14/N14*100</f>
        <v>37.935748462064254</v>
      </c>
      <c r="J14" s="51">
        <v>169</v>
      </c>
      <c r="K14" s="50">
        <f aca="true" t="shared" si="2" ref="K14:K21">J14/N14*100</f>
        <v>11.551606288448394</v>
      </c>
      <c r="L14" s="51">
        <v>140</v>
      </c>
      <c r="M14" s="50">
        <f aca="true" t="shared" si="3" ref="M14:M21">L14/N14*100</f>
        <v>9.569377990430622</v>
      </c>
      <c r="N14" s="51">
        <v>1463</v>
      </c>
      <c r="O14" s="50">
        <f aca="true" t="shared" si="4" ref="O14:O21">SUM(G14,I14,K14,M14)</f>
        <v>100.00000000000001</v>
      </c>
    </row>
    <row r="15" spans="1:15" ht="12.75">
      <c r="A15" s="29" t="s">
        <v>13</v>
      </c>
      <c r="B15" s="30"/>
      <c r="C15" s="35"/>
      <c r="D15" s="30"/>
      <c r="E15" s="31"/>
      <c r="F15" s="3">
        <v>124</v>
      </c>
      <c r="G15" s="50">
        <f t="shared" si="0"/>
        <v>59.61538461538461</v>
      </c>
      <c r="H15" s="51">
        <v>54</v>
      </c>
      <c r="I15" s="50">
        <f t="shared" si="1"/>
        <v>25.961538461538463</v>
      </c>
      <c r="J15" s="51">
        <v>18</v>
      </c>
      <c r="K15" s="50">
        <f t="shared" si="2"/>
        <v>8.653846153846153</v>
      </c>
      <c r="L15" s="51">
        <v>12</v>
      </c>
      <c r="M15" s="50">
        <f t="shared" si="3"/>
        <v>5.769230769230769</v>
      </c>
      <c r="N15" s="51">
        <v>208</v>
      </c>
      <c r="O15" s="50">
        <f t="shared" si="4"/>
        <v>100</v>
      </c>
    </row>
    <row r="16" spans="1:15" ht="12.75">
      <c r="A16" s="4" t="s">
        <v>14</v>
      </c>
      <c r="B16" s="2"/>
      <c r="C16" s="2"/>
      <c r="D16" s="2"/>
      <c r="E16" s="2"/>
      <c r="F16" s="3">
        <v>201</v>
      </c>
      <c r="G16" s="50">
        <f t="shared" si="0"/>
        <v>43.69565217391304</v>
      </c>
      <c r="H16" s="51">
        <v>138</v>
      </c>
      <c r="I16" s="50">
        <f t="shared" si="1"/>
        <v>30</v>
      </c>
      <c r="J16" s="51">
        <v>66</v>
      </c>
      <c r="K16" s="50">
        <f t="shared" si="2"/>
        <v>14.347826086956522</v>
      </c>
      <c r="L16" s="51">
        <v>55</v>
      </c>
      <c r="M16" s="50">
        <f t="shared" si="3"/>
        <v>11.956521739130435</v>
      </c>
      <c r="N16" s="51">
        <v>460</v>
      </c>
      <c r="O16" s="50">
        <f t="shared" si="4"/>
        <v>99.99999999999999</v>
      </c>
    </row>
    <row r="17" spans="1:15" ht="12.75">
      <c r="A17" s="110" t="s">
        <v>15</v>
      </c>
      <c r="B17" s="111"/>
      <c r="C17" s="111"/>
      <c r="D17" s="111"/>
      <c r="E17" s="112"/>
      <c r="F17" s="2">
        <v>63</v>
      </c>
      <c r="G17" s="50">
        <f t="shared" si="0"/>
        <v>61.165048543689316</v>
      </c>
      <c r="H17" s="51">
        <v>21</v>
      </c>
      <c r="I17" s="50">
        <f t="shared" si="1"/>
        <v>20.388349514563107</v>
      </c>
      <c r="J17" s="51">
        <v>7</v>
      </c>
      <c r="K17" s="50">
        <f t="shared" si="2"/>
        <v>6.796116504854369</v>
      </c>
      <c r="L17" s="51">
        <v>12</v>
      </c>
      <c r="M17" s="50">
        <f t="shared" si="3"/>
        <v>11.650485436893204</v>
      </c>
      <c r="N17" s="51">
        <v>103</v>
      </c>
      <c r="O17" s="50">
        <f t="shared" si="4"/>
        <v>100</v>
      </c>
    </row>
    <row r="18" spans="1:15" ht="12.75">
      <c r="A18" s="110" t="s">
        <v>16</v>
      </c>
      <c r="B18" s="111"/>
      <c r="C18" s="111"/>
      <c r="D18" s="111"/>
      <c r="E18" s="112"/>
      <c r="F18" s="2">
        <v>77</v>
      </c>
      <c r="G18" s="50">
        <f t="shared" si="0"/>
        <v>42.30769230769231</v>
      </c>
      <c r="H18" s="51">
        <v>53</v>
      </c>
      <c r="I18" s="50">
        <f t="shared" si="1"/>
        <v>29.120879120879124</v>
      </c>
      <c r="J18" s="51">
        <v>11</v>
      </c>
      <c r="K18" s="50">
        <f t="shared" si="2"/>
        <v>6.043956043956044</v>
      </c>
      <c r="L18" s="51">
        <v>41</v>
      </c>
      <c r="M18" s="50">
        <f t="shared" si="3"/>
        <v>22.52747252747253</v>
      </c>
      <c r="N18" s="51">
        <v>182</v>
      </c>
      <c r="O18" s="50">
        <f t="shared" si="4"/>
        <v>100</v>
      </c>
    </row>
    <row r="19" spans="1:15" ht="12.75">
      <c r="A19" s="110" t="s">
        <v>17</v>
      </c>
      <c r="B19" s="111"/>
      <c r="C19" s="111"/>
      <c r="D19" s="111"/>
      <c r="E19" s="112"/>
      <c r="F19" s="2">
        <v>59</v>
      </c>
      <c r="G19" s="50">
        <f t="shared" si="0"/>
        <v>50.86206896551724</v>
      </c>
      <c r="H19" s="51">
        <v>26</v>
      </c>
      <c r="I19" s="50">
        <f t="shared" si="1"/>
        <v>22.413793103448278</v>
      </c>
      <c r="J19" s="51">
        <v>22</v>
      </c>
      <c r="K19" s="50">
        <f t="shared" si="2"/>
        <v>18.96551724137931</v>
      </c>
      <c r="L19" s="51">
        <v>9</v>
      </c>
      <c r="M19" s="50">
        <f t="shared" si="3"/>
        <v>7.758620689655173</v>
      </c>
      <c r="N19" s="51">
        <v>116</v>
      </c>
      <c r="O19" s="50">
        <f t="shared" si="4"/>
        <v>100</v>
      </c>
    </row>
    <row r="20" spans="1:15" ht="13.5" thickBot="1">
      <c r="A20" s="18" t="s">
        <v>18</v>
      </c>
      <c r="B20" s="18"/>
      <c r="C20" s="18"/>
      <c r="D20" s="18"/>
      <c r="E20" s="39"/>
      <c r="F20" s="19">
        <v>343</v>
      </c>
      <c r="G20" s="52">
        <f t="shared" si="0"/>
        <v>64.11214953271028</v>
      </c>
      <c r="H20" s="53">
        <v>97</v>
      </c>
      <c r="I20" s="52">
        <f t="shared" si="1"/>
        <v>18.13084112149533</v>
      </c>
      <c r="J20" s="53">
        <v>47</v>
      </c>
      <c r="K20" s="52">
        <f t="shared" si="2"/>
        <v>8.785046728971963</v>
      </c>
      <c r="L20" s="53">
        <v>48</v>
      </c>
      <c r="M20" s="52">
        <f t="shared" si="3"/>
        <v>8.97196261682243</v>
      </c>
      <c r="N20" s="53">
        <v>535</v>
      </c>
      <c r="O20" s="52">
        <f t="shared" si="4"/>
        <v>100</v>
      </c>
    </row>
    <row r="21" spans="1:15" ht="14.25" thickBot="1" thickTop="1">
      <c r="A21" s="37" t="s">
        <v>21</v>
      </c>
      <c r="B21" s="37"/>
      <c r="C21" s="37"/>
      <c r="D21" s="37"/>
      <c r="E21" s="38"/>
      <c r="F21" s="11">
        <f>SUM(F14:F20)</f>
        <v>1466</v>
      </c>
      <c r="G21" s="46">
        <f t="shared" si="0"/>
        <v>47.79915226605804</v>
      </c>
      <c r="H21" s="53">
        <f>SUM(H14:H20)</f>
        <v>944</v>
      </c>
      <c r="I21" s="52">
        <f t="shared" si="1"/>
        <v>30.779263123573525</v>
      </c>
      <c r="J21" s="53">
        <f>SUM(J14:J20)</f>
        <v>340</v>
      </c>
      <c r="K21" s="52">
        <f t="shared" si="2"/>
        <v>11.085751548744701</v>
      </c>
      <c r="L21" s="53">
        <f>SUM(L14:L20)</f>
        <v>317</v>
      </c>
      <c r="M21" s="52">
        <f t="shared" si="3"/>
        <v>10.335833061623736</v>
      </c>
      <c r="N21" s="53">
        <f>SUM(N14:N20)</f>
        <v>3067</v>
      </c>
      <c r="O21" s="52">
        <f t="shared" si="4"/>
        <v>99.99999999999999</v>
      </c>
    </row>
    <row r="22" ht="13.5" thickTop="1"/>
    <row r="23" ht="12.75">
      <c r="A23" s="1" t="s">
        <v>44</v>
      </c>
    </row>
    <row r="25" spans="1:3" ht="12.75">
      <c r="A25" s="5"/>
      <c r="B25" s="7" t="s">
        <v>3</v>
      </c>
      <c r="C25" s="7" t="s">
        <v>4</v>
      </c>
    </row>
    <row r="26" spans="1:3" ht="12.75">
      <c r="A26" t="s">
        <v>34</v>
      </c>
      <c r="B26" s="3">
        <v>11980</v>
      </c>
      <c r="C26" s="54">
        <v>41.4</v>
      </c>
    </row>
    <row r="27" spans="1:3" ht="12.75">
      <c r="A27" t="s">
        <v>35</v>
      </c>
      <c r="B27" s="3">
        <v>13961</v>
      </c>
      <c r="C27" s="50">
        <v>48.2</v>
      </c>
    </row>
    <row r="28" spans="1:3" ht="13.5" thickBot="1">
      <c r="A28" s="10" t="s">
        <v>36</v>
      </c>
      <c r="B28" s="11">
        <v>3013</v>
      </c>
      <c r="C28" s="52">
        <v>10.4</v>
      </c>
    </row>
    <row r="29" spans="1:4" ht="14.25" thickBot="1" thickTop="1">
      <c r="A29" s="13" t="s">
        <v>21</v>
      </c>
      <c r="B29" s="14">
        <f>SUM(B26:B28)</f>
        <v>28954</v>
      </c>
      <c r="C29" s="56">
        <f>SUM(C26:C28)</f>
        <v>100</v>
      </c>
      <c r="D29" s="2"/>
    </row>
    <row r="30" ht="13.5" thickTop="1"/>
    <row r="31" ht="12.75">
      <c r="A31" s="1" t="s">
        <v>48</v>
      </c>
    </row>
    <row r="33" spans="1:4" ht="12.75">
      <c r="A33" s="120"/>
      <c r="B33" s="121"/>
      <c r="C33" s="7" t="s">
        <v>3</v>
      </c>
      <c r="D33" s="23" t="s">
        <v>4</v>
      </c>
    </row>
    <row r="34" spans="1:4" ht="12.75">
      <c r="A34" s="26" t="s">
        <v>45</v>
      </c>
      <c r="B34" s="25"/>
      <c r="C34" s="44">
        <v>2117</v>
      </c>
      <c r="D34" s="54">
        <v>17.9</v>
      </c>
    </row>
    <row r="35" spans="1:4" ht="12.75">
      <c r="A35" s="8" t="s">
        <v>46</v>
      </c>
      <c r="B35" s="15"/>
      <c r="C35" s="40">
        <v>4442</v>
      </c>
      <c r="D35" s="50">
        <v>37.6</v>
      </c>
    </row>
    <row r="36" spans="1:4" ht="12.75">
      <c r="A36" s="119" t="s">
        <v>47</v>
      </c>
      <c r="B36" s="112"/>
      <c r="C36" s="40">
        <v>4714</v>
      </c>
      <c r="D36" s="50">
        <v>39.9</v>
      </c>
    </row>
    <row r="37" spans="1:4" ht="13.5" thickBot="1">
      <c r="A37" s="115" t="s">
        <v>36</v>
      </c>
      <c r="B37" s="116"/>
      <c r="C37" s="12">
        <v>541</v>
      </c>
      <c r="D37" s="52">
        <v>4.6</v>
      </c>
    </row>
    <row r="38" spans="1:5" ht="14.25" thickBot="1" thickTop="1">
      <c r="A38" s="42"/>
      <c r="B38" s="43"/>
      <c r="C38" s="45">
        <v>11814</v>
      </c>
      <c r="D38" s="55">
        <v>100</v>
      </c>
      <c r="E38" s="2"/>
    </row>
    <row r="39" ht="13.5" thickTop="1"/>
    <row r="40" ht="12.75">
      <c r="A40" s="20"/>
    </row>
  </sheetData>
  <mergeCells count="13">
    <mergeCell ref="A3:E3"/>
    <mergeCell ref="A14:E14"/>
    <mergeCell ref="A17:E17"/>
    <mergeCell ref="A18:E18"/>
    <mergeCell ref="A4:E4"/>
    <mergeCell ref="A5:E5"/>
    <mergeCell ref="A6:E6"/>
    <mergeCell ref="A7:E7"/>
    <mergeCell ref="A8:D8"/>
    <mergeCell ref="A19:E19"/>
    <mergeCell ref="A36:B36"/>
    <mergeCell ref="A37:B37"/>
    <mergeCell ref="A33:B3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D38"/>
  <sheetViews>
    <sheetView workbookViewId="0" topLeftCell="A1">
      <selection activeCell="G11" sqref="G11"/>
    </sheetView>
  </sheetViews>
  <sheetFormatPr defaultColWidth="9.140625" defaultRowHeight="12.75"/>
  <cols>
    <col min="1" max="1" width="13.140625" style="0" customWidth="1"/>
    <col min="2" max="2" width="0.2890625" style="0" customWidth="1"/>
    <col min="3" max="5" width="13.57421875" style="0" hidden="1" customWidth="1"/>
    <col min="9" max="9" width="16.00390625" style="0" customWidth="1"/>
    <col min="11" max="11" width="9.421875" style="0" customWidth="1"/>
  </cols>
  <sheetData>
    <row r="1" spans="1:30" ht="12.75">
      <c r="A1" s="20" t="s">
        <v>49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17868</v>
      </c>
      <c r="G4" s="64">
        <v>63</v>
      </c>
    </row>
    <row r="5" spans="1:7" ht="12.75">
      <c r="A5" s="118" t="s">
        <v>35</v>
      </c>
      <c r="B5" s="119"/>
      <c r="C5" s="112"/>
      <c r="D5" s="119"/>
      <c r="E5" s="112"/>
      <c r="F5" s="64">
        <v>7714</v>
      </c>
      <c r="G5" s="64">
        <v>27</v>
      </c>
    </row>
    <row r="6" spans="1:7" ht="13.5" thickBot="1">
      <c r="A6" s="123" t="s">
        <v>36</v>
      </c>
      <c r="B6" s="124"/>
      <c r="C6" s="124"/>
      <c r="D6" s="115"/>
      <c r="E6" s="116"/>
      <c r="F6" s="64">
        <v>2753</v>
      </c>
      <c r="G6" s="64">
        <v>10</v>
      </c>
    </row>
    <row r="7" spans="1:8" ht="14.25" thickBot="1" thickTop="1">
      <c r="A7" s="125" t="s">
        <v>21</v>
      </c>
      <c r="B7" s="115"/>
      <c r="C7" s="115"/>
      <c r="D7" s="115"/>
      <c r="E7" s="16"/>
      <c r="F7" s="71">
        <v>28335</v>
      </c>
      <c r="G7" s="41">
        <v>100</v>
      </c>
      <c r="H7" s="8"/>
    </row>
    <row r="8" ht="13.5" thickTop="1"/>
    <row r="10" spans="1:5" ht="12.75">
      <c r="A10" s="1" t="s">
        <v>90</v>
      </c>
      <c r="B10" s="1"/>
      <c r="C10" s="1"/>
      <c r="D10" s="1"/>
      <c r="E10" s="1"/>
    </row>
    <row r="11" spans="1:9" ht="12.75">
      <c r="A11" s="21"/>
      <c r="B11" s="21"/>
      <c r="C11" s="21"/>
      <c r="D11" s="21"/>
      <c r="E11" s="21"/>
      <c r="F11" s="21"/>
      <c r="G11" s="21"/>
      <c r="H11" s="21"/>
      <c r="I11" s="21"/>
    </row>
    <row r="12" spans="1:19" ht="12.75">
      <c r="A12" s="27"/>
      <c r="B12" s="27"/>
      <c r="C12" s="27"/>
      <c r="D12" s="27"/>
      <c r="E12" s="28"/>
      <c r="I12" s="25"/>
      <c r="J12" s="5"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835</v>
      </c>
      <c r="K14" s="50">
        <v>57</v>
      </c>
      <c r="L14" s="51">
        <v>529</v>
      </c>
      <c r="M14" s="50">
        <v>36</v>
      </c>
      <c r="N14" s="51">
        <v>111</v>
      </c>
      <c r="O14" s="50">
        <v>8</v>
      </c>
      <c r="P14" s="51">
        <v>1475</v>
      </c>
      <c r="Q14" s="50">
        <v>100</v>
      </c>
      <c r="R14" s="9"/>
      <c r="S14" s="34"/>
    </row>
    <row r="15" spans="1:19" ht="12.75">
      <c r="A15" s="29" t="s">
        <v>13</v>
      </c>
      <c r="B15" s="30"/>
      <c r="C15" s="35"/>
      <c r="D15" s="30"/>
      <c r="E15" s="31"/>
      <c r="J15" s="3">
        <v>139</v>
      </c>
      <c r="K15" s="50">
        <v>67</v>
      </c>
      <c r="L15" s="51">
        <v>54</v>
      </c>
      <c r="M15" s="50">
        <v>26</v>
      </c>
      <c r="N15" s="51">
        <v>16</v>
      </c>
      <c r="O15" s="50">
        <v>8</v>
      </c>
      <c r="P15" s="51">
        <v>209</v>
      </c>
      <c r="Q15" s="50">
        <v>100</v>
      </c>
      <c r="R15" s="9"/>
      <c r="S15" s="34"/>
    </row>
    <row r="16" spans="1:19" ht="12.75">
      <c r="A16" s="4" t="s">
        <v>14</v>
      </c>
      <c r="B16" s="2"/>
      <c r="C16" s="2"/>
      <c r="D16" s="2"/>
      <c r="E16" s="2"/>
      <c r="J16" s="3">
        <v>305</v>
      </c>
      <c r="K16" s="50">
        <v>66</v>
      </c>
      <c r="L16" s="51">
        <v>117</v>
      </c>
      <c r="M16" s="50">
        <v>25</v>
      </c>
      <c r="N16" s="51">
        <v>44</v>
      </c>
      <c r="O16" s="50">
        <v>9</v>
      </c>
      <c r="P16" s="51">
        <v>466</v>
      </c>
      <c r="Q16" s="50">
        <v>100</v>
      </c>
      <c r="R16" s="9"/>
      <c r="S16" s="34"/>
    </row>
    <row r="17" spans="1:19" ht="12.75">
      <c r="A17" s="110" t="s">
        <v>15</v>
      </c>
      <c r="B17" s="111"/>
      <c r="C17" s="111"/>
      <c r="D17" s="111"/>
      <c r="E17" s="112"/>
      <c r="J17" s="2">
        <v>78</v>
      </c>
      <c r="K17" s="50">
        <v>72</v>
      </c>
      <c r="L17" s="51">
        <v>28</v>
      </c>
      <c r="M17" s="50">
        <v>26</v>
      </c>
      <c r="N17" s="51">
        <v>3</v>
      </c>
      <c r="O17" s="50">
        <v>3</v>
      </c>
      <c r="P17" s="51">
        <v>109</v>
      </c>
      <c r="Q17" s="50">
        <v>100</v>
      </c>
      <c r="R17" s="8"/>
      <c r="S17" s="34"/>
    </row>
    <row r="18" spans="1:19" ht="12.75">
      <c r="A18" s="110" t="s">
        <v>16</v>
      </c>
      <c r="B18" s="111"/>
      <c r="C18" s="111"/>
      <c r="D18" s="111"/>
      <c r="E18" s="112"/>
      <c r="J18" s="2">
        <v>128</v>
      </c>
      <c r="K18" s="50">
        <v>68</v>
      </c>
      <c r="L18" s="51">
        <v>50</v>
      </c>
      <c r="M18" s="50">
        <v>27</v>
      </c>
      <c r="N18" s="51">
        <v>10</v>
      </c>
      <c r="O18" s="50">
        <v>5</v>
      </c>
      <c r="P18" s="51">
        <v>188</v>
      </c>
      <c r="Q18" s="50">
        <v>100</v>
      </c>
      <c r="R18" s="8"/>
      <c r="S18" s="34"/>
    </row>
    <row r="19" spans="1:19" ht="12.75">
      <c r="A19" s="110" t="s">
        <v>17</v>
      </c>
      <c r="B19" s="111"/>
      <c r="C19" s="111"/>
      <c r="D19" s="111"/>
      <c r="E19" s="112"/>
      <c r="J19" s="2">
        <v>78</v>
      </c>
      <c r="K19" s="50">
        <v>66</v>
      </c>
      <c r="L19" s="51">
        <v>31</v>
      </c>
      <c r="M19" s="50">
        <v>26</v>
      </c>
      <c r="N19" s="51">
        <v>9</v>
      </c>
      <c r="O19" s="50">
        <v>8</v>
      </c>
      <c r="P19" s="51">
        <v>118</v>
      </c>
      <c r="Q19" s="50">
        <v>100</v>
      </c>
      <c r="R19" s="8"/>
      <c r="S19" s="34"/>
    </row>
    <row r="20" spans="1:19" ht="13.5" thickBot="1">
      <c r="A20" s="18" t="s">
        <v>18</v>
      </c>
      <c r="B20" s="18"/>
      <c r="C20" s="18"/>
      <c r="D20" s="18"/>
      <c r="E20" s="39"/>
      <c r="F20" s="19"/>
      <c r="G20" s="10"/>
      <c r="H20" s="10"/>
      <c r="I20" s="16"/>
      <c r="J20" s="19">
        <v>405</v>
      </c>
      <c r="K20" s="52">
        <v>75</v>
      </c>
      <c r="L20" s="53">
        <v>107</v>
      </c>
      <c r="M20" s="52">
        <v>20</v>
      </c>
      <c r="N20" s="53">
        <v>27</v>
      </c>
      <c r="O20" s="52">
        <v>5</v>
      </c>
      <c r="P20" s="53">
        <v>539</v>
      </c>
      <c r="Q20" s="52">
        <v>100</v>
      </c>
      <c r="R20" s="8"/>
      <c r="S20" s="34"/>
    </row>
    <row r="21" spans="1:19" ht="14.25" thickBot="1" thickTop="1">
      <c r="A21" s="37" t="s">
        <v>21</v>
      </c>
      <c r="B21" s="37"/>
      <c r="C21" s="37"/>
      <c r="D21" s="37"/>
      <c r="E21" s="37"/>
      <c r="F21" s="10"/>
      <c r="G21" s="10"/>
      <c r="H21" s="10"/>
      <c r="I21" s="16"/>
      <c r="J21" s="46">
        <v>1968</v>
      </c>
      <c r="K21" s="46">
        <v>63</v>
      </c>
      <c r="L21" s="53">
        <f>SUM(L14:L20)</f>
        <v>916</v>
      </c>
      <c r="M21" s="52">
        <v>30</v>
      </c>
      <c r="N21" s="53">
        <f>SUM(N14:N20)</f>
        <v>220</v>
      </c>
      <c r="O21" s="52">
        <v>7</v>
      </c>
      <c r="P21" s="53">
        <f>SUM(P14:P20)</f>
        <v>3104</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19:E19"/>
    <mergeCell ref="A36:B36"/>
    <mergeCell ref="A37:B37"/>
    <mergeCell ref="A33:B33"/>
    <mergeCell ref="A3:E3"/>
    <mergeCell ref="A14:E14"/>
    <mergeCell ref="A17:E17"/>
    <mergeCell ref="A18:E18"/>
    <mergeCell ref="A4:E4"/>
    <mergeCell ref="A5:E5"/>
    <mergeCell ref="A6:E6"/>
    <mergeCell ref="A7:D7"/>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D58"/>
  <sheetViews>
    <sheetView workbookViewId="0" topLeftCell="A31">
      <selection activeCell="A52" sqref="A52:O52"/>
    </sheetView>
  </sheetViews>
  <sheetFormatPr defaultColWidth="9.140625" defaultRowHeight="12.75"/>
  <cols>
    <col min="1" max="2" width="13.140625" style="0" customWidth="1"/>
    <col min="3" max="4" width="13.57421875" style="0" customWidth="1"/>
    <col min="5" max="5" width="18.140625" style="0" customWidth="1"/>
    <col min="7" max="7" width="10.28125" style="0" customWidth="1"/>
  </cols>
  <sheetData>
    <row r="1" spans="1:30" ht="12.75">
      <c r="A1" s="20" t="s">
        <v>61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21"/>
      <c r="B2" s="21"/>
      <c r="C2" s="21"/>
      <c r="D2" s="8"/>
      <c r="E2" s="8"/>
      <c r="F2" s="8"/>
      <c r="G2" s="8"/>
    </row>
    <row r="3" spans="1:7" ht="12.75">
      <c r="A3" s="21"/>
      <c r="B3" s="22" t="s">
        <v>3</v>
      </c>
      <c r="C3" s="7" t="s">
        <v>4</v>
      </c>
      <c r="D3" s="2"/>
      <c r="E3" s="8"/>
      <c r="F3" s="8"/>
      <c r="G3" s="8"/>
    </row>
    <row r="4" spans="1:7" ht="12.75">
      <c r="A4" t="s">
        <v>34</v>
      </c>
      <c r="B4" s="77">
        <v>14842</v>
      </c>
      <c r="C4" s="57">
        <v>55</v>
      </c>
      <c r="D4" s="2"/>
      <c r="E4" s="8"/>
      <c r="F4" s="8"/>
      <c r="G4" s="8"/>
    </row>
    <row r="5" spans="1:7" ht="12.75">
      <c r="A5" t="s">
        <v>35</v>
      </c>
      <c r="B5" s="77">
        <v>11487</v>
      </c>
      <c r="C5" s="51">
        <v>42</v>
      </c>
      <c r="D5" s="2"/>
      <c r="E5" s="8"/>
      <c r="F5" s="8"/>
      <c r="G5" s="8"/>
    </row>
    <row r="6" spans="1:7" ht="13.5" thickBot="1">
      <c r="A6" s="10" t="s">
        <v>36</v>
      </c>
      <c r="B6" s="78">
        <v>819</v>
      </c>
      <c r="C6" s="53">
        <v>3</v>
      </c>
      <c r="D6" s="36"/>
      <c r="E6" s="34"/>
      <c r="F6" s="8"/>
      <c r="G6" s="8"/>
    </row>
    <row r="7" spans="1:8" ht="14.25" thickBot="1" thickTop="1">
      <c r="A7" s="13" t="s">
        <v>21</v>
      </c>
      <c r="B7" s="74">
        <v>27148</v>
      </c>
      <c r="C7" s="14">
        <v>100</v>
      </c>
      <c r="D7" s="3"/>
      <c r="E7" s="9"/>
      <c r="F7" s="8"/>
      <c r="G7" s="8"/>
      <c r="H7" s="8"/>
    </row>
    <row r="8" ht="13.5" thickTop="1"/>
    <row r="9" spans="1:5" ht="12.75">
      <c r="A9" s="1" t="s">
        <v>91</v>
      </c>
      <c r="B9" s="1"/>
      <c r="C9" s="1"/>
      <c r="D9" s="1"/>
      <c r="E9" s="1"/>
    </row>
    <row r="10" spans="1:7" ht="12.75">
      <c r="A10" s="21"/>
      <c r="B10" s="21"/>
      <c r="C10" s="21"/>
      <c r="D10" s="21"/>
      <c r="E10" s="21"/>
      <c r="F10" s="21"/>
      <c r="G10" s="21"/>
    </row>
    <row r="11" spans="1:13" ht="12.75">
      <c r="A11" s="108"/>
      <c r="B11" s="108"/>
      <c r="C11" s="108"/>
      <c r="D11" s="108"/>
      <c r="E11" s="109"/>
      <c r="F11" s="5" t="s">
        <v>34</v>
      </c>
      <c r="G11" s="5"/>
      <c r="H11" s="6" t="s">
        <v>35</v>
      </c>
      <c r="I11" s="5"/>
      <c r="J11" s="6" t="s">
        <v>36</v>
      </c>
      <c r="K11" s="5"/>
      <c r="L11" s="6" t="s">
        <v>21</v>
      </c>
      <c r="M11" s="23"/>
    </row>
    <row r="12" spans="1:13" ht="12.75">
      <c r="A12" s="113"/>
      <c r="B12" s="113"/>
      <c r="C12" s="113"/>
      <c r="D12" s="113"/>
      <c r="E12" s="114"/>
      <c r="F12" s="6" t="s">
        <v>3</v>
      </c>
      <c r="G12" s="7" t="s">
        <v>4</v>
      </c>
      <c r="H12" s="6" t="s">
        <v>3</v>
      </c>
      <c r="I12" s="7" t="s">
        <v>4</v>
      </c>
      <c r="J12" s="6" t="s">
        <v>3</v>
      </c>
      <c r="K12" s="7" t="s">
        <v>4</v>
      </c>
      <c r="L12" s="6" t="s">
        <v>3</v>
      </c>
      <c r="M12" s="7" t="s">
        <v>4</v>
      </c>
    </row>
    <row r="13" spans="1:13" ht="12.75">
      <c r="A13" s="117" t="s">
        <v>12</v>
      </c>
      <c r="B13" s="108"/>
      <c r="C13" s="108"/>
      <c r="D13" s="108"/>
      <c r="E13" s="109"/>
      <c r="F13" s="3">
        <v>642</v>
      </c>
      <c r="G13" s="50">
        <v>44</v>
      </c>
      <c r="H13" s="51">
        <v>781</v>
      </c>
      <c r="I13" s="50">
        <v>53</v>
      </c>
      <c r="J13" s="51">
        <v>48</v>
      </c>
      <c r="K13" s="50">
        <v>3</v>
      </c>
      <c r="L13" s="51">
        <v>1471</v>
      </c>
      <c r="M13" s="50">
        <f aca="true" t="shared" si="0" ref="M13:M20">SUM(G13,I13,K13)</f>
        <v>100</v>
      </c>
    </row>
    <row r="14" spans="1:13" ht="12.75">
      <c r="A14" s="118" t="s">
        <v>13</v>
      </c>
      <c r="B14" s="111"/>
      <c r="C14" s="119"/>
      <c r="D14" s="111"/>
      <c r="E14" s="112"/>
      <c r="F14" s="3">
        <v>101</v>
      </c>
      <c r="G14" s="50">
        <v>48</v>
      </c>
      <c r="H14" s="51">
        <v>103</v>
      </c>
      <c r="I14" s="50">
        <v>49</v>
      </c>
      <c r="J14" s="51">
        <v>6</v>
      </c>
      <c r="K14" s="50">
        <v>3</v>
      </c>
      <c r="L14" s="51">
        <v>210</v>
      </c>
      <c r="M14" s="50">
        <f t="shared" si="0"/>
        <v>100</v>
      </c>
    </row>
    <row r="15" spans="1:13" ht="12.75">
      <c r="A15" s="4" t="s">
        <v>14</v>
      </c>
      <c r="B15" s="2"/>
      <c r="C15" s="2"/>
      <c r="D15" s="2"/>
      <c r="E15" s="2"/>
      <c r="F15" s="3">
        <v>270</v>
      </c>
      <c r="G15" s="50">
        <v>58</v>
      </c>
      <c r="H15" s="51">
        <v>194</v>
      </c>
      <c r="I15" s="50">
        <v>42</v>
      </c>
      <c r="J15" s="51">
        <v>4</v>
      </c>
      <c r="K15" s="50">
        <v>1</v>
      </c>
      <c r="L15" s="51">
        <v>468</v>
      </c>
      <c r="M15" s="50">
        <f t="shared" si="0"/>
        <v>101</v>
      </c>
    </row>
    <row r="16" spans="1:13" ht="12.75">
      <c r="A16" s="110" t="s">
        <v>15</v>
      </c>
      <c r="B16" s="110"/>
      <c r="C16" s="110"/>
      <c r="D16" s="111"/>
      <c r="E16" s="112"/>
      <c r="F16" s="2">
        <v>41</v>
      </c>
      <c r="G16" s="50">
        <v>38</v>
      </c>
      <c r="H16" s="51">
        <v>63</v>
      </c>
      <c r="I16" s="50">
        <v>59</v>
      </c>
      <c r="J16" s="51">
        <v>3</v>
      </c>
      <c r="K16" s="50">
        <v>3</v>
      </c>
      <c r="L16" s="51">
        <v>107</v>
      </c>
      <c r="M16" s="50">
        <f t="shared" si="0"/>
        <v>100</v>
      </c>
    </row>
    <row r="17" spans="1:13" ht="12.75">
      <c r="A17" s="110" t="s">
        <v>16</v>
      </c>
      <c r="B17" s="110"/>
      <c r="C17" s="110"/>
      <c r="D17" s="111"/>
      <c r="E17" s="112"/>
      <c r="F17" s="2">
        <v>41</v>
      </c>
      <c r="G17" s="50">
        <v>22</v>
      </c>
      <c r="H17" s="51">
        <v>145</v>
      </c>
      <c r="I17" s="50">
        <v>77</v>
      </c>
      <c r="J17" s="51">
        <v>3</v>
      </c>
      <c r="K17" s="50">
        <v>2</v>
      </c>
      <c r="L17" s="51">
        <v>189</v>
      </c>
      <c r="M17" s="50">
        <f t="shared" si="0"/>
        <v>101</v>
      </c>
    </row>
    <row r="18" spans="1:13" ht="12.75">
      <c r="A18" s="110" t="s">
        <v>17</v>
      </c>
      <c r="B18" s="111"/>
      <c r="C18" s="111"/>
      <c r="D18" s="111"/>
      <c r="E18" s="112"/>
      <c r="F18" s="2">
        <v>55</v>
      </c>
      <c r="G18" s="50">
        <v>47</v>
      </c>
      <c r="H18" s="51">
        <v>59</v>
      </c>
      <c r="I18" s="50">
        <v>50</v>
      </c>
      <c r="J18" s="51">
        <v>3</v>
      </c>
      <c r="K18" s="50">
        <v>3</v>
      </c>
      <c r="L18" s="51">
        <v>117</v>
      </c>
      <c r="M18" s="50">
        <f t="shared" si="0"/>
        <v>100</v>
      </c>
    </row>
    <row r="19" spans="1:13" ht="13.5" thickBot="1">
      <c r="A19" s="18" t="s">
        <v>18</v>
      </c>
      <c r="B19" s="18"/>
      <c r="C19" s="18"/>
      <c r="D19" s="18"/>
      <c r="E19" s="39"/>
      <c r="F19" s="19">
        <v>255</v>
      </c>
      <c r="G19" s="52">
        <v>47</v>
      </c>
      <c r="H19" s="53">
        <v>269</v>
      </c>
      <c r="I19" s="52">
        <v>50</v>
      </c>
      <c r="J19" s="53">
        <v>15</v>
      </c>
      <c r="K19" s="52">
        <v>3</v>
      </c>
      <c r="L19" s="53">
        <v>539</v>
      </c>
      <c r="M19" s="52">
        <f t="shared" si="0"/>
        <v>100</v>
      </c>
    </row>
    <row r="20" spans="1:13" ht="14.25" thickBot="1" thickTop="1">
      <c r="A20" s="115" t="s">
        <v>21</v>
      </c>
      <c r="B20" s="115"/>
      <c r="C20" s="115"/>
      <c r="D20" s="115"/>
      <c r="E20" s="116"/>
      <c r="F20" s="11">
        <f>SUM(F13:F19)</f>
        <v>1405</v>
      </c>
      <c r="G20" s="52">
        <v>45</v>
      </c>
      <c r="H20" s="53">
        <f>SUM(H13:H19)</f>
        <v>1614</v>
      </c>
      <c r="I20" s="52">
        <v>52</v>
      </c>
      <c r="J20" s="53">
        <f>SUM(J13:J19)</f>
        <v>82</v>
      </c>
      <c r="K20" s="52">
        <v>3</v>
      </c>
      <c r="L20" s="53">
        <f>SUM(L13:L19)</f>
        <v>3101</v>
      </c>
      <c r="M20" s="52">
        <f t="shared" si="0"/>
        <v>100</v>
      </c>
    </row>
    <row r="21" ht="13.5" thickTop="1"/>
    <row r="22" spans="1:28" ht="12.75">
      <c r="A22" s="1" t="s">
        <v>62</v>
      </c>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4" spans="1:13" ht="12.75">
      <c r="A24" s="120"/>
      <c r="B24" s="121"/>
      <c r="C24" s="121"/>
      <c r="D24" s="121"/>
      <c r="E24" s="122"/>
      <c r="F24" s="7" t="s">
        <v>34</v>
      </c>
      <c r="G24" s="6"/>
      <c r="H24" s="2"/>
      <c r="I24" s="8"/>
      <c r="J24" s="8"/>
      <c r="K24" s="8"/>
      <c r="L24" s="8"/>
      <c r="M24" s="8"/>
    </row>
    <row r="25" spans="6:13" ht="12.75">
      <c r="F25" s="59" t="s">
        <v>3</v>
      </c>
      <c r="G25" s="79" t="s">
        <v>4</v>
      </c>
      <c r="H25" s="2"/>
      <c r="I25" s="8"/>
      <c r="J25" s="8"/>
      <c r="K25" s="8"/>
      <c r="L25" s="8"/>
      <c r="M25" s="8"/>
    </row>
    <row r="26" spans="1:13" ht="12.75">
      <c r="A26" s="118" t="s">
        <v>52</v>
      </c>
      <c r="B26" s="119"/>
      <c r="C26" s="119"/>
      <c r="D26" s="119"/>
      <c r="E26" s="112"/>
      <c r="F26" s="64">
        <v>13805</v>
      </c>
      <c r="G26" s="51">
        <v>51</v>
      </c>
      <c r="H26" s="51"/>
      <c r="I26" s="58"/>
      <c r="J26" s="58"/>
      <c r="K26" s="58"/>
      <c r="L26" s="58"/>
      <c r="M26" s="58"/>
    </row>
    <row r="27" spans="1:13" ht="12.75">
      <c r="A27" s="118" t="s">
        <v>51</v>
      </c>
      <c r="B27" s="119"/>
      <c r="C27" s="112"/>
      <c r="D27" s="119"/>
      <c r="E27" s="112"/>
      <c r="F27" s="64">
        <v>18040</v>
      </c>
      <c r="G27" s="51">
        <v>67</v>
      </c>
      <c r="H27" s="51"/>
      <c r="I27" s="58"/>
      <c r="J27" s="58"/>
      <c r="K27" s="58"/>
      <c r="L27" s="58"/>
      <c r="M27" s="58"/>
    </row>
    <row r="28" spans="1:13" ht="12.75">
      <c r="A28" s="110" t="s">
        <v>53</v>
      </c>
      <c r="B28" s="110"/>
      <c r="C28" s="110"/>
      <c r="D28" s="119"/>
      <c r="E28" s="119"/>
      <c r="F28" s="77">
        <v>12161</v>
      </c>
      <c r="G28" s="51">
        <v>45</v>
      </c>
      <c r="H28" s="51"/>
      <c r="I28" s="58"/>
      <c r="J28" s="58"/>
      <c r="K28" s="58"/>
      <c r="L28" s="58"/>
      <c r="M28" s="58"/>
    </row>
    <row r="29" spans="1:14" ht="12.75">
      <c r="A29" t="s">
        <v>54</v>
      </c>
      <c r="F29" s="77">
        <v>5605</v>
      </c>
      <c r="G29" s="2">
        <v>21</v>
      </c>
      <c r="H29" s="51"/>
      <c r="I29" s="58"/>
      <c r="J29" s="58"/>
      <c r="K29" s="58"/>
      <c r="L29" s="58"/>
      <c r="M29" s="58"/>
      <c r="N29" s="8"/>
    </row>
    <row r="30" spans="1:14" ht="13.5" thickBot="1">
      <c r="A30" s="10" t="s">
        <v>36</v>
      </c>
      <c r="B30" s="10"/>
      <c r="C30" s="10"/>
      <c r="D30" s="10"/>
      <c r="E30" s="16"/>
      <c r="F30" s="78">
        <v>1478</v>
      </c>
      <c r="G30" s="19">
        <v>6</v>
      </c>
      <c r="H30" s="51"/>
      <c r="I30" s="58"/>
      <c r="J30" s="58"/>
      <c r="K30" s="58"/>
      <c r="L30" s="58"/>
      <c r="M30" s="58"/>
      <c r="N30" s="8"/>
    </row>
    <row r="31" spans="1:13" ht="14.25" thickBot="1" thickTop="1">
      <c r="A31" s="125" t="s">
        <v>21</v>
      </c>
      <c r="B31" s="115"/>
      <c r="C31" s="115"/>
      <c r="D31" s="115"/>
      <c r="E31" s="16"/>
      <c r="F31" s="71">
        <v>26927</v>
      </c>
      <c r="G31" s="80" t="s">
        <v>79</v>
      </c>
      <c r="H31" s="81"/>
      <c r="I31" s="8"/>
      <c r="J31" s="8"/>
      <c r="K31" s="8"/>
      <c r="L31" s="8"/>
      <c r="M31" s="8"/>
    </row>
    <row r="32" ht="13.5" thickTop="1"/>
    <row r="35" spans="1:5" ht="12.75">
      <c r="A35" s="1" t="s">
        <v>63</v>
      </c>
      <c r="B35" s="1"/>
      <c r="C35" s="1"/>
      <c r="D35" s="1"/>
      <c r="E35" s="1"/>
    </row>
    <row r="36" spans="1:7" ht="12.75">
      <c r="A36" s="21"/>
      <c r="B36" s="21"/>
      <c r="C36" s="21"/>
      <c r="D36" s="21"/>
      <c r="E36" s="21"/>
      <c r="F36" s="21"/>
      <c r="G36" s="21"/>
    </row>
    <row r="37" spans="1:21" ht="12.75">
      <c r="A37" s="27"/>
      <c r="B37" s="27"/>
      <c r="C37" s="27"/>
      <c r="D37" s="27"/>
      <c r="E37" s="28"/>
      <c r="F37" s="5" t="s">
        <v>55</v>
      </c>
      <c r="G37" s="5"/>
      <c r="H37" s="6" t="s">
        <v>56</v>
      </c>
      <c r="I37" s="5"/>
      <c r="J37" s="6" t="s">
        <v>59</v>
      </c>
      <c r="K37" s="5"/>
      <c r="L37" s="6" t="s">
        <v>54</v>
      </c>
      <c r="M37" s="5"/>
      <c r="N37" s="6" t="s">
        <v>21</v>
      </c>
      <c r="O37" s="7"/>
      <c r="P37" s="8"/>
      <c r="Q37" s="8"/>
      <c r="R37" s="8"/>
      <c r="S37" s="8"/>
      <c r="T37" s="8"/>
      <c r="U37" s="8"/>
    </row>
    <row r="38" spans="1:21" ht="12.75">
      <c r="A38" s="33"/>
      <c r="B38" s="33"/>
      <c r="C38" s="33"/>
      <c r="D38" s="33"/>
      <c r="E38" s="32"/>
      <c r="F38" s="6" t="s">
        <v>3</v>
      </c>
      <c r="G38" s="7" t="s">
        <v>4</v>
      </c>
      <c r="H38" s="6" t="s">
        <v>3</v>
      </c>
      <c r="I38" s="7" t="s">
        <v>4</v>
      </c>
      <c r="J38" s="6" t="s">
        <v>3</v>
      </c>
      <c r="K38" s="7" t="s">
        <v>4</v>
      </c>
      <c r="L38" s="6" t="s">
        <v>3</v>
      </c>
      <c r="M38" s="6" t="s">
        <v>4</v>
      </c>
      <c r="N38" s="6" t="s">
        <v>3</v>
      </c>
      <c r="O38" s="7" t="s">
        <v>4</v>
      </c>
      <c r="P38" s="8"/>
      <c r="Q38" s="8"/>
      <c r="R38" s="8"/>
      <c r="S38" s="8"/>
      <c r="T38" s="8"/>
      <c r="U38" s="8"/>
    </row>
    <row r="39" spans="1:21" ht="12.75">
      <c r="A39" s="117" t="s">
        <v>12</v>
      </c>
      <c r="B39" s="108"/>
      <c r="C39" s="108"/>
      <c r="D39" s="108"/>
      <c r="E39" s="109"/>
      <c r="F39" s="3">
        <v>633</v>
      </c>
      <c r="G39" s="50">
        <v>43</v>
      </c>
      <c r="H39" s="51">
        <v>936</v>
      </c>
      <c r="I39" s="50">
        <v>64</v>
      </c>
      <c r="J39" s="51">
        <v>582</v>
      </c>
      <c r="K39" s="50">
        <v>40</v>
      </c>
      <c r="L39" s="51">
        <v>344</v>
      </c>
      <c r="M39" s="51">
        <v>24</v>
      </c>
      <c r="N39" s="61">
        <v>1466</v>
      </c>
      <c r="O39" s="24">
        <v>100</v>
      </c>
      <c r="P39" s="62"/>
      <c r="Q39" s="8"/>
      <c r="R39" s="58"/>
      <c r="S39" s="58"/>
      <c r="T39" s="62"/>
      <c r="U39" s="8"/>
    </row>
    <row r="40" spans="1:21" ht="12.75">
      <c r="A40" s="29" t="s">
        <v>13</v>
      </c>
      <c r="B40" s="30"/>
      <c r="C40" s="35"/>
      <c r="D40" s="30"/>
      <c r="E40" s="31"/>
      <c r="F40" s="3">
        <v>117</v>
      </c>
      <c r="G40" s="50">
        <v>57</v>
      </c>
      <c r="H40" s="51">
        <v>138</v>
      </c>
      <c r="I40" s="50">
        <v>67</v>
      </c>
      <c r="J40" s="51">
        <v>95</v>
      </c>
      <c r="K40" s="50">
        <v>46</v>
      </c>
      <c r="L40" s="51">
        <v>37</v>
      </c>
      <c r="M40" s="51">
        <v>18</v>
      </c>
      <c r="N40" s="61">
        <v>207</v>
      </c>
      <c r="O40" s="4">
        <v>100</v>
      </c>
      <c r="P40" s="62"/>
      <c r="Q40" s="8"/>
      <c r="R40" s="58"/>
      <c r="S40" s="58"/>
      <c r="T40" s="62"/>
      <c r="U40" s="8"/>
    </row>
    <row r="41" spans="1:21" ht="12.75">
      <c r="A41" s="4" t="s">
        <v>14</v>
      </c>
      <c r="B41" s="2"/>
      <c r="C41" s="2"/>
      <c r="D41" s="2"/>
      <c r="E41" s="2"/>
      <c r="F41" s="3">
        <v>256</v>
      </c>
      <c r="G41" s="50">
        <v>55</v>
      </c>
      <c r="H41" s="51">
        <v>315</v>
      </c>
      <c r="I41" s="50">
        <v>68</v>
      </c>
      <c r="J41" s="51">
        <v>219</v>
      </c>
      <c r="K41" s="50">
        <v>47</v>
      </c>
      <c r="L41" s="51">
        <v>116</v>
      </c>
      <c r="M41" s="51">
        <v>25</v>
      </c>
      <c r="N41" s="61">
        <v>465</v>
      </c>
      <c r="O41" s="4">
        <v>100</v>
      </c>
      <c r="P41" s="62"/>
      <c r="Q41" s="8"/>
      <c r="R41" s="58"/>
      <c r="S41" s="58"/>
      <c r="T41" s="62"/>
      <c r="U41" s="8"/>
    </row>
    <row r="42" spans="1:21" ht="12.75">
      <c r="A42" s="110" t="s">
        <v>15</v>
      </c>
      <c r="B42" s="111"/>
      <c r="C42" s="111"/>
      <c r="D42" s="111"/>
      <c r="E42" s="112"/>
      <c r="F42" s="2">
        <v>58</v>
      </c>
      <c r="G42" s="50">
        <v>54</v>
      </c>
      <c r="H42" s="51">
        <v>68</v>
      </c>
      <c r="I42" s="50">
        <v>63</v>
      </c>
      <c r="J42" s="51">
        <v>54</v>
      </c>
      <c r="K42" s="50">
        <v>50</v>
      </c>
      <c r="L42" s="51">
        <v>22</v>
      </c>
      <c r="M42" s="51">
        <v>20</v>
      </c>
      <c r="N42" s="61">
        <v>108</v>
      </c>
      <c r="O42" s="4">
        <v>100</v>
      </c>
      <c r="P42" s="62"/>
      <c r="Q42" s="8"/>
      <c r="R42" s="58"/>
      <c r="S42" s="58"/>
      <c r="T42" s="62"/>
      <c r="U42" s="8"/>
    </row>
    <row r="43" spans="1:21" ht="12.75">
      <c r="A43" s="110" t="s">
        <v>16</v>
      </c>
      <c r="B43" s="111"/>
      <c r="C43" s="111"/>
      <c r="D43" s="111"/>
      <c r="E43" s="112"/>
      <c r="F43" s="2">
        <v>90</v>
      </c>
      <c r="G43" s="50">
        <v>48</v>
      </c>
      <c r="H43" s="51">
        <v>110</v>
      </c>
      <c r="I43" s="50">
        <v>58</v>
      </c>
      <c r="J43" s="51">
        <v>84</v>
      </c>
      <c r="K43" s="50">
        <v>44</v>
      </c>
      <c r="L43" s="51">
        <v>53</v>
      </c>
      <c r="M43" s="51">
        <v>28</v>
      </c>
      <c r="N43" s="61">
        <v>189</v>
      </c>
      <c r="O43" s="4">
        <v>100</v>
      </c>
      <c r="P43" s="62"/>
      <c r="Q43" s="8"/>
      <c r="R43" s="58"/>
      <c r="S43" s="58"/>
      <c r="T43" s="62"/>
      <c r="U43" s="8"/>
    </row>
    <row r="44" spans="1:21" ht="12.75">
      <c r="A44" s="110" t="s">
        <v>17</v>
      </c>
      <c r="B44" s="111"/>
      <c r="C44" s="111"/>
      <c r="D44" s="111"/>
      <c r="E44" s="112"/>
      <c r="F44" s="2">
        <v>62</v>
      </c>
      <c r="G44" s="50">
        <v>53</v>
      </c>
      <c r="H44" s="51">
        <v>67</v>
      </c>
      <c r="I44" s="50">
        <v>58</v>
      </c>
      <c r="J44" s="51">
        <v>39</v>
      </c>
      <c r="K44" s="50">
        <v>34</v>
      </c>
      <c r="L44" s="51">
        <v>29</v>
      </c>
      <c r="M44" s="51">
        <v>25</v>
      </c>
      <c r="N44" s="61">
        <v>116</v>
      </c>
      <c r="O44" s="4">
        <v>100</v>
      </c>
      <c r="P44" s="62"/>
      <c r="Q44" s="8"/>
      <c r="R44" s="58"/>
      <c r="S44" s="58"/>
      <c r="T44" s="62"/>
      <c r="U44" s="8"/>
    </row>
    <row r="45" spans="1:21" ht="13.5" thickBot="1">
      <c r="A45" s="18" t="s">
        <v>18</v>
      </c>
      <c r="B45" s="18"/>
      <c r="C45" s="18"/>
      <c r="D45" s="18"/>
      <c r="E45" s="39"/>
      <c r="F45" s="19">
        <v>346</v>
      </c>
      <c r="G45" s="52">
        <v>64</v>
      </c>
      <c r="H45" s="53">
        <v>407</v>
      </c>
      <c r="I45" s="52">
        <v>76</v>
      </c>
      <c r="J45" s="53">
        <v>326</v>
      </c>
      <c r="K45" s="52">
        <v>61</v>
      </c>
      <c r="L45" s="53">
        <v>77</v>
      </c>
      <c r="M45" s="53">
        <v>14</v>
      </c>
      <c r="N45" s="19">
        <v>539</v>
      </c>
      <c r="O45" s="12">
        <v>100</v>
      </c>
      <c r="P45" s="8"/>
      <c r="Q45" s="8"/>
      <c r="R45" s="58"/>
      <c r="S45" s="58"/>
      <c r="T45" s="8"/>
      <c r="U45" s="8"/>
    </row>
    <row r="46" spans="1:21" ht="14.25" thickBot="1" thickTop="1">
      <c r="A46" s="37" t="s">
        <v>21</v>
      </c>
      <c r="B46" s="37"/>
      <c r="C46" s="37"/>
      <c r="D46" s="37"/>
      <c r="E46" s="38"/>
      <c r="F46" s="11">
        <f>SUM(F39:F45)</f>
        <v>1562</v>
      </c>
      <c r="G46" s="46">
        <v>51</v>
      </c>
      <c r="H46" s="53">
        <v>2041</v>
      </c>
      <c r="I46" s="52">
        <v>66</v>
      </c>
      <c r="J46" s="53">
        <v>1399</v>
      </c>
      <c r="K46" s="52">
        <v>45</v>
      </c>
      <c r="L46" s="53">
        <v>678</v>
      </c>
      <c r="M46" s="53">
        <v>22</v>
      </c>
      <c r="N46" s="60">
        <v>3090</v>
      </c>
      <c r="O46" s="63">
        <v>100</v>
      </c>
      <c r="P46" s="8"/>
      <c r="Q46" s="8"/>
      <c r="R46" s="58"/>
      <c r="S46" s="58"/>
      <c r="T46" s="8"/>
      <c r="U46" s="8"/>
    </row>
    <row r="47" spans="16:21" ht="13.5" thickTop="1">
      <c r="P47" s="8"/>
      <c r="Q47" s="8"/>
      <c r="R47" s="8"/>
      <c r="S47" s="8"/>
      <c r="T47" s="8"/>
      <c r="U47" s="8"/>
    </row>
    <row r="48" spans="1:6" ht="12.75">
      <c r="A48" s="118" t="s">
        <v>57</v>
      </c>
      <c r="B48" s="119"/>
      <c r="C48" s="119"/>
      <c r="D48" s="119"/>
      <c r="E48" s="119"/>
      <c r="F48" s="8"/>
    </row>
    <row r="49" spans="1:6" ht="12.75">
      <c r="A49" s="118" t="s">
        <v>58</v>
      </c>
      <c r="B49" s="119"/>
      <c r="C49" s="112"/>
      <c r="D49" s="119"/>
      <c r="E49" s="119"/>
      <c r="F49" s="8"/>
    </row>
    <row r="50" ht="12.75">
      <c r="A50" t="s">
        <v>60</v>
      </c>
    </row>
    <row r="52" spans="1:15" ht="12.75">
      <c r="A52" s="134" t="s">
        <v>116</v>
      </c>
      <c r="B52" s="134"/>
      <c r="C52" s="134"/>
      <c r="D52" s="134"/>
      <c r="E52" s="134"/>
      <c r="F52" s="70"/>
      <c r="G52" s="70"/>
      <c r="H52" s="70"/>
      <c r="I52" s="70"/>
      <c r="J52" s="20"/>
      <c r="K52" s="20"/>
      <c r="L52" s="20"/>
      <c r="M52" s="20"/>
      <c r="N52" s="20"/>
      <c r="O52" s="20"/>
    </row>
    <row r="53" spans="1:9" ht="12.75">
      <c r="A53" s="28"/>
      <c r="B53" s="106" t="s">
        <v>114</v>
      </c>
      <c r="C53" s="102"/>
      <c r="D53" s="106" t="s">
        <v>115</v>
      </c>
      <c r="E53" s="23"/>
      <c r="F53" s="77"/>
      <c r="G53" s="76"/>
      <c r="H53" s="76"/>
      <c r="I53" s="76"/>
    </row>
    <row r="54" spans="1:9" ht="12.75">
      <c r="A54" s="32"/>
      <c r="B54" s="129" t="s">
        <v>3</v>
      </c>
      <c r="C54" s="33" t="s">
        <v>4</v>
      </c>
      <c r="D54" s="129" t="s">
        <v>3</v>
      </c>
      <c r="E54" s="33" t="s">
        <v>4</v>
      </c>
      <c r="F54" s="77"/>
      <c r="G54" s="76"/>
      <c r="H54" s="76"/>
      <c r="I54" s="76"/>
    </row>
    <row r="55" spans="1:9" ht="12.75">
      <c r="A55" s="31" t="s">
        <v>34</v>
      </c>
      <c r="B55" s="130">
        <v>12475</v>
      </c>
      <c r="C55" s="35">
        <v>57</v>
      </c>
      <c r="D55" s="130">
        <v>1316</v>
      </c>
      <c r="E55" s="107">
        <v>45</v>
      </c>
      <c r="F55" s="77"/>
      <c r="G55" s="8"/>
      <c r="H55" s="76"/>
      <c r="I55" s="8"/>
    </row>
    <row r="56" spans="1:9" ht="12.75">
      <c r="A56" s="107" t="s">
        <v>35</v>
      </c>
      <c r="B56" s="131">
        <v>8847</v>
      </c>
      <c r="C56" s="30">
        <v>40</v>
      </c>
      <c r="D56" s="131">
        <v>1533</v>
      </c>
      <c r="E56" s="107">
        <v>52</v>
      </c>
      <c r="F56" s="77"/>
      <c r="G56" s="76"/>
      <c r="H56" s="76"/>
      <c r="I56" s="76"/>
    </row>
    <row r="57" spans="1:9" ht="12.75">
      <c r="A57" s="31" t="s">
        <v>36</v>
      </c>
      <c r="B57" s="132">
        <v>622</v>
      </c>
      <c r="C57" s="35">
        <v>3</v>
      </c>
      <c r="D57" s="132">
        <v>87</v>
      </c>
      <c r="E57" s="107">
        <v>3</v>
      </c>
      <c r="F57" s="77"/>
      <c r="G57" s="9"/>
      <c r="H57" s="76"/>
      <c r="I57" s="9"/>
    </row>
    <row r="58" spans="1:6" ht="13.5" thickBot="1">
      <c r="A58" s="104" t="s">
        <v>21</v>
      </c>
      <c r="B58" s="133">
        <v>21944</v>
      </c>
      <c r="C58" s="105">
        <v>100</v>
      </c>
      <c r="D58" s="133">
        <v>2936</v>
      </c>
      <c r="E58" s="105">
        <v>100</v>
      </c>
      <c r="F58" s="2"/>
    </row>
    <row r="59" ht="13.5" thickTop="1"/>
  </sheetData>
  <mergeCells count="19">
    <mergeCell ref="A11:E11"/>
    <mergeCell ref="A18:E18"/>
    <mergeCell ref="A12:E12"/>
    <mergeCell ref="A20:E20"/>
    <mergeCell ref="A13:E13"/>
    <mergeCell ref="A14:E14"/>
    <mergeCell ref="A16:E16"/>
    <mergeCell ref="A17:E17"/>
    <mergeCell ref="A24:E24"/>
    <mergeCell ref="A26:E26"/>
    <mergeCell ref="A27:E27"/>
    <mergeCell ref="A39:E39"/>
    <mergeCell ref="A28:E28"/>
    <mergeCell ref="A31:D31"/>
    <mergeCell ref="A48:E48"/>
    <mergeCell ref="A49:E49"/>
    <mergeCell ref="A42:E42"/>
    <mergeCell ref="A43:E43"/>
    <mergeCell ref="A44:E4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AD38"/>
  <sheetViews>
    <sheetView workbookViewId="0" topLeftCell="A1">
      <selection activeCell="A10" sqref="A10:IV10"/>
    </sheetView>
  </sheetViews>
  <sheetFormatPr defaultColWidth="9.140625" defaultRowHeight="12.75"/>
  <cols>
    <col min="1" max="1" width="13.140625" style="0" customWidth="1"/>
    <col min="2" max="2" width="0.2890625" style="0" customWidth="1"/>
    <col min="3" max="5" width="13.57421875" style="0" hidden="1" customWidth="1"/>
    <col min="9" max="9" width="16.00390625" style="0" customWidth="1"/>
    <col min="11" max="11" width="9.421875" style="0" customWidth="1"/>
  </cols>
  <sheetData>
    <row r="1" spans="1:30" ht="12.75">
      <c r="A1" s="20" t="s">
        <v>64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14149</v>
      </c>
      <c r="G4" s="64">
        <v>53</v>
      </c>
    </row>
    <row r="5" spans="1:7" ht="12.75">
      <c r="A5" s="118" t="s">
        <v>35</v>
      </c>
      <c r="B5" s="119"/>
      <c r="C5" s="112"/>
      <c r="D5" s="119"/>
      <c r="E5" s="112"/>
      <c r="F5" s="64">
        <v>11842</v>
      </c>
      <c r="G5">
        <v>44</v>
      </c>
    </row>
    <row r="6" spans="1:7" ht="13.5" thickBot="1">
      <c r="A6" s="123" t="s">
        <v>36</v>
      </c>
      <c r="B6" s="124"/>
      <c r="C6" s="124"/>
      <c r="D6" s="115"/>
      <c r="E6" s="116"/>
      <c r="F6" s="64">
        <v>773</v>
      </c>
      <c r="G6" s="64">
        <v>3</v>
      </c>
    </row>
    <row r="7" spans="1:8" ht="14.25" thickBot="1" thickTop="1">
      <c r="A7" s="125" t="s">
        <v>21</v>
      </c>
      <c r="B7" s="115"/>
      <c r="C7" s="115"/>
      <c r="D7" s="115"/>
      <c r="E7" s="16"/>
      <c r="F7" s="71">
        <v>26764</v>
      </c>
      <c r="G7" s="41">
        <v>100</v>
      </c>
      <c r="H7" s="8"/>
    </row>
    <row r="8" ht="13.5" thickTop="1"/>
    <row r="10" spans="1:5" ht="12.75">
      <c r="A10" s="1" t="s">
        <v>92</v>
      </c>
      <c r="B10" s="1"/>
      <c r="C10" s="1"/>
      <c r="D10" s="1"/>
      <c r="E10" s="1"/>
    </row>
    <row r="11" spans="1:9" ht="12.75">
      <c r="A11" s="21"/>
      <c r="B11" s="21"/>
      <c r="C11" s="21"/>
      <c r="D11" s="21"/>
      <c r="E11" s="21"/>
      <c r="F11" s="21"/>
      <c r="G11" s="21"/>
      <c r="H11" s="21"/>
      <c r="I11" s="21"/>
    </row>
    <row r="12" spans="1:19" ht="12.75">
      <c r="A12" s="27"/>
      <c r="B12" s="27"/>
      <c r="C12" s="27"/>
      <c r="D12" s="27"/>
      <c r="E12" s="28"/>
      <c r="J12" s="5"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590</v>
      </c>
      <c r="K14" s="50">
        <v>40</v>
      </c>
      <c r="L14" s="51">
        <v>850</v>
      </c>
      <c r="M14" s="50">
        <v>57</v>
      </c>
      <c r="N14" s="51">
        <v>40</v>
      </c>
      <c r="O14" s="50">
        <v>3</v>
      </c>
      <c r="P14" s="51">
        <v>1480</v>
      </c>
      <c r="Q14" s="50">
        <v>100</v>
      </c>
      <c r="R14" s="9"/>
      <c r="S14" s="34"/>
    </row>
    <row r="15" spans="1:19" ht="12.75">
      <c r="A15" s="29" t="s">
        <v>13</v>
      </c>
      <c r="B15" s="30"/>
      <c r="C15" s="35"/>
      <c r="D15" s="30"/>
      <c r="E15" s="31"/>
      <c r="J15" s="3">
        <v>121</v>
      </c>
      <c r="K15" s="50">
        <v>57</v>
      </c>
      <c r="L15" s="51">
        <v>85</v>
      </c>
      <c r="M15" s="50">
        <v>40</v>
      </c>
      <c r="N15" s="51">
        <v>5</v>
      </c>
      <c r="O15" s="50">
        <v>2</v>
      </c>
      <c r="P15" s="51">
        <v>211</v>
      </c>
      <c r="Q15" s="50">
        <v>100</v>
      </c>
      <c r="R15" s="9"/>
      <c r="S15" s="34"/>
    </row>
    <row r="16" spans="1:19" ht="12.75">
      <c r="A16" s="4" t="s">
        <v>14</v>
      </c>
      <c r="B16" s="2"/>
      <c r="C16" s="2"/>
      <c r="D16" s="2"/>
      <c r="E16" s="2"/>
      <c r="J16" s="3">
        <v>318</v>
      </c>
      <c r="K16" s="50">
        <v>68</v>
      </c>
      <c r="L16" s="51">
        <v>144</v>
      </c>
      <c r="M16" s="50">
        <v>31</v>
      </c>
      <c r="N16" s="51">
        <v>9</v>
      </c>
      <c r="O16" s="50">
        <v>2</v>
      </c>
      <c r="P16" s="51">
        <v>471</v>
      </c>
      <c r="Q16" s="50">
        <v>100</v>
      </c>
      <c r="R16" s="9"/>
      <c r="S16" s="34"/>
    </row>
    <row r="17" spans="1:19" ht="12.75">
      <c r="A17" s="110" t="s">
        <v>15</v>
      </c>
      <c r="B17" s="111"/>
      <c r="C17" s="111"/>
      <c r="D17" s="111"/>
      <c r="E17" s="112"/>
      <c r="J17" s="2">
        <v>58</v>
      </c>
      <c r="K17" s="50">
        <v>54</v>
      </c>
      <c r="L17" s="51">
        <v>45</v>
      </c>
      <c r="M17" s="50">
        <v>42</v>
      </c>
      <c r="N17" s="51">
        <v>5</v>
      </c>
      <c r="O17" s="50">
        <v>5</v>
      </c>
      <c r="P17" s="51">
        <v>108</v>
      </c>
      <c r="Q17" s="50">
        <v>100</v>
      </c>
      <c r="R17" s="8"/>
      <c r="S17" s="34"/>
    </row>
    <row r="18" spans="1:19" ht="12.75">
      <c r="A18" s="110" t="s">
        <v>16</v>
      </c>
      <c r="B18" s="111"/>
      <c r="C18" s="111"/>
      <c r="D18" s="111"/>
      <c r="E18" s="112"/>
      <c r="J18" s="2">
        <v>79</v>
      </c>
      <c r="K18" s="50">
        <v>41</v>
      </c>
      <c r="L18" s="51">
        <v>108</v>
      </c>
      <c r="M18" s="50">
        <v>57</v>
      </c>
      <c r="N18" s="51">
        <v>4</v>
      </c>
      <c r="O18" s="50">
        <v>2</v>
      </c>
      <c r="P18" s="51">
        <v>191</v>
      </c>
      <c r="Q18" s="50">
        <v>100</v>
      </c>
      <c r="R18" s="8"/>
      <c r="S18" s="34"/>
    </row>
    <row r="19" spans="1:19" ht="12.75">
      <c r="A19" s="110" t="s">
        <v>17</v>
      </c>
      <c r="B19" s="111"/>
      <c r="C19" s="111"/>
      <c r="D19" s="111"/>
      <c r="E19" s="112"/>
      <c r="J19" s="2">
        <v>63</v>
      </c>
      <c r="K19" s="50">
        <v>53</v>
      </c>
      <c r="L19" s="51">
        <v>53</v>
      </c>
      <c r="M19" s="50">
        <v>45</v>
      </c>
      <c r="N19" s="51">
        <v>2</v>
      </c>
      <c r="O19" s="50">
        <v>2</v>
      </c>
      <c r="P19" s="51">
        <v>118</v>
      </c>
      <c r="Q19" s="50">
        <v>100</v>
      </c>
      <c r="R19" s="8"/>
      <c r="S19" s="34"/>
    </row>
    <row r="20" spans="1:19" ht="13.5" thickBot="1">
      <c r="A20" s="18" t="s">
        <v>18</v>
      </c>
      <c r="B20" s="18"/>
      <c r="C20" s="18"/>
      <c r="D20" s="18"/>
      <c r="E20" s="39"/>
      <c r="F20" s="19"/>
      <c r="G20" s="10"/>
      <c r="H20" s="10"/>
      <c r="I20" s="16"/>
      <c r="J20" s="19">
        <v>295</v>
      </c>
      <c r="K20" s="52">
        <v>55</v>
      </c>
      <c r="L20" s="53">
        <v>229</v>
      </c>
      <c r="M20" s="52">
        <v>42</v>
      </c>
      <c r="N20" s="53">
        <v>16</v>
      </c>
      <c r="O20" s="52">
        <v>3</v>
      </c>
      <c r="P20" s="53">
        <v>540</v>
      </c>
      <c r="Q20" s="52">
        <v>100</v>
      </c>
      <c r="R20" s="8"/>
      <c r="S20" s="34"/>
    </row>
    <row r="21" spans="1:19" ht="14.25" thickBot="1" thickTop="1">
      <c r="A21" s="37" t="s">
        <v>21</v>
      </c>
      <c r="B21" s="37"/>
      <c r="C21" s="37"/>
      <c r="D21" s="37"/>
      <c r="E21" s="37"/>
      <c r="F21" s="10"/>
      <c r="G21" s="10"/>
      <c r="H21" s="10"/>
      <c r="I21" s="16"/>
      <c r="J21" s="46">
        <v>1254</v>
      </c>
      <c r="K21" s="46">
        <v>49</v>
      </c>
      <c r="L21" s="53">
        <v>1514</v>
      </c>
      <c r="M21" s="52">
        <v>49</v>
      </c>
      <c r="N21" s="53">
        <v>81</v>
      </c>
      <c r="O21" s="52">
        <v>3</v>
      </c>
      <c r="P21" s="53">
        <v>3119</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3:E3"/>
    <mergeCell ref="A14:E14"/>
    <mergeCell ref="A17:E17"/>
    <mergeCell ref="A18:E18"/>
    <mergeCell ref="A4:E4"/>
    <mergeCell ref="A5:E5"/>
    <mergeCell ref="A6:E6"/>
    <mergeCell ref="A7:D7"/>
    <mergeCell ref="A19:E19"/>
    <mergeCell ref="A36:B36"/>
    <mergeCell ref="A37:B37"/>
    <mergeCell ref="A33:B33"/>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D38"/>
  <sheetViews>
    <sheetView workbookViewId="0" topLeftCell="A1">
      <selection activeCell="A10" sqref="A10:IV10"/>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65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34</v>
      </c>
      <c r="B4" s="119"/>
      <c r="C4" s="119"/>
      <c r="D4" s="119"/>
      <c r="E4" s="112"/>
      <c r="F4" s="64">
        <v>1777</v>
      </c>
      <c r="G4" s="64">
        <v>7</v>
      </c>
    </row>
    <row r="5" spans="1:7" ht="12.75">
      <c r="A5" s="118" t="s">
        <v>35</v>
      </c>
      <c r="B5" s="119"/>
      <c r="C5" s="112"/>
      <c r="D5" s="119"/>
      <c r="E5" s="112"/>
      <c r="F5" s="64">
        <v>24779</v>
      </c>
      <c r="G5" s="4">
        <v>92</v>
      </c>
    </row>
    <row r="6" spans="1:7" ht="13.5" thickBot="1">
      <c r="A6" s="123" t="s">
        <v>36</v>
      </c>
      <c r="B6" s="124"/>
      <c r="C6" s="124"/>
      <c r="D6" s="115"/>
      <c r="E6" s="116"/>
      <c r="F6" s="64">
        <v>356</v>
      </c>
      <c r="G6" s="64">
        <v>1</v>
      </c>
    </row>
    <row r="7" spans="1:8" ht="14.25" thickBot="1" thickTop="1">
      <c r="A7" s="125" t="s">
        <v>21</v>
      </c>
      <c r="B7" s="115"/>
      <c r="C7" s="115"/>
      <c r="D7" s="115"/>
      <c r="E7" s="16"/>
      <c r="F7" s="71">
        <v>26912</v>
      </c>
      <c r="G7" s="41">
        <v>100</v>
      </c>
      <c r="H7" s="8"/>
    </row>
    <row r="8" ht="13.5" thickTop="1"/>
    <row r="10" spans="1:5" ht="12.75">
      <c r="A10" s="1" t="s">
        <v>93</v>
      </c>
      <c r="B10" s="1"/>
      <c r="C10" s="1"/>
      <c r="D10" s="1"/>
      <c r="E10" s="1"/>
    </row>
    <row r="11" spans="1:9" ht="12.75">
      <c r="A11" s="21"/>
      <c r="B11" s="21"/>
      <c r="C11" s="21"/>
      <c r="D11" s="21"/>
      <c r="E11" s="21"/>
      <c r="F11" s="21"/>
      <c r="G11" s="21"/>
      <c r="H11" s="21"/>
      <c r="I11" s="21"/>
    </row>
    <row r="12" spans="1:19" ht="12.75">
      <c r="A12" s="27"/>
      <c r="B12" s="27"/>
      <c r="C12" s="27"/>
      <c r="D12" s="27"/>
      <c r="E12" s="28"/>
      <c r="J12" s="5" t="s">
        <v>34</v>
      </c>
      <c r="K12" s="5"/>
      <c r="L12" s="6" t="s">
        <v>35</v>
      </c>
      <c r="M12" s="5"/>
      <c r="N12" s="6" t="s">
        <v>36</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90</v>
      </c>
      <c r="K14" s="50">
        <v>6</v>
      </c>
      <c r="L14" s="51">
        <v>1375</v>
      </c>
      <c r="M14" s="50">
        <v>93</v>
      </c>
      <c r="N14" s="51">
        <v>19</v>
      </c>
      <c r="O14" s="50">
        <v>1</v>
      </c>
      <c r="P14" s="51">
        <v>1484</v>
      </c>
      <c r="Q14" s="50">
        <v>100</v>
      </c>
      <c r="R14" s="9"/>
      <c r="S14" s="34"/>
    </row>
    <row r="15" spans="1:19" ht="12.75">
      <c r="A15" s="29" t="s">
        <v>13</v>
      </c>
      <c r="B15" s="30"/>
      <c r="C15" s="35"/>
      <c r="D15" s="30"/>
      <c r="E15" s="31"/>
      <c r="J15" s="3">
        <v>19</v>
      </c>
      <c r="K15" s="50">
        <v>9</v>
      </c>
      <c r="L15" s="51">
        <v>193</v>
      </c>
      <c r="M15" s="50">
        <v>91</v>
      </c>
      <c r="N15" s="51">
        <v>0</v>
      </c>
      <c r="O15" s="50">
        <v>0</v>
      </c>
      <c r="P15" s="51">
        <v>212</v>
      </c>
      <c r="Q15" s="50">
        <v>100</v>
      </c>
      <c r="R15" s="9"/>
      <c r="S15" s="34"/>
    </row>
    <row r="16" spans="1:19" ht="12.75">
      <c r="A16" s="4" t="s">
        <v>14</v>
      </c>
      <c r="B16" s="2"/>
      <c r="C16" s="2"/>
      <c r="D16" s="2"/>
      <c r="E16" s="2"/>
      <c r="J16" s="3">
        <v>85</v>
      </c>
      <c r="K16" s="50">
        <v>18</v>
      </c>
      <c r="L16" s="51">
        <v>383</v>
      </c>
      <c r="M16" s="50">
        <v>81</v>
      </c>
      <c r="N16" s="51">
        <v>5</v>
      </c>
      <c r="O16" s="50">
        <v>1</v>
      </c>
      <c r="P16" s="51">
        <v>473</v>
      </c>
      <c r="Q16" s="50">
        <v>100</v>
      </c>
      <c r="R16" s="9"/>
      <c r="S16" s="34"/>
    </row>
    <row r="17" spans="1:19" ht="12.75">
      <c r="A17" s="110" t="s">
        <v>15</v>
      </c>
      <c r="B17" s="111"/>
      <c r="C17" s="111"/>
      <c r="D17" s="111"/>
      <c r="E17" s="112"/>
      <c r="F17" s="111"/>
      <c r="J17" s="2">
        <v>13</v>
      </c>
      <c r="K17" s="50">
        <v>12</v>
      </c>
      <c r="L17" s="51">
        <v>91</v>
      </c>
      <c r="M17" s="50">
        <v>84</v>
      </c>
      <c r="N17" s="51">
        <v>5</v>
      </c>
      <c r="O17" s="50">
        <v>5</v>
      </c>
      <c r="P17" s="51">
        <v>109</v>
      </c>
      <c r="Q17" s="50">
        <v>100</v>
      </c>
      <c r="R17" s="8"/>
      <c r="S17" s="34"/>
    </row>
    <row r="18" spans="1:19" ht="12.75">
      <c r="A18" s="110" t="s">
        <v>16</v>
      </c>
      <c r="B18" s="111"/>
      <c r="C18" s="111"/>
      <c r="D18" s="111"/>
      <c r="E18" s="112"/>
      <c r="F18" s="111"/>
      <c r="J18" s="2">
        <v>10</v>
      </c>
      <c r="K18" s="50">
        <v>5</v>
      </c>
      <c r="L18" s="51">
        <v>175</v>
      </c>
      <c r="M18" s="50">
        <v>92</v>
      </c>
      <c r="N18" s="51">
        <v>5</v>
      </c>
      <c r="O18" s="50">
        <v>3</v>
      </c>
      <c r="P18" s="51">
        <v>190</v>
      </c>
      <c r="Q18" s="50">
        <v>100</v>
      </c>
      <c r="R18" s="8"/>
      <c r="S18" s="34"/>
    </row>
    <row r="19" spans="1:19" ht="12.75">
      <c r="A19" s="110" t="s">
        <v>17</v>
      </c>
      <c r="B19" s="111"/>
      <c r="C19" s="111"/>
      <c r="D19" s="111"/>
      <c r="E19" s="112"/>
      <c r="F19" s="111"/>
      <c r="J19" s="2">
        <v>10</v>
      </c>
      <c r="K19" s="50">
        <v>7</v>
      </c>
      <c r="L19" s="51">
        <v>106</v>
      </c>
      <c r="M19" s="50">
        <v>91</v>
      </c>
      <c r="N19" s="51">
        <v>1</v>
      </c>
      <c r="O19" s="50">
        <v>1</v>
      </c>
      <c r="P19" s="51">
        <v>117</v>
      </c>
      <c r="Q19" s="50">
        <v>100</v>
      </c>
      <c r="R19" s="8"/>
      <c r="S19" s="34"/>
    </row>
    <row r="20" spans="1:19" ht="13.5" thickBot="1">
      <c r="A20" s="18" t="s">
        <v>18</v>
      </c>
      <c r="B20" s="18"/>
      <c r="C20" s="18"/>
      <c r="D20" s="18"/>
      <c r="E20" s="39"/>
      <c r="F20" s="19"/>
      <c r="G20" s="10"/>
      <c r="H20" s="10"/>
      <c r="I20" s="16"/>
      <c r="J20" s="19">
        <v>38</v>
      </c>
      <c r="K20" s="52">
        <v>7</v>
      </c>
      <c r="L20" s="53">
        <v>495</v>
      </c>
      <c r="M20" s="52">
        <v>91</v>
      </c>
      <c r="N20" s="53">
        <v>9</v>
      </c>
      <c r="O20" s="52">
        <v>2</v>
      </c>
      <c r="P20" s="53">
        <v>542</v>
      </c>
      <c r="Q20" s="52">
        <v>100</v>
      </c>
      <c r="R20" s="8"/>
      <c r="S20" s="34"/>
    </row>
    <row r="21" spans="1:19" ht="14.25" thickBot="1" thickTop="1">
      <c r="A21" s="37" t="s">
        <v>21</v>
      </c>
      <c r="B21" s="37"/>
      <c r="C21" s="37"/>
      <c r="D21" s="37"/>
      <c r="E21" s="37"/>
      <c r="F21" s="10"/>
      <c r="G21" s="10"/>
      <c r="H21" s="10"/>
      <c r="I21" s="16"/>
      <c r="J21" s="46">
        <v>265</v>
      </c>
      <c r="K21" s="46">
        <v>9</v>
      </c>
      <c r="L21" s="53">
        <v>2818</v>
      </c>
      <c r="M21" s="52">
        <v>90</v>
      </c>
      <c r="N21" s="53">
        <v>44</v>
      </c>
      <c r="O21" s="52">
        <v>1</v>
      </c>
      <c r="P21" s="53">
        <v>3127</v>
      </c>
      <c r="Q21" s="52">
        <v>100</v>
      </c>
      <c r="R21" s="9"/>
      <c r="S21" s="34"/>
    </row>
    <row r="22" ht="13.5" thickTop="1"/>
    <row r="23" s="8" customFormat="1" ht="12.75">
      <c r="A23" s="48"/>
    </row>
    <row r="24" s="8" customFormat="1" ht="12.75"/>
    <row r="25" s="8" customFormat="1" ht="12.75"/>
    <row r="26" s="8" customFormat="1" ht="12.75">
      <c r="B26" s="9"/>
    </row>
    <row r="27" s="8" customFormat="1" ht="12.75">
      <c r="B27" s="9"/>
    </row>
    <row r="28" spans="2:3" s="8" customFormat="1" ht="12.75">
      <c r="B28" s="9"/>
      <c r="C28" s="34"/>
    </row>
    <row r="29" spans="2:3" s="8" customFormat="1" ht="12.75">
      <c r="B29" s="9"/>
      <c r="C29" s="9"/>
    </row>
    <row r="30" s="8" customFormat="1" ht="12.75"/>
    <row r="31" s="8" customFormat="1" ht="12.75">
      <c r="A31" s="48"/>
    </row>
    <row r="32" s="8" customFormat="1" ht="12.75"/>
    <row r="33" spans="1:2" s="8" customFormat="1" ht="12.75">
      <c r="A33" s="119"/>
      <c r="B33" s="119"/>
    </row>
    <row r="34" s="8" customFormat="1" ht="12.75">
      <c r="C34" s="9"/>
    </row>
    <row r="35" s="8" customFormat="1" ht="12.75">
      <c r="C35" s="9"/>
    </row>
    <row r="36" spans="1:3" s="8" customFormat="1" ht="12.75">
      <c r="A36" s="119"/>
      <c r="B36" s="119"/>
      <c r="C36" s="9"/>
    </row>
    <row r="37" spans="1:2" s="8" customFormat="1" ht="12.75">
      <c r="A37" s="119"/>
      <c r="B37" s="119"/>
    </row>
    <row r="38" spans="1:4" s="8" customFormat="1" ht="12.75">
      <c r="A38" s="35"/>
      <c r="B38" s="35"/>
      <c r="C38" s="49"/>
      <c r="D38" s="35"/>
    </row>
    <row r="39" s="8" customFormat="1" ht="12.75"/>
  </sheetData>
  <mergeCells count="12">
    <mergeCell ref="A36:B36"/>
    <mergeCell ref="A37:B37"/>
    <mergeCell ref="A33:B33"/>
    <mergeCell ref="A19:F19"/>
    <mergeCell ref="A17:F17"/>
    <mergeCell ref="A18:F18"/>
    <mergeCell ref="A3:E3"/>
    <mergeCell ref="A14:E14"/>
    <mergeCell ref="A4:E4"/>
    <mergeCell ref="A5:E5"/>
    <mergeCell ref="A6:E6"/>
    <mergeCell ref="A7:D7"/>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D53"/>
  <sheetViews>
    <sheetView workbookViewId="0" topLeftCell="A28">
      <selection activeCell="A42" sqref="A42:IV42"/>
    </sheetView>
  </sheetViews>
  <sheetFormatPr defaultColWidth="9.140625" defaultRowHeight="12.75"/>
  <cols>
    <col min="1" max="1" width="13.140625" style="0" customWidth="1"/>
    <col min="2" max="2" width="3.28125" style="0" customWidth="1"/>
    <col min="3" max="5" width="13.57421875" style="0" hidden="1" customWidth="1"/>
    <col min="9" max="9" width="16.00390625" style="0" customWidth="1"/>
    <col min="11" max="11" width="9.421875" style="0" customWidth="1"/>
  </cols>
  <sheetData>
    <row r="1" spans="1:30" ht="12.75">
      <c r="A1" s="20" t="s">
        <v>66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7" ht="12.75">
      <c r="A2" s="8"/>
      <c r="B2" s="8"/>
      <c r="C2" s="8"/>
      <c r="D2" s="8"/>
      <c r="E2" s="8"/>
      <c r="F2" s="8"/>
      <c r="G2" s="8"/>
    </row>
    <row r="3" spans="1:7" ht="12.75">
      <c r="A3" s="120"/>
      <c r="B3" s="121"/>
      <c r="C3" s="121"/>
      <c r="D3" s="121"/>
      <c r="E3" s="122"/>
      <c r="F3" s="7" t="s">
        <v>3</v>
      </c>
      <c r="G3" s="7" t="s">
        <v>4</v>
      </c>
    </row>
    <row r="4" spans="1:7" ht="12.75">
      <c r="A4" s="118" t="s">
        <v>67</v>
      </c>
      <c r="B4" s="119"/>
      <c r="C4" s="119"/>
      <c r="D4" s="119"/>
      <c r="E4" s="112"/>
      <c r="F4" s="64">
        <v>1705</v>
      </c>
      <c r="G4" s="64">
        <v>6</v>
      </c>
    </row>
    <row r="5" spans="1:7" ht="12.75">
      <c r="A5" s="118" t="s">
        <v>68</v>
      </c>
      <c r="B5" s="119"/>
      <c r="C5" s="112"/>
      <c r="D5" s="119"/>
      <c r="E5" s="112"/>
      <c r="F5" s="64">
        <v>7296</v>
      </c>
      <c r="G5" s="4">
        <v>27</v>
      </c>
    </row>
    <row r="6" spans="1:7" ht="13.5" thickBot="1">
      <c r="A6" s="123" t="s">
        <v>9</v>
      </c>
      <c r="B6" s="124"/>
      <c r="C6" s="124"/>
      <c r="D6" s="115"/>
      <c r="E6" s="116"/>
      <c r="F6" s="64">
        <v>17786</v>
      </c>
      <c r="G6" s="64">
        <v>66</v>
      </c>
    </row>
    <row r="7" spans="1:8" ht="14.25" thickBot="1" thickTop="1">
      <c r="A7" s="125" t="s">
        <v>21</v>
      </c>
      <c r="B7" s="115"/>
      <c r="C7" s="115"/>
      <c r="D7" s="115"/>
      <c r="E7" s="16"/>
      <c r="F7" s="71">
        <v>26787</v>
      </c>
      <c r="G7" s="41">
        <v>100</v>
      </c>
      <c r="H7" s="8"/>
    </row>
    <row r="8" ht="13.5" thickTop="1"/>
    <row r="10" spans="1:5" ht="12.75">
      <c r="A10" s="1" t="s">
        <v>69</v>
      </c>
      <c r="B10" s="1"/>
      <c r="C10" s="1"/>
      <c r="D10" s="1"/>
      <c r="E10" s="1"/>
    </row>
    <row r="11" spans="1:9" ht="12.75">
      <c r="A11" s="21"/>
      <c r="B11" s="21"/>
      <c r="C11" s="21"/>
      <c r="D11" s="21"/>
      <c r="E11" s="21"/>
      <c r="F11" s="21"/>
      <c r="G11" s="21"/>
      <c r="H11" s="21"/>
      <c r="I11" s="21"/>
    </row>
    <row r="12" spans="1:19" ht="12.75">
      <c r="A12" s="27"/>
      <c r="B12" s="27"/>
      <c r="C12" s="27"/>
      <c r="D12" s="27"/>
      <c r="E12" s="28"/>
      <c r="J12" s="6" t="s">
        <v>67</v>
      </c>
      <c r="K12" s="5"/>
      <c r="L12" s="6" t="s">
        <v>68</v>
      </c>
      <c r="M12" s="5"/>
      <c r="N12" s="6" t="s">
        <v>9</v>
      </c>
      <c r="O12" s="5"/>
      <c r="P12" s="6" t="s">
        <v>21</v>
      </c>
      <c r="Q12" s="23"/>
      <c r="R12" s="8"/>
      <c r="S12" s="8"/>
    </row>
    <row r="13" spans="1:19" ht="12.75">
      <c r="A13" s="33"/>
      <c r="B13" s="33"/>
      <c r="C13" s="33"/>
      <c r="D13" s="33"/>
      <c r="E13" s="33"/>
      <c r="F13" s="21"/>
      <c r="G13" s="21"/>
      <c r="H13" s="21"/>
      <c r="I13" s="47"/>
      <c r="J13" s="6" t="s">
        <v>3</v>
      </c>
      <c r="K13" s="7" t="s">
        <v>4</v>
      </c>
      <c r="L13" s="6" t="s">
        <v>3</v>
      </c>
      <c r="M13" s="7" t="s">
        <v>4</v>
      </c>
      <c r="N13" s="6" t="s">
        <v>3</v>
      </c>
      <c r="O13" s="7" t="s">
        <v>4</v>
      </c>
      <c r="P13" s="6" t="s">
        <v>3</v>
      </c>
      <c r="Q13" s="7" t="s">
        <v>4</v>
      </c>
      <c r="R13" s="8"/>
      <c r="S13" s="8"/>
    </row>
    <row r="14" spans="1:19" ht="12.75">
      <c r="A14" s="117" t="s">
        <v>12</v>
      </c>
      <c r="B14" s="108"/>
      <c r="C14" s="108"/>
      <c r="D14" s="108"/>
      <c r="E14" s="109"/>
      <c r="J14" s="3">
        <v>96</v>
      </c>
      <c r="K14" s="50">
        <v>7</v>
      </c>
      <c r="L14" s="51">
        <v>461</v>
      </c>
      <c r="M14" s="50">
        <v>31</v>
      </c>
      <c r="N14" s="51">
        <v>929</v>
      </c>
      <c r="O14" s="50">
        <v>63</v>
      </c>
      <c r="P14" s="51">
        <v>1486</v>
      </c>
      <c r="Q14" s="50">
        <v>100</v>
      </c>
      <c r="R14" s="9"/>
      <c r="S14" s="34"/>
    </row>
    <row r="15" spans="1:19" ht="12.75">
      <c r="A15" s="29" t="s">
        <v>13</v>
      </c>
      <c r="B15" s="30"/>
      <c r="C15" s="35"/>
      <c r="D15" s="30"/>
      <c r="E15" s="31"/>
      <c r="J15" s="3">
        <v>24</v>
      </c>
      <c r="K15" s="50">
        <v>11</v>
      </c>
      <c r="L15" s="51">
        <v>83</v>
      </c>
      <c r="M15" s="50">
        <v>39</v>
      </c>
      <c r="N15" s="51">
        <v>105</v>
      </c>
      <c r="O15" s="50">
        <v>50</v>
      </c>
      <c r="P15" s="51">
        <v>212</v>
      </c>
      <c r="Q15" s="50">
        <v>100</v>
      </c>
      <c r="R15" s="9"/>
      <c r="S15" s="34"/>
    </row>
    <row r="16" spans="1:19" ht="12.75">
      <c r="A16" s="4" t="s">
        <v>14</v>
      </c>
      <c r="B16" s="2"/>
      <c r="C16" s="2"/>
      <c r="D16" s="2"/>
      <c r="E16" s="2"/>
      <c r="J16" s="3">
        <v>84</v>
      </c>
      <c r="K16" s="50">
        <v>18</v>
      </c>
      <c r="L16" s="51">
        <v>127</v>
      </c>
      <c r="M16" s="50">
        <v>27</v>
      </c>
      <c r="N16" s="51">
        <v>257</v>
      </c>
      <c r="O16" s="50">
        <v>55</v>
      </c>
      <c r="P16" s="51">
        <v>468</v>
      </c>
      <c r="Q16" s="50">
        <v>100</v>
      </c>
      <c r="R16" s="9"/>
      <c r="S16" s="34"/>
    </row>
    <row r="17" spans="1:19" ht="12.75">
      <c r="A17" s="110" t="s">
        <v>15</v>
      </c>
      <c r="B17" s="111"/>
      <c r="C17" s="111"/>
      <c r="D17" s="111"/>
      <c r="E17" s="112"/>
      <c r="F17" s="111"/>
      <c r="J17" s="2">
        <v>14</v>
      </c>
      <c r="K17" s="50">
        <v>14</v>
      </c>
      <c r="L17" s="51">
        <v>40</v>
      </c>
      <c r="M17" s="50">
        <v>39</v>
      </c>
      <c r="N17" s="51">
        <v>50</v>
      </c>
      <c r="O17" s="50">
        <v>48</v>
      </c>
      <c r="P17" s="51">
        <v>104</v>
      </c>
      <c r="Q17" s="50">
        <v>100</v>
      </c>
      <c r="R17" s="8"/>
      <c r="S17" s="34"/>
    </row>
    <row r="18" spans="1:19" ht="12.75">
      <c r="A18" s="110" t="s">
        <v>16</v>
      </c>
      <c r="B18" s="111"/>
      <c r="C18" s="111"/>
      <c r="D18" s="111"/>
      <c r="E18" s="112"/>
      <c r="F18" s="111"/>
      <c r="J18" s="2">
        <v>16</v>
      </c>
      <c r="K18" s="50">
        <v>9</v>
      </c>
      <c r="L18" s="51">
        <v>57</v>
      </c>
      <c r="M18" s="50">
        <v>31</v>
      </c>
      <c r="N18" s="51">
        <v>114</v>
      </c>
      <c r="O18" s="50">
        <v>61</v>
      </c>
      <c r="P18" s="51">
        <v>187</v>
      </c>
      <c r="Q18" s="50">
        <v>100</v>
      </c>
      <c r="R18" s="8"/>
      <c r="S18" s="34"/>
    </row>
    <row r="19" spans="1:19" ht="12.75">
      <c r="A19" s="110" t="s">
        <v>17</v>
      </c>
      <c r="B19" s="111"/>
      <c r="C19" s="111"/>
      <c r="D19" s="111"/>
      <c r="E19" s="112"/>
      <c r="F19" s="111"/>
      <c r="G19" s="111"/>
      <c r="J19" s="2">
        <v>9</v>
      </c>
      <c r="K19" s="50">
        <v>8</v>
      </c>
      <c r="L19" s="51">
        <v>37</v>
      </c>
      <c r="M19" s="50">
        <v>31</v>
      </c>
      <c r="N19" s="51">
        <v>73</v>
      </c>
      <c r="O19" s="50">
        <v>61</v>
      </c>
      <c r="P19" s="51">
        <v>119</v>
      </c>
      <c r="Q19" s="50">
        <v>100</v>
      </c>
      <c r="R19" s="8"/>
      <c r="S19" s="34"/>
    </row>
    <row r="20" spans="1:19" ht="13.5" thickBot="1">
      <c r="A20" s="18" t="s">
        <v>18</v>
      </c>
      <c r="B20" s="18"/>
      <c r="C20" s="18"/>
      <c r="D20" s="18"/>
      <c r="E20" s="39"/>
      <c r="F20" s="19"/>
      <c r="G20" s="10"/>
      <c r="H20" s="10"/>
      <c r="I20" s="16"/>
      <c r="J20" s="19">
        <v>35</v>
      </c>
      <c r="K20" s="52">
        <v>6</v>
      </c>
      <c r="L20" s="53">
        <v>139</v>
      </c>
      <c r="M20" s="52">
        <v>26</v>
      </c>
      <c r="N20" s="53">
        <v>371</v>
      </c>
      <c r="O20" s="52">
        <v>68</v>
      </c>
      <c r="P20" s="53">
        <v>545</v>
      </c>
      <c r="Q20" s="52">
        <v>100</v>
      </c>
      <c r="R20" s="8"/>
      <c r="S20" s="34"/>
    </row>
    <row r="21" spans="1:19" ht="14.25" thickBot="1" thickTop="1">
      <c r="A21" s="37" t="s">
        <v>21</v>
      </c>
      <c r="B21" s="37"/>
      <c r="C21" s="37"/>
      <c r="D21" s="37"/>
      <c r="E21" s="37"/>
      <c r="F21" s="10"/>
      <c r="G21" s="10"/>
      <c r="H21" s="10"/>
      <c r="I21" s="16"/>
      <c r="J21" s="46">
        <v>278</v>
      </c>
      <c r="K21" s="46">
        <v>9</v>
      </c>
      <c r="L21" s="53">
        <v>944</v>
      </c>
      <c r="M21" s="52">
        <v>30</v>
      </c>
      <c r="N21" s="53">
        <v>1899</v>
      </c>
      <c r="O21" s="52">
        <v>61</v>
      </c>
      <c r="P21" s="53">
        <v>3121</v>
      </c>
      <c r="Q21" s="52">
        <v>100</v>
      </c>
      <c r="R21" s="9"/>
      <c r="S21" s="34"/>
    </row>
    <row r="22" ht="13.5" thickTop="1"/>
    <row r="23" spans="1:14" s="8" customFormat="1" ht="12.75">
      <c r="A23" s="48" t="s">
        <v>75</v>
      </c>
      <c r="J23" s="70"/>
      <c r="K23" s="70"/>
      <c r="L23" s="70"/>
      <c r="M23" s="70"/>
      <c r="N23" s="70"/>
    </row>
    <row r="24" s="8" customFormat="1" ht="12.75"/>
    <row r="25" spans="1:7" s="8" customFormat="1" ht="12.75">
      <c r="A25" s="120"/>
      <c r="B25" s="121"/>
      <c r="C25" s="121"/>
      <c r="D25" s="121"/>
      <c r="E25" s="122"/>
      <c r="F25" s="7" t="s">
        <v>3</v>
      </c>
      <c r="G25" s="7" t="s">
        <v>4</v>
      </c>
    </row>
    <row r="26" spans="1:7" s="8" customFormat="1" ht="12.75">
      <c r="A26" s="118" t="s">
        <v>70</v>
      </c>
      <c r="B26" s="119"/>
      <c r="C26" s="119"/>
      <c r="D26" s="119"/>
      <c r="E26" s="112"/>
      <c r="F26" s="64">
        <v>1439</v>
      </c>
      <c r="G26" s="64">
        <v>16</v>
      </c>
    </row>
    <row r="27" spans="1:7" s="8" customFormat="1" ht="12.75">
      <c r="A27" s="118" t="s">
        <v>71</v>
      </c>
      <c r="B27" s="119"/>
      <c r="C27" s="112"/>
      <c r="D27" s="119"/>
      <c r="E27" s="112"/>
      <c r="F27" s="64">
        <v>945</v>
      </c>
      <c r="G27" s="4">
        <v>10</v>
      </c>
    </row>
    <row r="28" spans="1:7" s="8" customFormat="1" ht="13.5" thickBot="1">
      <c r="A28" s="126" t="s">
        <v>72</v>
      </c>
      <c r="B28" s="127"/>
      <c r="C28" s="124"/>
      <c r="D28" s="115"/>
      <c r="E28" s="116"/>
      <c r="F28" s="64">
        <v>2305</v>
      </c>
      <c r="G28" s="64">
        <v>25</v>
      </c>
    </row>
    <row r="29" spans="1:7" s="8" customFormat="1" ht="13.5" thickTop="1">
      <c r="A29" s="8" t="s">
        <v>73</v>
      </c>
      <c r="B29" s="68"/>
      <c r="C29" s="9"/>
      <c r="F29" s="72">
        <v>1350</v>
      </c>
      <c r="G29" s="4">
        <v>15</v>
      </c>
    </row>
    <row r="30" spans="1:7" s="8" customFormat="1" ht="12.75">
      <c r="A30" s="8" t="s">
        <v>74</v>
      </c>
      <c r="B30" s="15"/>
      <c r="F30" s="72">
        <v>2487</v>
      </c>
      <c r="G30" s="4">
        <v>27</v>
      </c>
    </row>
    <row r="31" spans="1:7" s="8" customFormat="1" ht="13.5" thickBot="1">
      <c r="A31" s="65" t="s">
        <v>36</v>
      </c>
      <c r="B31" s="16"/>
      <c r="C31" s="10"/>
      <c r="D31" s="10"/>
      <c r="E31" s="10"/>
      <c r="F31" s="73">
        <v>698</v>
      </c>
      <c r="G31" s="12">
        <v>7</v>
      </c>
    </row>
    <row r="32" spans="1:8" s="8" customFormat="1" ht="14.25" thickBot="1" thickTop="1">
      <c r="A32" s="10" t="s">
        <v>21</v>
      </c>
      <c r="B32" s="10"/>
      <c r="C32" s="10"/>
      <c r="D32" s="10"/>
      <c r="E32" s="10"/>
      <c r="F32" s="74">
        <v>9224</v>
      </c>
      <c r="G32" s="69">
        <v>100</v>
      </c>
      <c r="H32" s="2"/>
    </row>
    <row r="33" spans="1:2" s="8" customFormat="1" ht="13.5" thickTop="1">
      <c r="A33" s="119"/>
      <c r="B33" s="119"/>
    </row>
    <row r="34" spans="1:3" s="8" customFormat="1" ht="12.75">
      <c r="A34" s="70" t="s">
        <v>76</v>
      </c>
      <c r="C34" s="9"/>
    </row>
    <row r="35" s="8" customFormat="1" ht="12.75"/>
    <row r="36" spans="1:7" s="8" customFormat="1" ht="12.75">
      <c r="A36" s="120"/>
      <c r="B36" s="121"/>
      <c r="C36" s="121"/>
      <c r="D36" s="121"/>
      <c r="E36" s="122"/>
      <c r="F36" s="7" t="s">
        <v>3</v>
      </c>
      <c r="G36" s="7" t="s">
        <v>4</v>
      </c>
    </row>
    <row r="37" spans="1:7" s="8" customFormat="1" ht="12.75">
      <c r="A37" s="118" t="s">
        <v>34</v>
      </c>
      <c r="B37" s="119"/>
      <c r="C37" s="119"/>
      <c r="D37" s="119"/>
      <c r="E37" s="112"/>
      <c r="F37" s="64">
        <v>2781</v>
      </c>
      <c r="G37" s="24">
        <v>10</v>
      </c>
    </row>
    <row r="38" spans="1:7" s="8" customFormat="1" ht="12.75">
      <c r="A38" s="118" t="s">
        <v>35</v>
      </c>
      <c r="B38" s="119"/>
      <c r="C38" s="112"/>
      <c r="D38" s="119"/>
      <c r="E38" s="112"/>
      <c r="F38" s="4">
        <v>22005</v>
      </c>
      <c r="G38" s="4">
        <v>83</v>
      </c>
    </row>
    <row r="39" spans="1:7" s="8" customFormat="1" ht="13.5" thickBot="1">
      <c r="A39" s="123" t="s">
        <v>36</v>
      </c>
      <c r="B39" s="124"/>
      <c r="C39" s="124"/>
      <c r="D39" s="115"/>
      <c r="E39" s="116"/>
      <c r="F39" s="64">
        <v>1891</v>
      </c>
      <c r="G39" s="12">
        <v>7</v>
      </c>
    </row>
    <row r="40" spans="1:7" ht="14.25" thickBot="1" thickTop="1">
      <c r="A40" s="125" t="s">
        <v>21</v>
      </c>
      <c r="B40" s="115"/>
      <c r="C40" s="115"/>
      <c r="D40" s="115"/>
      <c r="E40" s="16"/>
      <c r="F40" s="71">
        <v>26677</v>
      </c>
      <c r="G40" s="41">
        <v>100</v>
      </c>
    </row>
    <row r="41" spans="1:7" ht="13.5" thickTop="1">
      <c r="A41" s="8"/>
      <c r="B41" s="8"/>
      <c r="C41" s="8"/>
      <c r="D41" s="8"/>
      <c r="E41" s="8"/>
      <c r="F41" s="76"/>
      <c r="G41" s="8"/>
    </row>
    <row r="42" spans="1:7" ht="12.75">
      <c r="A42" s="48" t="s">
        <v>94</v>
      </c>
      <c r="B42" s="8"/>
      <c r="C42" s="8"/>
      <c r="D42" s="8"/>
      <c r="E42" s="8"/>
      <c r="F42" s="76"/>
      <c r="G42" s="8"/>
    </row>
    <row r="43" spans="1:7" ht="12.75">
      <c r="A43" s="8"/>
      <c r="B43" s="8"/>
      <c r="C43" s="8"/>
      <c r="D43" s="8"/>
      <c r="E43" s="8"/>
      <c r="F43" s="76"/>
      <c r="G43" s="8"/>
    </row>
    <row r="44" spans="1:17" ht="12.75">
      <c r="A44" s="67"/>
      <c r="B44" s="27"/>
      <c r="C44" s="27"/>
      <c r="D44" s="27"/>
      <c r="E44" s="28"/>
      <c r="F44" s="26"/>
      <c r="G44" s="26"/>
      <c r="H44" s="26"/>
      <c r="I44" s="25"/>
      <c r="J44" s="6" t="s">
        <v>34</v>
      </c>
      <c r="K44" s="5"/>
      <c r="L44" s="6" t="s">
        <v>68</v>
      </c>
      <c r="M44" s="5"/>
      <c r="N44" s="6" t="s">
        <v>9</v>
      </c>
      <c r="O44" s="5"/>
      <c r="P44" s="6" t="s">
        <v>21</v>
      </c>
      <c r="Q44" s="23"/>
    </row>
    <row r="45" spans="1:17" ht="12.75">
      <c r="A45" s="75"/>
      <c r="B45" s="33"/>
      <c r="C45" s="33"/>
      <c r="D45" s="33"/>
      <c r="E45" s="33"/>
      <c r="F45" s="21"/>
      <c r="G45" s="21"/>
      <c r="H45" s="21"/>
      <c r="I45" s="47"/>
      <c r="J45" s="6" t="s">
        <v>3</v>
      </c>
      <c r="K45" s="7" t="s">
        <v>4</v>
      </c>
      <c r="L45" s="6" t="s">
        <v>3</v>
      </c>
      <c r="M45" s="7" t="s">
        <v>4</v>
      </c>
      <c r="N45" s="6" t="s">
        <v>3</v>
      </c>
      <c r="O45" s="7" t="s">
        <v>4</v>
      </c>
      <c r="P45" s="6" t="s">
        <v>3</v>
      </c>
      <c r="Q45" s="7" t="s">
        <v>4</v>
      </c>
    </row>
    <row r="46" spans="1:17" ht="12.75">
      <c r="A46" s="67" t="s">
        <v>12</v>
      </c>
      <c r="B46" s="27"/>
      <c r="C46" s="27"/>
      <c r="D46" s="27"/>
      <c r="E46" s="28"/>
      <c r="J46" s="3">
        <v>159</v>
      </c>
      <c r="K46" s="50">
        <v>11</v>
      </c>
      <c r="L46" s="51">
        <v>1259</v>
      </c>
      <c r="M46" s="50">
        <v>84</v>
      </c>
      <c r="N46" s="51">
        <v>78</v>
      </c>
      <c r="O46" s="50">
        <v>5</v>
      </c>
      <c r="P46" s="51">
        <v>1496</v>
      </c>
      <c r="Q46" s="50">
        <v>100</v>
      </c>
    </row>
    <row r="47" spans="1:17" ht="12.75">
      <c r="A47" s="29" t="s">
        <v>13</v>
      </c>
      <c r="B47" s="30"/>
      <c r="C47" s="35"/>
      <c r="D47" s="30"/>
      <c r="E47" s="31"/>
      <c r="J47" s="3">
        <v>34</v>
      </c>
      <c r="K47" s="50">
        <v>16</v>
      </c>
      <c r="L47" s="51">
        <v>160</v>
      </c>
      <c r="M47" s="50">
        <v>76</v>
      </c>
      <c r="N47" s="51">
        <v>18</v>
      </c>
      <c r="O47" s="50">
        <v>9</v>
      </c>
      <c r="P47" s="51">
        <v>212</v>
      </c>
      <c r="Q47" s="50">
        <v>100</v>
      </c>
    </row>
    <row r="48" spans="1:17" ht="12.75">
      <c r="A48" s="4" t="s">
        <v>14</v>
      </c>
      <c r="B48" s="2"/>
      <c r="C48" s="2"/>
      <c r="D48" s="2"/>
      <c r="E48" s="2"/>
      <c r="J48" s="3">
        <v>94</v>
      </c>
      <c r="K48" s="50">
        <v>20</v>
      </c>
      <c r="L48" s="51">
        <v>333</v>
      </c>
      <c r="M48" s="50">
        <v>71</v>
      </c>
      <c r="N48" s="51">
        <v>43</v>
      </c>
      <c r="O48" s="50">
        <v>9</v>
      </c>
      <c r="P48" s="51">
        <v>470</v>
      </c>
      <c r="Q48" s="50">
        <v>100</v>
      </c>
    </row>
    <row r="49" spans="1:17" ht="12.75">
      <c r="A49" s="66" t="s">
        <v>15</v>
      </c>
      <c r="B49" s="30"/>
      <c r="C49" s="30"/>
      <c r="D49" s="30"/>
      <c r="E49" s="31"/>
      <c r="F49" s="30"/>
      <c r="J49" s="2">
        <v>13</v>
      </c>
      <c r="K49" s="50">
        <v>12</v>
      </c>
      <c r="L49" s="51">
        <v>84</v>
      </c>
      <c r="M49" s="50">
        <v>77</v>
      </c>
      <c r="N49" s="51">
        <v>12</v>
      </c>
      <c r="O49" s="50">
        <v>11</v>
      </c>
      <c r="P49" s="51">
        <v>109</v>
      </c>
      <c r="Q49" s="50">
        <v>100</v>
      </c>
    </row>
    <row r="50" spans="1:17" ht="12.75">
      <c r="A50" s="66" t="s">
        <v>16</v>
      </c>
      <c r="B50" s="30"/>
      <c r="C50" s="30"/>
      <c r="D50" s="30"/>
      <c r="E50" s="31"/>
      <c r="F50" s="30"/>
      <c r="J50" s="2">
        <v>19</v>
      </c>
      <c r="K50" s="50">
        <v>10</v>
      </c>
      <c r="L50" s="51">
        <v>143</v>
      </c>
      <c r="M50" s="50">
        <v>77</v>
      </c>
      <c r="N50" s="51">
        <v>25</v>
      </c>
      <c r="O50" s="50">
        <v>13</v>
      </c>
      <c r="P50" s="51">
        <v>187</v>
      </c>
      <c r="Q50" s="50">
        <v>100</v>
      </c>
    </row>
    <row r="51" spans="1:17" ht="12.75">
      <c r="A51" s="66" t="s">
        <v>17</v>
      </c>
      <c r="B51" s="30"/>
      <c r="C51" s="30"/>
      <c r="D51" s="30"/>
      <c r="E51" s="31"/>
      <c r="F51" s="30"/>
      <c r="G51" s="30"/>
      <c r="J51" s="2">
        <v>18</v>
      </c>
      <c r="K51" s="50">
        <v>15</v>
      </c>
      <c r="L51" s="51">
        <v>94</v>
      </c>
      <c r="M51" s="50">
        <v>80</v>
      </c>
      <c r="N51" s="51">
        <v>5</v>
      </c>
      <c r="O51" s="50">
        <v>4</v>
      </c>
      <c r="P51" s="51">
        <v>117</v>
      </c>
      <c r="Q51" s="50">
        <v>100</v>
      </c>
    </row>
    <row r="52" spans="1:17" ht="13.5" thickBot="1">
      <c r="A52" s="18" t="s">
        <v>18</v>
      </c>
      <c r="B52" s="18"/>
      <c r="C52" s="18"/>
      <c r="D52" s="18"/>
      <c r="E52" s="39"/>
      <c r="F52" s="19"/>
      <c r="G52" s="10"/>
      <c r="H52" s="10"/>
      <c r="I52" s="16"/>
      <c r="J52" s="19">
        <v>62</v>
      </c>
      <c r="K52" s="52">
        <v>11</v>
      </c>
      <c r="L52" s="53">
        <v>446</v>
      </c>
      <c r="M52" s="52">
        <v>82</v>
      </c>
      <c r="N52" s="53">
        <v>36</v>
      </c>
      <c r="O52" s="52">
        <v>7</v>
      </c>
      <c r="P52" s="53">
        <v>544</v>
      </c>
      <c r="Q52" s="52">
        <v>100</v>
      </c>
    </row>
    <row r="53" spans="1:17" ht="14.25" thickBot="1" thickTop="1">
      <c r="A53" s="37" t="s">
        <v>21</v>
      </c>
      <c r="B53" s="37"/>
      <c r="C53" s="37"/>
      <c r="D53" s="37"/>
      <c r="E53" s="37"/>
      <c r="F53" s="10"/>
      <c r="G53" s="10"/>
      <c r="H53" s="10"/>
      <c r="I53" s="16"/>
      <c r="J53" s="46">
        <v>399</v>
      </c>
      <c r="K53" s="46">
        <v>13</v>
      </c>
      <c r="L53" s="53">
        <v>2519</v>
      </c>
      <c r="M53" s="52">
        <v>80</v>
      </c>
      <c r="N53" s="53">
        <v>217</v>
      </c>
      <c r="O53" s="52">
        <v>7</v>
      </c>
      <c r="P53" s="53">
        <v>3135</v>
      </c>
      <c r="Q53" s="52">
        <v>100</v>
      </c>
    </row>
    <row r="54" ht="13.5" thickTop="1"/>
  </sheetData>
  <mergeCells count="19">
    <mergeCell ref="A40:D40"/>
    <mergeCell ref="A36:E36"/>
    <mergeCell ref="A37:E37"/>
    <mergeCell ref="A38:E38"/>
    <mergeCell ref="A39:E39"/>
    <mergeCell ref="A17:F17"/>
    <mergeCell ref="A18:F18"/>
    <mergeCell ref="A19:G19"/>
    <mergeCell ref="A25:E25"/>
    <mergeCell ref="A3:E3"/>
    <mergeCell ref="A14:E14"/>
    <mergeCell ref="A4:E4"/>
    <mergeCell ref="A5:E5"/>
    <mergeCell ref="A6:E6"/>
    <mergeCell ref="A7:D7"/>
    <mergeCell ref="A33:B33"/>
    <mergeCell ref="A26:E26"/>
    <mergeCell ref="A27:E27"/>
    <mergeCell ref="A28:E2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Poppleton</cp:lastModifiedBy>
  <dcterms:created xsi:type="dcterms:W3CDTF">1996-10-14T23:33:28Z</dcterms:created>
  <dcterms:modified xsi:type="dcterms:W3CDTF">2011-04-05T09:50:21Z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-641743620</vt:i4>
  </property>
  <property fmtid="{D5CDD505-2E9C-101B-9397-08002B2CF9AE}" pid="3" name="_EmailSubject">
    <vt:lpwstr>Tables to go with consultation</vt:lpwstr>
  </property>
  <property fmtid="{D5CDD505-2E9C-101B-9397-08002B2CF9AE}" pid="4" name="_AuthorEmail">
    <vt:lpwstr>Sarah.Poppleton2@homeoffice.gsi.gov.uk</vt:lpwstr>
  </property>
  <property fmtid="{D5CDD505-2E9C-101B-9397-08002B2CF9AE}" pid="5" name="_AuthorEmailDisplayName">
    <vt:lpwstr>Poppleton Sarah</vt:lpwstr>
  </property>
  <property fmtid="{D5CDD505-2E9C-101B-9397-08002B2CF9AE}" pid="6" name="_PreviousAdHocReviewCycleID">
    <vt:i4>-835119752</vt:i4>
  </property>
</Properties>
</file>