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7680" activeTab="0"/>
  </bookViews>
  <sheets>
    <sheet name="Sheet1" sheetId="1" r:id="rId1"/>
  </sheets>
  <definedNames>
    <definedName name="_xlnm.Print_Area" localSheetId="0">'Sheet1'!$A$1:$G$68</definedName>
  </definedNames>
  <calcPr fullCalcOnLoad="1"/>
</workbook>
</file>

<file path=xl/sharedStrings.xml><?xml version="1.0" encoding="utf-8"?>
<sst xmlns="http://schemas.openxmlformats.org/spreadsheetml/2006/main" count="94" uniqueCount="84">
  <si>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</si>
  <si>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</si>
  <si>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</si>
  <si>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</si>
  <si>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</si>
  <si>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</si>
  <si>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</si>
  <si>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Total Spend</t>
  </si>
  <si>
    <t>(B) Spend 
by type of internal operation</t>
  </si>
  <si>
    <t>(B1) Cost of running the estate, Sub-Total</t>
  </si>
  <si>
    <t>Of which, major components are:</t>
  </si>
  <si>
    <t>(B2) Cost of running IT, Sub-Total</t>
  </si>
  <si>
    <t>Back office systems</t>
  </si>
  <si>
    <t>Telecommunications</t>
  </si>
  <si>
    <t>(B3) Cost of corporate services, Sub-Total</t>
  </si>
  <si>
    <t>(B4) Policy and policy implementation, Sub-Total</t>
  </si>
  <si>
    <t>(B5) Other costs</t>
  </si>
  <si>
    <t>(B1 + B2 + B3 + B4 + B5)  Total Spend</t>
  </si>
  <si>
    <t>(C)  Spend 
by type of transaction</t>
  </si>
  <si>
    <t>(C1) Procurement Costs, Sub-Total</t>
  </si>
  <si>
    <t>Of which, major component categories are:</t>
  </si>
  <si>
    <t>Category 1</t>
  </si>
  <si>
    <t>Category 2</t>
  </si>
  <si>
    <t>Other</t>
  </si>
  <si>
    <t>Of which, by supplier type:</t>
  </si>
  <si>
    <t>(C2) People costs, Sub-Total</t>
  </si>
  <si>
    <t>Of which, major component costs are:</t>
  </si>
  <si>
    <t>Contractors wages</t>
  </si>
  <si>
    <t>Paid exits</t>
  </si>
  <si>
    <t>(C3) Grants, Sub-Total</t>
  </si>
  <si>
    <t>Of which the recipient sectors are:</t>
  </si>
  <si>
    <t>Central Govt</t>
  </si>
  <si>
    <t>Local Govt</t>
  </si>
  <si>
    <t>Public corporations</t>
  </si>
  <si>
    <t>Voluntary sector</t>
  </si>
  <si>
    <t>Private sector</t>
  </si>
  <si>
    <t>(C4) Other costs</t>
  </si>
  <si>
    <t>(C1 + C2 + C3 + C4) Total Spend</t>
  </si>
  <si>
    <t>Resource (excl. depreciation)</t>
  </si>
  <si>
    <t>Capital</t>
  </si>
  <si>
    <t>Cost in £</t>
  </si>
  <si>
    <t>Size in m2</t>
  </si>
  <si>
    <t>Desktop</t>
  </si>
  <si>
    <t>HR</t>
  </si>
  <si>
    <t>Finance</t>
  </si>
  <si>
    <t>Procurement</t>
  </si>
  <si>
    <t>E.g. Olympics Policy</t>
  </si>
  <si>
    <t>E.g. Arts Policy</t>
  </si>
  <si>
    <t>E.g. Culture Policy</t>
  </si>
  <si>
    <t>Consultancy &amp; Contingent Labour</t>
  </si>
  <si>
    <t>Construction</t>
  </si>
  <si>
    <t>Marketing and media</t>
  </si>
  <si>
    <t>Goods and Services</t>
  </si>
  <si>
    <r>
      <t>Voluntary and Charity Sector suppliers</t>
    </r>
    <r>
      <rPr>
        <vertAlign val="superscript"/>
        <sz val="11"/>
        <color indexed="8"/>
        <rFont val="Calibri"/>
        <family val="2"/>
      </rPr>
      <t>1</t>
    </r>
  </si>
  <si>
    <r>
      <t xml:space="preserve">SME suppliers </t>
    </r>
    <r>
      <rPr>
        <vertAlign val="superscript"/>
        <sz val="11"/>
        <color indexed="8"/>
        <rFont val="Calibri"/>
        <family val="2"/>
      </rPr>
      <t>1</t>
    </r>
  </si>
  <si>
    <t>Staff wages</t>
  </si>
  <si>
    <t>1 -  There may be overlap between VCS and SME suppliers; these figures are therefore not additive</t>
  </si>
  <si>
    <t>Total Spend through Govt Procurement Service</t>
  </si>
  <si>
    <t>Comments</t>
  </si>
  <si>
    <t>Spend in £m</t>
  </si>
  <si>
    <t>LSC</t>
  </si>
  <si>
    <t>NOMS</t>
  </si>
  <si>
    <t>CPG</t>
  </si>
  <si>
    <t>JPG</t>
  </si>
  <si>
    <t>HMCTS</t>
  </si>
  <si>
    <t>MoJ HQ - Civil Servant, HMCTS - Civil Servants, NOMS - Civil Servants, LSC - Public Servants</t>
  </si>
  <si>
    <t>Size of MoJ civil estate admin properties above 500m2</t>
  </si>
  <si>
    <t>MoJ Procurement Directorate cost only</t>
  </si>
  <si>
    <t xml:space="preserve"> figures include: MoJ HQ, NOMS, HMCTS, OPG, LSC and YJB</t>
  </si>
  <si>
    <t>Communication</t>
  </si>
  <si>
    <t>Total Consultancy &amp; Contigent Labour for Q1 2012-13 is £31.80m for the whole of MoJ and its ALBs, of which £4.47m relates to Probation Trust</t>
  </si>
  <si>
    <t>Total Common Goods and Services for Q1 2012-13 is £116.73m for the whole of MoJ and its ALBs, of which £12.30m relates to Probation Trust</t>
  </si>
  <si>
    <t>Remainder total procurement spend not represented in the above categories. Figures are inclusive of those parts of the MOJ family that use  Phoenix, ARAMs EARP systems, MoJ Procurement card, MoJ ALBs and Legal Services (fund)</t>
  </si>
  <si>
    <t xml:space="preserve">This relates to those parts of the MOJ family that are using the Phoenix or Aramis ERP systems or MoJ Procurement card.    
The data has been taken from the Spend Analysis tool which does not include ALBs or other deparments not using either the Aramis or Phoenix ERP systems. </t>
  </si>
  <si>
    <t>SME figures for Q1 2012-13 is £484.55m for the whole of MoJ and its ALBs, of which £8.41m relates to Probation Trust</t>
  </si>
  <si>
    <t>Relates to those parts of the MoJ family that are using the Phoenix or Aramis ERP systems or MoJ Procurement card.    
The data has been taken from the Spend Analysis tool which does not include ALBs or other deparments not using either the Aramis or Phoenix ERP systems.</t>
  </si>
  <si>
    <t>General support for victims and witnesses</t>
  </si>
  <si>
    <t>1st Victim Support</t>
  </si>
  <si>
    <t>2nd V&amp;W General Fund</t>
  </si>
  <si>
    <t>3rd Rape Support Commitment</t>
  </si>
  <si>
    <t>Specialist support for victims and witnesses</t>
  </si>
  <si>
    <t>Funding for rape support centres</t>
  </si>
  <si>
    <t>Includes estates cost for accommodation occupied by MOJ and it's ALB's</t>
  </si>
  <si>
    <t>The Ministry of Justice Quarterly Data Summary Quarter 1 2012/2013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</si>
</sst>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quot;m2&quot;"/>
  </numFmts>
  <fonts count="50">
    <font>
      <sz val="11"/>
      <color theme="1"/>
      <name val="Calibri"/>
      <family val="2"/>
    </font>
    <font>
      <sz val="11"/>
      <color indexed="8"/>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i/>
      <sz val="12"/>
      <color indexed="8"/>
      <name val="Cambria"/>
      <family val="1"/>
    </font>
    <font>
      <sz val="12"/>
      <color indexed="8"/>
      <name val="Cambria"/>
      <family val="1"/>
    </font>
    <font>
      <b/>
      <sz val="20"/>
      <color indexed="9"/>
      <name val="Cambria"/>
      <family val="1"/>
    </font>
    <font>
      <sz val="22"/>
      <name val="Cambria"/>
      <family val="1"/>
    </font>
    <font>
      <b/>
      <sz val="22"/>
      <name val="Cambria"/>
      <family val="1"/>
    </font>
    <font>
      <b/>
      <sz val="12"/>
      <color indexed="9"/>
      <name val="Cambria"/>
      <family val="1"/>
    </font>
    <font>
      <b/>
      <sz val="18"/>
      <color indexed="9"/>
      <name val="Calibri"/>
      <family val="2"/>
    </font>
    <font>
      <b/>
      <sz val="22"/>
      <color indexed="9"/>
      <name val="Calibri"/>
      <family val="2"/>
    </font>
    <font>
      <vertAlign val="superscript"/>
      <sz val="11"/>
      <color indexed="8"/>
      <name val="Calibri"/>
      <family val="2"/>
    </font>
    <font>
      <sz val="18"/>
      <color indexed="8"/>
      <name val="Calibri"/>
      <family val="2"/>
    </font>
    <font>
      <sz val="18"/>
      <name val="Cambria"/>
      <family val="1"/>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
      <patternFill patternType="solid">
        <fgColor indexed="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color indexed="23"/>
      </right>
      <top style="hair"/>
      <bottom style="hair"/>
    </border>
    <border>
      <left style="hair">
        <color indexed="23"/>
      </left>
      <right style="hair">
        <color indexed="23"/>
      </right>
      <top style="hair"/>
      <bottom style="hair"/>
    </border>
    <border>
      <left style="hair">
        <color indexed="23"/>
      </left>
      <right/>
      <top style="hair"/>
      <bottom style="hair"/>
    </border>
    <border>
      <left/>
      <right/>
      <top style="medium"/>
      <bottom style="medium"/>
    </border>
    <border>
      <left/>
      <right style="medium"/>
      <top style="medium"/>
      <bottom style="medium"/>
    </border>
    <border>
      <left style="medium"/>
      <right/>
      <top style="medium"/>
      <bottom style="medium"/>
    </border>
    <border>
      <left/>
      <right style="hair"/>
      <top style="hair"/>
      <bottom style="hair"/>
    </border>
    <border>
      <left style="hair"/>
      <right style="hair"/>
      <top style="hair"/>
      <bottom style="hair"/>
    </border>
    <border>
      <left style="hair"/>
      <right style="medium"/>
      <top style="hair"/>
      <bottom style="hair"/>
    </border>
    <border>
      <left style="hair"/>
      <right/>
      <top style="hair"/>
      <bottom style="hair"/>
    </border>
    <border>
      <left/>
      <right/>
      <top/>
      <bottom style="medium"/>
    </border>
    <border>
      <left style="medium"/>
      <right style="medium"/>
      <top style="medium"/>
      <bottom style="medium"/>
    </border>
    <border>
      <left style="medium"/>
      <right style="medium"/>
      <top style="hair"/>
      <bottom style="hair"/>
    </border>
    <border>
      <left style="medium"/>
      <right style="medium"/>
      <top/>
      <bottom style="medium"/>
    </border>
    <border>
      <left style="hair"/>
      <right/>
      <top/>
      <bottom/>
    </border>
    <border>
      <left/>
      <right style="hair"/>
      <top style="hair"/>
      <bottom/>
    </border>
    <border>
      <left style="hair"/>
      <right style="hair"/>
      <top style="hair"/>
      <bottom/>
    </border>
    <border>
      <left style="hair"/>
      <right/>
      <top style="hair"/>
      <bottom/>
    </border>
    <border>
      <left style="medium"/>
      <right style="medium"/>
      <top style="hair"/>
      <bottom/>
    </border>
    <border>
      <left/>
      <right style="hair"/>
      <top/>
      <bottom style="hair"/>
    </border>
    <border>
      <left style="hair"/>
      <right style="hair"/>
      <top/>
      <bottom style="hair"/>
    </border>
    <border>
      <left style="hair"/>
      <right/>
      <top/>
      <bottom style="hair"/>
    </border>
    <border>
      <left style="medium"/>
      <right style="medium"/>
      <top/>
      <bottom style="hair"/>
    </border>
    <border>
      <left/>
      <right style="hair"/>
      <top style="dashed"/>
      <bottom style="dashed"/>
    </border>
    <border>
      <left style="hair"/>
      <right style="hair"/>
      <top style="dashed"/>
      <bottom style="dashed"/>
    </border>
    <border>
      <left style="medium"/>
      <right style="medium"/>
      <top style="dashed"/>
      <bottom style="dashed"/>
    </border>
    <border>
      <left/>
      <right/>
      <top style="medium"/>
      <bottom style="dashed"/>
    </border>
    <border>
      <left style="medium"/>
      <right style="medium"/>
      <top style="medium"/>
      <bottom style="dashed"/>
    </border>
    <border>
      <left/>
      <right/>
      <top style="dashed"/>
      <bottom style="medium"/>
    </border>
    <border>
      <left style="medium"/>
      <right style="medium"/>
      <top style="dashed"/>
      <bottom style="medium"/>
    </border>
    <border>
      <left/>
      <right style="hair">
        <color indexed="23"/>
      </right>
      <top/>
      <bottom style="hair"/>
    </border>
    <border>
      <left style="hair">
        <color indexed="23"/>
      </left>
      <right style="hair">
        <color indexed="23"/>
      </right>
      <top/>
      <bottom style="hair"/>
    </border>
    <border>
      <left style="hair">
        <color indexed="23"/>
      </left>
      <right/>
      <top/>
      <bottom style="hair"/>
    </border>
    <border>
      <left/>
      <right/>
      <top style="dashed"/>
      <bottom style="dashed"/>
    </border>
    <border>
      <left style="hair"/>
      <right style="medium"/>
      <top style="hair"/>
      <bottom/>
    </border>
    <border>
      <left/>
      <right style="hair">
        <color indexed="23"/>
      </right>
      <top style="hair"/>
      <bottom/>
    </border>
    <border>
      <left style="hair">
        <color indexed="23"/>
      </left>
      <right style="hair">
        <color indexed="23"/>
      </right>
      <top style="hair"/>
      <bottom/>
    </border>
    <border>
      <left style="hair">
        <color indexed="23"/>
      </left>
      <right/>
      <top style="hair"/>
      <bottom/>
    </border>
    <border>
      <left style="hair"/>
      <right style="medium"/>
      <top/>
      <bottom style="hair"/>
    </border>
    <border>
      <left style="medium"/>
      <right style="medium"/>
      <top/>
      <bottom/>
    </border>
    <border>
      <left style="medium"/>
      <right/>
      <top style="hair"/>
      <bottom style="hair"/>
    </border>
    <border>
      <left style="medium"/>
      <right style="hair"/>
      <top style="hair"/>
      <bottom style="hair"/>
    </border>
    <border>
      <left style="medium"/>
      <right style="hair">
        <color indexed="23"/>
      </right>
      <top style="hair"/>
      <bottom style="hair"/>
    </border>
    <border>
      <left style="medium"/>
      <right style="hair">
        <color indexed="23"/>
      </right>
      <top style="hair"/>
      <bottom style="dotted"/>
    </border>
    <border>
      <left style="medium"/>
      <right style="hair"/>
      <top style="hair"/>
      <bottom style="dotted"/>
    </border>
    <border>
      <left style="medium"/>
      <right/>
      <top style="medium"/>
      <bottom/>
    </border>
    <border>
      <left style="medium"/>
      <right/>
      <top/>
      <bottom/>
    </border>
    <border>
      <left style="medium"/>
      <right/>
      <top/>
      <bottom style="medium"/>
    </border>
    <border>
      <left style="thick"/>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Font="1" applyAlignment="1">
      <alignment/>
    </xf>
    <xf numFmtId="0" fontId="6" fillId="33" borderId="10" xfId="0" applyFont="1" applyFill="1" applyBorder="1" applyAlignment="1">
      <alignment horizontal="right" vertical="center"/>
    </xf>
    <xf numFmtId="0" fontId="6" fillId="33" borderId="11" xfId="0" applyFont="1" applyFill="1" applyBorder="1" applyAlignment="1">
      <alignment horizontal="righ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0" fillId="33" borderId="12" xfId="0" applyFill="1" applyBorder="1" applyAlignment="1">
      <alignment horizontal="right" vertical="center"/>
    </xf>
    <xf numFmtId="0" fontId="8" fillId="34" borderId="13" xfId="0" applyFont="1" applyFill="1" applyBorder="1" applyAlignment="1">
      <alignment vertical="center"/>
    </xf>
    <xf numFmtId="0" fontId="2" fillId="34" borderId="14" xfId="0" applyFont="1" applyFill="1" applyBorder="1" applyAlignment="1">
      <alignment horizontal="right" vertical="center"/>
    </xf>
    <xf numFmtId="0" fontId="9" fillId="33" borderId="15" xfId="0" applyFont="1" applyFill="1" applyBorder="1" applyAlignment="1">
      <alignment vertical="center"/>
    </xf>
    <xf numFmtId="0" fontId="9" fillId="33" borderId="13" xfId="0" applyFont="1" applyFill="1" applyBorder="1" applyAlignment="1">
      <alignment vertical="center"/>
    </xf>
    <xf numFmtId="0" fontId="10" fillId="33" borderId="13" xfId="0" applyFont="1" applyFill="1" applyBorder="1" applyAlignment="1">
      <alignment horizontal="right" vertical="center"/>
    </xf>
    <xf numFmtId="0" fontId="6" fillId="33" borderId="16" xfId="0" applyFont="1" applyFill="1" applyBorder="1" applyAlignment="1">
      <alignment horizontal="right"/>
    </xf>
    <xf numFmtId="0" fontId="6" fillId="33" borderId="17" xfId="0" applyFont="1" applyFill="1" applyBorder="1" applyAlignment="1">
      <alignment horizontal="right"/>
    </xf>
    <xf numFmtId="0" fontId="0" fillId="33" borderId="18" xfId="0" applyFont="1" applyFill="1" applyBorder="1" applyAlignment="1">
      <alignment horizontal="right"/>
    </xf>
    <xf numFmtId="0" fontId="7" fillId="33" borderId="16" xfId="0" applyFont="1" applyFill="1" applyBorder="1" applyAlignment="1">
      <alignment/>
    </xf>
    <xf numFmtId="0" fontId="7" fillId="33" borderId="17" xfId="0" applyFont="1" applyFill="1" applyBorder="1" applyAlignment="1">
      <alignment/>
    </xf>
    <xf numFmtId="0" fontId="0" fillId="33" borderId="19" xfId="0" applyFont="1" applyFill="1" applyBorder="1" applyAlignment="1">
      <alignment horizontal="right"/>
    </xf>
    <xf numFmtId="0" fontId="8" fillId="35" borderId="20" xfId="0" applyFont="1" applyFill="1" applyBorder="1" applyAlignment="1">
      <alignment vertical="center"/>
    </xf>
    <xf numFmtId="0" fontId="2" fillId="35" borderId="20" xfId="0" applyFont="1" applyFill="1" applyBorder="1" applyAlignment="1">
      <alignment horizontal="right" vertical="center"/>
    </xf>
    <xf numFmtId="0" fontId="8" fillId="36" borderId="20" xfId="0" applyFont="1" applyFill="1" applyBorder="1" applyAlignment="1">
      <alignment vertical="center"/>
    </xf>
    <xf numFmtId="0" fontId="2" fillId="36" borderId="20" xfId="0" applyFont="1" applyFill="1" applyBorder="1" applyAlignment="1">
      <alignment horizontal="right" vertical="center"/>
    </xf>
    <xf numFmtId="0" fontId="0" fillId="33" borderId="19" xfId="0" applyFill="1" applyBorder="1" applyAlignment="1">
      <alignment horizontal="right"/>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164" fontId="10" fillId="33" borderId="21" xfId="0" applyNumberFormat="1" applyFont="1" applyFill="1" applyBorder="1" applyAlignment="1">
      <alignment vertical="center"/>
    </xf>
    <xf numFmtId="164" fontId="2" fillId="34" borderId="21" xfId="0" applyNumberFormat="1" applyFont="1" applyFill="1" applyBorder="1" applyAlignment="1">
      <alignment vertical="center"/>
    </xf>
    <xf numFmtId="164" fontId="0" fillId="33" borderId="22" xfId="0" applyNumberFormat="1" applyFill="1" applyBorder="1" applyAlignment="1" applyProtection="1">
      <alignment/>
      <protection locked="0"/>
    </xf>
    <xf numFmtId="164" fontId="13" fillId="35" borderId="23" xfId="0" applyNumberFormat="1" applyFont="1" applyFill="1" applyBorder="1" applyAlignment="1">
      <alignment vertical="center"/>
    </xf>
    <xf numFmtId="164" fontId="13" fillId="36" borderId="21" xfId="0" applyNumberFormat="1" applyFont="1" applyFill="1" applyBorder="1" applyAlignment="1">
      <alignment vertical="center"/>
    </xf>
    <xf numFmtId="0" fontId="0" fillId="33" borderId="24" xfId="0" applyFill="1" applyBorder="1" applyAlignment="1">
      <alignment horizontal="right"/>
    </xf>
    <xf numFmtId="0" fontId="15" fillId="0" borderId="21" xfId="0" applyFont="1" applyBorder="1" applyAlignment="1">
      <alignment/>
    </xf>
    <xf numFmtId="0" fontId="16" fillId="0" borderId="21" xfId="0" applyFont="1" applyFill="1" applyBorder="1" applyAlignment="1">
      <alignment horizontal="center" wrapText="1"/>
    </xf>
    <xf numFmtId="0" fontId="0" fillId="0" borderId="22" xfId="0" applyBorder="1" applyAlignment="1">
      <alignment/>
    </xf>
    <xf numFmtId="0" fontId="0" fillId="36" borderId="21" xfId="0" applyFill="1" applyBorder="1" applyAlignment="1">
      <alignment/>
    </xf>
    <xf numFmtId="0" fontId="0" fillId="35" borderId="21" xfId="0" applyFill="1" applyBorder="1" applyAlignment="1">
      <alignment/>
    </xf>
    <xf numFmtId="0" fontId="0" fillId="34" borderId="21" xfId="0" applyFill="1" applyBorder="1" applyAlignment="1">
      <alignment/>
    </xf>
    <xf numFmtId="0" fontId="6" fillId="33" borderId="25" xfId="0" applyFont="1" applyFill="1" applyBorder="1" applyAlignment="1">
      <alignment horizontal="right"/>
    </xf>
    <xf numFmtId="0" fontId="6" fillId="33" borderId="26" xfId="0" applyFont="1" applyFill="1" applyBorder="1" applyAlignment="1">
      <alignment horizontal="right"/>
    </xf>
    <xf numFmtId="0" fontId="0" fillId="33" borderId="27" xfId="0" applyFont="1" applyFill="1" applyBorder="1" applyAlignment="1">
      <alignment horizontal="right"/>
    </xf>
    <xf numFmtId="164" fontId="0" fillId="33" borderId="28" xfId="0" applyNumberFormat="1" applyFill="1" applyBorder="1" applyAlignment="1" applyProtection="1">
      <alignment/>
      <protection locked="0"/>
    </xf>
    <xf numFmtId="0" fontId="0" fillId="0" borderId="28" xfId="0" applyBorder="1" applyAlignment="1">
      <alignment/>
    </xf>
    <xf numFmtId="0" fontId="6" fillId="33" borderId="29" xfId="0" applyFont="1" applyFill="1" applyBorder="1" applyAlignment="1">
      <alignment horizontal="right"/>
    </xf>
    <xf numFmtId="0" fontId="6" fillId="33" borderId="30" xfId="0" applyFont="1" applyFill="1" applyBorder="1" applyAlignment="1">
      <alignment horizontal="right"/>
    </xf>
    <xf numFmtId="0" fontId="0" fillId="33" borderId="31" xfId="0" applyFill="1" applyBorder="1" applyAlignment="1">
      <alignment horizontal="right"/>
    </xf>
    <xf numFmtId="164" fontId="0" fillId="33" borderId="32" xfId="0" applyNumberFormat="1" applyFill="1" applyBorder="1" applyAlignment="1" applyProtection="1">
      <alignment/>
      <protection locked="0"/>
    </xf>
    <xf numFmtId="0" fontId="0" fillId="0" borderId="32" xfId="0" applyBorder="1" applyAlignment="1">
      <alignment/>
    </xf>
    <xf numFmtId="0" fontId="11" fillId="36" borderId="33" xfId="0" applyFont="1" applyFill="1" applyBorder="1" applyAlignment="1">
      <alignment/>
    </xf>
    <xf numFmtId="0" fontId="11" fillId="36" borderId="34" xfId="0" applyFont="1" applyFill="1" applyBorder="1" applyAlignment="1">
      <alignment/>
    </xf>
    <xf numFmtId="0" fontId="4" fillId="36" borderId="33" xfId="0" applyFont="1" applyFill="1" applyBorder="1" applyAlignment="1">
      <alignment horizontal="right" vertical="center"/>
    </xf>
    <xf numFmtId="164" fontId="4" fillId="36" borderId="35" xfId="0" applyNumberFormat="1" applyFont="1" applyFill="1" applyBorder="1" applyAlignment="1">
      <alignment vertical="center"/>
    </xf>
    <xf numFmtId="0" fontId="0" fillId="36" borderId="35" xfId="0" applyFill="1" applyBorder="1" applyAlignment="1">
      <alignment/>
    </xf>
    <xf numFmtId="0" fontId="11" fillId="36" borderId="36" xfId="0" applyFont="1" applyFill="1" applyBorder="1" applyAlignment="1">
      <alignment/>
    </xf>
    <xf numFmtId="0" fontId="4" fillId="36" borderId="36" xfId="0" applyFont="1" applyFill="1" applyBorder="1" applyAlignment="1">
      <alignment horizontal="right" vertical="center"/>
    </xf>
    <xf numFmtId="164" fontId="4" fillId="36" borderId="37" xfId="0" applyNumberFormat="1" applyFont="1" applyFill="1" applyBorder="1" applyAlignment="1">
      <alignment vertical="center"/>
    </xf>
    <xf numFmtId="0" fontId="0" fillId="36" borderId="37" xfId="0" applyFill="1" applyBorder="1" applyAlignment="1">
      <alignment/>
    </xf>
    <xf numFmtId="0" fontId="11" fillId="36" borderId="38" xfId="0" applyFont="1" applyFill="1" applyBorder="1" applyAlignment="1">
      <alignment/>
    </xf>
    <xf numFmtId="0" fontId="4" fillId="36" borderId="38" xfId="0" applyFont="1" applyFill="1" applyBorder="1" applyAlignment="1">
      <alignment horizontal="right" vertical="center"/>
    </xf>
    <xf numFmtId="164" fontId="4" fillId="36" borderId="39" xfId="0" applyNumberFormat="1" applyFont="1" applyFill="1" applyBorder="1" applyAlignment="1">
      <alignment vertical="center"/>
    </xf>
    <xf numFmtId="0" fontId="0" fillId="36" borderId="39" xfId="0" applyFill="1" applyBorder="1" applyAlignment="1">
      <alignment/>
    </xf>
    <xf numFmtId="0" fontId="0" fillId="33" borderId="27" xfId="0" applyFill="1" applyBorder="1" applyAlignment="1">
      <alignment horizontal="right"/>
    </xf>
    <xf numFmtId="0" fontId="11" fillId="37" borderId="38" xfId="0" applyFont="1" applyFill="1" applyBorder="1" applyAlignment="1">
      <alignment/>
    </xf>
    <xf numFmtId="0" fontId="4" fillId="37" borderId="38" xfId="0" applyFont="1" applyFill="1" applyBorder="1" applyAlignment="1">
      <alignment horizontal="right" vertical="center"/>
    </xf>
    <xf numFmtId="164" fontId="4" fillId="37" borderId="39" xfId="0" applyNumberFormat="1" applyFont="1" applyFill="1" applyBorder="1" applyAlignment="1" applyProtection="1">
      <alignment vertical="center"/>
      <protection locked="0"/>
    </xf>
    <xf numFmtId="0" fontId="0" fillId="37" borderId="39" xfId="0" applyFill="1" applyBorder="1" applyAlignment="1">
      <alignment/>
    </xf>
    <xf numFmtId="0" fontId="6" fillId="33" borderId="40" xfId="0" applyFont="1" applyFill="1" applyBorder="1" applyAlignment="1">
      <alignment horizontal="right"/>
    </xf>
    <xf numFmtId="0" fontId="6" fillId="33" borderId="41" xfId="0" applyFont="1" applyFill="1" applyBorder="1" applyAlignment="1">
      <alignment horizontal="right"/>
    </xf>
    <xf numFmtId="0" fontId="0" fillId="33" borderId="42" xfId="0" applyFill="1" applyBorder="1" applyAlignment="1">
      <alignment horizontal="right"/>
    </xf>
    <xf numFmtId="0" fontId="11" fillId="37" borderId="36" xfId="0" applyFont="1" applyFill="1" applyBorder="1" applyAlignment="1">
      <alignment/>
    </xf>
    <xf numFmtId="0" fontId="4" fillId="37" borderId="36" xfId="0" applyFont="1" applyFill="1" applyBorder="1" applyAlignment="1">
      <alignment horizontal="right" vertical="center"/>
    </xf>
    <xf numFmtId="164" fontId="4" fillId="37" borderId="37" xfId="0" applyNumberFormat="1" applyFont="1" applyFill="1" applyBorder="1" applyAlignment="1">
      <alignment vertical="center"/>
    </xf>
    <xf numFmtId="0" fontId="0" fillId="37" borderId="37" xfId="0" applyFill="1" applyBorder="1" applyAlignment="1">
      <alignment/>
    </xf>
    <xf numFmtId="0" fontId="11" fillId="37" borderId="43" xfId="0" applyFont="1" applyFill="1" applyBorder="1" applyAlignment="1">
      <alignment/>
    </xf>
    <xf numFmtId="0" fontId="4" fillId="37" borderId="43" xfId="0" applyFont="1" applyFill="1" applyBorder="1" applyAlignment="1">
      <alignment horizontal="right" vertical="center"/>
    </xf>
    <xf numFmtId="164" fontId="4" fillId="37" borderId="35" xfId="0" applyNumberFormat="1" applyFont="1" applyFill="1" applyBorder="1" applyAlignment="1">
      <alignment vertical="center"/>
    </xf>
    <xf numFmtId="0" fontId="0" fillId="37" borderId="35" xfId="0" applyFill="1" applyBorder="1" applyAlignment="1">
      <alignment/>
    </xf>
    <xf numFmtId="0" fontId="0" fillId="33" borderId="44" xfId="0" applyFont="1" applyFill="1" applyBorder="1" applyAlignment="1">
      <alignment horizontal="right"/>
    </xf>
    <xf numFmtId="0" fontId="12" fillId="37" borderId="43" xfId="0" applyFont="1" applyFill="1" applyBorder="1" applyAlignment="1">
      <alignment horizontal="right" vertical="center"/>
    </xf>
    <xf numFmtId="0" fontId="7" fillId="33" borderId="45" xfId="0" applyFont="1" applyFill="1" applyBorder="1" applyAlignment="1">
      <alignment/>
    </xf>
    <xf numFmtId="0" fontId="7" fillId="33" borderId="46" xfId="0" applyFont="1" applyFill="1" applyBorder="1" applyAlignment="1">
      <alignment/>
    </xf>
    <xf numFmtId="0" fontId="0" fillId="33" borderId="47" xfId="0" applyFill="1" applyBorder="1" applyAlignment="1">
      <alignment horizontal="right"/>
    </xf>
    <xf numFmtId="0" fontId="0" fillId="33" borderId="48" xfId="0" applyFill="1" applyBorder="1" applyAlignment="1">
      <alignment horizontal="right"/>
    </xf>
    <xf numFmtId="0" fontId="6" fillId="33" borderId="45" xfId="0" applyFont="1" applyFill="1" applyBorder="1" applyAlignment="1">
      <alignment horizontal="right" vertical="center"/>
    </xf>
    <xf numFmtId="0" fontId="6" fillId="33" borderId="46" xfId="0" applyFont="1" applyFill="1" applyBorder="1" applyAlignment="1">
      <alignment horizontal="right" vertical="center"/>
    </xf>
    <xf numFmtId="0" fontId="7" fillId="33" borderId="47" xfId="0" applyFont="1" applyFill="1" applyBorder="1" applyAlignment="1">
      <alignment horizontal="right" vertical="center"/>
    </xf>
    <xf numFmtId="164" fontId="0" fillId="33" borderId="28" xfId="0" applyNumberFormat="1" applyFill="1" applyBorder="1" applyAlignment="1" applyProtection="1">
      <alignment vertical="center"/>
      <protection locked="0"/>
    </xf>
    <xf numFmtId="0" fontId="3" fillId="38" borderId="38" xfId="0" applyFont="1" applyFill="1" applyBorder="1" applyAlignment="1">
      <alignment horizontal="right" vertical="center"/>
    </xf>
    <xf numFmtId="0" fontId="3" fillId="38" borderId="38" xfId="0" applyFont="1" applyFill="1" applyBorder="1" applyAlignment="1">
      <alignment vertical="center"/>
    </xf>
    <xf numFmtId="0" fontId="4" fillId="38" borderId="38" xfId="0" applyFont="1" applyFill="1" applyBorder="1" applyAlignment="1">
      <alignment horizontal="right" vertical="center"/>
    </xf>
    <xf numFmtId="164" fontId="5" fillId="38" borderId="39" xfId="0" applyNumberFormat="1" applyFont="1" applyFill="1" applyBorder="1" applyAlignment="1" applyProtection="1">
      <alignment vertical="center"/>
      <protection locked="0"/>
    </xf>
    <xf numFmtId="0" fontId="0" fillId="38" borderId="39" xfId="0" applyFill="1" applyBorder="1" applyAlignment="1">
      <alignment/>
    </xf>
    <xf numFmtId="0" fontId="7" fillId="33" borderId="45" xfId="0" applyFont="1" applyFill="1" applyBorder="1" applyAlignment="1">
      <alignment vertical="center"/>
    </xf>
    <xf numFmtId="0" fontId="7" fillId="33" borderId="46" xfId="0" applyFont="1" applyFill="1" applyBorder="1" applyAlignment="1">
      <alignment vertical="center"/>
    </xf>
    <xf numFmtId="0" fontId="0" fillId="33" borderId="47" xfId="0" applyFill="1" applyBorder="1" applyAlignment="1">
      <alignment horizontal="right" vertical="center"/>
    </xf>
    <xf numFmtId="0" fontId="6" fillId="33" borderId="40" xfId="0" applyFont="1" applyFill="1" applyBorder="1" applyAlignment="1">
      <alignment horizontal="right" vertical="center"/>
    </xf>
    <xf numFmtId="0" fontId="6" fillId="33" borderId="41" xfId="0" applyFont="1" applyFill="1" applyBorder="1" applyAlignment="1">
      <alignment horizontal="right" vertical="center"/>
    </xf>
    <xf numFmtId="0" fontId="0" fillId="33" borderId="42" xfId="0" applyFill="1" applyBorder="1" applyAlignment="1">
      <alignment horizontal="right" vertical="center"/>
    </xf>
    <xf numFmtId="164" fontId="0" fillId="33" borderId="32" xfId="0" applyNumberFormat="1" applyFill="1" applyBorder="1" applyAlignment="1" applyProtection="1">
      <alignment vertical="center"/>
      <protection locked="0"/>
    </xf>
    <xf numFmtId="0" fontId="3" fillId="38" borderId="43" xfId="0" applyFont="1" applyFill="1" applyBorder="1" applyAlignment="1">
      <alignment horizontal="right" vertical="center"/>
    </xf>
    <xf numFmtId="0" fontId="3" fillId="38" borderId="43" xfId="0" applyFont="1" applyFill="1" applyBorder="1" applyAlignment="1">
      <alignment vertical="center"/>
    </xf>
    <xf numFmtId="0" fontId="4" fillId="38" borderId="43" xfId="0" applyFont="1" applyFill="1" applyBorder="1" applyAlignment="1">
      <alignment horizontal="right" vertical="center"/>
    </xf>
    <xf numFmtId="164" fontId="5" fillId="38" borderId="35" xfId="0" applyNumberFormat="1" applyFont="1" applyFill="1" applyBorder="1" applyAlignment="1">
      <alignment vertical="center"/>
    </xf>
    <xf numFmtId="0" fontId="0" fillId="38" borderId="35" xfId="0" applyFill="1" applyBorder="1" applyAlignment="1">
      <alignment/>
    </xf>
    <xf numFmtId="0" fontId="3" fillId="38" borderId="36" xfId="0" applyFont="1" applyFill="1" applyBorder="1" applyAlignment="1">
      <alignment vertical="center"/>
    </xf>
    <xf numFmtId="0" fontId="4" fillId="38" borderId="36" xfId="0" applyFont="1" applyFill="1" applyBorder="1" applyAlignment="1">
      <alignment horizontal="right" vertical="center"/>
    </xf>
    <xf numFmtId="164" fontId="5" fillId="38" borderId="37" xfId="0" applyNumberFormat="1" applyFont="1" applyFill="1" applyBorder="1" applyAlignment="1">
      <alignment vertical="center"/>
    </xf>
    <xf numFmtId="0" fontId="0" fillId="0" borderId="49" xfId="0" applyBorder="1" applyAlignment="1">
      <alignment/>
    </xf>
    <xf numFmtId="0" fontId="0" fillId="38" borderId="37" xfId="0" applyFill="1" applyBorder="1" applyAlignment="1">
      <alignment/>
    </xf>
    <xf numFmtId="164" fontId="0" fillId="33" borderId="50" xfId="0" applyNumberFormat="1" applyFill="1" applyBorder="1" applyAlignment="1" applyProtection="1">
      <alignment/>
      <protection locked="0"/>
    </xf>
    <xf numFmtId="164" fontId="0" fillId="33" borderId="51" xfId="0" applyNumberFormat="1" applyFill="1" applyBorder="1" applyAlignment="1" applyProtection="1">
      <alignment/>
      <protection locked="0"/>
    </xf>
    <xf numFmtId="164" fontId="0" fillId="0" borderId="51" xfId="0" applyNumberFormat="1" applyFill="1" applyBorder="1" applyAlignment="1" applyProtection="1">
      <alignment/>
      <protection locked="0"/>
    </xf>
    <xf numFmtId="164" fontId="0" fillId="33" borderId="52" xfId="0" applyNumberFormat="1" applyFill="1" applyBorder="1" applyAlignment="1" applyProtection="1">
      <alignment vertical="center"/>
      <protection locked="0"/>
    </xf>
    <xf numFmtId="164" fontId="0" fillId="33" borderId="52" xfId="0" applyNumberFormat="1" applyFill="1" applyBorder="1" applyAlignment="1" applyProtection="1">
      <alignment/>
      <protection locked="0"/>
    </xf>
    <xf numFmtId="165" fontId="0" fillId="33" borderId="53" xfId="0" applyNumberFormat="1" applyFill="1" applyBorder="1" applyAlignment="1" applyProtection="1">
      <alignment/>
      <protection locked="0"/>
    </xf>
    <xf numFmtId="0" fontId="0" fillId="0" borderId="32" xfId="0" applyBorder="1" applyAlignment="1">
      <alignment wrapText="1"/>
    </xf>
    <xf numFmtId="164" fontId="1" fillId="33" borderId="54" xfId="0" applyNumberFormat="1" applyFont="1" applyFill="1" applyBorder="1" applyAlignment="1" applyProtection="1">
      <alignment/>
      <protection locked="0"/>
    </xf>
    <xf numFmtId="0" fontId="0" fillId="0" borderId="22" xfId="0" applyBorder="1" applyAlignment="1">
      <alignment wrapText="1"/>
    </xf>
    <xf numFmtId="164" fontId="0" fillId="0" borderId="54" xfId="0" applyNumberFormat="1" applyFill="1" applyBorder="1" applyAlignment="1" applyProtection="1">
      <alignment/>
      <protection locked="0"/>
    </xf>
    <xf numFmtId="164" fontId="0" fillId="0" borderId="51" xfId="0" applyNumberFormat="1" applyFill="1" applyBorder="1" applyAlignment="1">
      <alignment/>
    </xf>
    <xf numFmtId="0" fontId="2" fillId="34" borderId="55" xfId="0" applyFont="1" applyFill="1" applyBorder="1" applyAlignment="1">
      <alignment vertical="center" textRotation="90" wrapText="1"/>
    </xf>
    <xf numFmtId="0" fontId="2" fillId="34" borderId="56" xfId="0" applyFont="1" applyFill="1" applyBorder="1" applyAlignment="1">
      <alignment vertical="center" textRotation="90" wrapText="1"/>
    </xf>
    <xf numFmtId="0" fontId="2" fillId="34" borderId="57" xfId="0" applyFont="1" applyFill="1" applyBorder="1" applyAlignment="1">
      <alignment vertical="center" textRotation="90" wrapText="1"/>
    </xf>
    <xf numFmtId="0" fontId="2" fillId="35" borderId="55" xfId="0" applyFont="1" applyFill="1" applyBorder="1" applyAlignment="1">
      <alignment vertical="center" textRotation="90" wrapText="1"/>
    </xf>
    <xf numFmtId="0" fontId="2" fillId="35" borderId="56" xfId="0" applyFont="1" applyFill="1" applyBorder="1" applyAlignment="1">
      <alignment vertical="center" textRotation="90" wrapText="1"/>
    </xf>
    <xf numFmtId="0" fontId="2" fillId="35" borderId="57" xfId="0" applyFont="1" applyFill="1" applyBorder="1" applyAlignment="1">
      <alignment vertical="center" textRotation="90" wrapText="1"/>
    </xf>
    <xf numFmtId="0" fontId="2" fillId="36" borderId="55" xfId="0" applyFont="1" applyFill="1" applyBorder="1" applyAlignment="1">
      <alignment vertical="center" textRotation="90" wrapText="1"/>
    </xf>
    <xf numFmtId="0" fontId="2" fillId="36" borderId="56" xfId="0" applyFont="1" applyFill="1" applyBorder="1" applyAlignment="1">
      <alignment vertical="center" textRotation="90" wrapText="1"/>
    </xf>
    <xf numFmtId="0" fontId="2" fillId="36" borderId="57" xfId="0" applyFont="1" applyFill="1" applyBorder="1" applyAlignment="1">
      <alignment vertical="center" textRotation="90" wrapText="1"/>
    </xf>
    <xf numFmtId="0" fontId="4" fillId="39" borderId="58" xfId="0" applyFont="1" applyFill="1" applyBorder="1" applyAlignment="1">
      <alignment horizontal="center" vertical="center"/>
    </xf>
    <xf numFmtId="0" fontId="4" fillId="39" borderId="0"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68"/>
  <sheetViews>
    <sheetView tabSelected="1" zoomScale="70" zoomScaleNormal="70" zoomScalePageLayoutView="0" workbookViewId="0" topLeftCell="B1">
      <selection activeCell="F52" sqref="F52"/>
    </sheetView>
  </sheetViews>
  <sheetFormatPr defaultColWidth="9.140625" defaultRowHeight="15"/>
  <cols>
    <col min="2" max="2" width="10.8515625" style="0" customWidth="1"/>
    <col min="3" max="3" width="27.421875" style="0" customWidth="1"/>
    <col min="4" max="4" width="43.7109375" style="0" customWidth="1"/>
    <col min="5" max="5" width="32.421875" style="0" customWidth="1"/>
    <col min="6" max="6" width="23.7109375" style="0" customWidth="1"/>
    <col min="7" max="7" width="117.8515625" style="0" customWidth="1"/>
  </cols>
  <sheetData>
    <row r="1" spans="2:7" ht="31.5" customHeight="1">
      <c r="B1" s="127" t="s">
        <v>83</v>
      </c>
      <c r="C1" s="128"/>
      <c r="D1" s="128"/>
      <c r="E1" s="128"/>
      <c r="F1" s="128"/>
      <c r="G1" s="129"/>
    </row>
    <row r="2" ht="20.25" customHeight="1" thickBot="1"/>
    <row r="3" spans="2:7" ht="25.5" customHeight="1" thickBot="1">
      <c r="B3" s="22"/>
      <c r="C3" s="22"/>
      <c r="D3" s="22"/>
      <c r="E3" s="23"/>
      <c r="F3" s="31" t="s">
        <v>59</v>
      </c>
      <c r="G3" s="30" t="s">
        <v>58</v>
      </c>
    </row>
    <row r="4" spans="2:7" ht="27.75" thickBot="1">
      <c r="B4" s="8"/>
      <c r="C4" s="9"/>
      <c r="D4" s="9"/>
      <c r="E4" s="10" t="s">
        <v>7</v>
      </c>
      <c r="F4" s="24">
        <f>F16</f>
        <v>1942.1169999999997</v>
      </c>
      <c r="G4" s="105"/>
    </row>
    <row r="5" spans="2:7" ht="22.5">
      <c r="B5" s="118" t="s">
        <v>0</v>
      </c>
      <c r="C5" s="102"/>
      <c r="D5" s="102"/>
      <c r="E5" s="103" t="s">
        <v>1</v>
      </c>
      <c r="F5" s="104">
        <f>SUM(F6:F7)</f>
        <v>1962.5069999999998</v>
      </c>
      <c r="G5" s="106"/>
    </row>
    <row r="6" spans="2:7" ht="15.75">
      <c r="B6" s="119"/>
      <c r="C6" s="93"/>
      <c r="D6" s="94" t="s">
        <v>2</v>
      </c>
      <c r="E6" s="95" t="s">
        <v>38</v>
      </c>
      <c r="F6" s="96">
        <v>1904.705</v>
      </c>
      <c r="G6" s="45"/>
    </row>
    <row r="7" spans="2:7" ht="15.75">
      <c r="B7" s="119"/>
      <c r="C7" s="90"/>
      <c r="D7" s="91"/>
      <c r="E7" s="92" t="s">
        <v>39</v>
      </c>
      <c r="F7" s="84">
        <v>57.802</v>
      </c>
      <c r="G7" s="40"/>
    </row>
    <row r="8" spans="2:7" ht="22.5">
      <c r="B8" s="119"/>
      <c r="C8" s="97"/>
      <c r="D8" s="98"/>
      <c r="E8" s="99" t="s">
        <v>3</v>
      </c>
      <c r="F8" s="100">
        <f>SUM(F9:F14)</f>
        <v>-20.39</v>
      </c>
      <c r="G8" s="101"/>
    </row>
    <row r="9" spans="2:7" ht="15.75">
      <c r="B9" s="119"/>
      <c r="C9" s="93"/>
      <c r="D9" s="94" t="s">
        <v>4</v>
      </c>
      <c r="E9" s="5" t="s">
        <v>60</v>
      </c>
      <c r="F9" s="110">
        <v>1.485</v>
      </c>
      <c r="G9" s="45"/>
    </row>
    <row r="10" spans="2:7" ht="15.75">
      <c r="B10" s="119"/>
      <c r="C10" s="1"/>
      <c r="D10" s="2"/>
      <c r="E10" s="5" t="s">
        <v>61</v>
      </c>
      <c r="F10" s="110">
        <v>-0.181</v>
      </c>
      <c r="G10" s="32"/>
    </row>
    <row r="11" spans="2:7" ht="15.75">
      <c r="B11" s="119"/>
      <c r="C11" s="1"/>
      <c r="D11" s="2"/>
      <c r="E11" s="5" t="s">
        <v>62</v>
      </c>
      <c r="F11" s="110">
        <v>-1.574</v>
      </c>
      <c r="G11" s="32"/>
    </row>
    <row r="12" spans="2:7" ht="15.75">
      <c r="B12" s="119"/>
      <c r="C12" s="1"/>
      <c r="D12" s="2"/>
      <c r="E12" s="5" t="s">
        <v>63</v>
      </c>
      <c r="F12" s="110">
        <v>-7.499</v>
      </c>
      <c r="G12" s="32"/>
    </row>
    <row r="13" spans="2:7" ht="15.75">
      <c r="B13" s="119"/>
      <c r="C13" s="3"/>
      <c r="D13" s="4"/>
      <c r="E13" s="5" t="s">
        <v>64</v>
      </c>
      <c r="F13" s="110">
        <v>-12.621</v>
      </c>
      <c r="G13" s="32"/>
    </row>
    <row r="14" spans="2:7" ht="15.75">
      <c r="B14" s="119"/>
      <c r="C14" s="81"/>
      <c r="D14" s="82"/>
      <c r="E14" s="83"/>
      <c r="F14" s="84"/>
      <c r="G14" s="40"/>
    </row>
    <row r="15" spans="2:7" ht="23.25" thickBot="1">
      <c r="B15" s="119"/>
      <c r="C15" s="85"/>
      <c r="D15" s="86"/>
      <c r="E15" s="87" t="s">
        <v>5</v>
      </c>
      <c r="F15" s="88">
        <v>0</v>
      </c>
      <c r="G15" s="89"/>
    </row>
    <row r="16" spans="2:7" ht="27.75" thickBot="1">
      <c r="B16" s="120"/>
      <c r="C16" s="6"/>
      <c r="D16" s="6"/>
      <c r="E16" s="7" t="s">
        <v>6</v>
      </c>
      <c r="F16" s="25">
        <f>F5+F8+F15</f>
        <v>1942.1169999999997</v>
      </c>
      <c r="G16" s="35"/>
    </row>
    <row r="17" ht="15.75" thickBot="1"/>
    <row r="18" spans="2:7" ht="22.5">
      <c r="B18" s="121" t="s">
        <v>8</v>
      </c>
      <c r="C18" s="67"/>
      <c r="D18" s="67"/>
      <c r="E18" s="68" t="s">
        <v>9</v>
      </c>
      <c r="F18" s="69">
        <f>F19</f>
        <v>24.08038759</v>
      </c>
      <c r="G18" s="70"/>
    </row>
    <row r="19" spans="2:7" ht="15.75">
      <c r="B19" s="122"/>
      <c r="C19" s="64"/>
      <c r="D19" s="65" t="s">
        <v>10</v>
      </c>
      <c r="E19" s="66" t="s">
        <v>40</v>
      </c>
      <c r="F19" s="111">
        <v>24.08038759</v>
      </c>
      <c r="G19" s="45" t="s">
        <v>82</v>
      </c>
    </row>
    <row r="20" spans="2:7" ht="15.75">
      <c r="B20" s="122"/>
      <c r="C20" s="77"/>
      <c r="D20" s="78"/>
      <c r="E20" s="79" t="s">
        <v>41</v>
      </c>
      <c r="F20" s="112">
        <v>164886.86</v>
      </c>
      <c r="G20" s="40" t="s">
        <v>66</v>
      </c>
    </row>
    <row r="21" spans="2:7" ht="22.5">
      <c r="B21" s="122"/>
      <c r="C21" s="71"/>
      <c r="D21" s="71"/>
      <c r="E21" s="72" t="s">
        <v>11</v>
      </c>
      <c r="F21" s="73">
        <f>SUM(F22:F24)</f>
        <v>62.06</v>
      </c>
      <c r="G21" s="74"/>
    </row>
    <row r="22" spans="2:7" ht="15.75">
      <c r="B22" s="122"/>
      <c r="C22" s="41"/>
      <c r="D22" s="42" t="s">
        <v>10</v>
      </c>
      <c r="E22" s="80" t="s">
        <v>42</v>
      </c>
      <c r="F22" s="108">
        <v>16.06</v>
      </c>
      <c r="G22" s="45"/>
    </row>
    <row r="23" spans="2:7" ht="15.75">
      <c r="B23" s="122"/>
      <c r="C23" s="14"/>
      <c r="D23" s="15"/>
      <c r="E23" s="13" t="s">
        <v>12</v>
      </c>
      <c r="F23" s="108">
        <v>41.56</v>
      </c>
      <c r="G23" s="32"/>
    </row>
    <row r="24" spans="2:7" ht="15.75">
      <c r="B24" s="122"/>
      <c r="C24" s="36"/>
      <c r="D24" s="37"/>
      <c r="E24" s="75" t="s">
        <v>13</v>
      </c>
      <c r="F24" s="116">
        <v>4.44</v>
      </c>
      <c r="G24" s="40"/>
    </row>
    <row r="25" spans="2:7" ht="23.25">
      <c r="B25" s="122"/>
      <c r="C25" s="71"/>
      <c r="D25" s="71"/>
      <c r="E25" s="76" t="s">
        <v>14</v>
      </c>
      <c r="F25" s="73">
        <f>SUM(F26:F29)</f>
        <v>33.91042747521888</v>
      </c>
      <c r="G25" s="74"/>
    </row>
    <row r="26" spans="2:7" ht="15.75">
      <c r="B26" s="122"/>
      <c r="C26" s="41"/>
      <c r="D26" s="42" t="s">
        <v>10</v>
      </c>
      <c r="E26" s="43" t="s">
        <v>43</v>
      </c>
      <c r="F26" s="117">
        <v>9.414393</v>
      </c>
      <c r="G26" s="45"/>
    </row>
    <row r="27" spans="2:7" ht="15.75">
      <c r="B27" s="122"/>
      <c r="C27" s="11"/>
      <c r="D27" s="12"/>
      <c r="E27" s="21" t="s">
        <v>44</v>
      </c>
      <c r="F27" s="108">
        <v>18.394069475218885</v>
      </c>
      <c r="G27" s="32"/>
    </row>
    <row r="28" spans="2:7" ht="15.75">
      <c r="B28" s="122"/>
      <c r="C28" s="14"/>
      <c r="D28" s="15"/>
      <c r="E28" s="21" t="s">
        <v>45</v>
      </c>
      <c r="F28" s="108">
        <v>3.88</v>
      </c>
      <c r="G28" s="32" t="s">
        <v>67</v>
      </c>
    </row>
    <row r="29" spans="2:7" ht="15.75">
      <c r="B29" s="122"/>
      <c r="C29" s="36"/>
      <c r="D29" s="37"/>
      <c r="E29" s="59" t="s">
        <v>69</v>
      </c>
      <c r="F29" s="114">
        <v>2.221965</v>
      </c>
      <c r="G29" s="40" t="s">
        <v>68</v>
      </c>
    </row>
    <row r="30" spans="2:7" ht="22.5">
      <c r="B30" s="122"/>
      <c r="C30" s="71"/>
      <c r="D30" s="71"/>
      <c r="E30" s="72" t="s">
        <v>15</v>
      </c>
      <c r="F30" s="73">
        <v>0</v>
      </c>
      <c r="G30" s="74"/>
    </row>
    <row r="31" spans="2:7" ht="15.75">
      <c r="B31" s="122"/>
      <c r="C31" s="41"/>
      <c r="D31" s="42" t="s">
        <v>10</v>
      </c>
      <c r="E31" s="43" t="s">
        <v>46</v>
      </c>
      <c r="F31" s="44"/>
      <c r="G31" s="45"/>
    </row>
    <row r="32" spans="2:7" ht="15.75">
      <c r="B32" s="122"/>
      <c r="C32" s="14"/>
      <c r="D32" s="15"/>
      <c r="E32" s="21" t="s">
        <v>47</v>
      </c>
      <c r="F32" s="26"/>
      <c r="G32" s="32"/>
    </row>
    <row r="33" spans="2:7" ht="15.75">
      <c r="B33" s="122"/>
      <c r="C33" s="36"/>
      <c r="D33" s="37"/>
      <c r="E33" s="59" t="s">
        <v>48</v>
      </c>
      <c r="F33" s="39"/>
      <c r="G33" s="40"/>
    </row>
    <row r="34" spans="2:7" ht="23.25" thickBot="1">
      <c r="B34" s="122"/>
      <c r="C34" s="60"/>
      <c r="D34" s="60"/>
      <c r="E34" s="61" t="s">
        <v>16</v>
      </c>
      <c r="F34" s="62">
        <v>0</v>
      </c>
      <c r="G34" s="63"/>
    </row>
    <row r="35" spans="2:7" ht="29.25" thickBot="1">
      <c r="B35" s="123"/>
      <c r="C35" s="17"/>
      <c r="D35" s="17"/>
      <c r="E35" s="18" t="s">
        <v>17</v>
      </c>
      <c r="F35" s="27">
        <f>F34+F30+F25+F21+F18</f>
        <v>120.05081506521888</v>
      </c>
      <c r="G35" s="34"/>
    </row>
    <row r="36" ht="15.75" thickBot="1"/>
    <row r="37" spans="2:7" ht="22.5">
      <c r="B37" s="124" t="s">
        <v>18</v>
      </c>
      <c r="C37" s="51"/>
      <c r="D37" s="51"/>
      <c r="E37" s="52" t="s">
        <v>19</v>
      </c>
      <c r="F37" s="53">
        <f>SUM(F38:F45)</f>
        <v>1408.062</v>
      </c>
      <c r="G37" s="54"/>
    </row>
    <row r="38" spans="2:7" ht="15.75">
      <c r="B38" s="125"/>
      <c r="C38" s="41"/>
      <c r="D38" s="42" t="s">
        <v>20</v>
      </c>
      <c r="E38" s="43" t="s">
        <v>49</v>
      </c>
      <c r="F38" s="109">
        <v>31.8</v>
      </c>
      <c r="G38" s="45" t="s">
        <v>70</v>
      </c>
    </row>
    <row r="39" spans="2:7" ht="45">
      <c r="B39" s="125"/>
      <c r="C39" s="14"/>
      <c r="D39" s="15"/>
      <c r="E39" s="21" t="s">
        <v>50</v>
      </c>
      <c r="F39" s="109">
        <v>65.97</v>
      </c>
      <c r="G39" s="115" t="s">
        <v>75</v>
      </c>
    </row>
    <row r="40" spans="2:7" ht="45">
      <c r="B40" s="125"/>
      <c r="C40" s="11"/>
      <c r="D40" s="12"/>
      <c r="E40" s="21" t="s">
        <v>51</v>
      </c>
      <c r="F40" s="108">
        <v>0.542</v>
      </c>
      <c r="G40" s="115" t="s">
        <v>73</v>
      </c>
    </row>
    <row r="41" spans="2:7" ht="15.75">
      <c r="B41" s="125"/>
      <c r="C41" s="14"/>
      <c r="D41" s="15"/>
      <c r="E41" s="21" t="s">
        <v>52</v>
      </c>
      <c r="F41" s="108">
        <v>116.73</v>
      </c>
      <c r="G41" s="32" t="s">
        <v>71</v>
      </c>
    </row>
    <row r="42" spans="2:7" ht="15.75">
      <c r="B42" s="125"/>
      <c r="C42" s="14"/>
      <c r="D42" s="15"/>
      <c r="E42" s="16" t="s">
        <v>21</v>
      </c>
      <c r="F42" s="108"/>
      <c r="G42" s="32"/>
    </row>
    <row r="43" spans="2:7" ht="15.75">
      <c r="B43" s="125"/>
      <c r="C43" s="11"/>
      <c r="D43" s="12"/>
      <c r="E43" s="16" t="s">
        <v>22</v>
      </c>
      <c r="F43" s="108"/>
      <c r="G43" s="32"/>
    </row>
    <row r="44" spans="2:7" ht="15.75">
      <c r="B44" s="125"/>
      <c r="C44" s="11"/>
      <c r="D44" s="12"/>
      <c r="E44" s="16" t="s">
        <v>23</v>
      </c>
      <c r="F44" s="108">
        <v>1146</v>
      </c>
      <c r="G44" s="32" t="s">
        <v>72</v>
      </c>
    </row>
    <row r="45" spans="2:7" ht="45">
      <c r="B45" s="125"/>
      <c r="C45" s="14"/>
      <c r="D45" s="15"/>
      <c r="E45" s="29" t="s">
        <v>57</v>
      </c>
      <c r="F45" s="108">
        <v>47.02</v>
      </c>
      <c r="G45" s="115" t="s">
        <v>73</v>
      </c>
    </row>
    <row r="46" spans="2:7" ht="15.75">
      <c r="B46" s="125"/>
      <c r="C46" s="14"/>
      <c r="D46" s="15"/>
      <c r="E46" s="16"/>
      <c r="F46" s="108"/>
      <c r="G46" s="32"/>
    </row>
    <row r="47" spans="2:7" ht="17.25">
      <c r="B47" s="125"/>
      <c r="C47" s="11"/>
      <c r="D47" s="12" t="s">
        <v>24</v>
      </c>
      <c r="E47" s="21" t="s">
        <v>54</v>
      </c>
      <c r="F47" s="109">
        <v>484.55</v>
      </c>
      <c r="G47" s="32" t="s">
        <v>74</v>
      </c>
    </row>
    <row r="48" spans="2:7" ht="45">
      <c r="B48" s="125"/>
      <c r="C48" s="14"/>
      <c r="D48" s="15"/>
      <c r="E48" s="21" t="s">
        <v>53</v>
      </c>
      <c r="F48" s="26">
        <v>5.56</v>
      </c>
      <c r="G48" s="115" t="s">
        <v>73</v>
      </c>
    </row>
    <row r="49" spans="2:7" ht="15.75">
      <c r="B49" s="125"/>
      <c r="C49" s="11"/>
      <c r="D49" s="12"/>
      <c r="E49" s="16" t="s">
        <v>23</v>
      </c>
      <c r="F49" s="26"/>
      <c r="G49" s="32"/>
    </row>
    <row r="50" spans="2:7" ht="15.75">
      <c r="B50" s="125"/>
      <c r="C50" s="36"/>
      <c r="D50" s="37"/>
      <c r="E50" s="38"/>
      <c r="F50" s="39"/>
      <c r="G50" s="40"/>
    </row>
    <row r="51" spans="2:7" ht="22.5">
      <c r="B51" s="125"/>
      <c r="C51" s="46"/>
      <c r="D51" s="47"/>
      <c r="E51" s="48" t="s">
        <v>25</v>
      </c>
      <c r="F51" s="49">
        <f>SUM(F52:F54)</f>
        <v>599.9826335700001</v>
      </c>
      <c r="G51" s="50"/>
    </row>
    <row r="52" spans="2:7" ht="15.75">
      <c r="B52" s="125"/>
      <c r="C52" s="41"/>
      <c r="D52" s="42" t="s">
        <v>26</v>
      </c>
      <c r="E52" s="43" t="s">
        <v>55</v>
      </c>
      <c r="F52" s="109">
        <v>575.58</v>
      </c>
      <c r="G52" s="113" t="s">
        <v>65</v>
      </c>
    </row>
    <row r="53" spans="2:7" ht="15.75">
      <c r="B53" s="125"/>
      <c r="C53" s="11"/>
      <c r="D53" s="12"/>
      <c r="E53" s="16" t="s">
        <v>27</v>
      </c>
      <c r="F53" s="108">
        <v>20.67363357</v>
      </c>
      <c r="G53" s="32" t="s">
        <v>65</v>
      </c>
    </row>
    <row r="54" spans="2:7" ht="15.75">
      <c r="B54" s="125"/>
      <c r="C54" s="11"/>
      <c r="D54" s="12"/>
      <c r="E54" s="16" t="s">
        <v>28</v>
      </c>
      <c r="F54" s="108">
        <v>3.729</v>
      </c>
      <c r="G54" s="32" t="s">
        <v>65</v>
      </c>
    </row>
    <row r="55" spans="2:7" ht="15.75">
      <c r="B55" s="125"/>
      <c r="C55" s="36"/>
      <c r="D55" s="37"/>
      <c r="E55" s="38"/>
      <c r="F55" s="39"/>
      <c r="G55" s="40"/>
    </row>
    <row r="56" spans="2:7" ht="22.5">
      <c r="B56" s="125"/>
      <c r="C56" s="46"/>
      <c r="D56" s="47"/>
      <c r="E56" s="48" t="s">
        <v>29</v>
      </c>
      <c r="F56" s="49">
        <f>SUM(F57:F60)</f>
        <v>11.601605</v>
      </c>
      <c r="G56" s="50"/>
    </row>
    <row r="57" spans="2:7" ht="15.75">
      <c r="B57" s="125"/>
      <c r="C57" s="41"/>
      <c r="D57" s="42" t="s">
        <v>4</v>
      </c>
      <c r="E57" s="21" t="s">
        <v>77</v>
      </c>
      <c r="F57" s="107">
        <v>9.5</v>
      </c>
      <c r="G57" s="45" t="s">
        <v>76</v>
      </c>
    </row>
    <row r="58" spans="2:7" ht="15.75">
      <c r="B58" s="125"/>
      <c r="C58" s="11"/>
      <c r="D58" s="12"/>
      <c r="E58" s="21" t="s">
        <v>78</v>
      </c>
      <c r="F58" s="107">
        <v>1.275355</v>
      </c>
      <c r="G58" s="32" t="s">
        <v>80</v>
      </c>
    </row>
    <row r="59" spans="2:7" ht="15.75">
      <c r="B59" s="125"/>
      <c r="C59" s="11"/>
      <c r="D59" s="12"/>
      <c r="E59" s="21" t="s">
        <v>79</v>
      </c>
      <c r="F59" s="107">
        <v>0.82625</v>
      </c>
      <c r="G59" s="32" t="s">
        <v>81</v>
      </c>
    </row>
    <row r="60" spans="2:7" ht="15.75">
      <c r="B60" s="125"/>
      <c r="C60" s="11"/>
      <c r="D60" s="12"/>
      <c r="E60" s="16" t="s">
        <v>23</v>
      </c>
      <c r="F60" s="108">
        <v>0</v>
      </c>
      <c r="G60" s="32"/>
    </row>
    <row r="61" spans="2:7" ht="15.75">
      <c r="B61" s="125"/>
      <c r="C61" s="11"/>
      <c r="D61" s="12" t="s">
        <v>30</v>
      </c>
      <c r="E61" s="16" t="s">
        <v>31</v>
      </c>
      <c r="F61" s="108">
        <v>0</v>
      </c>
      <c r="G61" s="32"/>
    </row>
    <row r="62" spans="2:7" ht="15.75">
      <c r="B62" s="125"/>
      <c r="C62" s="11"/>
      <c r="D62" s="12"/>
      <c r="E62" s="16" t="s">
        <v>32</v>
      </c>
      <c r="F62" s="108">
        <v>0</v>
      </c>
      <c r="G62" s="32"/>
    </row>
    <row r="63" spans="2:7" ht="15.75">
      <c r="B63" s="125"/>
      <c r="C63" s="11"/>
      <c r="D63" s="12"/>
      <c r="E63" s="16" t="s">
        <v>33</v>
      </c>
      <c r="F63" s="108">
        <v>0</v>
      </c>
      <c r="G63" s="32"/>
    </row>
    <row r="64" spans="2:7" ht="15.75">
      <c r="B64" s="125"/>
      <c r="C64" s="11"/>
      <c r="D64" s="12"/>
      <c r="E64" s="16" t="s">
        <v>34</v>
      </c>
      <c r="F64" s="107">
        <f>SUM(F57:F59)</f>
        <v>11.601605</v>
      </c>
      <c r="G64" s="32"/>
    </row>
    <row r="65" spans="2:7" ht="15.75">
      <c r="B65" s="125"/>
      <c r="C65" s="36"/>
      <c r="D65" s="37"/>
      <c r="E65" s="38" t="s">
        <v>35</v>
      </c>
      <c r="F65" s="39"/>
      <c r="G65" s="40"/>
    </row>
    <row r="66" spans="2:7" ht="23.25" thickBot="1">
      <c r="B66" s="125"/>
      <c r="C66" s="55"/>
      <c r="D66" s="55"/>
      <c r="E66" s="56" t="s">
        <v>36</v>
      </c>
      <c r="F66" s="57">
        <v>0</v>
      </c>
      <c r="G66" s="58"/>
    </row>
    <row r="67" spans="2:7" ht="29.25" thickBot="1">
      <c r="B67" s="126"/>
      <c r="C67" s="19"/>
      <c r="D67" s="19"/>
      <c r="E67" s="20" t="s">
        <v>37</v>
      </c>
      <c r="F67" s="28">
        <f>F66+F56+F51+F37</f>
        <v>2019.64623857</v>
      </c>
      <c r="G67" s="33"/>
    </row>
    <row r="68" ht="15">
      <c r="B68" t="s">
        <v>56</v>
      </c>
    </row>
  </sheetData>
  <sheetProtection/>
  <mergeCells count="4">
    <mergeCell ref="B5:B16"/>
    <mergeCell ref="B18:B35"/>
    <mergeCell ref="B37:B67"/>
    <mergeCell ref="B1:G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data summary - quater 1 2012/13</dc:title>
  <dc:subject>Transparency</dc:subject>
  <dc:creator>Ministry of Justice</dc:creator>
  <cp:keywords>qds, quarterly,</cp:keywords>
  <dc:description/>
  <cp:lastModifiedBy>Marc Archbold</cp:lastModifiedBy>
  <cp:lastPrinted>2012-11-26T11:30:34Z</cp:lastPrinted>
  <dcterms:created xsi:type="dcterms:W3CDTF">2012-11-08T14:30:46Z</dcterms:created>
  <dcterms:modified xsi:type="dcterms:W3CDTF">2012-11-30T16:39:39Z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99a877e3-7389-490e-b3da-8f390b81e23d</vt:lpwstr>
  </property>
</Properties>
</file>