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2'!$A$4:$H$11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43" i="1" s="1"/>
  <c r="O24" i="1"/>
  <c r="O22" i="1"/>
  <c r="O20" i="1"/>
  <c r="O18" i="1"/>
  <c r="O16" i="1"/>
  <c r="O14" i="1"/>
  <c r="O11" i="1"/>
  <c r="E12" i="3"/>
  <c r="D12" i="3"/>
  <c r="E8" i="3"/>
  <c r="D8" i="3"/>
  <c r="O25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3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3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36"/>
  </connection>
</connections>
</file>

<file path=xl/sharedStrings.xml><?xml version="1.0" encoding="utf-8"?>
<sst xmlns="http://schemas.openxmlformats.org/spreadsheetml/2006/main" count="229" uniqueCount="189">
  <si>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</si>
  <si>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</si>
  <si>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</si>
  <si>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</si>
  <si>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</si>
  <si>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</si>
  <si>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</si>
  <si>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</si>
  <si>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</si>
  <si>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Poole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</si>
  <si>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</si>
  <si>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</si>
  <si>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</si>
  <si>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</si>
  <si>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</si>
  <si>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</si>
  <si>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</si>
  <si>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</si>
  <si>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</si>
  <si>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</si>
  <si>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</si>
  <si>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</si>
  <si>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</si>
  <si>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</si>
  <si>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</si>
  <si>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</si>
  <si>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</si>
  <si>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</si>
  <si>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</si>
  <si>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</si>
  <si>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</si>
  <si>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</si>
  <si>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</si>
  <si>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</si>
  <si>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</si>
  <si>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</si>
  <si>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</si>
  <si>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</si>
  <si>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</si>
  <si>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</si>
  <si>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</si>
  <si>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</si>
  <si>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</si>
  <si>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</si>
  <si>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</si>
  <si>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</si>
  <si>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</si>
  <si>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</si>
  <si>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</si>
  <si>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</si>
  <si>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</si>
  <si>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</si>
  <si>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</si>
  <si>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</si>
  <si>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</si>
  <si>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</si>
  <si>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</si>
  <si>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</si>
  <si>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</si>
  <si>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</si>
  <si>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</si>
  <si>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</si>
  <si>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</si>
  <si>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</si>
  <si>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</si>
  <si>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</si>
  <si>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</si>
  <si>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</si>
  <si>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</si>
  <si>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</si>
  <si>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</si>
  <si>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</si>
  <si>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</si>
  <si>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</si>
  <si>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</si>
  <si>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</si>
  <si>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</si>
  <si>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</si>
  <si>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</si>
  <si>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</si>
  <si>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</si>
  <si>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</si>
  <si>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</si>
  <si>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</si>
  <si>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</si>
  <si>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</si>
  <si>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</si>
  <si>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</si>
  <si>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</si>
  <si>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</si>
  <si>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</si>
  <si>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</si>
  <si>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</si>
  <si>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</si>
  <si>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</si>
  <si>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</si>
  <si>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</si>
  <si>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</si>
  <si>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</si>
  <si>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</si>
  <si>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</si>
  <si>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</si>
  <si>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</si>
  <si>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</si>
  <si>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</si>
  <si>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</si>
  <si>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</si>
  <si>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</si>
  <si>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</si>
  <si>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</si>
  <si>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</si>
  <si>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</si>
  <si>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</si>
  <si>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</si>
  <si>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</si>
  <si>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</si>
  <si>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</si>
  <si>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Quay School</t>
  </si>
  <si>
    <t>Converter</t>
  </si>
  <si>
    <t>2013-04-01</t>
  </si>
  <si>
    <t>Winchelsea School</t>
  </si>
  <si>
    <t/>
  </si>
  <si>
    <t>Longspee School</t>
  </si>
  <si>
    <t>UnitType</t>
  </si>
  <si>
    <t>1. EYSFF (three and four year olds) Base Rate(s) per hour, per provider type</t>
  </si>
  <si>
    <t xml:space="preserve">Base rates - PVI voluntary &amp; Schools </t>
  </si>
  <si>
    <t>PerHour</t>
  </si>
  <si>
    <t>Base rates - PVI private</t>
  </si>
  <si>
    <t xml:space="preserve">Base Rates - childminder </t>
  </si>
  <si>
    <t>2a. Supplements: Deprivation</t>
  </si>
  <si>
    <t xml:space="preserve">Deprivation - Low (20% to 30%) </t>
  </si>
  <si>
    <t xml:space="preserve">Deprivation - High (over 30%) </t>
  </si>
  <si>
    <t>2b. Supplements: Quality</t>
  </si>
  <si>
    <t>Rating of good and above</t>
  </si>
  <si>
    <t>2c. Supplements: Flexibility</t>
  </si>
  <si>
    <t>Extended Opening Hours</t>
  </si>
  <si>
    <t>2d. Supplements: Sustainability</t>
  </si>
  <si>
    <t>No budget lines entered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</si>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</sst>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175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836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176</v>
      </c>
      <c r="F5" s="31"/>
      <c r="G5" s="237"/>
      <c r="H5" s="32"/>
      <c r="I5" s="18" t="s">
        <v>180</v>
      </c>
      <c r="J5" s="31"/>
      <c r="K5" s="32"/>
      <c r="L5" s="18" t="s">
        <v>181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184</v>
      </c>
      <c r="C6" s="33" t="s">
        <v>0</v>
      </c>
      <c r="D6" s="23" t="s">
        <v>177</v>
      </c>
      <c r="E6" s="23" t="s">
        <v>178</v>
      </c>
      <c r="F6" s="23" t="s">
        <v>179</v>
      </c>
      <c r="G6" s="146" t="s">
        <v>123</v>
      </c>
      <c r="H6" s="23" t="s">
        <v>177</v>
      </c>
      <c r="I6" s="23" t="s">
        <v>178</v>
      </c>
      <c r="J6" s="162" t="s">
        <v>179</v>
      </c>
      <c r="K6" s="23" t="s">
        <v>177</v>
      </c>
      <c r="L6" s="23" t="s">
        <v>178</v>
      </c>
      <c r="M6" s="23" t="s">
        <v>179</v>
      </c>
      <c r="N6" s="190" t="s">
        <v>182</v>
      </c>
      <c r="O6" s="207" t="s">
        <v>183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>
        <v>3.16</v>
      </c>
      <c r="E8" s="77"/>
      <c r="F8" s="78">
        <v>3.65</v>
      </c>
      <c r="G8" s="148" t="s">
        <v>126</v>
      </c>
      <c r="H8" s="113">
        <v>361403</v>
      </c>
      <c r="I8" s="113"/>
      <c r="J8" s="164">
        <v>98467</v>
      </c>
      <c r="K8" s="78">
        <v>1142033.48</v>
      </c>
      <c r="L8" s="78"/>
      <c r="M8" s="78">
        <v>359404.55</v>
      </c>
      <c r="N8" s="192">
        <v>1501438.03</v>
      </c>
      <c r="O8" s="209"/>
      <c r="P8" s="237"/>
    </row>
    <row r="9" spans="1:42" x14ac:dyDescent="0.25">
      <c r="A9" s="233"/>
      <c r="B9" s="39"/>
      <c r="C9" s="38" t="s">
        <v>127</v>
      </c>
      <c r="D9" s="77">
        <v>3.22</v>
      </c>
      <c r="E9" s="77"/>
      <c r="F9" s="78"/>
      <c r="G9" s="148" t="s">
        <v>126</v>
      </c>
      <c r="H9" s="113">
        <v>576393</v>
      </c>
      <c r="I9" s="113"/>
      <c r="J9" s="164"/>
      <c r="K9" s="78">
        <v>1855985.46</v>
      </c>
      <c r="L9" s="78"/>
      <c r="M9" s="78"/>
      <c r="N9" s="192">
        <v>1855985.46</v>
      </c>
      <c r="O9" s="209"/>
      <c r="P9" s="237"/>
    </row>
    <row r="10" spans="1:42" x14ac:dyDescent="0.25">
      <c r="A10" s="233"/>
      <c r="B10" s="39"/>
      <c r="C10" s="38" t="s">
        <v>128</v>
      </c>
      <c r="D10" s="77">
        <v>4.3</v>
      </c>
      <c r="E10" s="77"/>
      <c r="F10" s="78"/>
      <c r="G10" s="148" t="s">
        <v>126</v>
      </c>
      <c r="H10" s="113">
        <v>36526</v>
      </c>
      <c r="I10" s="113"/>
      <c r="J10" s="164"/>
      <c r="K10" s="78">
        <v>157061.79999999999</v>
      </c>
      <c r="L10" s="78"/>
      <c r="M10" s="78"/>
      <c r="N10" s="192">
        <v>157061.79999999999</v>
      </c>
      <c r="O10" s="209"/>
      <c r="P10" s="237"/>
    </row>
    <row r="11" spans="1:42" x14ac:dyDescent="0.25">
      <c r="A11" s="233"/>
      <c r="B11" s="40"/>
      <c r="C11" s="41"/>
      <c r="D11" s="79"/>
      <c r="E11" s="79"/>
      <c r="F11" s="80"/>
      <c r="G11" s="149"/>
      <c r="H11" s="114"/>
      <c r="I11" s="114"/>
      <c r="J11" s="165"/>
      <c r="K11" s="80"/>
      <c r="L11" s="80"/>
      <c r="M11" s="80"/>
      <c r="N11" s="193"/>
      <c r="O11" s="210">
        <f>SUM(N8:N11)/4081860</f>
        <v>0.86100093829773683</v>
      </c>
      <c r="P11" s="237"/>
    </row>
    <row r="12" spans="1:42" x14ac:dyDescent="0.25">
      <c r="A12" s="233"/>
      <c r="B12" s="42" t="s">
        <v>129</v>
      </c>
      <c r="C12" s="42" t="s">
        <v>130</v>
      </c>
      <c r="D12" s="81">
        <v>0.2</v>
      </c>
      <c r="E12" s="81"/>
      <c r="F12" s="82">
        <v>0.2</v>
      </c>
      <c r="G12" s="150" t="s">
        <v>126</v>
      </c>
      <c r="H12" s="115">
        <v>156076</v>
      </c>
      <c r="I12" s="115"/>
      <c r="J12" s="166">
        <v>50065</v>
      </c>
      <c r="K12" s="82">
        <v>31215.200000000001</v>
      </c>
      <c r="L12" s="82"/>
      <c r="M12" s="82">
        <v>10013</v>
      </c>
      <c r="N12" s="194">
        <v>41228.199999999997</v>
      </c>
      <c r="O12" s="211"/>
      <c r="P12" s="237"/>
    </row>
    <row r="13" spans="1:42" x14ac:dyDescent="0.25">
      <c r="A13" s="233"/>
      <c r="B13" s="39"/>
      <c r="C13" s="42" t="s">
        <v>131</v>
      </c>
      <c r="D13" s="81">
        <v>0.45</v>
      </c>
      <c r="E13" s="81"/>
      <c r="F13" s="82">
        <v>0.6</v>
      </c>
      <c r="G13" s="150" t="s">
        <v>126</v>
      </c>
      <c r="H13" s="115">
        <v>341497</v>
      </c>
      <c r="I13" s="115"/>
      <c r="J13" s="166">
        <v>48403</v>
      </c>
      <c r="K13" s="82">
        <v>153673.65</v>
      </c>
      <c r="L13" s="82"/>
      <c r="M13" s="82">
        <v>29041.8</v>
      </c>
      <c r="N13" s="194">
        <v>182715.45</v>
      </c>
      <c r="O13" s="211"/>
      <c r="P13" s="237"/>
    </row>
    <row r="14" spans="1:42" x14ac:dyDescent="0.25">
      <c r="A14" s="233"/>
      <c r="B14" s="39"/>
      <c r="C14" s="42"/>
      <c r="D14" s="81"/>
      <c r="E14" s="81"/>
      <c r="F14" s="82"/>
      <c r="G14" s="150"/>
      <c r="H14" s="115"/>
      <c r="I14" s="115"/>
      <c r="J14" s="166"/>
      <c r="K14" s="82"/>
      <c r="L14" s="82"/>
      <c r="M14" s="82"/>
      <c r="N14" s="194"/>
      <c r="O14" s="211">
        <f>SUM(N12:N14)/4081860</f>
        <v>5.4863138373192621E-2</v>
      </c>
      <c r="P14" s="237"/>
    </row>
    <row r="15" spans="1:42" x14ac:dyDescent="0.25">
      <c r="A15" s="233"/>
      <c r="B15" s="43" t="s">
        <v>132</v>
      </c>
      <c r="C15" s="43" t="s">
        <v>133</v>
      </c>
      <c r="D15" s="83">
        <v>0.35</v>
      </c>
      <c r="E15" s="83"/>
      <c r="F15" s="84">
        <v>0.2</v>
      </c>
      <c r="G15" s="151" t="s">
        <v>126</v>
      </c>
      <c r="H15" s="116">
        <v>893449</v>
      </c>
      <c r="I15" s="116"/>
      <c r="J15" s="167">
        <v>98468</v>
      </c>
      <c r="K15" s="84">
        <v>312707.15000000002</v>
      </c>
      <c r="L15" s="84"/>
      <c r="M15" s="84">
        <v>19693.599999999999</v>
      </c>
      <c r="N15" s="195">
        <v>332400.75</v>
      </c>
      <c r="O15" s="212"/>
      <c r="P15" s="237"/>
    </row>
    <row r="16" spans="1:42" x14ac:dyDescent="0.25">
      <c r="A16" s="233"/>
      <c r="B16" s="39"/>
      <c r="C16" s="43"/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>
        <f>SUM(N15:N16)/4081860</f>
        <v>8.14336478958122E-2</v>
      </c>
      <c r="P16" s="237"/>
    </row>
    <row r="17" spans="1:20" x14ac:dyDescent="0.25">
      <c r="A17" s="233"/>
      <c r="B17" s="44" t="s">
        <v>134</v>
      </c>
      <c r="C17" s="44" t="s">
        <v>135</v>
      </c>
      <c r="D17" s="85">
        <v>0.03</v>
      </c>
      <c r="E17" s="85"/>
      <c r="F17" s="86"/>
      <c r="G17" s="152" t="s">
        <v>126</v>
      </c>
      <c r="H17" s="117">
        <v>367693</v>
      </c>
      <c r="I17" s="117"/>
      <c r="J17" s="168"/>
      <c r="K17" s="86">
        <v>11030.79</v>
      </c>
      <c r="L17" s="86"/>
      <c r="M17" s="86"/>
      <c r="N17" s="196">
        <v>11030.79</v>
      </c>
      <c r="O17" s="213"/>
      <c r="P17" s="237"/>
    </row>
    <row r="18" spans="1:20" x14ac:dyDescent="0.25">
      <c r="A18" s="233"/>
      <c r="B18" s="39"/>
      <c r="C18" s="44"/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>
        <f>SUM(N17:N18)/4081860</f>
        <v>2.7023930267084124E-3</v>
      </c>
      <c r="P18" s="237"/>
    </row>
    <row r="19" spans="1:20" x14ac:dyDescent="0.25">
      <c r="A19" s="233"/>
      <c r="B19" s="45" t="s">
        <v>136</v>
      </c>
      <c r="C19" s="45" t="s">
        <v>137</v>
      </c>
      <c r="D19" s="87"/>
      <c r="E19" s="87"/>
      <c r="F19" s="88"/>
      <c r="G19" s="153"/>
      <c r="H19" s="118"/>
      <c r="I19" s="118"/>
      <c r="J19" s="169"/>
      <c r="K19" s="88"/>
      <c r="L19" s="88"/>
      <c r="M19" s="88"/>
      <c r="N19" s="197"/>
      <c r="O19" s="214"/>
      <c r="P19" s="237"/>
    </row>
    <row r="20" spans="1:20" x14ac:dyDescent="0.25">
      <c r="A20" s="233"/>
      <c r="B20" s="40"/>
      <c r="C20" s="46"/>
      <c r="D20" s="89"/>
      <c r="E20" s="89"/>
      <c r="F20" s="90"/>
      <c r="G20" s="154"/>
      <c r="H20" s="119"/>
      <c r="I20" s="119"/>
      <c r="J20" s="170"/>
      <c r="K20" s="90"/>
      <c r="L20" s="90"/>
      <c r="M20" s="90"/>
      <c r="N20" s="198"/>
      <c r="O20" s="215">
        <f>SUM(N19:N20)/4081860</f>
        <v>0</v>
      </c>
      <c r="P20" s="237"/>
    </row>
    <row r="21" spans="1:20" x14ac:dyDescent="0.25">
      <c r="A21" s="233"/>
      <c r="B21" s="47" t="s">
        <v>138</v>
      </c>
      <c r="C21" s="47" t="s">
        <v>137</v>
      </c>
      <c r="D21" s="91"/>
      <c r="E21" s="91"/>
      <c r="F21" s="92"/>
      <c r="G21" s="155"/>
      <c r="H21" s="120"/>
      <c r="I21" s="120"/>
      <c r="J21" s="171"/>
      <c r="K21" s="92"/>
      <c r="L21" s="92"/>
      <c r="M21" s="92"/>
      <c r="N21" s="199"/>
      <c r="O21" s="216"/>
      <c r="P21" s="237"/>
    </row>
    <row r="22" spans="1:20" x14ac:dyDescent="0.25">
      <c r="A22" s="233"/>
      <c r="B22" s="40"/>
      <c r="C22" s="48"/>
      <c r="D22" s="93"/>
      <c r="E22" s="93"/>
      <c r="F22" s="94"/>
      <c r="G22" s="156"/>
      <c r="H22" s="121"/>
      <c r="I22" s="121"/>
      <c r="J22" s="172"/>
      <c r="K22" s="94"/>
      <c r="L22" s="94"/>
      <c r="M22" s="94"/>
      <c r="N22" s="200"/>
      <c r="O22" s="217">
        <f>SUM(N21:N22)/4081860</f>
        <v>0</v>
      </c>
      <c r="P22" s="237"/>
    </row>
    <row r="23" spans="1:20" x14ac:dyDescent="0.25">
      <c r="A23" s="233"/>
      <c r="B23" s="49" t="s">
        <v>139</v>
      </c>
      <c r="C23" s="49" t="s">
        <v>137</v>
      </c>
      <c r="D23" s="95"/>
      <c r="E23" s="95"/>
      <c r="F23" s="96"/>
      <c r="G23" s="157"/>
      <c r="H23" s="122"/>
      <c r="I23" s="122"/>
      <c r="J23" s="173"/>
      <c r="K23" s="110"/>
      <c r="L23" s="96"/>
      <c r="M23" s="96"/>
      <c r="N23" s="201"/>
      <c r="O23" s="218"/>
      <c r="P23" s="237"/>
    </row>
    <row r="24" spans="1:20" x14ac:dyDescent="0.25">
      <c r="A24" s="233"/>
      <c r="B24" s="40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SUM(N23:N24)/4081860</f>
        <v>0</v>
      </c>
      <c r="P24" s="237"/>
    </row>
    <row r="25" spans="1:20" x14ac:dyDescent="0.25">
      <c r="A25" s="233"/>
      <c r="B25" s="51" t="s">
        <v>140</v>
      </c>
      <c r="C25" s="51"/>
      <c r="D25" s="99"/>
      <c r="E25" s="99"/>
      <c r="F25" s="100"/>
      <c r="G25" s="159"/>
      <c r="H25" s="124"/>
      <c r="I25" s="124"/>
      <c r="J25" s="175"/>
      <c r="K25" s="100">
        <v>3663707.53</v>
      </c>
      <c r="L25" s="100"/>
      <c r="M25" s="100">
        <v>418152.95</v>
      </c>
      <c r="N25" s="203">
        <v>4081860.48</v>
      </c>
      <c r="O25" s="220">
        <f>SUM(O8:O24)</f>
        <v>1.0000001175934501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176</v>
      </c>
      <c r="F27" s="137"/>
      <c r="G27" s="244"/>
      <c r="H27" s="138"/>
      <c r="I27" s="138" t="s">
        <v>180</v>
      </c>
      <c r="J27" s="177"/>
      <c r="K27" s="137"/>
      <c r="L27" s="137" t="s">
        <v>181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184</v>
      </c>
      <c r="C28" s="22" t="s">
        <v>0</v>
      </c>
      <c r="D28" s="101" t="s">
        <v>177</v>
      </c>
      <c r="E28" s="101" t="s">
        <v>178</v>
      </c>
      <c r="F28" s="101" t="s">
        <v>179</v>
      </c>
      <c r="G28" s="147"/>
      <c r="H28" s="125" t="s">
        <v>177</v>
      </c>
      <c r="I28" s="125" t="s">
        <v>178</v>
      </c>
      <c r="J28" s="178" t="s">
        <v>179</v>
      </c>
      <c r="K28" s="101" t="s">
        <v>177</v>
      </c>
      <c r="L28" s="101" t="s">
        <v>178</v>
      </c>
      <c r="M28" s="101" t="s">
        <v>179</v>
      </c>
      <c r="N28" s="205" t="s">
        <v>182</v>
      </c>
      <c r="O28" s="207" t="s">
        <v>183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141</v>
      </c>
      <c r="C29" s="53" t="s">
        <v>142</v>
      </c>
      <c r="D29" s="102">
        <v>4.88</v>
      </c>
      <c r="E29" s="102"/>
      <c r="F29" s="103"/>
      <c r="G29" s="161" t="s">
        <v>126</v>
      </c>
      <c r="H29" s="126">
        <v>170370</v>
      </c>
      <c r="I29" s="126"/>
      <c r="J29" s="179"/>
      <c r="K29" s="103">
        <v>831405.6</v>
      </c>
      <c r="L29" s="103"/>
      <c r="M29" s="103"/>
      <c r="N29" s="206">
        <v>831405.6</v>
      </c>
      <c r="O29" s="221"/>
      <c r="P29" s="237"/>
    </row>
    <row r="30" spans="1:20" x14ac:dyDescent="0.25">
      <c r="A30" s="233"/>
      <c r="B30" s="40"/>
      <c r="C30" s="41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143</v>
      </c>
      <c r="C31" s="43" t="s">
        <v>137</v>
      </c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39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144</v>
      </c>
      <c r="C33" s="47" t="s">
        <v>137</v>
      </c>
      <c r="D33" s="91"/>
      <c r="E33" s="91"/>
      <c r="F33" s="92"/>
      <c r="G33" s="155"/>
      <c r="H33" s="120"/>
      <c r="I33" s="120"/>
      <c r="J33" s="171"/>
      <c r="K33" s="92"/>
      <c r="L33" s="92"/>
      <c r="M33" s="92"/>
      <c r="N33" s="199"/>
      <c r="O33" s="223"/>
      <c r="P33" s="237"/>
    </row>
    <row r="34" spans="1:20" x14ac:dyDescent="0.25">
      <c r="A34" s="233"/>
      <c r="B34" s="40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145</v>
      </c>
      <c r="C35" s="54"/>
      <c r="D35" s="104"/>
      <c r="E35" s="104"/>
      <c r="F35" s="104"/>
      <c r="G35" s="55"/>
      <c r="H35" s="124"/>
      <c r="I35" s="124"/>
      <c r="J35" s="124"/>
      <c r="K35" s="182">
        <v>831405.6</v>
      </c>
      <c r="L35" s="100"/>
      <c r="M35" s="100"/>
      <c r="N35" s="100">
        <v>831405.6</v>
      </c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185</v>
      </c>
      <c r="C38" s="60"/>
      <c r="D38" s="105"/>
      <c r="E38" s="105" t="s">
        <v>186</v>
      </c>
      <c r="F38" s="106"/>
      <c r="G38" s="61"/>
      <c r="H38" s="127"/>
      <c r="I38" s="127"/>
      <c r="J38" s="127"/>
      <c r="K38" s="185"/>
      <c r="L38" s="106" t="s">
        <v>187</v>
      </c>
      <c r="M38" s="106"/>
      <c r="N38" s="106"/>
      <c r="O38" s="226" t="s">
        <v>183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146</v>
      </c>
      <c r="C39" s="63" t="s">
        <v>137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SUM(N39:N40)/4081860</f>
        <v>0</v>
      </c>
      <c r="P40" s="237"/>
    </row>
    <row r="41" spans="1:20" ht="20.399999999999999" x14ac:dyDescent="0.25">
      <c r="A41" s="233"/>
      <c r="B41" s="66" t="s">
        <v>147</v>
      </c>
      <c r="C41" s="67" t="s">
        <v>137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/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SUM(N41:N42)/4081860</f>
        <v>0</v>
      </c>
      <c r="P42" s="237"/>
    </row>
    <row r="43" spans="1:20" x14ac:dyDescent="0.25">
      <c r="A43" s="233"/>
      <c r="B43" s="54" t="s">
        <v>148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/>
      <c r="O43" s="220">
        <f>SUM(O39:O42)</f>
        <v>0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188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3">
    <mergeCell ref="B44:P44"/>
    <mergeCell ref="B46:O46"/>
    <mergeCell ref="C42:J42"/>
    <mergeCell ref="B43:J43"/>
    <mergeCell ref="B26:O26"/>
    <mergeCell ref="N27:O27"/>
    <mergeCell ref="B36:P36"/>
    <mergeCell ref="C2:E2"/>
    <mergeCell ref="B25:C25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149</v>
      </c>
    </row>
    <row r="2" spans="1:9" ht="15.6" x14ac:dyDescent="0.3">
      <c r="A2" s="3" t="s">
        <v>150</v>
      </c>
      <c r="E2" s="3" t="s">
        <v>151</v>
      </c>
    </row>
    <row r="4" spans="1:9" ht="15.6" x14ac:dyDescent="0.3">
      <c r="A4" s="4" t="s">
        <v>152</v>
      </c>
      <c r="B4" s="5" t="s">
        <v>9</v>
      </c>
      <c r="C4" s="5">
        <v>836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4913266</v>
      </c>
      <c r="C10">
        <v>35111531</v>
      </c>
      <c r="D10">
        <v>35338368</v>
      </c>
      <c r="E10">
        <v>2745897</v>
      </c>
      <c r="G10">
        <v>78109062</v>
      </c>
      <c r="I10">
        <v>78109062</v>
      </c>
    </row>
    <row r="12" spans="1:9" x14ac:dyDescent="0.25">
      <c r="A12" s="1" t="s">
        <v>154</v>
      </c>
    </row>
    <row r="14" spans="1:9" x14ac:dyDescent="0.25">
      <c r="A14" t="s">
        <v>11</v>
      </c>
      <c r="C14">
        <v>50069</v>
      </c>
      <c r="D14">
        <v>49984</v>
      </c>
      <c r="G14">
        <v>100053</v>
      </c>
      <c r="H14">
        <v>0</v>
      </c>
      <c r="I14">
        <v>100053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11120</v>
      </c>
      <c r="D17">
        <v>3481</v>
      </c>
      <c r="G17">
        <v>14601</v>
      </c>
      <c r="H17">
        <v>0</v>
      </c>
      <c r="I17">
        <v>14601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40979</v>
      </c>
      <c r="D19">
        <v>0</v>
      </c>
      <c r="G19">
        <v>40979</v>
      </c>
      <c r="H19">
        <v>0</v>
      </c>
      <c r="I19">
        <v>40979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3003</v>
      </c>
      <c r="D21">
        <v>1048</v>
      </c>
      <c r="G21">
        <v>4051</v>
      </c>
      <c r="H21">
        <v>0</v>
      </c>
      <c r="I21">
        <v>4051</v>
      </c>
    </row>
    <row r="23" spans="1:9" x14ac:dyDescent="0.25">
      <c r="A23" s="1" t="s">
        <v>155</v>
      </c>
    </row>
    <row r="25" spans="1:9" x14ac:dyDescent="0.25">
      <c r="A25" t="s">
        <v>19</v>
      </c>
      <c r="B25">
        <v>0</v>
      </c>
      <c r="C25">
        <v>528721</v>
      </c>
      <c r="D25">
        <v>271058</v>
      </c>
      <c r="E25">
        <v>1451218</v>
      </c>
      <c r="F25">
        <v>0</v>
      </c>
      <c r="G25">
        <v>2250997</v>
      </c>
      <c r="H25">
        <v>9414</v>
      </c>
      <c r="I25">
        <v>2241583</v>
      </c>
    </row>
    <row r="26" spans="1:9" x14ac:dyDescent="0.25">
      <c r="A26" t="s">
        <v>20</v>
      </c>
      <c r="B26">
        <v>0</v>
      </c>
      <c r="C26">
        <v>0</v>
      </c>
      <c r="D26">
        <v>158937</v>
      </c>
      <c r="E26">
        <v>1228000</v>
      </c>
      <c r="F26">
        <v>337339</v>
      </c>
      <c r="G26">
        <v>1724276</v>
      </c>
      <c r="H26">
        <v>12848</v>
      </c>
      <c r="I26">
        <v>1711428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4365510</v>
      </c>
      <c r="F27">
        <v>0</v>
      </c>
      <c r="G27">
        <v>4365510</v>
      </c>
      <c r="H27">
        <v>0</v>
      </c>
      <c r="I27">
        <v>4365510</v>
      </c>
    </row>
    <row r="28" spans="1:9" x14ac:dyDescent="0.25">
      <c r="A28" t="s">
        <v>22</v>
      </c>
      <c r="B28">
        <v>0</v>
      </c>
      <c r="C28">
        <v>67013</v>
      </c>
      <c r="D28">
        <v>49500</v>
      </c>
      <c r="E28">
        <v>1456</v>
      </c>
      <c r="F28">
        <v>0</v>
      </c>
      <c r="G28">
        <v>117969</v>
      </c>
      <c r="H28">
        <v>0</v>
      </c>
      <c r="I28">
        <v>117969</v>
      </c>
    </row>
    <row r="29" spans="1:9" x14ac:dyDescent="0.25">
      <c r="A29" t="s">
        <v>23</v>
      </c>
      <c r="B29">
        <v>463037</v>
      </c>
      <c r="C29">
        <v>198818</v>
      </c>
      <c r="D29">
        <v>146861</v>
      </c>
      <c r="E29">
        <v>4321</v>
      </c>
      <c r="F29">
        <v>0</v>
      </c>
      <c r="G29">
        <v>813037</v>
      </c>
      <c r="H29">
        <v>0</v>
      </c>
      <c r="I29">
        <v>813037</v>
      </c>
    </row>
    <row r="30" spans="1:9" x14ac:dyDescent="0.25">
      <c r="A30" t="s">
        <v>24</v>
      </c>
      <c r="B30">
        <v>0</v>
      </c>
      <c r="C30">
        <v>222459</v>
      </c>
      <c r="D30">
        <v>87627</v>
      </c>
      <c r="E30">
        <v>3208</v>
      </c>
      <c r="F30">
        <v>0</v>
      </c>
      <c r="G30">
        <v>313294</v>
      </c>
      <c r="H30">
        <v>0</v>
      </c>
      <c r="I30">
        <v>313294</v>
      </c>
    </row>
    <row r="31" spans="1:9" x14ac:dyDescent="0.25">
      <c r="A31" t="s">
        <v>25</v>
      </c>
      <c r="E31">
        <v>74000</v>
      </c>
      <c r="G31">
        <v>74000</v>
      </c>
      <c r="H31">
        <v>0</v>
      </c>
      <c r="I31">
        <v>74000</v>
      </c>
    </row>
    <row r="32" spans="1:9" x14ac:dyDescent="0.25">
      <c r="A32" t="s">
        <v>26</v>
      </c>
      <c r="E32">
        <v>48000</v>
      </c>
      <c r="G32">
        <v>48000</v>
      </c>
      <c r="H32">
        <v>0</v>
      </c>
      <c r="I32">
        <v>48000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156</v>
      </c>
    </row>
    <row r="38" spans="1:9" x14ac:dyDescent="0.25">
      <c r="A38" t="s">
        <v>29</v>
      </c>
      <c r="B38">
        <v>0</v>
      </c>
      <c r="G38">
        <v>0</v>
      </c>
      <c r="H38">
        <v>0</v>
      </c>
      <c r="I38">
        <v>0</v>
      </c>
    </row>
    <row r="40" spans="1:9" x14ac:dyDescent="0.25">
      <c r="A40" s="1" t="s">
        <v>157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129381</v>
      </c>
      <c r="D43">
        <v>50963</v>
      </c>
      <c r="E43">
        <v>0</v>
      </c>
      <c r="G43">
        <v>180344</v>
      </c>
      <c r="H43">
        <v>0</v>
      </c>
      <c r="I43">
        <v>180344</v>
      </c>
    </row>
    <row r="44" spans="1:9" x14ac:dyDescent="0.25">
      <c r="A44" t="s">
        <v>32</v>
      </c>
      <c r="B44">
        <v>0</v>
      </c>
      <c r="C44">
        <v>3408</v>
      </c>
      <c r="D44">
        <v>2518</v>
      </c>
      <c r="E44">
        <v>74</v>
      </c>
      <c r="G44">
        <v>6000</v>
      </c>
      <c r="H44">
        <v>0</v>
      </c>
      <c r="I44">
        <v>6000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39764</v>
      </c>
      <c r="D46">
        <v>29372</v>
      </c>
      <c r="E46">
        <v>864</v>
      </c>
      <c r="G46">
        <v>70000</v>
      </c>
      <c r="H46">
        <v>0</v>
      </c>
      <c r="I46">
        <v>70000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120000</v>
      </c>
      <c r="D51">
        <v>80000</v>
      </c>
      <c r="E51">
        <v>0</v>
      </c>
      <c r="G51">
        <v>200000</v>
      </c>
      <c r="H51">
        <v>0</v>
      </c>
      <c r="I51">
        <v>200000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23290</v>
      </c>
      <c r="D53">
        <v>17204</v>
      </c>
      <c r="E53">
        <v>506</v>
      </c>
      <c r="F53">
        <v>0</v>
      </c>
      <c r="G53">
        <v>41000</v>
      </c>
      <c r="H53">
        <v>0</v>
      </c>
      <c r="I53">
        <v>41000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5376303</v>
      </c>
      <c r="C55">
        <v>36549556</v>
      </c>
      <c r="D55">
        <v>36286921</v>
      </c>
      <c r="E55">
        <v>9923054</v>
      </c>
      <c r="F55">
        <v>337339</v>
      </c>
      <c r="G55">
        <v>88473173</v>
      </c>
      <c r="H55">
        <v>22262</v>
      </c>
      <c r="I55">
        <v>88450911</v>
      </c>
    </row>
    <row r="57" spans="1:9" x14ac:dyDescent="0.25">
      <c r="A57" s="1" t="s">
        <v>158</v>
      </c>
    </row>
    <row r="59" spans="1:9" x14ac:dyDescent="0.25">
      <c r="A59" t="s">
        <v>44</v>
      </c>
      <c r="G59">
        <v>85020785</v>
      </c>
    </row>
    <row r="60" spans="1:9" x14ac:dyDescent="0.25">
      <c r="A60" t="s">
        <v>45</v>
      </c>
      <c r="G60">
        <v>930708</v>
      </c>
    </row>
    <row r="61" spans="1:9" x14ac:dyDescent="0.25">
      <c r="A61" t="s">
        <v>46</v>
      </c>
      <c r="G61">
        <v>2499418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88450911</v>
      </c>
    </row>
    <row r="64" spans="1:9" x14ac:dyDescent="0.25">
      <c r="A64" t="s">
        <v>49</v>
      </c>
      <c r="G64">
        <v>-14991564</v>
      </c>
    </row>
    <row r="66" spans="1:9" x14ac:dyDescent="0.25">
      <c r="A66" s="1" t="s">
        <v>159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78000</v>
      </c>
      <c r="H69">
        <v>0</v>
      </c>
      <c r="I69">
        <v>78000</v>
      </c>
    </row>
    <row r="70" spans="1:9" x14ac:dyDescent="0.25">
      <c r="A70" t="s">
        <v>52</v>
      </c>
      <c r="G70">
        <v>214403</v>
      </c>
      <c r="H70">
        <v>0</v>
      </c>
      <c r="I70">
        <v>214403</v>
      </c>
    </row>
    <row r="71" spans="1:9" x14ac:dyDescent="0.25">
      <c r="A71" t="s">
        <v>53</v>
      </c>
      <c r="G71">
        <v>315750</v>
      </c>
      <c r="H71">
        <v>0</v>
      </c>
      <c r="I71">
        <v>315750</v>
      </c>
    </row>
    <row r="72" spans="1:9" x14ac:dyDescent="0.25">
      <c r="A72" t="s">
        <v>54</v>
      </c>
      <c r="G72">
        <v>451000</v>
      </c>
      <c r="H72">
        <v>0</v>
      </c>
      <c r="I72">
        <v>451000</v>
      </c>
    </row>
    <row r="73" spans="1:9" x14ac:dyDescent="0.25">
      <c r="A73" t="s">
        <v>55</v>
      </c>
      <c r="G73">
        <v>969407</v>
      </c>
      <c r="H73">
        <v>0</v>
      </c>
      <c r="I73">
        <v>969407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11000</v>
      </c>
      <c r="H75">
        <v>0</v>
      </c>
      <c r="I75">
        <v>11000</v>
      </c>
    </row>
    <row r="77" spans="1:9" x14ac:dyDescent="0.25">
      <c r="A77" t="s">
        <v>58</v>
      </c>
      <c r="G77">
        <v>305924</v>
      </c>
      <c r="H77">
        <v>0</v>
      </c>
      <c r="I77">
        <v>305924</v>
      </c>
    </row>
    <row r="78" spans="1:9" x14ac:dyDescent="0.25">
      <c r="A78" t="s">
        <v>59</v>
      </c>
      <c r="G78">
        <v>399340</v>
      </c>
      <c r="H78">
        <v>0</v>
      </c>
      <c r="I78">
        <v>399340</v>
      </c>
    </row>
    <row r="79" spans="1:9" x14ac:dyDescent="0.25">
      <c r="A79" t="s">
        <v>60</v>
      </c>
      <c r="G79">
        <v>82738</v>
      </c>
      <c r="H79">
        <v>0</v>
      </c>
      <c r="I79">
        <v>82738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1070736</v>
      </c>
      <c r="F80">
        <v>55218</v>
      </c>
      <c r="G80">
        <v>1125954</v>
      </c>
      <c r="H80">
        <v>5128</v>
      </c>
      <c r="I80">
        <v>1120826</v>
      </c>
    </row>
    <row r="81" spans="1:9" x14ac:dyDescent="0.25">
      <c r="A81" t="s">
        <v>62</v>
      </c>
      <c r="B81">
        <v>0</v>
      </c>
      <c r="C81">
        <v>167551</v>
      </c>
      <c r="D81">
        <v>453583</v>
      </c>
      <c r="E81">
        <v>0</v>
      </c>
      <c r="F81">
        <v>0</v>
      </c>
      <c r="G81">
        <v>621134</v>
      </c>
      <c r="H81">
        <v>50873</v>
      </c>
      <c r="I81">
        <v>570261</v>
      </c>
    </row>
    <row r="82" spans="1:9" x14ac:dyDescent="0.25">
      <c r="A82" t="s">
        <v>63</v>
      </c>
      <c r="G82">
        <v>263019</v>
      </c>
      <c r="H82">
        <v>0</v>
      </c>
      <c r="I82">
        <v>263019</v>
      </c>
    </row>
    <row r="84" spans="1:9" x14ac:dyDescent="0.25">
      <c r="A84" t="s">
        <v>64</v>
      </c>
      <c r="D84">
        <v>172000</v>
      </c>
      <c r="E84">
        <v>0</v>
      </c>
      <c r="G84">
        <v>172000</v>
      </c>
      <c r="H84">
        <v>0</v>
      </c>
      <c r="I84">
        <v>172000</v>
      </c>
    </row>
    <row r="85" spans="1:9" x14ac:dyDescent="0.25">
      <c r="A85" t="s">
        <v>65</v>
      </c>
      <c r="G85">
        <v>1083000</v>
      </c>
      <c r="H85">
        <v>1083000</v>
      </c>
      <c r="I85">
        <v>0</v>
      </c>
    </row>
    <row r="86" spans="1:9" x14ac:dyDescent="0.25">
      <c r="A86" t="s">
        <v>66</v>
      </c>
      <c r="G86">
        <v>316000</v>
      </c>
      <c r="H86">
        <v>0</v>
      </c>
      <c r="I86">
        <v>316000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6408669</v>
      </c>
      <c r="H90">
        <v>1139001</v>
      </c>
      <c r="I90">
        <v>5269668</v>
      </c>
    </row>
    <row r="92" spans="1:9" x14ac:dyDescent="0.25">
      <c r="A92" s="1" t="s">
        <v>160</v>
      </c>
    </row>
    <row r="95" spans="1:9" x14ac:dyDescent="0.25">
      <c r="A95" s="1" t="s">
        <v>161</v>
      </c>
    </row>
    <row r="97" spans="1:9" x14ac:dyDescent="0.25">
      <c r="A97" t="s">
        <v>71</v>
      </c>
      <c r="G97">
        <v>1129438</v>
      </c>
      <c r="H97">
        <v>0</v>
      </c>
      <c r="I97">
        <v>1129438</v>
      </c>
    </row>
    <row r="98" spans="1:9" x14ac:dyDescent="0.25">
      <c r="A98" t="s">
        <v>72</v>
      </c>
      <c r="G98">
        <v>837525</v>
      </c>
      <c r="H98">
        <v>0</v>
      </c>
      <c r="I98">
        <v>837525</v>
      </c>
    </row>
    <row r="99" spans="1:9" x14ac:dyDescent="0.25">
      <c r="A99" t="s">
        <v>73</v>
      </c>
      <c r="G99">
        <v>21100</v>
      </c>
      <c r="H99">
        <v>0</v>
      </c>
      <c r="I99">
        <v>21100</v>
      </c>
    </row>
    <row r="100" spans="1:9" x14ac:dyDescent="0.25">
      <c r="A100" t="s">
        <v>74</v>
      </c>
      <c r="G100">
        <v>415297</v>
      </c>
      <c r="H100">
        <v>0</v>
      </c>
      <c r="I100">
        <v>415297</v>
      </c>
    </row>
    <row r="101" spans="1:9" x14ac:dyDescent="0.25">
      <c r="A101" t="s">
        <v>75</v>
      </c>
      <c r="G101">
        <v>2403360</v>
      </c>
      <c r="H101">
        <v>0</v>
      </c>
      <c r="I101">
        <v>2403360</v>
      </c>
    </row>
    <row r="103" spans="1:9" x14ac:dyDescent="0.25">
      <c r="A103" s="1" t="s">
        <v>162</v>
      </c>
    </row>
    <row r="106" spans="1:9" x14ac:dyDescent="0.25">
      <c r="A106" t="s">
        <v>76</v>
      </c>
      <c r="G106">
        <v>1832648</v>
      </c>
      <c r="H106">
        <v>0</v>
      </c>
      <c r="I106">
        <v>1832648</v>
      </c>
    </row>
    <row r="107" spans="1:9" x14ac:dyDescent="0.25">
      <c r="A107" t="s">
        <v>77</v>
      </c>
      <c r="G107">
        <v>3658371</v>
      </c>
      <c r="H107">
        <v>2000</v>
      </c>
      <c r="I107">
        <v>3656371</v>
      </c>
    </row>
    <row r="108" spans="1:9" x14ac:dyDescent="0.25">
      <c r="A108" t="s">
        <v>78</v>
      </c>
      <c r="G108">
        <v>637308</v>
      </c>
      <c r="H108">
        <v>49000</v>
      </c>
      <c r="I108">
        <v>588308</v>
      </c>
    </row>
    <row r="109" spans="1:9" x14ac:dyDescent="0.25">
      <c r="A109" t="s">
        <v>79</v>
      </c>
      <c r="G109">
        <v>107519</v>
      </c>
      <c r="H109">
        <v>0</v>
      </c>
      <c r="I109">
        <v>107519</v>
      </c>
    </row>
    <row r="110" spans="1:9" x14ac:dyDescent="0.25">
      <c r="A110" t="s">
        <v>80</v>
      </c>
      <c r="G110">
        <v>0</v>
      </c>
      <c r="H110">
        <v>0</v>
      </c>
      <c r="I110">
        <v>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110640</v>
      </c>
      <c r="H111" s="8">
        <v>0</v>
      </c>
      <c r="I111" s="8">
        <v>110640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19046</v>
      </c>
      <c r="D113">
        <v>0</v>
      </c>
      <c r="E113">
        <v>18121</v>
      </c>
      <c r="G113">
        <v>37167</v>
      </c>
      <c r="H113">
        <v>0</v>
      </c>
      <c r="I113">
        <v>37167</v>
      </c>
    </row>
    <row r="114" spans="1:9" x14ac:dyDescent="0.25">
      <c r="A114" t="s">
        <v>84</v>
      </c>
      <c r="G114">
        <v>364838</v>
      </c>
      <c r="H114">
        <v>0</v>
      </c>
      <c r="I114">
        <v>364838</v>
      </c>
    </row>
    <row r="115" spans="1:9" x14ac:dyDescent="0.25">
      <c r="A115" t="s">
        <v>85</v>
      </c>
      <c r="G115">
        <v>100000</v>
      </c>
      <c r="H115">
        <v>100000</v>
      </c>
      <c r="I115">
        <v>0</v>
      </c>
    </row>
    <row r="116" spans="1:9" x14ac:dyDescent="0.25">
      <c r="A116" t="s">
        <v>86</v>
      </c>
      <c r="B116">
        <v>0</v>
      </c>
      <c r="C116">
        <v>19046</v>
      </c>
      <c r="D116">
        <v>0</v>
      </c>
      <c r="E116">
        <v>18121</v>
      </c>
      <c r="G116">
        <v>6848491</v>
      </c>
      <c r="H116">
        <v>151000</v>
      </c>
      <c r="I116">
        <v>6697491</v>
      </c>
    </row>
    <row r="118" spans="1:9" x14ac:dyDescent="0.25">
      <c r="A118" s="1" t="s">
        <v>163</v>
      </c>
    </row>
    <row r="120" spans="1:9" x14ac:dyDescent="0.25">
      <c r="A120" t="s">
        <v>87</v>
      </c>
      <c r="G120">
        <v>10000</v>
      </c>
      <c r="H120">
        <v>0</v>
      </c>
      <c r="I120">
        <v>10000</v>
      </c>
    </row>
    <row r="122" spans="1:9" x14ac:dyDescent="0.25">
      <c r="A122" s="1" t="s">
        <v>164</v>
      </c>
    </row>
    <row r="124" spans="1:9" x14ac:dyDescent="0.25">
      <c r="A124" t="s">
        <v>88</v>
      </c>
      <c r="G124">
        <v>4599237</v>
      </c>
      <c r="H124">
        <v>50000</v>
      </c>
      <c r="I124">
        <v>4549237</v>
      </c>
    </row>
    <row r="125" spans="1:9" x14ac:dyDescent="0.25">
      <c r="A125" t="s">
        <v>89</v>
      </c>
      <c r="G125">
        <v>320146</v>
      </c>
      <c r="H125">
        <v>0</v>
      </c>
      <c r="I125">
        <v>320146</v>
      </c>
    </row>
    <row r="126" spans="1:9" x14ac:dyDescent="0.25">
      <c r="A126" t="s">
        <v>90</v>
      </c>
      <c r="G126">
        <v>136219</v>
      </c>
      <c r="H126">
        <v>100000</v>
      </c>
      <c r="I126">
        <v>36219</v>
      </c>
    </row>
    <row r="127" spans="1:9" x14ac:dyDescent="0.25">
      <c r="A127" t="s">
        <v>91</v>
      </c>
      <c r="G127">
        <v>5055602</v>
      </c>
      <c r="H127">
        <v>150000</v>
      </c>
      <c r="I127">
        <v>4905602</v>
      </c>
    </row>
    <row r="129" spans="1:9" x14ac:dyDescent="0.25">
      <c r="A129" s="1" t="s">
        <v>165</v>
      </c>
    </row>
    <row r="131" spans="1:9" x14ac:dyDescent="0.25">
      <c r="A131" t="s">
        <v>92</v>
      </c>
      <c r="G131">
        <v>35517</v>
      </c>
      <c r="H131">
        <v>0</v>
      </c>
      <c r="I131">
        <v>35517</v>
      </c>
    </row>
    <row r="132" spans="1:9" x14ac:dyDescent="0.25">
      <c r="A132" t="s">
        <v>93</v>
      </c>
      <c r="G132">
        <v>404705</v>
      </c>
      <c r="H132">
        <v>0</v>
      </c>
      <c r="I132">
        <v>404705</v>
      </c>
    </row>
    <row r="133" spans="1:9" x14ac:dyDescent="0.25">
      <c r="A133" t="s">
        <v>94</v>
      </c>
      <c r="G133">
        <v>32618</v>
      </c>
      <c r="H133">
        <v>0</v>
      </c>
      <c r="I133">
        <v>32618</v>
      </c>
    </row>
    <row r="134" spans="1:9" x14ac:dyDescent="0.25">
      <c r="A134" t="s">
        <v>95</v>
      </c>
      <c r="G134">
        <v>705848</v>
      </c>
      <c r="H134">
        <v>110000</v>
      </c>
      <c r="I134">
        <v>595848</v>
      </c>
    </row>
    <row r="135" spans="1:9" x14ac:dyDescent="0.25">
      <c r="A135" t="s">
        <v>96</v>
      </c>
      <c r="G135">
        <v>365986</v>
      </c>
      <c r="H135">
        <v>0</v>
      </c>
      <c r="I135">
        <v>365986</v>
      </c>
    </row>
    <row r="136" spans="1:9" x14ac:dyDescent="0.25">
      <c r="A136" t="s">
        <v>97</v>
      </c>
      <c r="G136">
        <v>1544674</v>
      </c>
      <c r="H136">
        <v>110000</v>
      </c>
      <c r="I136">
        <v>1434674</v>
      </c>
    </row>
    <row r="138" spans="1:9" x14ac:dyDescent="0.25">
      <c r="A138" s="1" t="s">
        <v>166</v>
      </c>
    </row>
    <row r="140" spans="1:9" x14ac:dyDescent="0.25">
      <c r="A140" t="s">
        <v>98</v>
      </c>
      <c r="G140">
        <v>1138700</v>
      </c>
      <c r="H140">
        <v>46700</v>
      </c>
      <c r="I140">
        <v>1092000</v>
      </c>
    </row>
    <row r="141" spans="1:9" x14ac:dyDescent="0.25">
      <c r="A141" t="s">
        <v>99</v>
      </c>
      <c r="G141">
        <v>632698</v>
      </c>
      <c r="H141">
        <v>0</v>
      </c>
      <c r="I141">
        <v>632698</v>
      </c>
    </row>
    <row r="142" spans="1:9" x14ac:dyDescent="0.25">
      <c r="A142" t="s">
        <v>100</v>
      </c>
      <c r="G142">
        <v>1771398</v>
      </c>
      <c r="H142">
        <v>46700</v>
      </c>
      <c r="I142">
        <v>1724698</v>
      </c>
    </row>
    <row r="144" spans="1:9" x14ac:dyDescent="0.25">
      <c r="A144" s="1" t="s">
        <v>167</v>
      </c>
    </row>
    <row r="146" spans="1:9" x14ac:dyDescent="0.25">
      <c r="A146" t="s">
        <v>101</v>
      </c>
      <c r="G146">
        <v>327319</v>
      </c>
      <c r="H146">
        <v>0</v>
      </c>
      <c r="I146">
        <v>327319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94881842</v>
      </c>
      <c r="H150">
        <v>1161263</v>
      </c>
      <c r="I150">
        <v>93720579</v>
      </c>
    </row>
    <row r="151" spans="1:9" x14ac:dyDescent="0.25">
      <c r="A151" t="s">
        <v>104</v>
      </c>
      <c r="G151">
        <v>17960844</v>
      </c>
      <c r="H151">
        <v>457700</v>
      </c>
      <c r="I151">
        <v>17503144</v>
      </c>
    </row>
    <row r="153" spans="1:9" x14ac:dyDescent="0.25">
      <c r="A153" t="s">
        <v>105</v>
      </c>
      <c r="G153">
        <v>112842686</v>
      </c>
      <c r="H153">
        <v>1618963</v>
      </c>
      <c r="I153">
        <v>111223723</v>
      </c>
    </row>
    <row r="155" spans="1:9" x14ac:dyDescent="0.25">
      <c r="A155" t="s">
        <v>106</v>
      </c>
      <c r="B155">
        <v>0</v>
      </c>
      <c r="C155">
        <v>6900000</v>
      </c>
      <c r="D155">
        <v>3042000</v>
      </c>
      <c r="E155">
        <v>0</v>
      </c>
      <c r="G155">
        <v>9942000</v>
      </c>
      <c r="H155">
        <v>9942000</v>
      </c>
      <c r="I155">
        <v>0</v>
      </c>
    </row>
    <row r="157" spans="1:9" x14ac:dyDescent="0.25">
      <c r="A157" t="s">
        <v>107</v>
      </c>
      <c r="G157">
        <v>253700</v>
      </c>
      <c r="H157">
        <v>73000</v>
      </c>
      <c r="I157">
        <v>180700</v>
      </c>
    </row>
    <row r="158" spans="1:9" x14ac:dyDescent="0.25">
      <c r="A158" t="s">
        <v>108</v>
      </c>
      <c r="G158">
        <v>74000</v>
      </c>
      <c r="H158">
        <v>0</v>
      </c>
      <c r="I158">
        <v>74000</v>
      </c>
    </row>
    <row r="162" spans="1:8" ht="41.4" x14ac:dyDescent="0.25">
      <c r="A162" s="9" t="s">
        <v>168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/>
  </sheetViews>
  <sheetFormatPr defaultRowHeight="13.8" x14ac:dyDescent="0.25"/>
  <cols>
    <col min="1" max="1" width="30.69921875" customWidth="1"/>
    <col min="2" max="2" width="16.29687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169</v>
      </c>
    </row>
    <row r="3" spans="1:9" ht="15.6" x14ac:dyDescent="0.3">
      <c r="A3" s="3" t="s">
        <v>150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170</v>
      </c>
      <c r="B7" t="s">
        <v>117</v>
      </c>
      <c r="C7">
        <v>1100</v>
      </c>
      <c r="D7">
        <v>103.75</v>
      </c>
      <c r="E7">
        <v>1285897</v>
      </c>
      <c r="F7">
        <v>12394.19</v>
      </c>
      <c r="G7" s="13" t="s">
        <v>118</v>
      </c>
      <c r="H7" s="16" t="s">
        <v>119</v>
      </c>
    </row>
    <row r="8" spans="1:9" x14ac:dyDescent="0.25">
      <c r="A8" s="1" t="s">
        <v>172</v>
      </c>
      <c r="D8">
        <f>SUM(D7:D7)</f>
        <v>103.75</v>
      </c>
      <c r="E8">
        <f>SUM(E7:E7)</f>
        <v>1285897</v>
      </c>
    </row>
    <row r="9" spans="1:9" x14ac:dyDescent="0.25">
      <c r="A9" s="1"/>
    </row>
    <row r="10" spans="1:9" x14ac:dyDescent="0.25">
      <c r="A10" s="1" t="s">
        <v>171</v>
      </c>
      <c r="B10" t="s">
        <v>120</v>
      </c>
      <c r="C10">
        <v>7005</v>
      </c>
      <c r="D10">
        <v>104</v>
      </c>
      <c r="E10">
        <v>1040000</v>
      </c>
      <c r="F10">
        <v>10000</v>
      </c>
      <c r="G10" s="13" t="s">
        <v>121</v>
      </c>
    </row>
    <row r="11" spans="1:9" x14ac:dyDescent="0.25">
      <c r="B11" t="s">
        <v>122</v>
      </c>
      <c r="C11">
        <v>7015</v>
      </c>
      <c r="D11">
        <v>42</v>
      </c>
      <c r="E11">
        <v>420000</v>
      </c>
      <c r="F11">
        <v>10000</v>
      </c>
      <c r="G11" s="13" t="s">
        <v>121</v>
      </c>
    </row>
    <row r="12" spans="1:9" x14ac:dyDescent="0.25">
      <c r="A12" s="1" t="s">
        <v>173</v>
      </c>
      <c r="D12">
        <f>SUM(D10:D11)</f>
        <v>146</v>
      </c>
      <c r="E12">
        <f>SUM(E10:E11)</f>
        <v>1460000</v>
      </c>
    </row>
    <row r="16" spans="1:9" x14ac:dyDescent="0.25">
      <c r="A16" s="15" t="s">
        <v>174</v>
      </c>
      <c r="B16" s="15"/>
      <c r="C16" s="15"/>
      <c r="D16" s="15"/>
      <c r="E16" s="15"/>
      <c r="F16" s="15"/>
    </row>
    <row r="17" spans="1:6" x14ac:dyDescent="0.25">
      <c r="A17" s="10"/>
      <c r="B17" s="11"/>
      <c r="C17" s="11"/>
      <c r="D17" s="11"/>
      <c r="E17" s="11"/>
      <c r="F17" s="12"/>
    </row>
    <row r="18" spans="1:6" x14ac:dyDescent="0.25">
      <c r="A18" s="10"/>
      <c r="B18" s="11"/>
      <c r="C18" s="11"/>
      <c r="D18" s="11"/>
      <c r="E18" s="11"/>
      <c r="F18" s="12"/>
    </row>
  </sheetData>
  <mergeCells count="2">
    <mergeCell ref="A16:F16"/>
    <mergeCell ref="A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2013-09-10T12:04:05Z</dcterms:created>
  <dcterms:modified xsi:type="dcterms:W3CDTF">2013-09-10T12:04:11Z</dcterms:modified>
</cp:coreProperties>
</file>