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Table'!$B$6:$O$43</definedName>
    <definedName name="ExternalData_1" localSheetId="2">'Table 1'!$A$6:$I$158</definedName>
    <definedName name="ExternalData_1" localSheetId="3">'Table 2'!$A$4:$H$19</definedName>
  </definedNames>
  <calcPr calcId="145621"/>
</workbook>
</file>

<file path=xl/calcChain.xml><?xml version="1.0" encoding="utf-8"?>
<calcChain xmlns="http://schemas.openxmlformats.org/spreadsheetml/2006/main">
  <c r="O42" i="1" l="1"/>
  <c r="O40" i="1"/>
  <c r="O43" i="1" s="1"/>
  <c r="O24" i="1"/>
  <c r="O22" i="1"/>
  <c r="O20" i="1"/>
  <c r="O18" i="1"/>
  <c r="O16" i="1"/>
  <c r="O14" i="1"/>
  <c r="O9" i="1"/>
  <c r="E20" i="3"/>
  <c r="D20" i="3"/>
  <c r="E14" i="3"/>
  <c r="D14" i="3"/>
  <c r="O25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33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33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33"/>
  </connection>
</connections>
</file>

<file path=xl/sharedStrings.xml><?xml version="1.0" encoding="utf-8"?>
<sst xmlns="http://schemas.openxmlformats.org/spreadsheetml/2006/main" count="243" uniqueCount="196">
  <si>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</si>
  <si>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</si>
  <si>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</si>
  <si>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</si>
  <si>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</si>
  <si>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</si>
  <si>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</si>
  <si>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</si>
  <si>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</si>
  <si>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Sandwell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</si>
  <si>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</si>
  <si>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</si>
  <si>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</si>
  <si>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</si>
  <si>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</si>
  <si>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</si>
  <si>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</si>
  <si>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</si>
  <si>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</si>
  <si>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</si>
  <si>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</si>
  <si>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</si>
  <si>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</si>
  <si>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</si>
  <si>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</si>
  <si>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</si>
  <si>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</si>
  <si>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</si>
  <si>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</si>
  <si>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</si>
  <si>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</si>
  <si>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</si>
  <si>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</si>
  <si>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</si>
  <si>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</si>
  <si>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</si>
  <si>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</si>
  <si>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</si>
  <si>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</si>
  <si>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</si>
  <si>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</si>
  <si>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</si>
  <si>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</si>
  <si>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</si>
  <si>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</si>
  <si>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</si>
  <si>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</si>
  <si>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</si>
  <si>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</si>
  <si>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</si>
  <si>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</si>
  <si>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</si>
  <si>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</si>
  <si>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</si>
  <si>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</si>
  <si>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</si>
  <si>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</si>
  <si>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</si>
  <si>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</si>
  <si>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</si>
  <si>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</si>
  <si>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</si>
  <si>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</si>
  <si>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</si>
  <si>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</si>
  <si>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</si>
  <si>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</si>
  <si>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</si>
  <si>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</si>
  <si>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</si>
  <si>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</si>
  <si>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</si>
  <si>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</si>
  <si>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</si>
  <si>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</si>
  <si>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</si>
  <si>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</si>
  <si>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</si>
  <si>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</si>
  <si>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</si>
  <si>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</si>
  <si>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</si>
  <si>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</si>
  <si>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</si>
  <si>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</si>
  <si>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</si>
  <si>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</si>
  <si>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</si>
  <si>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</si>
  <si>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</si>
  <si>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</si>
  <si>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</si>
  <si>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</si>
  <si>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</si>
  <si>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</si>
  <si>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</si>
  <si>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</si>
  <si>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</si>
  <si>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</si>
  <si>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</si>
  <si>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</si>
  <si>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</si>
  <si>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</si>
  <si>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</si>
  <si>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</si>
  <si>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</si>
  <si>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</si>
  <si>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</si>
  <si>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</si>
  <si>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</si>
  <si>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</si>
  <si>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</si>
  <si>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</si>
  <si>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</si>
  <si>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</si>
  <si>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</si>
  <si>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</si>
  <si>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Whiteheath Education Centre</t>
  </si>
  <si>
    <t/>
  </si>
  <si>
    <t>Batmans Hill Unit</t>
  </si>
  <si>
    <t>The Bridge Centre (KS4 Unit)</t>
  </si>
  <si>
    <t>Ruskin House Pupil Referral Unit</t>
  </si>
  <si>
    <t>The Oakham Centre</t>
  </si>
  <si>
    <t>The Primrose Centre</t>
  </si>
  <si>
    <t>Wodensborough Pupil Referral Unit</t>
  </si>
  <si>
    <t>Shenstone Lodge School</t>
  </si>
  <si>
    <t>The Meadows Sports College</t>
  </si>
  <si>
    <t>The Orchard School</t>
  </si>
  <si>
    <t>The Westminster School</t>
  </si>
  <si>
    <t>UnitType</t>
  </si>
  <si>
    <t>1. EYSFF (three and four year olds) Base Rate(s) per hour, per provider type</t>
  </si>
  <si>
    <t>Basic Hourly Rate</t>
  </si>
  <si>
    <t>PerHour</t>
  </si>
  <si>
    <t>2a. Supplements: Deprivation</t>
  </si>
  <si>
    <t>10-30% of pupils in lowest super output areas</t>
  </si>
  <si>
    <t>31-70% of pupils in lowest super output areas</t>
  </si>
  <si>
    <t>71-90% of pupils in lowest super output areas</t>
  </si>
  <si>
    <t>91-100% of pupils in lowest super output areas</t>
  </si>
  <si>
    <t>2b. Supplements: Quality</t>
  </si>
  <si>
    <t>No budget lines entered</t>
  </si>
  <si>
    <t>2c. Supplements: Flexibility</t>
  </si>
  <si>
    <t>Additional funding if offer sessions other than 5 days x 3 hours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</si>
  <si>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</si>
  <si>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</si>
  <si>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</si>
  <si>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</si>
  <si>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</si>
  <si>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</si>
  <si>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</si>
  <si>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</si>
  <si>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</si>
  <si>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</si>
  <si>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 xml:space="preserve">This contingency includes funding that may potentially be held centrally, funding for increasing places for 2 year olds and childminder allocations. </t>
  </si>
  <si>
    <t>8. Early years centrally retained spending</t>
  </si>
  <si>
    <t>No Description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</si>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</sst>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182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333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183</v>
      </c>
      <c r="F5" s="31"/>
      <c r="G5" s="237"/>
      <c r="H5" s="32"/>
      <c r="I5" s="18" t="s">
        <v>187</v>
      </c>
      <c r="J5" s="31"/>
      <c r="K5" s="32"/>
      <c r="L5" s="18" t="s">
        <v>188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191</v>
      </c>
      <c r="C6" s="33" t="s">
        <v>0</v>
      </c>
      <c r="D6" s="23" t="s">
        <v>184</v>
      </c>
      <c r="E6" s="23" t="s">
        <v>185</v>
      </c>
      <c r="F6" s="23" t="s">
        <v>186</v>
      </c>
      <c r="G6" s="146" t="s">
        <v>129</v>
      </c>
      <c r="H6" s="23" t="s">
        <v>184</v>
      </c>
      <c r="I6" s="23" t="s">
        <v>185</v>
      </c>
      <c r="J6" s="162" t="s">
        <v>186</v>
      </c>
      <c r="K6" s="23" t="s">
        <v>184</v>
      </c>
      <c r="L6" s="23" t="s">
        <v>185</v>
      </c>
      <c r="M6" s="23" t="s">
        <v>186</v>
      </c>
      <c r="N6" s="190" t="s">
        <v>189</v>
      </c>
      <c r="O6" s="207" t="s">
        <v>190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130</v>
      </c>
      <c r="C8" s="38" t="s">
        <v>131</v>
      </c>
      <c r="D8" s="77">
        <v>3.35</v>
      </c>
      <c r="E8" s="77">
        <v>0</v>
      </c>
      <c r="F8" s="78">
        <v>3.4</v>
      </c>
      <c r="G8" s="148" t="s">
        <v>132</v>
      </c>
      <c r="H8" s="113">
        <v>848768</v>
      </c>
      <c r="I8" s="113">
        <v>0</v>
      </c>
      <c r="J8" s="164">
        <v>2267827</v>
      </c>
      <c r="K8" s="78">
        <v>2843372.8</v>
      </c>
      <c r="L8" s="78"/>
      <c r="M8" s="78">
        <v>7710611.7999999998</v>
      </c>
      <c r="N8" s="192">
        <v>10553984.6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SUM(N8:N9)/13341499</f>
        <v>0.79106437739867164</v>
      </c>
      <c r="P9" s="237"/>
    </row>
    <row r="10" spans="1:42" ht="20.399999999999999" x14ac:dyDescent="0.25">
      <c r="A10" s="233"/>
      <c r="B10" s="41" t="s">
        <v>133</v>
      </c>
      <c r="C10" s="41" t="s">
        <v>134</v>
      </c>
      <c r="D10" s="81">
        <v>0.05</v>
      </c>
      <c r="E10" s="81">
        <v>0</v>
      </c>
      <c r="F10" s="82">
        <v>0.05</v>
      </c>
      <c r="G10" s="150" t="s">
        <v>132</v>
      </c>
      <c r="H10" s="115">
        <v>204402</v>
      </c>
      <c r="I10" s="115">
        <v>0</v>
      </c>
      <c r="J10" s="166">
        <v>380203</v>
      </c>
      <c r="K10" s="82">
        <v>10220.1</v>
      </c>
      <c r="L10" s="82"/>
      <c r="M10" s="82">
        <v>19010.150000000001</v>
      </c>
      <c r="N10" s="194">
        <v>29230.25</v>
      </c>
      <c r="O10" s="211"/>
      <c r="P10" s="237"/>
    </row>
    <row r="11" spans="1:42" ht="20.399999999999999" x14ac:dyDescent="0.25">
      <c r="A11" s="233"/>
      <c r="B11" s="42"/>
      <c r="C11" s="41" t="s">
        <v>135</v>
      </c>
      <c r="D11" s="81">
        <v>0.1</v>
      </c>
      <c r="E11" s="81"/>
      <c r="F11" s="82">
        <v>0.1</v>
      </c>
      <c r="G11" s="150" t="s">
        <v>132</v>
      </c>
      <c r="H11" s="115">
        <v>424992</v>
      </c>
      <c r="I11" s="115"/>
      <c r="J11" s="166">
        <v>1085761</v>
      </c>
      <c r="K11" s="82">
        <v>42499.199999999997</v>
      </c>
      <c r="L11" s="82"/>
      <c r="M11" s="82">
        <v>108576.1</v>
      </c>
      <c r="N11" s="194">
        <v>151075.29999999999</v>
      </c>
      <c r="O11" s="211"/>
      <c r="P11" s="237"/>
    </row>
    <row r="12" spans="1:42" ht="20.399999999999999" x14ac:dyDescent="0.25">
      <c r="A12" s="233"/>
      <c r="B12" s="42"/>
      <c r="C12" s="41" t="s">
        <v>136</v>
      </c>
      <c r="D12" s="81">
        <v>0.2</v>
      </c>
      <c r="E12" s="81"/>
      <c r="F12" s="82">
        <v>0.2</v>
      </c>
      <c r="G12" s="150" t="s">
        <v>132</v>
      </c>
      <c r="H12" s="115">
        <v>164616</v>
      </c>
      <c r="I12" s="115"/>
      <c r="J12" s="166">
        <v>517180</v>
      </c>
      <c r="K12" s="82">
        <v>32923.199999999997</v>
      </c>
      <c r="L12" s="82"/>
      <c r="M12" s="82">
        <v>103436</v>
      </c>
      <c r="N12" s="194">
        <v>136359.20000000001</v>
      </c>
      <c r="O12" s="211"/>
      <c r="P12" s="237"/>
    </row>
    <row r="13" spans="1:42" ht="20.399999999999999" x14ac:dyDescent="0.25">
      <c r="A13" s="233"/>
      <c r="B13" s="42"/>
      <c r="C13" s="41" t="s">
        <v>137</v>
      </c>
      <c r="D13" s="81">
        <v>0.25</v>
      </c>
      <c r="E13" s="81"/>
      <c r="F13" s="82">
        <v>0.25</v>
      </c>
      <c r="G13" s="150" t="s">
        <v>132</v>
      </c>
      <c r="H13" s="115">
        <v>1710</v>
      </c>
      <c r="I13" s="115"/>
      <c r="J13" s="166">
        <v>227367</v>
      </c>
      <c r="K13" s="82">
        <v>427.5</v>
      </c>
      <c r="L13" s="82"/>
      <c r="M13" s="82">
        <v>56841.75</v>
      </c>
      <c r="N13" s="194">
        <v>57269.25</v>
      </c>
      <c r="O13" s="211"/>
      <c r="P13" s="237"/>
    </row>
    <row r="14" spans="1:42" x14ac:dyDescent="0.25">
      <c r="A14" s="233"/>
      <c r="B14" s="42"/>
      <c r="C14" s="41"/>
      <c r="D14" s="81"/>
      <c r="E14" s="81"/>
      <c r="F14" s="82"/>
      <c r="G14" s="150"/>
      <c r="H14" s="115"/>
      <c r="I14" s="115"/>
      <c r="J14" s="166"/>
      <c r="K14" s="82"/>
      <c r="L14" s="82"/>
      <c r="M14" s="82"/>
      <c r="N14" s="194"/>
      <c r="O14" s="211">
        <f>SUM(N10:N14)/13341499</f>
        <v>2.8027885022515086E-2</v>
      </c>
      <c r="P14" s="237"/>
    </row>
    <row r="15" spans="1:42" x14ac:dyDescent="0.25">
      <c r="A15" s="233"/>
      <c r="B15" s="43" t="s">
        <v>138</v>
      </c>
      <c r="C15" s="43" t="s">
        <v>139</v>
      </c>
      <c r="D15" s="83"/>
      <c r="E15" s="83"/>
      <c r="F15" s="84"/>
      <c r="G15" s="151"/>
      <c r="H15" s="116"/>
      <c r="I15" s="116"/>
      <c r="J15" s="167"/>
      <c r="K15" s="84"/>
      <c r="L15" s="84"/>
      <c r="M15" s="84"/>
      <c r="N15" s="195"/>
      <c r="O15" s="212"/>
      <c r="P15" s="237"/>
    </row>
    <row r="16" spans="1:42" x14ac:dyDescent="0.25">
      <c r="A16" s="233"/>
      <c r="B16" s="42"/>
      <c r="C16" s="43"/>
      <c r="D16" s="83"/>
      <c r="E16" s="83"/>
      <c r="F16" s="84"/>
      <c r="G16" s="151"/>
      <c r="H16" s="116"/>
      <c r="I16" s="116"/>
      <c r="J16" s="167"/>
      <c r="K16" s="84"/>
      <c r="L16" s="84"/>
      <c r="M16" s="84"/>
      <c r="N16" s="195"/>
      <c r="O16" s="212">
        <f>SUM(N15:N16)/13341499</f>
        <v>0</v>
      </c>
      <c r="P16" s="237"/>
    </row>
    <row r="17" spans="1:20" ht="20.399999999999999" x14ac:dyDescent="0.25">
      <c r="A17" s="233"/>
      <c r="B17" s="44" t="s">
        <v>140</v>
      </c>
      <c r="C17" s="44" t="s">
        <v>141</v>
      </c>
      <c r="D17" s="85">
        <v>0.25</v>
      </c>
      <c r="E17" s="85">
        <v>0</v>
      </c>
      <c r="F17" s="86">
        <v>0.25</v>
      </c>
      <c r="G17" s="152" t="s">
        <v>132</v>
      </c>
      <c r="H17" s="117">
        <v>699656</v>
      </c>
      <c r="I17" s="117">
        <v>0</v>
      </c>
      <c r="J17" s="168">
        <v>74860</v>
      </c>
      <c r="K17" s="86">
        <v>174914</v>
      </c>
      <c r="L17" s="86"/>
      <c r="M17" s="86">
        <v>18715</v>
      </c>
      <c r="N17" s="196">
        <v>193629</v>
      </c>
      <c r="O17" s="213"/>
      <c r="P17" s="237"/>
    </row>
    <row r="18" spans="1:20" x14ac:dyDescent="0.25">
      <c r="A18" s="233"/>
      <c r="B18" s="42"/>
      <c r="C18" s="44"/>
      <c r="D18" s="85"/>
      <c r="E18" s="85"/>
      <c r="F18" s="86"/>
      <c r="G18" s="152"/>
      <c r="H18" s="117"/>
      <c r="I18" s="117"/>
      <c r="J18" s="168"/>
      <c r="K18" s="86"/>
      <c r="L18" s="86"/>
      <c r="M18" s="86"/>
      <c r="N18" s="196"/>
      <c r="O18" s="213">
        <f>SUM(N17:N18)/13341499</f>
        <v>1.4513286700392512E-2</v>
      </c>
      <c r="P18" s="237"/>
    </row>
    <row r="19" spans="1:20" x14ac:dyDescent="0.25">
      <c r="A19" s="233"/>
      <c r="B19" s="45" t="s">
        <v>142</v>
      </c>
      <c r="C19" s="45" t="s">
        <v>139</v>
      </c>
      <c r="D19" s="87"/>
      <c r="E19" s="87"/>
      <c r="F19" s="88"/>
      <c r="G19" s="153"/>
      <c r="H19" s="118"/>
      <c r="I19" s="118"/>
      <c r="J19" s="169"/>
      <c r="K19" s="88"/>
      <c r="L19" s="88"/>
      <c r="M19" s="88"/>
      <c r="N19" s="197"/>
      <c r="O19" s="214"/>
      <c r="P19" s="237"/>
    </row>
    <row r="20" spans="1:20" x14ac:dyDescent="0.25">
      <c r="A20" s="233"/>
      <c r="B20" s="39"/>
      <c r="C20" s="46"/>
      <c r="D20" s="89"/>
      <c r="E20" s="89"/>
      <c r="F20" s="90"/>
      <c r="G20" s="154"/>
      <c r="H20" s="119"/>
      <c r="I20" s="119"/>
      <c r="J20" s="170"/>
      <c r="K20" s="90"/>
      <c r="L20" s="90"/>
      <c r="M20" s="90"/>
      <c r="N20" s="198"/>
      <c r="O20" s="215">
        <f>SUM(N19:N20)/13341499</f>
        <v>0</v>
      </c>
      <c r="P20" s="237"/>
    </row>
    <row r="21" spans="1:20" x14ac:dyDescent="0.25">
      <c r="A21" s="233"/>
      <c r="B21" s="47" t="s">
        <v>143</v>
      </c>
      <c r="C21" s="47" t="s">
        <v>139</v>
      </c>
      <c r="D21" s="91"/>
      <c r="E21" s="91"/>
      <c r="F21" s="92"/>
      <c r="G21" s="155"/>
      <c r="H21" s="120"/>
      <c r="I21" s="120"/>
      <c r="J21" s="171"/>
      <c r="K21" s="92"/>
      <c r="L21" s="92"/>
      <c r="M21" s="92"/>
      <c r="N21" s="199"/>
      <c r="O21" s="216"/>
      <c r="P21" s="237"/>
    </row>
    <row r="22" spans="1:20" x14ac:dyDescent="0.25">
      <c r="A22" s="233"/>
      <c r="B22" s="39"/>
      <c r="C22" s="48"/>
      <c r="D22" s="93"/>
      <c r="E22" s="93"/>
      <c r="F22" s="94"/>
      <c r="G22" s="156"/>
      <c r="H22" s="121"/>
      <c r="I22" s="121"/>
      <c r="J22" s="172"/>
      <c r="K22" s="94"/>
      <c r="L22" s="94"/>
      <c r="M22" s="94"/>
      <c r="N22" s="200"/>
      <c r="O22" s="217">
        <f>SUM(N21:N22)/13341499</f>
        <v>0</v>
      </c>
      <c r="P22" s="237"/>
    </row>
    <row r="23" spans="1:20" x14ac:dyDescent="0.25">
      <c r="A23" s="233"/>
      <c r="B23" s="49" t="s">
        <v>144</v>
      </c>
      <c r="C23" s="49" t="s">
        <v>139</v>
      </c>
      <c r="D23" s="95"/>
      <c r="E23" s="95"/>
      <c r="F23" s="96"/>
      <c r="G23" s="157"/>
      <c r="H23" s="122"/>
      <c r="I23" s="122"/>
      <c r="J23" s="173"/>
      <c r="K23" s="110"/>
      <c r="L23" s="96"/>
      <c r="M23" s="96"/>
      <c r="N23" s="201"/>
      <c r="O23" s="218"/>
      <c r="P23" s="237"/>
    </row>
    <row r="24" spans="1:20" x14ac:dyDescent="0.25">
      <c r="A24" s="233"/>
      <c r="B24" s="39"/>
      <c r="C24" s="50"/>
      <c r="D24" s="97"/>
      <c r="E24" s="97"/>
      <c r="F24" s="98"/>
      <c r="G24" s="158"/>
      <c r="H24" s="123"/>
      <c r="I24" s="123"/>
      <c r="J24" s="174"/>
      <c r="K24" s="111"/>
      <c r="L24" s="98"/>
      <c r="M24" s="98"/>
      <c r="N24" s="202"/>
      <c r="O24" s="219">
        <f>SUM(N23:N24)/13341499</f>
        <v>0</v>
      </c>
      <c r="P24" s="237"/>
    </row>
    <row r="25" spans="1:20" x14ac:dyDescent="0.25">
      <c r="A25" s="233"/>
      <c r="B25" s="51" t="s">
        <v>145</v>
      </c>
      <c r="C25" s="51"/>
      <c r="D25" s="99"/>
      <c r="E25" s="99"/>
      <c r="F25" s="100"/>
      <c r="G25" s="159"/>
      <c r="H25" s="124"/>
      <c r="I25" s="124"/>
      <c r="J25" s="175"/>
      <c r="K25" s="100">
        <v>3104356.8</v>
      </c>
      <c r="L25" s="100"/>
      <c r="M25" s="100">
        <v>8017190.7999999998</v>
      </c>
      <c r="N25" s="203">
        <v>11121547.6</v>
      </c>
      <c r="O25" s="220">
        <f>SUM(O8:O24)</f>
        <v>0.83360554912157925</v>
      </c>
      <c r="P25" s="237"/>
    </row>
    <row r="26" spans="1:20" x14ac:dyDescent="0.25">
      <c r="A26" s="20"/>
      <c r="B26" s="52"/>
      <c r="C26" s="52"/>
      <c r="D26" s="132"/>
      <c r="E26" s="132"/>
      <c r="F26" s="133"/>
      <c r="G26" s="160"/>
      <c r="H26" s="134"/>
      <c r="I26" s="134"/>
      <c r="J26" s="176"/>
      <c r="K26" s="132"/>
      <c r="L26" s="132"/>
      <c r="M26" s="132"/>
      <c r="N26" s="204"/>
      <c r="O26" s="231"/>
      <c r="P26" s="237"/>
    </row>
    <row r="27" spans="1:20" ht="31.2" x14ac:dyDescent="0.25">
      <c r="A27" s="20"/>
      <c r="B27" s="243"/>
      <c r="C27" s="243"/>
      <c r="D27" s="135"/>
      <c r="E27" s="136" t="s">
        <v>183</v>
      </c>
      <c r="F27" s="137"/>
      <c r="G27" s="244"/>
      <c r="H27" s="138"/>
      <c r="I27" s="138" t="s">
        <v>187</v>
      </c>
      <c r="J27" s="177"/>
      <c r="K27" s="137"/>
      <c r="L27" s="137" t="s">
        <v>188</v>
      </c>
      <c r="M27" s="137"/>
      <c r="N27" s="245"/>
      <c r="O27" s="246"/>
      <c r="P27" s="237"/>
    </row>
    <row r="28" spans="1:20" s="6" customFormat="1" ht="36" x14ac:dyDescent="0.25">
      <c r="A28" s="234"/>
      <c r="B28" s="21" t="s">
        <v>191</v>
      </c>
      <c r="C28" s="22" t="s">
        <v>0</v>
      </c>
      <c r="D28" s="101" t="s">
        <v>184</v>
      </c>
      <c r="E28" s="101" t="s">
        <v>185</v>
      </c>
      <c r="F28" s="101" t="s">
        <v>186</v>
      </c>
      <c r="G28" s="147"/>
      <c r="H28" s="125" t="s">
        <v>184</v>
      </c>
      <c r="I28" s="125" t="s">
        <v>185</v>
      </c>
      <c r="J28" s="178" t="s">
        <v>186</v>
      </c>
      <c r="K28" s="101" t="s">
        <v>184</v>
      </c>
      <c r="L28" s="101" t="s">
        <v>185</v>
      </c>
      <c r="M28" s="101" t="s">
        <v>186</v>
      </c>
      <c r="N28" s="205" t="s">
        <v>189</v>
      </c>
      <c r="O28" s="207" t="s">
        <v>190</v>
      </c>
      <c r="P28" s="239"/>
      <c r="Q28" s="7"/>
      <c r="R28" s="7"/>
      <c r="S28" s="7"/>
      <c r="T28" s="7"/>
    </row>
    <row r="29" spans="1:20" ht="20.399999999999999" x14ac:dyDescent="0.25">
      <c r="A29" s="233"/>
      <c r="B29" s="53" t="s">
        <v>146</v>
      </c>
      <c r="C29" s="53" t="s">
        <v>147</v>
      </c>
      <c r="D29" s="102">
        <v>4.8499999999999996</v>
      </c>
      <c r="E29" s="102"/>
      <c r="F29" s="103">
        <v>4.8499999999999996</v>
      </c>
      <c r="G29" s="161" t="s">
        <v>132</v>
      </c>
      <c r="H29" s="126">
        <v>484500</v>
      </c>
      <c r="I29" s="126"/>
      <c r="J29" s="179">
        <v>85500</v>
      </c>
      <c r="K29" s="103">
        <v>2349825</v>
      </c>
      <c r="L29" s="103"/>
      <c r="M29" s="103">
        <v>414675</v>
      </c>
      <c r="N29" s="206">
        <v>2764500</v>
      </c>
      <c r="O29" s="221"/>
      <c r="P29" s="237"/>
    </row>
    <row r="30" spans="1:20" x14ac:dyDescent="0.25">
      <c r="A30" s="233"/>
      <c r="B30" s="39"/>
      <c r="C30" s="40"/>
      <c r="D30" s="79"/>
      <c r="E30" s="79"/>
      <c r="F30" s="80"/>
      <c r="G30" s="149"/>
      <c r="H30" s="114"/>
      <c r="I30" s="114"/>
      <c r="J30" s="165"/>
      <c r="K30" s="80"/>
      <c r="L30" s="80"/>
      <c r="M30" s="80"/>
      <c r="N30" s="193"/>
      <c r="O30" s="222"/>
      <c r="P30" s="237"/>
    </row>
    <row r="31" spans="1:20" x14ac:dyDescent="0.25">
      <c r="A31" s="233"/>
      <c r="B31" s="43" t="s">
        <v>148</v>
      </c>
      <c r="C31" s="43" t="s">
        <v>139</v>
      </c>
      <c r="D31" s="83"/>
      <c r="E31" s="83"/>
      <c r="F31" s="84"/>
      <c r="G31" s="151"/>
      <c r="H31" s="116"/>
      <c r="I31" s="116"/>
      <c r="J31" s="167"/>
      <c r="K31" s="84"/>
      <c r="L31" s="84"/>
      <c r="M31" s="84"/>
      <c r="N31" s="195"/>
      <c r="O31" s="223"/>
      <c r="P31" s="237"/>
    </row>
    <row r="32" spans="1:20" x14ac:dyDescent="0.25">
      <c r="A32" s="233"/>
      <c r="B32" s="42"/>
      <c r="C32" s="43"/>
      <c r="D32" s="83"/>
      <c r="E32" s="83"/>
      <c r="F32" s="84"/>
      <c r="G32" s="151"/>
      <c r="H32" s="116"/>
      <c r="I32" s="116"/>
      <c r="J32" s="167"/>
      <c r="K32" s="84"/>
      <c r="L32" s="84"/>
      <c r="M32" s="84"/>
      <c r="N32" s="195"/>
      <c r="O32" s="223"/>
      <c r="P32" s="237"/>
    </row>
    <row r="33" spans="1:20" x14ac:dyDescent="0.25">
      <c r="A33" s="233"/>
      <c r="B33" s="47" t="s">
        <v>149</v>
      </c>
      <c r="C33" s="47" t="s">
        <v>139</v>
      </c>
      <c r="D33" s="91"/>
      <c r="E33" s="91"/>
      <c r="F33" s="92"/>
      <c r="G33" s="155"/>
      <c r="H33" s="120"/>
      <c r="I33" s="120"/>
      <c r="J33" s="171"/>
      <c r="K33" s="92"/>
      <c r="L33" s="92"/>
      <c r="M33" s="92"/>
      <c r="N33" s="199"/>
      <c r="O33" s="223"/>
      <c r="P33" s="237"/>
    </row>
    <row r="34" spans="1:20" x14ac:dyDescent="0.25">
      <c r="A34" s="233"/>
      <c r="B34" s="39"/>
      <c r="C34" s="48"/>
      <c r="D34" s="93"/>
      <c r="E34" s="93"/>
      <c r="F34" s="94"/>
      <c r="G34" s="156"/>
      <c r="H34" s="121"/>
      <c r="I34" s="121"/>
      <c r="J34" s="172"/>
      <c r="K34" s="94"/>
      <c r="L34" s="94"/>
      <c r="M34" s="94"/>
      <c r="N34" s="200"/>
      <c r="O34" s="222"/>
      <c r="P34" s="237"/>
    </row>
    <row r="35" spans="1:20" x14ac:dyDescent="0.25">
      <c r="A35" s="233"/>
      <c r="B35" s="54" t="s">
        <v>150</v>
      </c>
      <c r="C35" s="54"/>
      <c r="D35" s="104"/>
      <c r="E35" s="104"/>
      <c r="F35" s="104"/>
      <c r="G35" s="55"/>
      <c r="H35" s="124"/>
      <c r="I35" s="124"/>
      <c r="J35" s="124"/>
      <c r="K35" s="182">
        <v>2349825</v>
      </c>
      <c r="L35" s="100"/>
      <c r="M35" s="100">
        <v>414675</v>
      </c>
      <c r="N35" s="100">
        <v>2764500</v>
      </c>
      <c r="O35" s="224"/>
      <c r="P35" s="237"/>
    </row>
    <row r="36" spans="1:20" x14ac:dyDescent="0.25">
      <c r="A36" s="20"/>
      <c r="B36" s="56"/>
      <c r="C36" s="56"/>
      <c r="D36" s="139"/>
      <c r="E36" s="139"/>
      <c r="F36" s="139"/>
      <c r="G36" s="140"/>
      <c r="H36" s="141"/>
      <c r="I36" s="141"/>
      <c r="J36" s="141"/>
      <c r="K36" s="183"/>
      <c r="L36" s="139"/>
      <c r="M36" s="139"/>
      <c r="N36" s="236"/>
      <c r="O36" s="189"/>
      <c r="P36" s="56"/>
    </row>
    <row r="37" spans="1:20" s="24" customFormat="1" ht="12" x14ac:dyDescent="0.25">
      <c r="A37" s="235"/>
      <c r="B37" s="57"/>
      <c r="C37" s="57"/>
      <c r="D37" s="142"/>
      <c r="E37" s="142"/>
      <c r="F37" s="142"/>
      <c r="G37" s="143"/>
      <c r="H37" s="144"/>
      <c r="I37" s="144"/>
      <c r="J37" s="144"/>
      <c r="K37" s="184"/>
      <c r="L37" s="142"/>
      <c r="M37" s="142"/>
      <c r="N37" s="142"/>
      <c r="O37" s="225"/>
      <c r="P37" s="58"/>
      <c r="Q37" s="59"/>
      <c r="R37" s="59"/>
      <c r="S37" s="59"/>
      <c r="T37" s="59"/>
    </row>
    <row r="38" spans="1:20" s="24" customFormat="1" ht="24" x14ac:dyDescent="0.25">
      <c r="A38" s="235"/>
      <c r="B38" s="60" t="s">
        <v>192</v>
      </c>
      <c r="C38" s="60"/>
      <c r="D38" s="105"/>
      <c r="E38" s="105" t="s">
        <v>193</v>
      </c>
      <c r="F38" s="106"/>
      <c r="G38" s="61"/>
      <c r="H38" s="127"/>
      <c r="I38" s="127"/>
      <c r="J38" s="127"/>
      <c r="K38" s="185"/>
      <c r="L38" s="106" t="s">
        <v>194</v>
      </c>
      <c r="M38" s="106"/>
      <c r="N38" s="106"/>
      <c r="O38" s="226" t="s">
        <v>190</v>
      </c>
      <c r="P38" s="240"/>
      <c r="Q38" s="59"/>
      <c r="R38" s="59"/>
      <c r="S38" s="59"/>
      <c r="T38" s="59"/>
    </row>
    <row r="39" spans="1:20" x14ac:dyDescent="0.25">
      <c r="A39" s="233"/>
      <c r="B39" s="62" t="s">
        <v>151</v>
      </c>
      <c r="C39" s="63" t="s">
        <v>152</v>
      </c>
      <c r="D39" s="107"/>
      <c r="E39" s="107"/>
      <c r="F39" s="107"/>
      <c r="G39" s="64"/>
      <c r="H39" s="128"/>
      <c r="I39" s="128"/>
      <c r="J39" s="128"/>
      <c r="K39" s="186"/>
      <c r="L39" s="180"/>
      <c r="M39" s="180"/>
      <c r="N39" s="180">
        <v>2219951.33</v>
      </c>
      <c r="O39" s="227"/>
      <c r="P39" s="237"/>
    </row>
    <row r="40" spans="1:20" x14ac:dyDescent="0.25">
      <c r="A40" s="233"/>
      <c r="B40" s="65"/>
      <c r="C40" s="63"/>
      <c r="D40" s="107"/>
      <c r="E40" s="107"/>
      <c r="F40" s="107"/>
      <c r="G40" s="64"/>
      <c r="H40" s="128"/>
      <c r="I40" s="128"/>
      <c r="J40" s="128"/>
      <c r="K40" s="186"/>
      <c r="L40" s="180"/>
      <c r="M40" s="180"/>
      <c r="N40" s="180"/>
      <c r="O40" s="227">
        <f>SUM(N39:N40)/13341499</f>
        <v>0.16639444563163405</v>
      </c>
      <c r="P40" s="237"/>
    </row>
    <row r="41" spans="1:20" ht="20.399999999999999" x14ac:dyDescent="0.25">
      <c r="A41" s="233"/>
      <c r="B41" s="66" t="s">
        <v>153</v>
      </c>
      <c r="C41" s="67" t="s">
        <v>154</v>
      </c>
      <c r="D41" s="108"/>
      <c r="E41" s="108"/>
      <c r="F41" s="108"/>
      <c r="G41" s="68"/>
      <c r="H41" s="129"/>
      <c r="I41" s="129"/>
      <c r="J41" s="129"/>
      <c r="K41" s="187"/>
      <c r="L41" s="112"/>
      <c r="M41" s="112"/>
      <c r="N41" s="112"/>
      <c r="O41" s="228"/>
      <c r="P41" s="237"/>
    </row>
    <row r="42" spans="1:20" x14ac:dyDescent="0.25">
      <c r="A42" s="233"/>
      <c r="B42" s="65"/>
      <c r="C42" s="69"/>
      <c r="D42" s="109"/>
      <c r="E42" s="109"/>
      <c r="F42" s="109"/>
      <c r="G42" s="70"/>
      <c r="H42" s="130"/>
      <c r="I42" s="130"/>
      <c r="J42" s="130"/>
      <c r="K42" s="188"/>
      <c r="L42" s="181"/>
      <c r="M42" s="181"/>
      <c r="N42" s="181"/>
      <c r="O42" s="229">
        <f>SUM(N41:N42)/13341499</f>
        <v>0</v>
      </c>
      <c r="P42" s="237"/>
    </row>
    <row r="43" spans="1:20" x14ac:dyDescent="0.25">
      <c r="A43" s="233"/>
      <c r="B43" s="54" t="s">
        <v>155</v>
      </c>
      <c r="C43" s="54"/>
      <c r="D43" s="104"/>
      <c r="E43" s="104"/>
      <c r="F43" s="104"/>
      <c r="G43" s="55"/>
      <c r="H43" s="131"/>
      <c r="I43" s="131"/>
      <c r="J43" s="131"/>
      <c r="K43" s="182"/>
      <c r="L43" s="100"/>
      <c r="M43" s="100"/>
      <c r="N43" s="100">
        <v>2219951.33</v>
      </c>
      <c r="O43" s="220">
        <f>SUM(O39:O42)</f>
        <v>0.16639444563163405</v>
      </c>
      <c r="P43" s="237"/>
    </row>
    <row r="44" spans="1:20" x14ac:dyDescent="0.25">
      <c r="A44" s="19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230"/>
      <c r="P44" s="71"/>
    </row>
    <row r="45" spans="1:20" x14ac:dyDescent="0.25">
      <c r="B45" s="72" t="s">
        <v>195</v>
      </c>
    </row>
    <row r="46" spans="1:20" x14ac:dyDescent="0.25"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</row>
  </sheetData>
  <mergeCells count="13">
    <mergeCell ref="B44:P44"/>
    <mergeCell ref="B46:O46"/>
    <mergeCell ref="C42:J42"/>
    <mergeCell ref="B43:J43"/>
    <mergeCell ref="B26:O26"/>
    <mergeCell ref="N27:O27"/>
    <mergeCell ref="B36:P36"/>
    <mergeCell ref="C2:E2"/>
    <mergeCell ref="B25:C25"/>
    <mergeCell ref="B35:G35"/>
    <mergeCell ref="C39:J39"/>
    <mergeCell ref="C40:J40"/>
    <mergeCell ref="C41:J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5" width="11.8984375" bestFit="1" customWidth="1"/>
    <col min="6" max="6" width="10.8984375" bestFit="1" customWidth="1"/>
    <col min="7" max="7" width="11.8984375" bestFit="1" customWidth="1"/>
    <col min="8" max="8" width="8.8984375" bestFit="1" customWidth="1"/>
    <col min="9" max="9" width="11.8984375" bestFit="1" customWidth="1"/>
  </cols>
  <sheetData>
    <row r="1" spans="1:9" ht="17.399999999999999" x14ac:dyDescent="0.3">
      <c r="A1" s="2" t="s">
        <v>156</v>
      </c>
    </row>
    <row r="2" spans="1:9" ht="15.6" x14ac:dyDescent="0.3">
      <c r="A2" s="3" t="s">
        <v>157</v>
      </c>
      <c r="E2" s="3" t="s">
        <v>158</v>
      </c>
    </row>
    <row r="4" spans="1:9" ht="15.6" x14ac:dyDescent="0.3">
      <c r="A4" s="4" t="s">
        <v>159</v>
      </c>
      <c r="B4" s="5" t="s">
        <v>9</v>
      </c>
      <c r="C4" s="5">
        <v>333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160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13914877.18</v>
      </c>
      <c r="C10">
        <v>122032718.7</v>
      </c>
      <c r="D10">
        <v>80371874.670000002</v>
      </c>
      <c r="E10">
        <v>6528000</v>
      </c>
      <c r="G10">
        <v>222847470.55000001</v>
      </c>
      <c r="I10">
        <v>222847470.55000001</v>
      </c>
    </row>
    <row r="12" spans="1:9" x14ac:dyDescent="0.25">
      <c r="A12" s="1" t="s">
        <v>161</v>
      </c>
    </row>
    <row r="14" spans="1:9" x14ac:dyDescent="0.25">
      <c r="A14" t="s">
        <v>11</v>
      </c>
      <c r="C14">
        <v>725784.74</v>
      </c>
      <c r="D14">
        <v>193976.27</v>
      </c>
      <c r="G14">
        <v>919761.01</v>
      </c>
      <c r="H14">
        <v>0</v>
      </c>
      <c r="I14">
        <v>919761.01</v>
      </c>
    </row>
    <row r="15" spans="1:9" x14ac:dyDescent="0.25">
      <c r="A15" t="s">
        <v>12</v>
      </c>
      <c r="C15">
        <v>488900</v>
      </c>
      <c r="D15">
        <v>77900</v>
      </c>
      <c r="G15">
        <v>566800</v>
      </c>
      <c r="H15">
        <v>0</v>
      </c>
      <c r="I15">
        <v>566800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57450</v>
      </c>
      <c r="D17">
        <v>13250</v>
      </c>
      <c r="G17">
        <v>70700</v>
      </c>
      <c r="H17">
        <v>0</v>
      </c>
      <c r="I17">
        <v>70700</v>
      </c>
    </row>
    <row r="18" spans="1:9" x14ac:dyDescent="0.25">
      <c r="A18" t="s">
        <v>15</v>
      </c>
      <c r="C18">
        <v>10500</v>
      </c>
      <c r="D18">
        <v>0</v>
      </c>
      <c r="G18">
        <v>10500</v>
      </c>
      <c r="H18">
        <v>0</v>
      </c>
      <c r="I18">
        <v>10500</v>
      </c>
    </row>
    <row r="19" spans="1:9" x14ac:dyDescent="0.25">
      <c r="A19" t="s">
        <v>16</v>
      </c>
      <c r="C19">
        <v>28700</v>
      </c>
      <c r="D19">
        <v>1500</v>
      </c>
      <c r="G19">
        <v>30200</v>
      </c>
      <c r="H19">
        <v>0</v>
      </c>
      <c r="I19">
        <v>30200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237800</v>
      </c>
      <c r="D21">
        <v>0</v>
      </c>
      <c r="G21">
        <v>237800</v>
      </c>
      <c r="H21">
        <v>0</v>
      </c>
      <c r="I21">
        <v>237800</v>
      </c>
    </row>
    <row r="23" spans="1:9" x14ac:dyDescent="0.25">
      <c r="A23" s="1" t="s">
        <v>162</v>
      </c>
    </row>
    <row r="25" spans="1:9" x14ac:dyDescent="0.25">
      <c r="A25" t="s">
        <v>19</v>
      </c>
      <c r="B25">
        <v>91775.86</v>
      </c>
      <c r="C25">
        <v>3316958.73</v>
      </c>
      <c r="D25">
        <v>1641988.74</v>
      </c>
      <c r="E25">
        <v>11120465.369999999</v>
      </c>
      <c r="F25">
        <v>852149.45</v>
      </c>
      <c r="G25">
        <v>17023338.149999999</v>
      </c>
      <c r="H25">
        <v>0</v>
      </c>
      <c r="I25">
        <v>17023338.149999999</v>
      </c>
    </row>
    <row r="26" spans="1:9" x14ac:dyDescent="0.25">
      <c r="A26" t="s">
        <v>20</v>
      </c>
      <c r="B26">
        <v>6088.15</v>
      </c>
      <c r="C26">
        <v>157937.34</v>
      </c>
      <c r="D26">
        <v>1394974.52</v>
      </c>
      <c r="E26">
        <v>0</v>
      </c>
      <c r="F26">
        <v>0</v>
      </c>
      <c r="G26">
        <v>1559000.01</v>
      </c>
      <c r="H26">
        <v>0</v>
      </c>
      <c r="I26">
        <v>1559000.01</v>
      </c>
    </row>
    <row r="27" spans="1:9" x14ac:dyDescent="0.25">
      <c r="A27" t="s">
        <v>21</v>
      </c>
      <c r="B27">
        <v>0</v>
      </c>
      <c r="C27">
        <v>0</v>
      </c>
      <c r="D27">
        <v>1197260.8999999999</v>
      </c>
      <c r="E27">
        <v>0</v>
      </c>
      <c r="F27">
        <v>856614.62</v>
      </c>
      <c r="G27">
        <v>2053875.52</v>
      </c>
      <c r="H27">
        <v>0</v>
      </c>
      <c r="I27">
        <v>2053875.52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765800</v>
      </c>
      <c r="C29">
        <v>765800</v>
      </c>
      <c r="D29">
        <v>765800</v>
      </c>
      <c r="E29">
        <v>765800</v>
      </c>
      <c r="F29">
        <v>765800</v>
      </c>
      <c r="G29">
        <v>3829000</v>
      </c>
      <c r="H29">
        <v>0</v>
      </c>
      <c r="I29">
        <v>3829000</v>
      </c>
    </row>
    <row r="30" spans="1:9" x14ac:dyDescent="0.25">
      <c r="A30" t="s">
        <v>24</v>
      </c>
      <c r="B30">
        <v>0</v>
      </c>
      <c r="C30">
        <v>255880</v>
      </c>
      <c r="D30">
        <v>108200</v>
      </c>
      <c r="E30">
        <v>104820</v>
      </c>
      <c r="F30">
        <v>0</v>
      </c>
      <c r="G30">
        <v>468900</v>
      </c>
      <c r="H30">
        <v>0</v>
      </c>
      <c r="I30">
        <v>468900</v>
      </c>
    </row>
    <row r="31" spans="1:9" x14ac:dyDescent="0.25">
      <c r="A31" t="s">
        <v>25</v>
      </c>
      <c r="E31">
        <v>518420</v>
      </c>
      <c r="G31">
        <v>518420</v>
      </c>
      <c r="H31">
        <v>0</v>
      </c>
      <c r="I31">
        <v>518420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680000</v>
      </c>
      <c r="G33">
        <v>680000</v>
      </c>
      <c r="H33">
        <v>0</v>
      </c>
      <c r="I33">
        <v>680000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163</v>
      </c>
    </row>
    <row r="38" spans="1:9" x14ac:dyDescent="0.25">
      <c r="A38" t="s">
        <v>29</v>
      </c>
      <c r="B38">
        <v>2219951.33</v>
      </c>
      <c r="G38">
        <v>2219951.33</v>
      </c>
      <c r="H38">
        <v>0</v>
      </c>
      <c r="I38">
        <v>2219951.33</v>
      </c>
    </row>
    <row r="40" spans="1:9" x14ac:dyDescent="0.25">
      <c r="A40" s="1" t="s">
        <v>164</v>
      </c>
    </row>
    <row r="42" spans="1:9" x14ac:dyDescent="0.25">
      <c r="A42" t="s">
        <v>30</v>
      </c>
      <c r="B42">
        <v>0</v>
      </c>
      <c r="C42">
        <v>357700</v>
      </c>
      <c r="D42">
        <v>74100</v>
      </c>
      <c r="E42">
        <v>0</v>
      </c>
      <c r="G42">
        <v>431800</v>
      </c>
      <c r="H42">
        <v>0</v>
      </c>
      <c r="I42">
        <v>431800</v>
      </c>
    </row>
    <row r="43" spans="1:9" x14ac:dyDescent="0.25">
      <c r="A43" t="s">
        <v>31</v>
      </c>
      <c r="B43">
        <v>0</v>
      </c>
      <c r="C43">
        <v>326900</v>
      </c>
      <c r="D43">
        <v>75700</v>
      </c>
      <c r="E43">
        <v>0</v>
      </c>
      <c r="G43">
        <v>402600</v>
      </c>
      <c r="H43">
        <v>0</v>
      </c>
      <c r="I43">
        <v>402600</v>
      </c>
    </row>
    <row r="44" spans="1:9" x14ac:dyDescent="0.25">
      <c r="A44" t="s">
        <v>32</v>
      </c>
      <c r="B44">
        <v>0</v>
      </c>
      <c r="C44">
        <v>2400</v>
      </c>
      <c r="D44">
        <v>600</v>
      </c>
      <c r="E44">
        <v>0</v>
      </c>
      <c r="G44">
        <v>3000</v>
      </c>
      <c r="H44">
        <v>0</v>
      </c>
      <c r="I44">
        <v>3000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324800</v>
      </c>
      <c r="D46">
        <v>75200</v>
      </c>
      <c r="E46">
        <v>0</v>
      </c>
      <c r="G46">
        <v>400000</v>
      </c>
      <c r="H46">
        <v>0</v>
      </c>
      <c r="I46">
        <v>400000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645319.47</v>
      </c>
      <c r="D50">
        <v>214171.2</v>
      </c>
      <c r="E50">
        <v>0</v>
      </c>
      <c r="G50">
        <v>859490.67</v>
      </c>
      <c r="H50">
        <v>0</v>
      </c>
      <c r="I50">
        <v>859490.67</v>
      </c>
    </row>
    <row r="51" spans="1:9" x14ac:dyDescent="0.25">
      <c r="A51" t="s">
        <v>39</v>
      </c>
      <c r="B51">
        <v>0</v>
      </c>
      <c r="C51">
        <v>595500</v>
      </c>
      <c r="D51">
        <v>137800</v>
      </c>
      <c r="E51">
        <v>0</v>
      </c>
      <c r="G51">
        <v>733300</v>
      </c>
      <c r="H51">
        <v>0</v>
      </c>
      <c r="I51">
        <v>733300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16998492.52</v>
      </c>
      <c r="C55">
        <v>130331048.98</v>
      </c>
      <c r="D55">
        <v>86344296.299999997</v>
      </c>
      <c r="E55">
        <v>19717505.370000001</v>
      </c>
      <c r="F55">
        <v>2474564.0699999998</v>
      </c>
      <c r="G55">
        <v>255865907.24000001</v>
      </c>
      <c r="H55">
        <v>0</v>
      </c>
      <c r="I55">
        <v>255865907.24000001</v>
      </c>
    </row>
    <row r="57" spans="1:9" x14ac:dyDescent="0.25">
      <c r="A57" s="1" t="s">
        <v>165</v>
      </c>
    </row>
    <row r="59" spans="1:9" x14ac:dyDescent="0.25">
      <c r="A59" t="s">
        <v>44</v>
      </c>
      <c r="G59">
        <v>255865907.21000001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0</v>
      </c>
    </row>
    <row r="62" spans="1:9" x14ac:dyDescent="0.25">
      <c r="A62" t="s">
        <v>47</v>
      </c>
      <c r="G62">
        <v>0.01</v>
      </c>
    </row>
    <row r="63" spans="1:9" x14ac:dyDescent="0.25">
      <c r="A63" t="s">
        <v>48</v>
      </c>
      <c r="G63">
        <v>255865907.22</v>
      </c>
    </row>
    <row r="64" spans="1:9" x14ac:dyDescent="0.25">
      <c r="A64" t="s">
        <v>49</v>
      </c>
      <c r="G64">
        <v>-47683472.700000003</v>
      </c>
    </row>
    <row r="66" spans="1:9" x14ac:dyDescent="0.25">
      <c r="A66" s="1" t="s">
        <v>166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2942100</v>
      </c>
      <c r="H69">
        <v>1186000</v>
      </c>
      <c r="I69">
        <v>1756100</v>
      </c>
    </row>
    <row r="70" spans="1:9" x14ac:dyDescent="0.25">
      <c r="A70" t="s">
        <v>52</v>
      </c>
      <c r="G70">
        <v>545700</v>
      </c>
      <c r="H70">
        <v>0</v>
      </c>
      <c r="I70">
        <v>545700</v>
      </c>
    </row>
    <row r="71" spans="1:9" x14ac:dyDescent="0.25">
      <c r="A71" t="s">
        <v>53</v>
      </c>
      <c r="G71">
        <v>1908700</v>
      </c>
      <c r="H71">
        <v>30000</v>
      </c>
      <c r="I71">
        <v>1878700</v>
      </c>
    </row>
    <row r="72" spans="1:9" x14ac:dyDescent="0.25">
      <c r="A72" t="s">
        <v>54</v>
      </c>
      <c r="G72">
        <v>521700</v>
      </c>
      <c r="H72">
        <v>103500</v>
      </c>
      <c r="I72">
        <v>418200</v>
      </c>
    </row>
    <row r="73" spans="1:9" x14ac:dyDescent="0.25">
      <c r="A73" t="s">
        <v>55</v>
      </c>
      <c r="G73">
        <v>3318600</v>
      </c>
      <c r="H73">
        <v>267600</v>
      </c>
      <c r="I73">
        <v>3051000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843800</v>
      </c>
      <c r="H77">
        <v>0</v>
      </c>
      <c r="I77">
        <v>843800</v>
      </c>
    </row>
    <row r="78" spans="1:9" x14ac:dyDescent="0.25">
      <c r="A78" t="s">
        <v>59</v>
      </c>
      <c r="G78">
        <v>126000</v>
      </c>
      <c r="H78">
        <v>0</v>
      </c>
      <c r="I78">
        <v>126000</v>
      </c>
    </row>
    <row r="79" spans="1:9" x14ac:dyDescent="0.25">
      <c r="A79" t="s">
        <v>60</v>
      </c>
      <c r="G79">
        <v>69800</v>
      </c>
      <c r="H79">
        <v>0</v>
      </c>
      <c r="I79">
        <v>69800</v>
      </c>
    </row>
    <row r="80" spans="1:9" x14ac:dyDescent="0.25">
      <c r="A80" t="s">
        <v>61</v>
      </c>
      <c r="B80">
        <v>171867</v>
      </c>
      <c r="C80">
        <v>1299883</v>
      </c>
      <c r="D80">
        <v>856115</v>
      </c>
      <c r="E80">
        <v>69536</v>
      </c>
      <c r="F80">
        <v>0</v>
      </c>
      <c r="G80">
        <v>2397401</v>
      </c>
      <c r="H80">
        <v>0</v>
      </c>
      <c r="I80">
        <v>2397401</v>
      </c>
    </row>
    <row r="81" spans="1:9" x14ac:dyDescent="0.25">
      <c r="A81" t="s">
        <v>62</v>
      </c>
      <c r="B81">
        <v>23923</v>
      </c>
      <c r="C81">
        <v>180934</v>
      </c>
      <c r="D81">
        <v>119165</v>
      </c>
      <c r="E81">
        <v>9679</v>
      </c>
      <c r="F81">
        <v>0</v>
      </c>
      <c r="G81">
        <v>333701</v>
      </c>
      <c r="H81">
        <v>0</v>
      </c>
      <c r="I81">
        <v>333701</v>
      </c>
    </row>
    <row r="82" spans="1:9" x14ac:dyDescent="0.25">
      <c r="A82" t="s">
        <v>63</v>
      </c>
      <c r="G82">
        <v>0</v>
      </c>
      <c r="H82">
        <v>0</v>
      </c>
      <c r="I82">
        <v>0</v>
      </c>
    </row>
    <row r="84" spans="1:9" x14ac:dyDescent="0.25">
      <c r="A84" t="s">
        <v>64</v>
      </c>
      <c r="D84">
        <v>200236</v>
      </c>
      <c r="E84">
        <v>16264</v>
      </c>
      <c r="G84">
        <v>216500</v>
      </c>
      <c r="H84">
        <v>0</v>
      </c>
      <c r="I84">
        <v>216500</v>
      </c>
    </row>
    <row r="85" spans="1:9" x14ac:dyDescent="0.25">
      <c r="A85" t="s">
        <v>65</v>
      </c>
      <c r="G85">
        <v>594400</v>
      </c>
      <c r="H85">
        <v>39500</v>
      </c>
      <c r="I85">
        <v>554900</v>
      </c>
    </row>
    <row r="86" spans="1:9" x14ac:dyDescent="0.25">
      <c r="A86" t="s">
        <v>66</v>
      </c>
      <c r="G86">
        <v>0</v>
      </c>
      <c r="H86">
        <v>0</v>
      </c>
      <c r="I86">
        <v>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13818402</v>
      </c>
      <c r="H90">
        <v>1626600</v>
      </c>
      <c r="I90">
        <v>12191802</v>
      </c>
    </row>
    <row r="92" spans="1:9" x14ac:dyDescent="0.25">
      <c r="A92" s="1" t="s">
        <v>167</v>
      </c>
    </row>
    <row r="95" spans="1:9" x14ac:dyDescent="0.25">
      <c r="A95" s="1" t="s">
        <v>168</v>
      </c>
    </row>
    <row r="97" spans="1:9" x14ac:dyDescent="0.25">
      <c r="A97" t="s">
        <v>71</v>
      </c>
      <c r="G97">
        <v>6777700</v>
      </c>
      <c r="H97">
        <v>0</v>
      </c>
      <c r="I97">
        <v>6777700</v>
      </c>
    </row>
    <row r="98" spans="1:9" x14ac:dyDescent="0.25">
      <c r="A98" t="s">
        <v>72</v>
      </c>
      <c r="G98">
        <v>1478800</v>
      </c>
      <c r="H98">
        <v>0</v>
      </c>
      <c r="I98">
        <v>1478800</v>
      </c>
    </row>
    <row r="99" spans="1:9" x14ac:dyDescent="0.25">
      <c r="A99" t="s">
        <v>73</v>
      </c>
      <c r="G99">
        <v>220000</v>
      </c>
      <c r="H99">
        <v>0</v>
      </c>
      <c r="I99">
        <v>220000</v>
      </c>
    </row>
    <row r="100" spans="1:9" x14ac:dyDescent="0.25">
      <c r="A100" t="s">
        <v>74</v>
      </c>
      <c r="G100">
        <v>1682900</v>
      </c>
      <c r="H100">
        <v>0</v>
      </c>
      <c r="I100">
        <v>1682900</v>
      </c>
    </row>
    <row r="101" spans="1:9" x14ac:dyDescent="0.25">
      <c r="A101" t="s">
        <v>75</v>
      </c>
      <c r="G101">
        <v>10159400</v>
      </c>
      <c r="H101">
        <v>0</v>
      </c>
      <c r="I101">
        <v>10159400</v>
      </c>
    </row>
    <row r="103" spans="1:9" x14ac:dyDescent="0.25">
      <c r="A103" s="1" t="s">
        <v>169</v>
      </c>
    </row>
    <row r="106" spans="1:9" x14ac:dyDescent="0.25">
      <c r="A106" t="s">
        <v>76</v>
      </c>
      <c r="G106">
        <v>7664300</v>
      </c>
      <c r="H106">
        <v>1324500</v>
      </c>
      <c r="I106">
        <v>6339800</v>
      </c>
    </row>
    <row r="107" spans="1:9" x14ac:dyDescent="0.25">
      <c r="A107" t="s">
        <v>77</v>
      </c>
      <c r="G107">
        <v>10464999.369999999</v>
      </c>
      <c r="H107">
        <v>23169.17</v>
      </c>
      <c r="I107">
        <v>10441830.199999999</v>
      </c>
    </row>
    <row r="108" spans="1:9" x14ac:dyDescent="0.25">
      <c r="A108" t="s">
        <v>78</v>
      </c>
      <c r="G108">
        <v>1265235.93</v>
      </c>
      <c r="H108">
        <v>2627.63</v>
      </c>
      <c r="I108">
        <v>1262608.3</v>
      </c>
    </row>
    <row r="109" spans="1:9" x14ac:dyDescent="0.25">
      <c r="A109" t="s">
        <v>79</v>
      </c>
      <c r="G109">
        <v>1230208.1000000001</v>
      </c>
      <c r="H109">
        <v>2903.2</v>
      </c>
      <c r="I109">
        <v>1227304.8999999999</v>
      </c>
    </row>
    <row r="110" spans="1:9" x14ac:dyDescent="0.25">
      <c r="A110" t="s">
        <v>80</v>
      </c>
      <c r="G110">
        <v>187400</v>
      </c>
      <c r="H110">
        <v>0</v>
      </c>
      <c r="I110">
        <v>187400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744800</v>
      </c>
      <c r="H111" s="8">
        <v>0</v>
      </c>
      <c r="I111" s="8">
        <v>744800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23951.25</v>
      </c>
      <c r="C113">
        <v>181150.75</v>
      </c>
      <c r="D113">
        <v>119307.55</v>
      </c>
      <c r="E113">
        <v>9690.4500000000007</v>
      </c>
      <c r="G113">
        <v>334100</v>
      </c>
      <c r="H113">
        <v>159400</v>
      </c>
      <c r="I113">
        <v>174700</v>
      </c>
    </row>
    <row r="114" spans="1:9" x14ac:dyDescent="0.25">
      <c r="A114" t="s">
        <v>84</v>
      </c>
      <c r="G114">
        <v>1275300</v>
      </c>
      <c r="H114">
        <v>0</v>
      </c>
      <c r="I114">
        <v>1275300</v>
      </c>
    </row>
    <row r="115" spans="1:9" x14ac:dyDescent="0.25">
      <c r="A115" t="s">
        <v>85</v>
      </c>
      <c r="G115">
        <v>228600</v>
      </c>
      <c r="H115">
        <v>0</v>
      </c>
      <c r="I115">
        <v>228600</v>
      </c>
    </row>
    <row r="116" spans="1:9" x14ac:dyDescent="0.25">
      <c r="A116" t="s">
        <v>86</v>
      </c>
      <c r="B116">
        <v>23951.25</v>
      </c>
      <c r="C116">
        <v>181150.75</v>
      </c>
      <c r="D116">
        <v>119307.55</v>
      </c>
      <c r="E116">
        <v>9690.4500000000007</v>
      </c>
      <c r="G116">
        <v>23394943.399999999</v>
      </c>
      <c r="H116">
        <v>1512600</v>
      </c>
      <c r="I116">
        <v>21882343.399999999</v>
      </c>
    </row>
    <row r="118" spans="1:9" x14ac:dyDescent="0.25">
      <c r="A118" s="1" t="s">
        <v>170</v>
      </c>
    </row>
    <row r="120" spans="1:9" x14ac:dyDescent="0.25">
      <c r="A120" t="s">
        <v>87</v>
      </c>
      <c r="G120">
        <v>82900</v>
      </c>
      <c r="H120">
        <v>25000</v>
      </c>
      <c r="I120">
        <v>57900</v>
      </c>
    </row>
    <row r="122" spans="1:9" x14ac:dyDescent="0.25">
      <c r="A122" s="1" t="s">
        <v>171</v>
      </c>
    </row>
    <row r="124" spans="1:9" x14ac:dyDescent="0.25">
      <c r="A124" t="s">
        <v>88</v>
      </c>
      <c r="G124">
        <v>15215400</v>
      </c>
      <c r="H124">
        <v>690400</v>
      </c>
      <c r="I124">
        <v>14525000</v>
      </c>
    </row>
    <row r="125" spans="1:9" x14ac:dyDescent="0.25">
      <c r="A125" t="s">
        <v>89</v>
      </c>
      <c r="G125">
        <v>571200</v>
      </c>
      <c r="H125">
        <v>0</v>
      </c>
      <c r="I125">
        <v>571200</v>
      </c>
    </row>
    <row r="126" spans="1:9" x14ac:dyDescent="0.25">
      <c r="A126" t="s">
        <v>90</v>
      </c>
      <c r="G126">
        <v>278600</v>
      </c>
      <c r="H126">
        <v>104500</v>
      </c>
      <c r="I126">
        <v>174100</v>
      </c>
    </row>
    <row r="127" spans="1:9" x14ac:dyDescent="0.25">
      <c r="A127" t="s">
        <v>91</v>
      </c>
      <c r="G127">
        <v>16065200</v>
      </c>
      <c r="H127">
        <v>794900</v>
      </c>
      <c r="I127">
        <v>15270300</v>
      </c>
    </row>
    <row r="129" spans="1:9" x14ac:dyDescent="0.25">
      <c r="A129" s="1" t="s">
        <v>172</v>
      </c>
    </row>
    <row r="131" spans="1:9" x14ac:dyDescent="0.25">
      <c r="A131" t="s">
        <v>92</v>
      </c>
      <c r="G131">
        <v>335700</v>
      </c>
      <c r="H131">
        <v>76200</v>
      </c>
      <c r="I131">
        <v>259500</v>
      </c>
    </row>
    <row r="132" spans="1:9" x14ac:dyDescent="0.25">
      <c r="A132" t="s">
        <v>93</v>
      </c>
      <c r="G132">
        <v>869300</v>
      </c>
      <c r="H132">
        <v>221800</v>
      </c>
      <c r="I132">
        <v>647500</v>
      </c>
    </row>
    <row r="133" spans="1:9" x14ac:dyDescent="0.25">
      <c r="A133" t="s">
        <v>94</v>
      </c>
      <c r="G133">
        <v>0</v>
      </c>
      <c r="H133">
        <v>0</v>
      </c>
      <c r="I133">
        <v>0</v>
      </c>
    </row>
    <row r="134" spans="1:9" x14ac:dyDescent="0.25">
      <c r="A134" t="s">
        <v>95</v>
      </c>
      <c r="G134">
        <v>3160500</v>
      </c>
      <c r="H134">
        <v>662400</v>
      </c>
      <c r="I134">
        <v>2498100</v>
      </c>
    </row>
    <row r="135" spans="1:9" x14ac:dyDescent="0.25">
      <c r="A135" t="s">
        <v>96</v>
      </c>
      <c r="G135">
        <v>62100</v>
      </c>
      <c r="H135">
        <v>0</v>
      </c>
      <c r="I135">
        <v>62100</v>
      </c>
    </row>
    <row r="136" spans="1:9" x14ac:dyDescent="0.25">
      <c r="A136" t="s">
        <v>97</v>
      </c>
      <c r="G136">
        <v>4427600</v>
      </c>
      <c r="H136">
        <v>960400</v>
      </c>
      <c r="I136">
        <v>3467200</v>
      </c>
    </row>
    <row r="138" spans="1:9" x14ac:dyDescent="0.25">
      <c r="A138" s="1" t="s">
        <v>173</v>
      </c>
    </row>
    <row r="140" spans="1:9" x14ac:dyDescent="0.25">
      <c r="A140" t="s">
        <v>98</v>
      </c>
      <c r="G140">
        <v>4996300</v>
      </c>
      <c r="H140">
        <v>449700</v>
      </c>
      <c r="I140">
        <v>4546600</v>
      </c>
    </row>
    <row r="141" spans="1:9" x14ac:dyDescent="0.25">
      <c r="A141" t="s">
        <v>99</v>
      </c>
      <c r="G141">
        <v>200000</v>
      </c>
      <c r="H141">
        <v>0</v>
      </c>
      <c r="I141">
        <v>200000</v>
      </c>
    </row>
    <row r="142" spans="1:9" x14ac:dyDescent="0.25">
      <c r="A142" t="s">
        <v>100</v>
      </c>
      <c r="G142">
        <v>5196300</v>
      </c>
      <c r="H142">
        <v>449700</v>
      </c>
      <c r="I142">
        <v>4746600</v>
      </c>
    </row>
    <row r="144" spans="1:9" x14ac:dyDescent="0.25">
      <c r="A144" s="1" t="s">
        <v>174</v>
      </c>
    </row>
    <row r="146" spans="1:9" x14ac:dyDescent="0.25">
      <c r="A146" t="s">
        <v>101</v>
      </c>
      <c r="G146">
        <v>2346600</v>
      </c>
      <c r="H146">
        <v>932300</v>
      </c>
      <c r="I146">
        <v>1414300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269684309.24000001</v>
      </c>
      <c r="H150">
        <v>1626600</v>
      </c>
      <c r="I150">
        <v>268057709.24000001</v>
      </c>
    </row>
    <row r="151" spans="1:9" x14ac:dyDescent="0.25">
      <c r="A151" t="s">
        <v>104</v>
      </c>
      <c r="G151">
        <v>61672943.399999999</v>
      </c>
      <c r="H151">
        <v>4674900</v>
      </c>
      <c r="I151">
        <v>56998043.399999999</v>
      </c>
    </row>
    <row r="153" spans="1:9" x14ac:dyDescent="0.25">
      <c r="A153" t="s">
        <v>105</v>
      </c>
      <c r="G153">
        <v>331357252.63999999</v>
      </c>
      <c r="H153">
        <v>6301500</v>
      </c>
      <c r="I153">
        <v>325055752.63999999</v>
      </c>
    </row>
    <row r="155" spans="1:9" x14ac:dyDescent="0.25">
      <c r="A155" t="s">
        <v>106</v>
      </c>
      <c r="B155">
        <v>0</v>
      </c>
      <c r="C155">
        <v>17613273</v>
      </c>
      <c r="D155">
        <v>4524703</v>
      </c>
      <c r="E155">
        <v>0</v>
      </c>
      <c r="G155">
        <v>22137976</v>
      </c>
      <c r="H155">
        <v>0</v>
      </c>
      <c r="I155">
        <v>22137976</v>
      </c>
    </row>
    <row r="157" spans="1:9" x14ac:dyDescent="0.25">
      <c r="A157" t="s">
        <v>107</v>
      </c>
      <c r="G157">
        <v>693300</v>
      </c>
      <c r="H157">
        <v>591800</v>
      </c>
      <c r="I157">
        <v>101500</v>
      </c>
    </row>
    <row r="158" spans="1:9" x14ac:dyDescent="0.25">
      <c r="A158" t="s">
        <v>108</v>
      </c>
      <c r="G158">
        <v>135200</v>
      </c>
      <c r="H158">
        <v>0</v>
      </c>
      <c r="I158">
        <v>135200</v>
      </c>
    </row>
    <row r="162" spans="1:8" ht="41.4" x14ac:dyDescent="0.25">
      <c r="A162" s="9" t="s">
        <v>175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/>
  </sheetViews>
  <sheetFormatPr defaultRowHeight="13.8" x14ac:dyDescent="0.25"/>
  <cols>
    <col min="1" max="1" width="30.69921875" customWidth="1"/>
    <col min="2" max="2" width="29.6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176</v>
      </c>
    </row>
    <row r="3" spans="1:9" ht="15.6" x14ac:dyDescent="0.3">
      <c r="A3" s="3" t="s">
        <v>157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177</v>
      </c>
      <c r="B7" t="s">
        <v>117</v>
      </c>
      <c r="C7">
        <v>1100</v>
      </c>
      <c r="D7">
        <v>40</v>
      </c>
      <c r="E7">
        <v>320000</v>
      </c>
      <c r="F7">
        <v>8000</v>
      </c>
      <c r="G7" s="13" t="s">
        <v>118</v>
      </c>
    </row>
    <row r="8" spans="1:9" x14ac:dyDescent="0.25">
      <c r="B8" t="s">
        <v>119</v>
      </c>
      <c r="C8">
        <v>1101</v>
      </c>
      <c r="D8">
        <v>35</v>
      </c>
      <c r="E8">
        <v>280000</v>
      </c>
      <c r="F8">
        <v>8000</v>
      </c>
      <c r="G8" s="13" t="s">
        <v>118</v>
      </c>
    </row>
    <row r="9" spans="1:9" x14ac:dyDescent="0.25">
      <c r="B9" t="s">
        <v>120</v>
      </c>
      <c r="C9">
        <v>1102</v>
      </c>
      <c r="D9">
        <v>54</v>
      </c>
      <c r="E9">
        <v>432000</v>
      </c>
      <c r="F9">
        <v>8000</v>
      </c>
      <c r="G9" s="13" t="s">
        <v>118</v>
      </c>
    </row>
    <row r="10" spans="1:9" x14ac:dyDescent="0.25">
      <c r="B10" t="s">
        <v>121</v>
      </c>
      <c r="C10">
        <v>1103</v>
      </c>
      <c r="D10">
        <v>18</v>
      </c>
      <c r="E10">
        <v>144000</v>
      </c>
      <c r="F10">
        <v>8000</v>
      </c>
      <c r="G10" s="13" t="s">
        <v>118</v>
      </c>
    </row>
    <row r="11" spans="1:9" x14ac:dyDescent="0.25">
      <c r="B11" t="s">
        <v>122</v>
      </c>
      <c r="C11">
        <v>1105</v>
      </c>
      <c r="D11">
        <v>18</v>
      </c>
      <c r="E11">
        <v>144000</v>
      </c>
      <c r="F11">
        <v>8000</v>
      </c>
      <c r="G11" s="13" t="s">
        <v>118</v>
      </c>
    </row>
    <row r="12" spans="1:9" x14ac:dyDescent="0.25">
      <c r="B12" t="s">
        <v>123</v>
      </c>
      <c r="C12">
        <v>1106</v>
      </c>
      <c r="D12">
        <v>18</v>
      </c>
      <c r="E12">
        <v>144000</v>
      </c>
      <c r="F12">
        <v>8000</v>
      </c>
      <c r="G12" s="13" t="s">
        <v>118</v>
      </c>
    </row>
    <row r="13" spans="1:9" x14ac:dyDescent="0.25">
      <c r="B13" t="s">
        <v>124</v>
      </c>
      <c r="C13">
        <v>1107</v>
      </c>
      <c r="D13">
        <v>18</v>
      </c>
      <c r="E13">
        <v>144000</v>
      </c>
      <c r="F13">
        <v>8000</v>
      </c>
      <c r="G13" s="13" t="s">
        <v>118</v>
      </c>
    </row>
    <row r="14" spans="1:9" x14ac:dyDescent="0.25">
      <c r="A14" s="1" t="s">
        <v>179</v>
      </c>
      <c r="D14">
        <f>SUM(D7:D13)</f>
        <v>201</v>
      </c>
      <c r="E14">
        <f>SUM(E7:E13)</f>
        <v>1608000</v>
      </c>
    </row>
    <row r="15" spans="1:9" x14ac:dyDescent="0.25">
      <c r="A15" s="1"/>
    </row>
    <row r="16" spans="1:9" x14ac:dyDescent="0.25">
      <c r="A16" s="1" t="s">
        <v>178</v>
      </c>
      <c r="B16" t="s">
        <v>125</v>
      </c>
      <c r="C16">
        <v>7001</v>
      </c>
      <c r="D16">
        <v>50</v>
      </c>
      <c r="E16">
        <v>500000</v>
      </c>
      <c r="F16">
        <v>10000</v>
      </c>
      <c r="G16" s="13" t="s">
        <v>118</v>
      </c>
    </row>
    <row r="17" spans="1:7" x14ac:dyDescent="0.25">
      <c r="B17" t="s">
        <v>126</v>
      </c>
      <c r="C17">
        <v>7017</v>
      </c>
      <c r="D17">
        <v>120</v>
      </c>
      <c r="E17">
        <v>1200000</v>
      </c>
      <c r="F17">
        <v>10000</v>
      </c>
      <c r="G17" s="13" t="s">
        <v>118</v>
      </c>
    </row>
    <row r="18" spans="1:7" x14ac:dyDescent="0.25">
      <c r="B18" t="s">
        <v>127</v>
      </c>
      <c r="C18">
        <v>7018</v>
      </c>
      <c r="D18">
        <v>130</v>
      </c>
      <c r="E18">
        <v>1300000</v>
      </c>
      <c r="F18">
        <v>10000</v>
      </c>
      <c r="G18" s="13" t="s">
        <v>118</v>
      </c>
    </row>
    <row r="19" spans="1:7" x14ac:dyDescent="0.25">
      <c r="B19" t="s">
        <v>128</v>
      </c>
      <c r="C19">
        <v>7019</v>
      </c>
      <c r="D19">
        <v>100</v>
      </c>
      <c r="E19">
        <v>1000000</v>
      </c>
      <c r="F19">
        <v>10000</v>
      </c>
      <c r="G19" s="13" t="s">
        <v>118</v>
      </c>
    </row>
    <row r="20" spans="1:7" x14ac:dyDescent="0.25">
      <c r="A20" s="1" t="s">
        <v>180</v>
      </c>
      <c r="D20">
        <f>SUM(D16:D19)</f>
        <v>400</v>
      </c>
      <c r="E20">
        <f>SUM(E16:E19)</f>
        <v>4000000</v>
      </c>
    </row>
    <row r="24" spans="1:7" x14ac:dyDescent="0.25">
      <c r="A24" s="15" t="s">
        <v>181</v>
      </c>
      <c r="B24" s="15"/>
      <c r="C24" s="15"/>
      <c r="D24" s="15"/>
      <c r="E24" s="15"/>
      <c r="F24" s="15"/>
    </row>
    <row r="25" spans="1:7" x14ac:dyDescent="0.25">
      <c r="A25" s="10"/>
      <c r="B25" s="11"/>
      <c r="C25" s="11"/>
      <c r="D25" s="11"/>
      <c r="E25" s="11"/>
      <c r="F25" s="12"/>
    </row>
    <row r="26" spans="1:7" x14ac:dyDescent="0.25">
      <c r="A26" s="10"/>
      <c r="B26" s="11"/>
      <c r="C26" s="11"/>
      <c r="D26" s="11"/>
      <c r="E26" s="11"/>
      <c r="F26" s="12"/>
    </row>
  </sheetData>
  <mergeCells count="2">
    <mergeCell ref="A24:F24"/>
    <mergeCell ref="A25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2013-09-10T11:56:54Z</dcterms:created>
  <dcterms:modified xsi:type="dcterms:W3CDTF">2013-09-10T11:56:59Z</dcterms:modified>
</cp:coreProperties>
</file>