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60" yWindow="285" windowWidth="15480" windowHeight="11640" activeTab="4"/>
  </bookViews>
  <sheets>
    <sheet name="ICT" sheetId="1" r:id="rId1"/>
    <sheet name="PROPERTY" sheetId="2" r:id="rId2"/>
    <sheet name="RECRUITMENT" sheetId="3" r:id="rId3"/>
    <sheet name="ADVERTISING &amp; MARKETING" sheetId="4" r:id="rId4"/>
    <sheet name="CONSULTANCY" sheetId="5" r:id="rId5"/>
  </sheets>
  <definedNames>
    <definedName name="_xlnm.Print_Area" localSheetId="4">'CONSULTANCY'!$B$2:$E$5</definedName>
    <definedName name="_xlnm.Print_Area" localSheetId="0">'ICT'!#REF!</definedName>
    <definedName name="_xlnm.Print_Area" localSheetId="2">'RECRUITMENT'!$B$2:$H$22</definedName>
  </definedNames>
  <calcPr fullCalcOnLoad="1"/>
</workbook>
</file>

<file path=xl/sharedStrings.xml><?xml version="1.0" encoding="utf-8"?>
<sst xmlns="http://schemas.openxmlformats.org/spreadsheetml/2006/main" count="85" uniqueCount="39">
  <si>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</si>
  <si>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</si>
  <si>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</si>
  <si>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</si>
  <si>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</si>
  <si>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</si>
  <si>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</si>
  <si>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</si>
  <si>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</si>
  <si>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</si>
  <si>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</si>
  <si>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</si>
  <si>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</si>
  <si>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</si>
  <si>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</si>
  <si>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</si>
  <si>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</si>
  <si>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</si>
  <si>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</si>
  <si>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</si>
  <si>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Data to be provided by departments.</t>
  </si>
  <si>
    <t>DIO</t>
  </si>
  <si>
    <t>Other/Unknown</t>
  </si>
  <si>
    <t>Other/ Unknown</t>
  </si>
  <si>
    <t>MOD</t>
  </si>
  <si>
    <t>DBS</t>
  </si>
  <si>
    <t>Purchase to Payment (P2P) Upgrade</t>
  </si>
  <si>
    <t>Contracting, Purchasing and Finance (CP&amp;F) Assessment Phase</t>
  </si>
  <si>
    <t>Departmental Financial Management System (Accounting Operations) (DFMS(AO)) Upgrade Assessment Phase</t>
  </si>
  <si>
    <t xml:space="preserve">
MoD P2P R12 Upgrade (HMG17)
Approval is granted to spend £3,700,000.00 over 2 years with Capgemini to provide Technical Support in order to upgrade P2P Oracle R11 to R12 in order to maintain business continuity going forward. All Hardware, Software and licenses are already in place.
</t>
  </si>
  <si>
    <t xml:space="preserve">MoD Contracting, Purchasing and Finance (HMG18)
Approval is granted to spend £4,413,000.00 over 4 years to conduct an assessment phase reviewing the MoD's Contracting, Purchasing and Finance systems with a future decision to be made on a further £32m (Approx), dependent upon the outcome of the assessment.
This approval is subject to the following conditions:
1.     Any additional spend following the assessment phase will require Cabinet Office approval
</t>
  </si>
  <si>
    <t xml:space="preserve">MoD Departmental Financial Management System R12 Upgrade (HMG19)
Approval is granted to spend £3,328,000.00 over 2 years to Upgrade MoD's Departmental Financial Management System (Accounting Operations) (DFMS(AO)) Oracle platform to ensure continuation of the MoD’s departmental financial commitments.
</t>
  </si>
  <si>
    <t>17.05.13</t>
  </si>
  <si>
    <t>Ministry of Defence</t>
  </si>
  <si>
    <t>Armed Forces Careers Office, Leeds</t>
  </si>
  <si>
    <t>Front line recruiting services</t>
  </si>
  <si>
    <t>DE &amp; S</t>
  </si>
  <si>
    <t>UKMFTS</t>
  </si>
  <si>
    <t>DIO Transformation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</si>
</sst>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mmm\-yy;@"/>
  </numFmts>
  <fonts count="29">
    <font>
      <sz val="11"/>
      <color indexed="8"/>
      <name val="Calibri"/>
      <family val="2"/>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2"/>
      <color indexed="9"/>
      <name val="Calibri"/>
      <family val="2"/>
    </font>
    <font>
      <b/>
      <sz val="16"/>
      <color indexed="8"/>
      <name val="Calibri"/>
      <family val="2"/>
    </font>
    <font>
      <sz val="16"/>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name val="Arial"/>
      <family val="2"/>
    </font>
    <font>
      <u val="single"/>
      <sz val="6.6"/>
      <color indexed="12"/>
      <name val="Calibri"/>
      <family val="2"/>
    </font>
    <font>
      <u val="single"/>
      <sz val="6.6"/>
      <color indexed="36"/>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medium"/>
      <bottom/>
    </border>
    <border>
      <left style="medium"/>
      <right style="medium"/>
      <top style="medium"/>
      <bottom/>
    </border>
    <border>
      <left/>
      <right>
        <color indexed="63"/>
      </right>
      <top style="medium"/>
      <bottom/>
    </border>
    <border>
      <left style="medium"/>
      <right style="medium"/>
      <top/>
      <bottom style="medium"/>
    </border>
    <border>
      <left style="medium"/>
      <right/>
      <top style="medium"/>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5" fillId="14" borderId="0" applyNumberFormat="0" applyBorder="0" applyAlignment="0" applyProtection="0"/>
    <xf numFmtId="0" fontId="19" fillId="2" borderId="1" applyNumberFormat="0" applyAlignment="0" applyProtection="0"/>
    <xf numFmtId="0" fontId="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4"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17" fillId="3" borderId="1" applyNumberFormat="0" applyAlignment="0" applyProtection="0"/>
    <xf numFmtId="0" fontId="20" fillId="0" borderId="6" applyNumberFormat="0" applyFill="0" applyAlignment="0" applyProtection="0"/>
    <xf numFmtId="0" fontId="16"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61">
    <xf numFmtId="0" fontId="0" fillId="0" borderId="0" xfId="0" applyAlignment="1">
      <alignment/>
    </xf>
    <xf numFmtId="0" fontId="0" fillId="2" borderId="0" xfId="0" applyFill="1" applyAlignment="1">
      <alignment/>
    </xf>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0" fontId="3" fillId="3" borderId="10" xfId="0" applyFont="1" applyFill="1" applyBorder="1" applyAlignment="1">
      <alignment wrapText="1"/>
    </xf>
    <xf numFmtId="164" fontId="3" fillId="3" borderId="10" xfId="0" applyNumberFormat="1" applyFont="1" applyFill="1" applyBorder="1" applyAlignment="1">
      <alignment wrapText="1"/>
    </xf>
    <xf numFmtId="14" fontId="7" fillId="17" borderId="11" xfId="0" applyNumberFormat="1" applyFont="1" applyFill="1" applyBorder="1" applyAlignment="1">
      <alignment wrapText="1"/>
    </xf>
    <xf numFmtId="1" fontId="6" fillId="3" borderId="10" xfId="0" applyNumberFormat="1" applyFont="1" applyFill="1" applyBorder="1" applyAlignment="1">
      <alignment vertical="center" wrapText="1"/>
    </xf>
    <xf numFmtId="0" fontId="3" fillId="3" borderId="12" xfId="0" applyFont="1" applyFill="1" applyBorder="1" applyAlignment="1">
      <alignment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0" fontId="3" fillId="3" borderId="14" xfId="0" applyFont="1" applyFill="1" applyBorder="1" applyAlignment="1">
      <alignment wrapText="1"/>
    </xf>
    <xf numFmtId="0" fontId="3" fillId="3" borderId="15" xfId="0" applyFont="1" applyFill="1" applyBorder="1" applyAlignment="1">
      <alignment wrapText="1"/>
    </xf>
    <xf numFmtId="0" fontId="3" fillId="3" borderId="16" xfId="0" applyFont="1" applyFill="1" applyBorder="1" applyAlignment="1">
      <alignment wrapText="1"/>
    </xf>
    <xf numFmtId="164" fontId="3" fillId="3" borderId="16" xfId="0" applyNumberFormat="1" applyFont="1" applyFill="1" applyBorder="1" applyAlignment="1">
      <alignment wrapText="1"/>
    </xf>
    <xf numFmtId="0" fontId="6" fillId="3" borderId="13" xfId="0" applyFont="1" applyFill="1" applyBorder="1" applyAlignment="1">
      <alignment vertical="center" wrapText="1"/>
    </xf>
    <xf numFmtId="0" fontId="6" fillId="3" borderId="17" xfId="0" applyFont="1" applyFill="1" applyBorder="1" applyAlignment="1">
      <alignment vertical="center" wrapText="1"/>
    </xf>
    <xf numFmtId="1" fontId="6" fillId="3" borderId="18" xfId="0" applyNumberFormat="1" applyFont="1" applyFill="1" applyBorder="1" applyAlignment="1">
      <alignment vertical="center" wrapText="1"/>
    </xf>
    <xf numFmtId="1" fontId="6" fillId="3" borderId="16" xfId="0" applyNumberFormat="1" applyFont="1" applyFill="1" applyBorder="1" applyAlignment="1">
      <alignment vertical="center" wrapText="1"/>
    </xf>
    <xf numFmtId="1" fontId="6" fillId="3" borderId="19" xfId="0" applyNumberFormat="1" applyFont="1" applyFill="1" applyBorder="1" applyAlignment="1">
      <alignment vertical="center" wrapText="1"/>
    </xf>
    <xf numFmtId="14" fontId="7" fillId="17" borderId="20" xfId="0" applyNumberFormat="1" applyFont="1" applyFill="1" applyBorder="1" applyAlignment="1">
      <alignment wrapText="1"/>
    </xf>
    <xf numFmtId="0" fontId="2" fillId="17" borderId="11" xfId="0" applyFont="1" applyFill="1" applyBorder="1" applyAlignment="1">
      <alignment horizontal="center" vertical="center" wrapText="1"/>
    </xf>
    <xf numFmtId="14" fontId="7" fillId="17" borderId="11" xfId="0" applyNumberFormat="1" applyFont="1" applyFill="1" applyBorder="1" applyAlignment="1">
      <alignment horizontal="center" vertical="center" wrapText="1"/>
    </xf>
    <xf numFmtId="42" fontId="3" fillId="2" borderId="0" xfId="0" applyNumberFormat="1" applyFont="1" applyFill="1" applyBorder="1" applyAlignment="1">
      <alignment wrapText="1"/>
    </xf>
    <xf numFmtId="14" fontId="4" fillId="3" borderId="10" xfId="0" applyNumberFormat="1" applyFont="1" applyFill="1" applyBorder="1" applyAlignment="1">
      <alignment wrapText="1"/>
    </xf>
    <xf numFmtId="165" fontId="0" fillId="3" borderId="10" xfId="0" applyNumberFormat="1" applyFill="1" applyBorder="1" applyAlignment="1">
      <alignment wrapText="1"/>
    </xf>
    <xf numFmtId="14" fontId="0" fillId="2" borderId="0" xfId="0" applyNumberFormat="1" applyFill="1" applyBorder="1" applyAlignment="1">
      <alignment wrapText="1"/>
    </xf>
    <xf numFmtId="14" fontId="7" fillId="17" borderId="21" xfId="0" applyNumberFormat="1" applyFont="1" applyFill="1" applyBorder="1" applyAlignment="1">
      <alignment wrapText="1"/>
    </xf>
    <xf numFmtId="14" fontId="7" fillId="17" borderId="10" xfId="0" applyNumberFormat="1" applyFont="1" applyFill="1" applyBorder="1" applyAlignment="1">
      <alignment wrapText="1"/>
    </xf>
    <xf numFmtId="0" fontId="0" fillId="3" borderId="10" xfId="0" applyFill="1" applyBorder="1" applyAlignment="1">
      <alignment wrapText="1"/>
    </xf>
    <xf numFmtId="0" fontId="3" fillId="2" borderId="0" xfId="0" applyFont="1" applyFill="1" applyBorder="1" applyAlignment="1">
      <alignment wrapText="1"/>
    </xf>
    <xf numFmtId="0" fontId="0" fillId="3" borderId="10" xfId="0" applyFill="1" applyBorder="1" applyAlignment="1">
      <alignment/>
    </xf>
    <xf numFmtId="14" fontId="0" fillId="3" borderId="10" xfId="0" applyNumberFormat="1" applyFill="1" applyBorder="1" applyAlignment="1">
      <alignment wrapText="1"/>
    </xf>
    <xf numFmtId="165" fontId="0" fillId="2" borderId="0" xfId="0" applyNumberFormat="1" applyFill="1" applyBorder="1" applyAlignment="1">
      <alignment wrapText="1"/>
    </xf>
    <xf numFmtId="0" fontId="0" fillId="2" borderId="0" xfId="0" applyFill="1" applyBorder="1" applyAlignment="1">
      <alignment wrapText="1"/>
    </xf>
    <xf numFmtId="0" fontId="0" fillId="3" borderId="10" xfId="0" applyNumberFormat="1" applyFill="1" applyBorder="1" applyAlignment="1">
      <alignment wrapText="1"/>
    </xf>
    <xf numFmtId="14" fontId="7" fillId="17" borderId="22" xfId="0" applyNumberFormat="1" applyFont="1" applyFill="1" applyBorder="1" applyAlignment="1">
      <alignment wrapText="1"/>
    </xf>
    <xf numFmtId="0" fontId="4" fillId="3" borderId="13" xfId="0" applyFont="1" applyFill="1" applyBorder="1" applyAlignment="1">
      <alignment wrapText="1"/>
    </xf>
    <xf numFmtId="0" fontId="25" fillId="0" borderId="0" xfId="0" applyFont="1" applyAlignment="1">
      <alignment horizontal="left" indent="1"/>
    </xf>
    <xf numFmtId="0" fontId="26" fillId="8" borderId="10" xfId="0" applyFont="1" applyFill="1" applyBorder="1" applyAlignment="1">
      <alignment vertical="top"/>
    </xf>
    <xf numFmtId="0" fontId="26" fillId="8" borderId="10" xfId="0" applyFont="1" applyFill="1" applyBorder="1" applyAlignment="1">
      <alignment vertical="top" wrapText="1"/>
    </xf>
    <xf numFmtId="42" fontId="26" fillId="8" borderId="10" xfId="0" applyNumberFormat="1" applyFont="1" applyFill="1" applyBorder="1" applyAlignment="1">
      <alignment vertical="top"/>
    </xf>
    <xf numFmtId="170" fontId="26" fillId="8" borderId="10" xfId="0" applyNumberFormat="1" applyFont="1" applyFill="1" applyBorder="1" applyAlignment="1">
      <alignment vertical="top"/>
    </xf>
    <xf numFmtId="14" fontId="7" fillId="17" borderId="21" xfId="0" applyNumberFormat="1" applyFont="1" applyFill="1" applyBorder="1" applyAlignment="1">
      <alignment horizontal="center" vertical="center" wrapText="1"/>
    </xf>
    <xf numFmtId="0" fontId="0" fillId="0" borderId="23" xfId="0" applyBorder="1" applyAlignment="1">
      <alignment wrapText="1"/>
    </xf>
    <xf numFmtId="14" fontId="7" fillId="17" borderId="24" xfId="0" applyNumberFormat="1" applyFont="1" applyFill="1" applyBorder="1" applyAlignment="1">
      <alignment horizontal="center" vertical="center" wrapText="1"/>
    </xf>
    <xf numFmtId="0" fontId="0" fillId="0" borderId="25" xfId="0" applyBorder="1" applyAlignment="1">
      <alignment wrapText="1"/>
    </xf>
    <xf numFmtId="0" fontId="2" fillId="17"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8" fillId="2" borderId="0" xfId="0" applyFont="1" applyFill="1" applyAlignment="1">
      <alignment wrapText="1"/>
    </xf>
    <xf numFmtId="0" fontId="9" fillId="0" borderId="0" xfId="0" applyFont="1" applyAlignment="1">
      <alignment wrapText="1"/>
    </xf>
    <xf numFmtId="0" fontId="2" fillId="17" borderId="21" xfId="0" applyFont="1" applyFill="1" applyBorder="1" applyAlignment="1">
      <alignment horizontal="center" vertical="center" wrapText="1"/>
    </xf>
    <xf numFmtId="0" fontId="0" fillId="0" borderId="23"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H8"/>
  <sheetViews>
    <sheetView zoomScale="60" zoomScaleNormal="60" zoomScalePageLayoutView="0" workbookViewId="0" topLeftCell="A1">
      <selection activeCell="J6" sqref="J6"/>
    </sheetView>
  </sheetViews>
  <sheetFormatPr defaultColWidth="8.8515625" defaultRowHeight="15"/>
  <cols>
    <col min="1" max="1" width="8.8515625" style="1" customWidth="1"/>
    <col min="2" max="2" width="25.8515625" style="4" customWidth="1"/>
    <col min="3" max="3" width="24.8515625" style="4" customWidth="1"/>
    <col min="4" max="4" width="27.00390625" style="5" customWidth="1"/>
    <col min="5" max="5" width="45.7109375" style="4" customWidth="1"/>
    <col min="6" max="6" width="19.28125" style="4" customWidth="1"/>
    <col min="7" max="7" width="17.8515625" style="4" customWidth="1"/>
    <col min="8" max="8" width="20.8515625" style="4" customWidth="1"/>
    <col min="9" max="10" width="26.421875" style="1" customWidth="1"/>
    <col min="11" max="12" width="14.57421875" style="1" customWidth="1"/>
    <col min="13" max="16384" width="8.8515625" style="1" customWidth="1"/>
  </cols>
  <sheetData>
    <row r="1" ht="16.5" thickBot="1"/>
    <row r="2" spans="2:8" s="2" customFormat="1" ht="33" customHeight="1">
      <c r="B2" s="34" t="s">
        <v>0</v>
      </c>
      <c r="C2" s="34" t="s">
        <v>2</v>
      </c>
      <c r="D2" s="34" t="s">
        <v>5</v>
      </c>
      <c r="E2" s="34" t="s">
        <v>4</v>
      </c>
      <c r="F2" s="34" t="s">
        <v>6</v>
      </c>
      <c r="G2" s="34" t="s">
        <v>7</v>
      </c>
      <c r="H2" s="34" t="s">
        <v>19</v>
      </c>
    </row>
    <row r="3" spans="2:8" ht="102" customHeight="1">
      <c r="B3" s="36"/>
      <c r="C3" s="36"/>
      <c r="D3" s="36"/>
      <c r="E3" s="36"/>
      <c r="F3" s="32"/>
      <c r="G3" s="32"/>
      <c r="H3" s="39"/>
    </row>
    <row r="4" spans="2:8" ht="210">
      <c r="B4" s="36" t="s">
        <v>24</v>
      </c>
      <c r="C4" s="36" t="s">
        <v>25</v>
      </c>
      <c r="D4" s="36" t="s">
        <v>26</v>
      </c>
      <c r="E4" s="36" t="s">
        <v>29</v>
      </c>
      <c r="F4" s="32">
        <v>3700000</v>
      </c>
      <c r="G4" s="32">
        <v>3700000</v>
      </c>
      <c r="H4" s="39" t="s">
        <v>32</v>
      </c>
    </row>
    <row r="5" spans="2:8" s="2" customFormat="1" ht="315">
      <c r="B5" s="36" t="s">
        <v>24</v>
      </c>
      <c r="C5" s="36" t="s">
        <v>25</v>
      </c>
      <c r="D5" s="36" t="s">
        <v>27</v>
      </c>
      <c r="E5" s="36" t="s">
        <v>30</v>
      </c>
      <c r="F5" s="32">
        <v>4413000</v>
      </c>
      <c r="G5" s="32">
        <v>4413000</v>
      </c>
      <c r="H5" s="39" t="s">
        <v>32</v>
      </c>
    </row>
    <row r="6" spans="2:8" ht="195">
      <c r="B6" s="36" t="s">
        <v>24</v>
      </c>
      <c r="C6" s="38" t="s">
        <v>25</v>
      </c>
      <c r="D6" s="36" t="s">
        <v>28</v>
      </c>
      <c r="E6" s="36" t="s">
        <v>31</v>
      </c>
      <c r="F6" s="32">
        <v>3328000</v>
      </c>
      <c r="G6" s="32">
        <v>3328000</v>
      </c>
      <c r="H6" s="39" t="s">
        <v>32</v>
      </c>
    </row>
    <row r="7" ht="15.75">
      <c r="E7" s="45"/>
    </row>
    <row r="8" ht="15.75">
      <c r="E8" s="4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sheetPr>
    <pageSetUpPr fitToPage="1"/>
  </sheetPr>
  <dimension ref="B2:H6"/>
  <sheetViews>
    <sheetView zoomScale="60" zoomScaleNormal="60" zoomScalePageLayoutView="0" workbookViewId="0" topLeftCell="A1">
      <selection activeCell="D19" sqref="D19"/>
    </sheetView>
  </sheetViews>
  <sheetFormatPr defaultColWidth="8.8515625" defaultRowHeight="15"/>
  <cols>
    <col min="1" max="1" width="8.8515625" style="1" customWidth="1"/>
    <col min="2" max="2" width="25.8515625" style="4" customWidth="1"/>
    <col min="3" max="3" width="8.8515625" style="4" customWidth="1"/>
    <col min="4" max="4" width="31.00390625" style="5" customWidth="1"/>
    <col min="5" max="5" width="43.140625" style="4" customWidth="1"/>
    <col min="6" max="6" width="29.140625" style="4" bestFit="1" customWidth="1"/>
    <col min="7" max="7" width="29.00390625" style="4" bestFit="1" customWidth="1"/>
    <col min="8" max="8" width="20.8515625" style="4" customWidth="1"/>
    <col min="9" max="16384" width="8.8515625" style="1" customWidth="1"/>
  </cols>
  <sheetData>
    <row r="2" spans="2:8" ht="47.25">
      <c r="B2" s="31" t="s">
        <v>0</v>
      </c>
      <c r="C2" s="31" t="s">
        <v>2</v>
      </c>
      <c r="D2" s="31" t="s">
        <v>18</v>
      </c>
      <c r="E2" s="31" t="s">
        <v>4</v>
      </c>
      <c r="F2" s="31" t="s">
        <v>6</v>
      </c>
      <c r="G2" s="31" t="s">
        <v>7</v>
      </c>
      <c r="H2" s="31" t="s">
        <v>19</v>
      </c>
    </row>
    <row r="3" spans="2:8" ht="50.25" customHeight="1">
      <c r="B3" s="36" t="s">
        <v>33</v>
      </c>
      <c r="C3" s="38" t="s">
        <v>21</v>
      </c>
      <c r="D3" s="36" t="s">
        <v>34</v>
      </c>
      <c r="E3" s="36" t="s">
        <v>35</v>
      </c>
      <c r="F3" s="32">
        <v>195000</v>
      </c>
      <c r="G3" s="32">
        <v>195000</v>
      </c>
      <c r="H3" s="39">
        <v>41414</v>
      </c>
    </row>
    <row r="4" spans="2:8" ht="15">
      <c r="B4" s="36"/>
      <c r="C4" s="38"/>
      <c r="D4" s="36"/>
      <c r="E4" s="36"/>
      <c r="F4" s="32"/>
      <c r="G4" s="32"/>
      <c r="H4" s="39"/>
    </row>
    <row r="5" spans="2:8" ht="15">
      <c r="B5" s="36"/>
      <c r="C5" s="36"/>
      <c r="D5" s="36"/>
      <c r="E5" s="42"/>
      <c r="F5" s="32"/>
      <c r="G5" s="32"/>
      <c r="H5" s="39"/>
    </row>
    <row r="6" spans="2:8" ht="15">
      <c r="B6" s="36"/>
      <c r="C6" s="36"/>
      <c r="D6" s="36"/>
      <c r="E6" s="36"/>
      <c r="F6" s="32"/>
      <c r="G6" s="32"/>
      <c r="H6" s="3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B2:AE21"/>
  <sheetViews>
    <sheetView zoomScale="60" zoomScaleNormal="60" zoomScalePageLayoutView="0" workbookViewId="0" topLeftCell="A1">
      <selection activeCell="X5" sqref="X5"/>
    </sheetView>
  </sheetViews>
  <sheetFormatPr defaultColWidth="20.7109375" defaultRowHeight="15"/>
  <cols>
    <col min="1" max="1" width="5.421875" style="6" customWidth="1"/>
    <col min="2" max="2" width="20.7109375" style="6" customWidth="1"/>
    <col min="3" max="3" width="34.7109375" style="6" customWidth="1"/>
    <col min="4" max="4" width="50.28125" style="6" customWidth="1"/>
    <col min="5" max="5" width="23.57421875" style="6" customWidth="1"/>
    <col min="6" max="6" width="23.8515625" style="6" customWidth="1"/>
    <col min="7" max="7" width="38.28125" style="6" hidden="1" customWidth="1"/>
    <col min="8" max="8" width="0" style="6" hidden="1" customWidth="1"/>
    <col min="9" max="9" width="20.7109375" style="6" customWidth="1"/>
    <col min="10" max="15" width="10.57421875" style="6" customWidth="1"/>
    <col min="16" max="16" width="23.8515625" style="6" customWidth="1"/>
    <col min="17" max="22" width="10.57421875" style="6" customWidth="1"/>
    <col min="23" max="23" width="19.421875" style="6" customWidth="1"/>
    <col min="24" max="24" width="18.140625" style="6" customWidth="1"/>
    <col min="25" max="25" width="17.8515625" style="6" customWidth="1"/>
    <col min="26" max="16384" width="20.7109375" style="6" customWidth="1"/>
  </cols>
  <sheetData>
    <row r="1" ht="15.75" thickBot="1"/>
    <row r="2" spans="2:25" ht="37.5" customHeight="1" thickBot="1">
      <c r="B2" s="50" t="s">
        <v>0</v>
      </c>
      <c r="C2" s="50" t="s">
        <v>2</v>
      </c>
      <c r="D2" s="50" t="s">
        <v>4</v>
      </c>
      <c r="E2" s="50" t="s">
        <v>5</v>
      </c>
      <c r="F2" s="52" t="s">
        <v>7</v>
      </c>
      <c r="G2" s="29" t="s">
        <v>1</v>
      </c>
      <c r="H2" s="29" t="s">
        <v>3</v>
      </c>
      <c r="I2" s="54" t="s">
        <v>14</v>
      </c>
      <c r="J2" s="55"/>
      <c r="K2" s="55"/>
      <c r="L2" s="55"/>
      <c r="M2" s="55"/>
      <c r="N2" s="55"/>
      <c r="O2" s="56"/>
      <c r="P2" s="54" t="s">
        <v>15</v>
      </c>
      <c r="Q2" s="55"/>
      <c r="R2" s="55"/>
      <c r="S2" s="55"/>
      <c r="T2" s="55"/>
      <c r="U2" s="55"/>
      <c r="V2" s="56"/>
      <c r="W2" s="59" t="s">
        <v>16</v>
      </c>
      <c r="X2" s="59" t="s">
        <v>17</v>
      </c>
      <c r="Y2" s="50" t="s">
        <v>19</v>
      </c>
    </row>
    <row r="3" spans="2:25" ht="37.5" customHeight="1" thickBot="1">
      <c r="B3" s="51"/>
      <c r="C3" s="51"/>
      <c r="D3" s="51"/>
      <c r="E3" s="51"/>
      <c r="F3" s="53"/>
      <c r="G3" s="27"/>
      <c r="H3" s="43"/>
      <c r="I3" s="13" t="s">
        <v>23</v>
      </c>
      <c r="J3" s="29" t="s">
        <v>8</v>
      </c>
      <c r="K3" s="29" t="s">
        <v>9</v>
      </c>
      <c r="L3" s="29" t="s">
        <v>10</v>
      </c>
      <c r="M3" s="29" t="s">
        <v>11</v>
      </c>
      <c r="N3" s="29" t="s">
        <v>12</v>
      </c>
      <c r="O3" s="28" t="s">
        <v>13</v>
      </c>
      <c r="P3" s="28" t="s">
        <v>22</v>
      </c>
      <c r="Q3" s="29" t="s">
        <v>8</v>
      </c>
      <c r="R3" s="29" t="s">
        <v>9</v>
      </c>
      <c r="S3" s="29" t="s">
        <v>10</v>
      </c>
      <c r="T3" s="29" t="s">
        <v>11</v>
      </c>
      <c r="U3" s="29" t="s">
        <v>12</v>
      </c>
      <c r="V3" s="28" t="s">
        <v>13</v>
      </c>
      <c r="W3" s="60"/>
      <c r="X3" s="60"/>
      <c r="Y3" s="51"/>
    </row>
    <row r="4" spans="2:25" s="7" customFormat="1" ht="15.75">
      <c r="B4" s="15"/>
      <c r="C4" s="17"/>
      <c r="D4" s="16"/>
      <c r="E4" s="16"/>
      <c r="F4" s="16"/>
      <c r="G4" s="16"/>
      <c r="H4" s="16"/>
      <c r="I4" s="44">
        <f>14+36.2+6+2+13.4+27.4+13</f>
        <v>112</v>
      </c>
      <c r="J4" s="44">
        <f>142.3+23.1</f>
        <v>165.4</v>
      </c>
      <c r="K4" s="44">
        <v>33.9</v>
      </c>
      <c r="L4" s="44">
        <v>53.9</v>
      </c>
      <c r="M4" s="44">
        <v>22</v>
      </c>
      <c r="N4" s="44">
        <v>14.9</v>
      </c>
      <c r="O4" s="22">
        <v>3</v>
      </c>
      <c r="P4" s="22">
        <f>15+38+6+2+16+32+13</f>
        <v>122</v>
      </c>
      <c r="Q4" s="22">
        <f>146+25</f>
        <v>171</v>
      </c>
      <c r="R4" s="22">
        <v>34</v>
      </c>
      <c r="S4" s="22">
        <v>54</v>
      </c>
      <c r="T4" s="22">
        <v>22</v>
      </c>
      <c r="U4" s="22">
        <v>16</v>
      </c>
      <c r="V4" s="22">
        <v>3</v>
      </c>
      <c r="W4" s="22">
        <v>422</v>
      </c>
      <c r="X4" s="23">
        <v>405.1</v>
      </c>
      <c r="Y4" s="16"/>
    </row>
    <row r="5" spans="2:31" s="7" customFormat="1" ht="15.75">
      <c r="B5" s="18"/>
      <c r="C5" s="12"/>
      <c r="D5" s="11"/>
      <c r="E5" s="11"/>
      <c r="F5" s="11"/>
      <c r="G5" s="11"/>
      <c r="H5" s="11"/>
      <c r="I5" s="11"/>
      <c r="J5" s="11"/>
      <c r="K5" s="11"/>
      <c r="L5" s="11"/>
      <c r="M5" s="11"/>
      <c r="N5" s="11"/>
      <c r="O5" s="14"/>
      <c r="P5" s="14"/>
      <c r="Q5" s="14"/>
      <c r="R5" s="14"/>
      <c r="S5" s="14"/>
      <c r="T5" s="14"/>
      <c r="U5" s="14"/>
      <c r="V5" s="14"/>
      <c r="W5" s="14"/>
      <c r="X5" s="24"/>
      <c r="Y5" s="11"/>
      <c r="Z5" s="8"/>
      <c r="AA5" s="8"/>
      <c r="AB5" s="8"/>
      <c r="AC5" s="8"/>
      <c r="AD5" s="8"/>
      <c r="AE5" s="8"/>
    </row>
    <row r="6" spans="2:31" s="7" customFormat="1" ht="15.75">
      <c r="B6" s="18"/>
      <c r="C6" s="12"/>
      <c r="D6" s="11"/>
      <c r="E6" s="11"/>
      <c r="F6" s="11"/>
      <c r="G6" s="11"/>
      <c r="H6" s="11"/>
      <c r="I6" s="11"/>
      <c r="J6" s="11"/>
      <c r="K6" s="11"/>
      <c r="L6" s="11"/>
      <c r="M6" s="11"/>
      <c r="N6" s="11"/>
      <c r="O6" s="14"/>
      <c r="P6" s="14"/>
      <c r="Q6" s="14"/>
      <c r="R6" s="14"/>
      <c r="S6" s="14"/>
      <c r="T6" s="14"/>
      <c r="U6" s="14"/>
      <c r="V6" s="14"/>
      <c r="W6" s="14"/>
      <c r="X6" s="24"/>
      <c r="Y6" s="11"/>
      <c r="Z6" s="8"/>
      <c r="AA6" s="8"/>
      <c r="AB6" s="8"/>
      <c r="AC6" s="8"/>
      <c r="AD6" s="8"/>
      <c r="AE6" s="8"/>
    </row>
    <row r="7" spans="2:31" s="7" customFormat="1" ht="16.5" thickBot="1">
      <c r="B7" s="19"/>
      <c r="C7" s="21"/>
      <c r="D7" s="20"/>
      <c r="E7" s="20"/>
      <c r="F7" s="20"/>
      <c r="G7" s="20"/>
      <c r="H7" s="20"/>
      <c r="I7" s="20"/>
      <c r="J7" s="20"/>
      <c r="K7" s="20"/>
      <c r="L7" s="20"/>
      <c r="M7" s="20"/>
      <c r="N7" s="20"/>
      <c r="O7" s="25"/>
      <c r="P7" s="25"/>
      <c r="Q7" s="25"/>
      <c r="R7" s="25"/>
      <c r="S7" s="25"/>
      <c r="T7" s="25"/>
      <c r="U7" s="25"/>
      <c r="V7" s="25"/>
      <c r="W7" s="25"/>
      <c r="X7" s="26"/>
      <c r="Y7" s="20"/>
      <c r="Z7" s="8"/>
      <c r="AA7" s="8"/>
      <c r="AB7" s="8"/>
      <c r="AC7" s="8"/>
      <c r="AD7" s="8"/>
      <c r="AE7" s="8"/>
    </row>
    <row r="8" s="7" customFormat="1" ht="15"/>
    <row r="9" spans="2:4" s="7" customFormat="1" ht="21">
      <c r="B9" s="57" t="s">
        <v>20</v>
      </c>
      <c r="C9" s="58"/>
      <c r="D9" s="58"/>
    </row>
    <row r="10" s="7" customFormat="1" ht="15"/>
    <row r="11" s="7" customFormat="1" ht="15"/>
    <row r="12" s="7" customFormat="1" ht="15"/>
    <row r="13" s="7" customFormat="1" ht="15"/>
    <row r="14" s="7" customFormat="1" ht="15"/>
    <row r="15" s="7" customFormat="1" ht="15"/>
    <row r="16" s="7" customFormat="1" ht="15"/>
    <row r="17" s="7" customFormat="1" ht="15"/>
    <row r="18" s="7" customFormat="1" ht="15"/>
    <row r="19" s="7" customFormat="1" ht="15"/>
    <row r="20" s="7" customFormat="1" ht="15"/>
    <row r="21" spans="2:25" s="9" customFormat="1" ht="15">
      <c r="B21" s="10"/>
      <c r="D21" s="10"/>
      <c r="E21" s="10"/>
      <c r="Y21" s="10"/>
    </row>
  </sheetData>
  <sheetProtection/>
  <mergeCells count="11">
    <mergeCell ref="E2:E3"/>
    <mergeCell ref="B9:D9"/>
    <mergeCell ref="W2:W3"/>
    <mergeCell ref="X2:X3"/>
    <mergeCell ref="B2:B3"/>
    <mergeCell ref="C2:C3"/>
    <mergeCell ref="D2:D3"/>
    <mergeCell ref="Y2:Y3"/>
    <mergeCell ref="F2:F3"/>
    <mergeCell ref="P2:V2"/>
    <mergeCell ref="I2:O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2:H11"/>
  <sheetViews>
    <sheetView zoomScale="60" zoomScaleNormal="60" zoomScalePageLayoutView="0" workbookViewId="0" topLeftCell="A1">
      <selection activeCell="H3" sqref="B3:H3"/>
    </sheetView>
  </sheetViews>
  <sheetFormatPr defaultColWidth="8.8515625" defaultRowHeight="15"/>
  <cols>
    <col min="1" max="1" width="8.8515625" style="2" customWidth="1"/>
    <col min="2" max="2" width="25.8515625" style="4" customWidth="1"/>
    <col min="3" max="3" width="8.8515625" style="4" customWidth="1"/>
    <col min="4" max="4" width="31.00390625" style="5" customWidth="1"/>
    <col min="5" max="5" width="43.140625" style="4" customWidth="1"/>
    <col min="6" max="6" width="19.28125" style="4" customWidth="1"/>
    <col min="7" max="7" width="17.8515625" style="4" customWidth="1"/>
    <col min="8" max="8" width="20.8515625" style="4" customWidth="1"/>
    <col min="9" max="16384" width="8.8515625" style="2" customWidth="1"/>
  </cols>
  <sheetData>
    <row r="2" spans="2:8" ht="47.25">
      <c r="B2" s="35" t="s">
        <v>0</v>
      </c>
      <c r="C2" s="35" t="s">
        <v>2</v>
      </c>
      <c r="D2" s="35" t="s">
        <v>5</v>
      </c>
      <c r="E2" s="35" t="s">
        <v>4</v>
      </c>
      <c r="F2" s="35" t="s">
        <v>6</v>
      </c>
      <c r="G2" s="35" t="s">
        <v>7</v>
      </c>
      <c r="H2" s="35" t="s">
        <v>19</v>
      </c>
    </row>
    <row r="3" spans="2:8" ht="86.25" customHeight="1">
      <c r="B3" s="36"/>
      <c r="C3" s="38"/>
      <c r="D3" s="36"/>
      <c r="E3" s="36"/>
      <c r="F3" s="32"/>
      <c r="G3" s="32"/>
      <c r="H3" s="39"/>
    </row>
    <row r="4" spans="2:8" ht="135" customHeight="1">
      <c r="B4" s="36"/>
      <c r="C4" s="38"/>
      <c r="D4" s="36"/>
      <c r="E4" s="36"/>
      <c r="F4" s="32"/>
      <c r="G4" s="32"/>
      <c r="H4" s="39"/>
    </row>
    <row r="5" spans="2:8" ht="112.5" customHeight="1">
      <c r="B5" s="36"/>
      <c r="C5" s="36"/>
      <c r="D5" s="36"/>
      <c r="E5" s="36"/>
      <c r="F5" s="32"/>
      <c r="G5" s="32"/>
      <c r="H5" s="39"/>
    </row>
    <row r="6" spans="2:8" ht="67.5" customHeight="1">
      <c r="B6" s="36"/>
      <c r="C6" s="38"/>
      <c r="D6" s="36"/>
      <c r="E6" s="36"/>
      <c r="F6" s="32"/>
      <c r="G6" s="32"/>
      <c r="H6" s="39"/>
    </row>
    <row r="7" spans="2:8" ht="15">
      <c r="B7" s="41"/>
      <c r="C7" s="41"/>
      <c r="D7" s="41"/>
      <c r="E7" s="41"/>
      <c r="F7" s="40"/>
      <c r="G7" s="40"/>
      <c r="H7" s="33"/>
    </row>
    <row r="8" spans="2:8" ht="15">
      <c r="B8" s="41"/>
      <c r="C8" s="41"/>
      <c r="D8" s="41"/>
      <c r="E8" s="41"/>
      <c r="F8" s="40"/>
      <c r="G8" s="40"/>
      <c r="H8" s="33"/>
    </row>
    <row r="9" spans="2:8" ht="15">
      <c r="B9" s="41"/>
      <c r="C9" s="41"/>
      <c r="D9" s="41"/>
      <c r="E9" s="41"/>
      <c r="F9" s="40"/>
      <c r="G9" s="40"/>
      <c r="H9" s="33"/>
    </row>
    <row r="10" spans="2:8" ht="15.75">
      <c r="B10" s="37"/>
      <c r="C10" s="37"/>
      <c r="D10" s="30"/>
      <c r="E10" s="37"/>
      <c r="F10" s="37"/>
      <c r="G10" s="37"/>
      <c r="H10" s="37"/>
    </row>
    <row r="11" spans="2:8" ht="15.75">
      <c r="B11" s="37"/>
      <c r="C11" s="37"/>
      <c r="D11" s="30"/>
      <c r="E11" s="37"/>
      <c r="F11" s="37"/>
      <c r="G11" s="37"/>
      <c r="H11" s="3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2:G5"/>
  <sheetViews>
    <sheetView tabSelected="1" zoomScale="60" zoomScaleNormal="60" zoomScalePageLayoutView="0" workbookViewId="0" topLeftCell="A1">
      <selection activeCell="B5" sqref="B5"/>
    </sheetView>
  </sheetViews>
  <sheetFormatPr defaultColWidth="36.00390625" defaultRowHeight="15"/>
  <cols>
    <col min="1" max="1" width="4.57421875" style="4" customWidth="1"/>
    <col min="2" max="2" width="25.8515625" style="4" customWidth="1"/>
    <col min="3" max="3" width="36.00390625" style="4" customWidth="1"/>
    <col min="4" max="4" width="31.00390625" style="5" customWidth="1"/>
    <col min="5" max="5" width="43.140625" style="4" customWidth="1"/>
    <col min="6" max="6" width="17.8515625" style="4" customWidth="1"/>
    <col min="7" max="7" width="20.8515625" style="4" customWidth="1"/>
    <col min="8" max="16384" width="36.00390625" style="4" customWidth="1"/>
  </cols>
  <sheetData>
    <row r="2" spans="2:7" s="3" customFormat="1" ht="31.5">
      <c r="B2" s="35" t="s">
        <v>0</v>
      </c>
      <c r="C2" s="35" t="s">
        <v>2</v>
      </c>
      <c r="D2" s="35" t="s">
        <v>5</v>
      </c>
      <c r="E2" s="35" t="s">
        <v>4</v>
      </c>
      <c r="F2" s="35" t="s">
        <v>7</v>
      </c>
      <c r="G2" s="35" t="s">
        <v>19</v>
      </c>
    </row>
    <row r="3" spans="2:7" ht="15.75">
      <c r="B3" s="46" t="s">
        <v>33</v>
      </c>
      <c r="C3" s="46" t="s">
        <v>36</v>
      </c>
      <c r="D3" s="47" t="s">
        <v>37</v>
      </c>
      <c r="E3" s="47" t="s">
        <v>37</v>
      </c>
      <c r="F3" s="48">
        <v>601999</v>
      </c>
      <c r="G3" s="49">
        <v>41428</v>
      </c>
    </row>
    <row r="4" spans="2:7" ht="15.75">
      <c r="B4" s="46" t="s">
        <v>33</v>
      </c>
      <c r="C4" s="46" t="s">
        <v>36</v>
      </c>
      <c r="D4" s="47" t="s">
        <v>37</v>
      </c>
      <c r="E4" s="47" t="s">
        <v>37</v>
      </c>
      <c r="F4" s="48">
        <v>847630</v>
      </c>
      <c r="G4" s="49">
        <v>41428</v>
      </c>
    </row>
    <row r="5" spans="2:7" ht="15.75">
      <c r="B5" s="46" t="s">
        <v>33</v>
      </c>
      <c r="C5" s="46" t="s">
        <v>21</v>
      </c>
      <c r="D5" s="47" t="s">
        <v>38</v>
      </c>
      <c r="E5" s="47" t="s">
        <v>38</v>
      </c>
      <c r="F5" s="48">
        <v>3449000</v>
      </c>
      <c r="G5" s="49">
        <v>41439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2013-12-03T16:25:07Z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