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4500" windowHeight="4515" activeTab="0"/>
  </bookViews>
  <sheets>
    <sheet name="Sheet1" sheetId="1" r:id="rId1"/>
    <sheet name="Sheet2" sheetId="2" r:id="rId2"/>
    <sheet name="Sheet3" sheetId="3" r:id="rId3"/>
  </sheets>
  <definedNames>
    <definedName name="_xlnm.Print_Area" localSheetId="0">'Sheet1'!$A$1:$G$90</definedName>
  </definedNames>
  <calcPr fullCalcOnLoad="1"/>
</workbook>
</file>

<file path=xl/sharedStrings.xml><?xml version="1.0" encoding="utf-8"?>
<sst xmlns="http://schemas.openxmlformats.org/spreadsheetml/2006/main" count="106" uniqueCount="97">
  <si>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</si>
  <si>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</si>
  <si>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</si>
  <si>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</si>
  <si>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</si>
  <si>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</si>
  <si>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</si>
  <si>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</si>
  <si>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</si>
  <si>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</si>
  <si>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</si>
  <si>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</si>
  <si>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</si>
  <si>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</si>
  <si>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t xml:space="preserve">Other Costs </t>
  </si>
  <si>
    <r>
      <t xml:space="preserve">Size in m2 </t>
    </r>
    <r>
      <rPr>
        <b/>
        <sz val="12"/>
        <color indexed="8"/>
        <rFont val="Calibri"/>
        <family val="2"/>
      </rPr>
      <t>*</t>
    </r>
  </si>
  <si>
    <t>(B2) Cost of running IT, Sub-Total</t>
  </si>
  <si>
    <r>
      <t>Desktop</t>
    </r>
    <r>
      <rPr>
        <sz val="11"/>
        <color indexed="8"/>
        <rFont val="Calibri"/>
        <family val="2"/>
      </rPr>
      <t xml:space="preserve"> </t>
    </r>
    <r>
      <rPr>
        <b/>
        <sz val="12"/>
        <color indexed="8"/>
        <rFont val="Calibri"/>
        <family val="2"/>
      </rPr>
      <t>*</t>
    </r>
  </si>
  <si>
    <t>Back office systems</t>
  </si>
  <si>
    <t>Telecommunications</t>
  </si>
  <si>
    <t>(B3) Cost of corporate services, Sub-Total</t>
  </si>
  <si>
    <r>
      <t>HR</t>
    </r>
    <r>
      <rPr>
        <sz val="11"/>
        <color indexed="8"/>
        <rFont val="Calibri"/>
        <family val="2"/>
      </rPr>
      <t xml:space="preserve"> </t>
    </r>
    <r>
      <rPr>
        <b/>
        <sz val="12"/>
        <color indexed="8"/>
        <rFont val="Calibri"/>
        <family val="2"/>
      </rPr>
      <t>*</t>
    </r>
  </si>
  <si>
    <r>
      <t>Finance</t>
    </r>
    <r>
      <rPr>
        <sz val="11"/>
        <color indexed="8"/>
        <rFont val="Calibri"/>
        <family val="2"/>
      </rPr>
      <t xml:space="preserve"> </t>
    </r>
    <r>
      <rPr>
        <b/>
        <sz val="12"/>
        <color indexed="8"/>
        <rFont val="Calibri"/>
        <family val="2"/>
      </rPr>
      <t>*</t>
    </r>
  </si>
  <si>
    <r>
      <t>Procurement</t>
    </r>
    <r>
      <rPr>
        <sz val="11"/>
        <color indexed="8"/>
        <rFont val="Calibri"/>
        <family val="2"/>
      </rPr>
      <t xml:space="preserve"> </t>
    </r>
    <r>
      <rPr>
        <b/>
        <sz val="12"/>
        <color indexed="8"/>
        <rFont val="Calibri"/>
        <family val="2"/>
      </rPr>
      <t>*</t>
    </r>
  </si>
  <si>
    <t>Other</t>
  </si>
  <si>
    <t>(B4) Policy and policy implementation, Sub-Total</t>
  </si>
  <si>
    <t>(B1 + B2 + B3 + B4 + B5)  Total Spend</t>
  </si>
  <si>
    <t>(C)  Spend 
by type of transaction</t>
  </si>
  <si>
    <t>(C1) Procurement Costs, Sub-Total</t>
  </si>
  <si>
    <t>Of which, major component categories are:</t>
  </si>
  <si>
    <r>
      <t>Consultancy &amp; Contingent Labour</t>
    </r>
    <r>
      <rPr>
        <sz val="11"/>
        <color indexed="8"/>
        <rFont val="Calibri"/>
        <family val="2"/>
      </rPr>
      <t xml:space="preserve"> *</t>
    </r>
  </si>
  <si>
    <r>
      <t>Construction</t>
    </r>
    <r>
      <rPr>
        <sz val="11"/>
        <color indexed="8"/>
        <rFont val="Calibri"/>
        <family val="2"/>
      </rPr>
      <t xml:space="preserve"> </t>
    </r>
    <r>
      <rPr>
        <b/>
        <sz val="12"/>
        <color indexed="8"/>
        <rFont val="Calibri"/>
        <family val="2"/>
      </rPr>
      <t>*</t>
    </r>
  </si>
  <si>
    <r>
      <t>Marketing and media</t>
    </r>
    <r>
      <rPr>
        <sz val="11"/>
        <color indexed="8"/>
        <rFont val="Calibri"/>
        <family val="2"/>
      </rPr>
      <t xml:space="preserve"> </t>
    </r>
    <r>
      <rPr>
        <b/>
        <sz val="12"/>
        <color indexed="8"/>
        <rFont val="Calibri"/>
        <family val="2"/>
      </rPr>
      <t>*</t>
    </r>
  </si>
  <si>
    <t xml:space="preserve">Other Goods and Services </t>
  </si>
  <si>
    <t>Total Goods &amp; Services spend by major component categories</t>
  </si>
  <si>
    <t>Of which, spend through Govt Procurement Service</t>
  </si>
  <si>
    <t>Of which, by supplier type:</t>
  </si>
  <si>
    <t>(C2) People costs, Sub-Total</t>
  </si>
  <si>
    <t>Of which, major component costs are:</t>
  </si>
  <si>
    <t>Payroll Paybill Costs*</t>
  </si>
  <si>
    <t>Non Payroll Paybill Costs</t>
  </si>
  <si>
    <t>Paid exits</t>
  </si>
  <si>
    <t>(C3) Grants, Sub-Total</t>
  </si>
  <si>
    <t xml:space="preserve">Total by main components (equal to the total by recipient sectors) </t>
  </si>
  <si>
    <t>Of which the recipient sectors are:</t>
  </si>
  <si>
    <t>Central Govt</t>
  </si>
  <si>
    <t>Local Govt</t>
  </si>
  <si>
    <t>Public corporations</t>
  </si>
  <si>
    <t>Voluntary sector</t>
  </si>
  <si>
    <t>Private sector</t>
  </si>
  <si>
    <t xml:space="preserve">Total by recipient sectors (equal to the total by main components) </t>
  </si>
  <si>
    <t>(C1 + C2 + C3 + C4) Total Spend</t>
  </si>
  <si>
    <t>Quarterly Data Summary Quarter 3 2012/13</t>
  </si>
  <si>
    <t xml:space="preserve">* - Items covered by a centrally agreed strategy for which there is cabinet consensus. </t>
  </si>
  <si>
    <t>Department for Work and Pensions</t>
  </si>
  <si>
    <t>State Pension</t>
  </si>
  <si>
    <t>Housing Benefits</t>
  </si>
  <si>
    <t>Disability Living Allowance</t>
  </si>
  <si>
    <t>Pension Credit</t>
  </si>
  <si>
    <t>Employment and Support Allowance</t>
  </si>
  <si>
    <t xml:space="preserve">Other  AME expenditure </t>
  </si>
  <si>
    <t>HR expenditure not covered within the Cabinet Office definition of corporate services</t>
  </si>
  <si>
    <t>Includes Shared Services and Corporate recoveries</t>
  </si>
  <si>
    <t>Excluding Finance and Procurement detailed at B3 above</t>
  </si>
  <si>
    <t>Less proportion of accomodation cost</t>
  </si>
  <si>
    <t>Direct spend only.  Methodology for identifiying indirect spend is under development</t>
  </si>
  <si>
    <t>Includes estimate of indirect spend</t>
  </si>
  <si>
    <t>Excludes depreciation of £66m</t>
  </si>
  <si>
    <t>Cost of Department's Desktop PC solution</t>
  </si>
  <si>
    <t>Spend related to fixed and mobile telecoms including equipment and call charges, but excluding voice networks.</t>
  </si>
  <si>
    <t>IT expenditure not covered in Desktop or Telecommunications definitions.</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</si>
  <si>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  These figures have increased since Quarter 2 as they now include Child Maintenance Group costs.</t>
  </si>
  <si>
    <t>AME Spend</t>
  </si>
  <si>
    <t>(B5) Other Costs</t>
  </si>
  <si>
    <t>EU Grants to Central Government</t>
  </si>
  <si>
    <t>(C4) Other Costs</t>
  </si>
  <si>
    <t>Resource (excl. depreciation)*</t>
  </si>
  <si>
    <t>Capital*</t>
  </si>
  <si>
    <t>Operations</t>
  </si>
  <si>
    <t>Strategy</t>
  </si>
  <si>
    <t>Professional Services</t>
  </si>
  <si>
    <t>Finance and Commercial</t>
  </si>
  <si>
    <t>Human Resources</t>
  </si>
  <si>
    <t>Change Programmes</t>
  </si>
  <si>
    <t>Child Maintenance Enforcement Commission</t>
  </si>
  <si>
    <t>Health and Safety Executive</t>
  </si>
  <si>
    <t>Independent Living Fund</t>
  </si>
  <si>
    <t>IS/IT</t>
  </si>
  <si>
    <t>Estates</t>
  </si>
  <si>
    <t>Employment and Other Programmes</t>
  </si>
  <si>
    <t>Pension Programmes</t>
  </si>
  <si>
    <r>
      <t xml:space="preserve">SME suppliers </t>
    </r>
    <r>
      <rPr>
        <b/>
        <vertAlign val="superscript"/>
        <sz val="12"/>
        <color indexed="8"/>
        <rFont val="Calibri"/>
        <family val="2"/>
      </rPr>
      <t>*</t>
    </r>
  </si>
  <si>
    <r>
      <t xml:space="preserve">Voluntary and Charity Sector suppliers </t>
    </r>
    <r>
      <rPr>
        <b/>
        <sz val="12"/>
        <color indexed="8"/>
        <rFont val="Calibri"/>
        <family val="2"/>
      </rPr>
      <t>*</t>
    </r>
  </si>
  <si>
    <t>Housing Benefit</t>
  </si>
  <si>
    <t>Remploy</t>
  </si>
  <si>
    <t>Pension Protection Fund</t>
  </si>
  <si>
    <t>Financial Assistance Scheme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</si>
</sst>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 numFmtId="167" formatCode="[$-409]mmm\-yy;@"/>
  </numFmts>
  <fonts count="43">
    <font>
      <sz val="11"/>
      <color indexed="8"/>
      <name val="Calibri"/>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sz val="14"/>
      <color indexed="8"/>
      <name val="Calibri"/>
      <family val="2"/>
    </font>
    <font>
      <b/>
      <sz val="20"/>
      <color indexed="9"/>
      <name val="Cambria"/>
      <family val="1"/>
    </font>
    <font>
      <b/>
      <sz val="12"/>
      <color indexed="9"/>
      <name val="Cambria"/>
      <family val="1"/>
    </font>
    <font>
      <sz val="12"/>
      <color indexed="9"/>
      <name val="Calibri"/>
      <family val="2"/>
    </font>
    <font>
      <b/>
      <sz val="12"/>
      <color indexed="8"/>
      <name val="Calibri"/>
      <family val="2"/>
    </font>
    <font>
      <b/>
      <sz val="18"/>
      <color indexed="9"/>
      <name val="Calibri"/>
      <family val="2"/>
    </font>
    <font>
      <i/>
      <sz val="12"/>
      <color indexed="8"/>
      <name val="Calibri"/>
      <family val="2"/>
    </font>
    <font>
      <b/>
      <vertAlign val="superscript"/>
      <sz val="12"/>
      <color indexed="8"/>
      <name val="Calibri"/>
      <family val="2"/>
    </font>
    <font>
      <b/>
      <sz val="2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color indexed="23"/>
      </right>
      <top/>
      <bottom style="hair">
        <color indexed="23"/>
      </bottom>
    </border>
    <border>
      <left style="medium"/>
      <right style="hair">
        <color indexed="23"/>
      </right>
      <top style="hair">
        <color indexed="23"/>
      </top>
      <bottom/>
    </border>
    <border>
      <left style="hair">
        <color indexed="23"/>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indexed="23"/>
      </left>
      <right style="medium"/>
      <top style="medium"/>
      <bottom style="dashed"/>
    </border>
    <border>
      <left/>
      <right style="hair">
        <color indexed="23"/>
      </right>
      <top/>
      <bottom style="hair"/>
    </border>
    <border>
      <left style="hair">
        <color indexed="23"/>
      </left>
      <right style="hair">
        <color indexed="23"/>
      </right>
      <top/>
      <bottom style="hair"/>
    </border>
    <border>
      <left style="medium"/>
      <right/>
      <top style="hair"/>
      <bottom style="hair"/>
    </border>
    <border>
      <left style="hair">
        <color indexed="23"/>
      </left>
      <right style="medium"/>
      <top/>
      <bottom style="hair"/>
    </border>
    <border>
      <left/>
      <right style="hair">
        <color indexed="23"/>
      </right>
      <top style="hair"/>
      <bottom/>
    </border>
    <border>
      <left style="hair">
        <color indexed="23"/>
      </left>
      <right style="hair">
        <color indexed="23"/>
      </right>
      <top style="hair"/>
      <bottom/>
    </border>
    <border>
      <left style="hair">
        <color indexed="23"/>
      </left>
      <right style="medium"/>
      <top style="hair"/>
      <bottom/>
    </border>
    <border>
      <left/>
      <right/>
      <top style="dashed"/>
      <bottom style="dashed"/>
    </border>
    <border>
      <left style="medium"/>
      <right/>
      <top style="dashed"/>
      <bottom style="dashed"/>
    </border>
    <border>
      <left style="hair">
        <color indexed="23"/>
      </left>
      <right style="medium"/>
      <top style="dashed"/>
      <bottom style="dashed"/>
    </border>
    <border>
      <left style="hair">
        <color indexed="23"/>
      </left>
      <right/>
      <top/>
      <bottom style="hair"/>
    </border>
    <border>
      <left style="medium"/>
      <right/>
      <top/>
      <bottom style="hair"/>
    </border>
    <border>
      <left style="hair">
        <color indexed="23"/>
      </left>
      <right style="hair">
        <color indexed="23"/>
      </right>
      <top style="hair"/>
      <bottom style="hair"/>
    </border>
    <border>
      <left style="hair">
        <color indexed="23"/>
      </left>
      <right style="medium"/>
      <top style="hair"/>
      <bottom style="hair"/>
    </border>
    <border>
      <left/>
      <right style="hair">
        <color indexed="23"/>
      </right>
      <top style="hair"/>
      <bottom style="hair"/>
    </border>
    <border>
      <left/>
      <right/>
      <top style="dashed"/>
      <bottom style="medium"/>
    </border>
    <border>
      <left style="medium"/>
      <right/>
      <top style="dashed"/>
      <bottom style="medium"/>
    </border>
    <border>
      <left style="hair">
        <color indexed="23"/>
      </left>
      <right style="medium"/>
      <top style="dashed"/>
      <bottom style="medium"/>
    </border>
    <border>
      <left style="medium"/>
      <right/>
      <top style="medium"/>
      <bottom style="dashed"/>
    </border>
    <border>
      <left style="hair"/>
      <right style="medium"/>
      <top style="medium"/>
      <bottom style="dashed"/>
    </border>
    <border>
      <left/>
      <right style="hair">
        <color indexed="23"/>
      </right>
      <top/>
      <bottom/>
    </border>
    <border>
      <left style="hair">
        <color indexed="23"/>
      </left>
      <right/>
      <top/>
      <bottom/>
    </border>
    <border>
      <left style="hair"/>
      <right style="medium"/>
      <top/>
      <bottom style="hair"/>
    </border>
    <border>
      <left style="hair">
        <color indexed="23"/>
      </left>
      <right/>
      <top style="hair"/>
      <bottom/>
    </border>
    <border>
      <left style="medium"/>
      <right/>
      <top style="hair"/>
      <bottom/>
    </border>
    <border>
      <left style="hair"/>
      <right style="medium"/>
      <top style="hair"/>
      <bottom/>
    </border>
    <border>
      <left style="hair"/>
      <right style="medium"/>
      <top style="dashed"/>
      <bottom style="dashed"/>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right/>
      <top/>
      <bottom style="medium"/>
    </border>
    <border>
      <left style="medium"/>
      <right/>
      <top/>
      <bottom style="medium"/>
    </border>
    <border>
      <left style="hair"/>
      <right style="medium"/>
      <top style="medium"/>
      <bottom style="medium"/>
    </border>
    <border>
      <left/>
      <right style="hair"/>
      <top style="dashed"/>
      <bottom style="dashed"/>
    </border>
    <border>
      <left style="hair"/>
      <right style="hair"/>
      <top style="dashed"/>
      <bottom style="dashed"/>
    </border>
    <border>
      <left/>
      <right/>
      <top style="hair"/>
      <bottom style="hair"/>
    </border>
    <border>
      <left style="hair">
        <color indexed="23"/>
      </left>
      <right style="medium"/>
      <top style="medium"/>
      <bottom style="medium"/>
    </border>
    <border>
      <left/>
      <right/>
      <top/>
      <bottom style="hair"/>
    </border>
    <border>
      <left style="hair"/>
      <right style="medium"/>
      <top style="dashed"/>
      <bottom style="hair"/>
    </border>
    <border>
      <left style="hair"/>
      <right style="medium"/>
      <top style="dashed"/>
      <bottom style="medium"/>
    </border>
    <border>
      <left style="medium"/>
      <right/>
      <top style="medium"/>
      <bottom/>
    </border>
    <border>
      <left style="medium"/>
      <right/>
      <top/>
      <bottom/>
    </border>
    <border>
      <left style="hair"/>
      <right style="medium"/>
      <top style="dashed"/>
      <bottom/>
    </border>
    <border>
      <left style="hair"/>
      <right style="medium"/>
      <top/>
      <bottom/>
    </border>
    <border>
      <left style="hair"/>
      <right style="medium"/>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159">
    <xf numFmtId="0" fontId="0" fillId="0" borderId="0" xfId="0" applyAlignment="1">
      <alignment/>
    </xf>
    <xf numFmtId="0" fontId="5" fillId="0" borderId="0" xfId="0" applyFont="1" applyAlignment="1">
      <alignment/>
    </xf>
    <xf numFmtId="0" fontId="6" fillId="21"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8" fillId="24" borderId="13" xfId="0" applyFont="1" applyFill="1" applyBorder="1" applyAlignment="1">
      <alignment vertical="center"/>
    </xf>
    <xf numFmtId="0" fontId="8" fillId="24" borderId="14" xfId="0" applyFont="1" applyFill="1" applyBorder="1" applyAlignment="1">
      <alignment vertical="center"/>
    </xf>
    <xf numFmtId="0" fontId="9" fillId="24" borderId="14" xfId="0" applyFont="1" applyFill="1" applyBorder="1" applyAlignment="1">
      <alignment horizontal="right" vertical="center"/>
    </xf>
    <xf numFmtId="164" fontId="9" fillId="24" borderId="15" xfId="0" applyNumberFormat="1" applyFont="1" applyFill="1" applyBorder="1" applyAlignment="1">
      <alignment vertical="center"/>
    </xf>
    <xf numFmtId="49" fontId="9" fillId="24" borderId="16" xfId="0" applyNumberFormat="1" applyFont="1" applyFill="1" applyBorder="1" applyAlignment="1">
      <alignment horizontal="center" vertical="center" wrapText="1"/>
    </xf>
    <xf numFmtId="0" fontId="10" fillId="24" borderId="0" xfId="0" applyFont="1" applyFill="1" applyBorder="1" applyAlignment="1">
      <alignment/>
    </xf>
    <xf numFmtId="165" fontId="11" fillId="24" borderId="0" xfId="0" applyNumberFormat="1" applyFont="1" applyFill="1" applyBorder="1" applyAlignment="1">
      <alignment/>
    </xf>
    <xf numFmtId="0" fontId="13" fillId="16" borderId="17" xfId="0" applyFont="1" applyFill="1" applyBorder="1" applyAlignment="1">
      <alignment vertical="center"/>
    </xf>
    <xf numFmtId="0" fontId="14" fillId="16" borderId="17" xfId="0" applyFont="1" applyFill="1" applyBorder="1" applyAlignment="1">
      <alignment horizontal="right" vertical="center"/>
    </xf>
    <xf numFmtId="164" fontId="15" fillId="16" borderId="18" xfId="0" applyNumberFormat="1" applyFont="1" applyFill="1" applyBorder="1" applyAlignment="1">
      <alignment vertical="center"/>
    </xf>
    <xf numFmtId="49" fontId="16" fillId="16" borderId="19" xfId="0" applyNumberFormat="1" applyFont="1" applyFill="1" applyBorder="1" applyAlignment="1">
      <alignment horizontal="left" vertical="center"/>
    </xf>
    <xf numFmtId="0" fontId="17" fillId="24" borderId="20" xfId="0" applyFont="1" applyFill="1" applyBorder="1" applyAlignment="1">
      <alignment horizontal="right" vertical="center"/>
    </xf>
    <xf numFmtId="0" fontId="17" fillId="24" borderId="21" xfId="0" applyFont="1" applyFill="1" applyBorder="1" applyAlignment="1">
      <alignment horizontal="right" vertical="center"/>
    </xf>
    <xf numFmtId="164" fontId="0" fillId="24" borderId="22" xfId="0" applyNumberFormat="1" applyFill="1" applyBorder="1" applyAlignment="1" applyProtection="1">
      <alignment vertical="center"/>
      <protection locked="0"/>
    </xf>
    <xf numFmtId="49" fontId="0" fillId="24" borderId="23" xfId="0" applyNumberFormat="1" applyFill="1" applyBorder="1" applyAlignment="1" applyProtection="1">
      <alignment horizontal="left" vertical="center"/>
      <protection locked="0"/>
    </xf>
    <xf numFmtId="0" fontId="5" fillId="24" borderId="24" xfId="0" applyFont="1" applyFill="1" applyBorder="1" applyAlignment="1">
      <alignment vertical="center"/>
    </xf>
    <xf numFmtId="0" fontId="5" fillId="24" borderId="25" xfId="0" applyFont="1" applyFill="1" applyBorder="1" applyAlignment="1">
      <alignment vertical="center"/>
    </xf>
    <xf numFmtId="49" fontId="0" fillId="24" borderId="26" xfId="0" applyNumberFormat="1" applyFill="1" applyBorder="1" applyAlignment="1" applyProtection="1">
      <alignment horizontal="left" vertical="center"/>
      <protection locked="0"/>
    </xf>
    <xf numFmtId="0" fontId="13" fillId="16" borderId="27" xfId="0" applyFont="1" applyFill="1" applyBorder="1" applyAlignment="1">
      <alignment horizontal="right" vertical="center"/>
    </xf>
    <xf numFmtId="0" fontId="13" fillId="16" borderId="27" xfId="0" applyFont="1" applyFill="1" applyBorder="1" applyAlignment="1">
      <alignment vertical="center"/>
    </xf>
    <xf numFmtId="0" fontId="14" fillId="16" borderId="27" xfId="0" applyFont="1" applyFill="1" applyBorder="1" applyAlignment="1">
      <alignment horizontal="right" vertical="center"/>
    </xf>
    <xf numFmtId="164" fontId="15" fillId="16" borderId="28" xfId="0" applyNumberFormat="1" applyFont="1" applyFill="1" applyBorder="1" applyAlignment="1">
      <alignment vertical="center"/>
    </xf>
    <xf numFmtId="49" fontId="16" fillId="16" borderId="29" xfId="0" applyNumberFormat="1" applyFont="1" applyFill="1" applyBorder="1" applyAlignment="1">
      <alignment horizontal="left" vertical="center"/>
    </xf>
    <xf numFmtId="0" fontId="0" fillId="24" borderId="30" xfId="0" applyFill="1" applyBorder="1" applyAlignment="1" applyProtection="1">
      <alignment horizontal="right" vertical="center"/>
      <protection locked="0"/>
    </xf>
    <xf numFmtId="164" fontId="0" fillId="24" borderId="31" xfId="0" applyNumberFormat="1" applyFill="1" applyBorder="1" applyAlignment="1" applyProtection="1">
      <alignment vertical="center"/>
      <protection locked="0"/>
    </xf>
    <xf numFmtId="0" fontId="17" fillId="24" borderId="32" xfId="0" applyFont="1" applyFill="1" applyBorder="1" applyAlignment="1">
      <alignment horizontal="right" vertical="center"/>
    </xf>
    <xf numFmtId="0" fontId="0" fillId="0" borderId="0" xfId="0" applyAlignment="1">
      <alignment vertical="center"/>
    </xf>
    <xf numFmtId="49" fontId="0" fillId="24" borderId="33" xfId="0" applyNumberFormat="1" applyFill="1" applyBorder="1" applyAlignment="1" applyProtection="1">
      <alignment horizontal="left" vertical="center"/>
      <protection locked="0"/>
    </xf>
    <xf numFmtId="0" fontId="5" fillId="24" borderId="32" xfId="0" applyFont="1" applyFill="1" applyBorder="1" applyAlignment="1">
      <alignment vertical="center"/>
    </xf>
    <xf numFmtId="0" fontId="17" fillId="24" borderId="34" xfId="0" applyFont="1" applyFill="1" applyBorder="1" applyAlignment="1">
      <alignment horizontal="right" vertical="center"/>
    </xf>
    <xf numFmtId="0" fontId="5" fillId="24" borderId="34" xfId="0" applyFont="1" applyFill="1" applyBorder="1" applyAlignment="1">
      <alignment vertical="center"/>
    </xf>
    <xf numFmtId="0" fontId="17" fillId="24" borderId="24" xfId="0" applyFont="1" applyFill="1" applyBorder="1" applyAlignment="1">
      <alignment horizontal="right" vertical="center"/>
    </xf>
    <xf numFmtId="0" fontId="17" fillId="24" borderId="25" xfId="0" applyFont="1" applyFill="1" applyBorder="1" applyAlignment="1">
      <alignment horizontal="right" vertical="center"/>
    </xf>
    <xf numFmtId="0" fontId="13" fillId="16" borderId="35" xfId="0" applyFont="1" applyFill="1" applyBorder="1" applyAlignment="1">
      <alignment horizontal="right" vertical="center"/>
    </xf>
    <xf numFmtId="0" fontId="13" fillId="16" borderId="35" xfId="0" applyFont="1" applyFill="1" applyBorder="1" applyAlignment="1">
      <alignment vertical="center"/>
    </xf>
    <xf numFmtId="0" fontId="14" fillId="16" borderId="35" xfId="0" applyFont="1" applyFill="1" applyBorder="1" applyAlignment="1" applyProtection="1">
      <alignment horizontal="right" vertical="center"/>
      <protection/>
    </xf>
    <xf numFmtId="164" fontId="15" fillId="16" borderId="36" xfId="0" applyNumberFormat="1" applyFont="1" applyFill="1" applyBorder="1" applyAlignment="1" applyProtection="1">
      <alignment vertical="center"/>
      <protection locked="0"/>
    </xf>
    <xf numFmtId="49" fontId="18" fillId="16" borderId="37" xfId="0" applyNumberFormat="1" applyFont="1" applyFill="1" applyBorder="1" applyAlignment="1" applyProtection="1">
      <alignment horizontal="left" vertical="center"/>
      <protection locked="0"/>
    </xf>
    <xf numFmtId="0" fontId="19" fillId="25" borderId="14" xfId="0" applyFont="1" applyFill="1" applyBorder="1" applyAlignment="1">
      <alignment vertical="center"/>
    </xf>
    <xf numFmtId="0" fontId="12" fillId="25" borderId="16" xfId="0" applyFont="1" applyFill="1" applyBorder="1" applyAlignment="1" applyProtection="1">
      <alignment horizontal="right" vertical="center"/>
      <protection/>
    </xf>
    <xf numFmtId="164" fontId="12" fillId="25" borderId="13" xfId="0" applyNumberFormat="1" applyFont="1" applyFill="1" applyBorder="1" applyAlignment="1">
      <alignment vertical="center"/>
    </xf>
    <xf numFmtId="49" fontId="19" fillId="25" borderId="16" xfId="0" applyNumberFormat="1" applyFont="1" applyFill="1" applyBorder="1" applyAlignment="1" applyProtection="1">
      <alignment horizontal="left" vertical="center"/>
      <protection locked="0"/>
    </xf>
    <xf numFmtId="0" fontId="10" fillId="24" borderId="0" xfId="0" applyFont="1" applyFill="1" applyBorder="1" applyAlignment="1">
      <alignment vertical="center" textRotation="90" wrapText="1"/>
    </xf>
    <xf numFmtId="0" fontId="5" fillId="24" borderId="0" xfId="0" applyFont="1" applyFill="1" applyBorder="1" applyAlignment="1">
      <alignment/>
    </xf>
    <xf numFmtId="0" fontId="5" fillId="24" borderId="0" xfId="0" applyFont="1" applyFill="1" applyBorder="1" applyAlignment="1">
      <alignment horizontal="right"/>
    </xf>
    <xf numFmtId="165" fontId="0" fillId="24" borderId="0" xfId="0" applyNumberFormat="1" applyFill="1" applyBorder="1" applyAlignment="1">
      <alignment/>
    </xf>
    <xf numFmtId="49" fontId="0" fillId="24" borderId="0" xfId="0" applyNumberFormat="1" applyFill="1" applyBorder="1" applyAlignment="1">
      <alignment horizontal="left"/>
    </xf>
    <xf numFmtId="0" fontId="20" fillId="17" borderId="17" xfId="0" applyFont="1" applyFill="1" applyBorder="1" applyAlignment="1">
      <alignment/>
    </xf>
    <xf numFmtId="0" fontId="14" fillId="17" borderId="17" xfId="0" applyFont="1" applyFill="1" applyBorder="1" applyAlignment="1">
      <alignment horizontal="right" vertical="center"/>
    </xf>
    <xf numFmtId="164" fontId="15" fillId="17" borderId="38" xfId="0" applyNumberFormat="1" applyFont="1" applyFill="1" applyBorder="1" applyAlignment="1">
      <alignment vertical="center"/>
    </xf>
    <xf numFmtId="49" fontId="21" fillId="17" borderId="39" xfId="0" applyNumberFormat="1" applyFont="1" applyFill="1" applyBorder="1" applyAlignment="1">
      <alignment horizontal="left"/>
    </xf>
    <xf numFmtId="0" fontId="17" fillId="24" borderId="40" xfId="0" applyFont="1" applyFill="1" applyBorder="1" applyAlignment="1">
      <alignment horizontal="right"/>
    </xf>
    <xf numFmtId="0" fontId="17" fillId="24" borderId="21" xfId="0" applyFont="1" applyFill="1" applyBorder="1" applyAlignment="1">
      <alignment horizontal="right"/>
    </xf>
    <xf numFmtId="0" fontId="0" fillId="24" borderId="41" xfId="0" applyFill="1" applyBorder="1" applyAlignment="1">
      <alignment horizontal="right"/>
    </xf>
    <xf numFmtId="49" fontId="0" fillId="24" borderId="42" xfId="0" applyNumberFormat="1" applyFill="1" applyBorder="1" applyAlignment="1" applyProtection="1">
      <alignment horizontal="left" wrapText="1"/>
      <protection locked="0"/>
    </xf>
    <xf numFmtId="0" fontId="5" fillId="24" borderId="24" xfId="0" applyFont="1" applyFill="1" applyBorder="1" applyAlignment="1">
      <alignment/>
    </xf>
    <xf numFmtId="0" fontId="5" fillId="24" borderId="25" xfId="0" applyFont="1" applyFill="1" applyBorder="1" applyAlignment="1">
      <alignment/>
    </xf>
    <xf numFmtId="0" fontId="0" fillId="24" borderId="43" xfId="0" applyFont="1" applyFill="1" applyBorder="1" applyAlignment="1">
      <alignment horizontal="right"/>
    </xf>
    <xf numFmtId="166" fontId="0" fillId="24" borderId="44" xfId="0" applyNumberFormat="1" applyFill="1" applyBorder="1" applyAlignment="1" applyProtection="1">
      <alignment vertical="center"/>
      <protection locked="0"/>
    </xf>
    <xf numFmtId="49" fontId="0" fillId="24" borderId="45" xfId="0" applyNumberFormat="1" applyFill="1" applyBorder="1" applyAlignment="1" applyProtection="1">
      <alignment horizontal="left"/>
      <protection locked="0"/>
    </xf>
    <xf numFmtId="0" fontId="20" fillId="17" borderId="27" xfId="0" applyFont="1" applyFill="1" applyBorder="1" applyAlignment="1">
      <alignment/>
    </xf>
    <xf numFmtId="0" fontId="14" fillId="17" borderId="27" xfId="0" applyFont="1" applyFill="1" applyBorder="1" applyAlignment="1">
      <alignment horizontal="right" vertical="center"/>
    </xf>
    <xf numFmtId="164" fontId="15" fillId="17" borderId="28" xfId="0" applyNumberFormat="1" applyFont="1" applyFill="1" applyBorder="1" applyAlignment="1">
      <alignment vertical="center"/>
    </xf>
    <xf numFmtId="49" fontId="21" fillId="17" borderId="46" xfId="0" applyNumberFormat="1" applyFont="1" applyFill="1" applyBorder="1" applyAlignment="1">
      <alignment horizontal="left"/>
    </xf>
    <xf numFmtId="0" fontId="17" fillId="24" borderId="47" xfId="0" applyFont="1" applyFill="1" applyBorder="1" applyAlignment="1">
      <alignment horizontal="right"/>
    </xf>
    <xf numFmtId="0" fontId="17" fillId="24" borderId="48" xfId="0" applyFont="1" applyFill="1" applyBorder="1" applyAlignment="1">
      <alignment horizontal="right"/>
    </xf>
    <xf numFmtId="0" fontId="0" fillId="24" borderId="42" xfId="0" applyFont="1" applyFill="1" applyBorder="1" applyAlignment="1">
      <alignment horizontal="right"/>
    </xf>
    <xf numFmtId="0" fontId="5" fillId="24" borderId="49" xfId="0" applyFont="1" applyFill="1" applyBorder="1" applyAlignment="1">
      <alignment/>
    </xf>
    <xf numFmtId="0" fontId="5" fillId="24" borderId="50" xfId="0" applyFont="1" applyFill="1" applyBorder="1" applyAlignment="1">
      <alignment/>
    </xf>
    <xf numFmtId="0" fontId="0" fillId="24" borderId="51" xfId="0" applyFont="1" applyFill="1" applyBorder="1" applyAlignment="1">
      <alignment horizontal="right"/>
    </xf>
    <xf numFmtId="49" fontId="0" fillId="24" borderId="51" xfId="0" applyNumberFormat="1" applyFill="1" applyBorder="1" applyAlignment="1" applyProtection="1">
      <alignment horizontal="left" wrapText="1"/>
      <protection locked="0"/>
    </xf>
    <xf numFmtId="0" fontId="17" fillId="24" borderId="52" xfId="0" applyFont="1" applyFill="1" applyBorder="1" applyAlignment="1">
      <alignment horizontal="right"/>
    </xf>
    <xf numFmtId="0" fontId="17" fillId="24" borderId="53" xfId="0" applyFont="1" applyFill="1" applyBorder="1" applyAlignment="1">
      <alignment horizontal="right"/>
    </xf>
    <xf numFmtId="0" fontId="0" fillId="24" borderId="45" xfId="0" applyFont="1" applyFill="1" applyBorder="1" applyAlignment="1">
      <alignment horizontal="right"/>
    </xf>
    <xf numFmtId="164" fontId="0" fillId="24" borderId="44" xfId="0" applyNumberFormat="1" applyFill="1" applyBorder="1" applyAlignment="1" applyProtection="1">
      <alignment vertical="center"/>
      <protection locked="0"/>
    </xf>
    <xf numFmtId="0" fontId="23" fillId="17" borderId="27" xfId="0" applyFont="1" applyFill="1" applyBorder="1" applyAlignment="1">
      <alignment horizontal="right" vertical="center"/>
    </xf>
    <xf numFmtId="0" fontId="0" fillId="24" borderId="54" xfId="0" applyFont="1" applyFill="1" applyBorder="1" applyAlignment="1">
      <alignment horizontal="right"/>
    </xf>
    <xf numFmtId="0" fontId="17" fillId="24" borderId="49" xfId="0" applyFont="1" applyFill="1" applyBorder="1" applyAlignment="1">
      <alignment horizontal="right"/>
    </xf>
    <xf numFmtId="0" fontId="17" fillId="24" borderId="50" xfId="0" applyFont="1" applyFill="1" applyBorder="1" applyAlignment="1">
      <alignment horizontal="right"/>
    </xf>
    <xf numFmtId="0" fontId="0" fillId="24" borderId="55" xfId="0" applyFont="1" applyFill="1" applyBorder="1" applyAlignment="1">
      <alignment horizontal="right"/>
    </xf>
    <xf numFmtId="0" fontId="0" fillId="24" borderId="56" xfId="0" applyFill="1" applyBorder="1" applyAlignment="1">
      <alignment horizontal="right"/>
    </xf>
    <xf numFmtId="49" fontId="0" fillId="24" borderId="45" xfId="0" applyNumberFormat="1" applyFill="1" applyBorder="1" applyAlignment="1" applyProtection="1">
      <alignment horizontal="left" wrapText="1"/>
      <protection locked="0"/>
    </xf>
    <xf numFmtId="0" fontId="0" fillId="24" borderId="54" xfId="0" applyFill="1" applyBorder="1" applyAlignment="1" applyProtection="1">
      <alignment horizontal="right"/>
      <protection locked="0"/>
    </xf>
    <xf numFmtId="0" fontId="0" fillId="24" borderId="55" xfId="0" applyFill="1" applyBorder="1" applyAlignment="1" applyProtection="1">
      <alignment horizontal="right"/>
      <protection locked="0"/>
    </xf>
    <xf numFmtId="0" fontId="0" fillId="24" borderId="56" xfId="0" applyFill="1" applyBorder="1" applyAlignment="1" applyProtection="1">
      <alignment horizontal="right"/>
      <protection locked="0"/>
    </xf>
    <xf numFmtId="0" fontId="5" fillId="24" borderId="53" xfId="0" applyFont="1" applyFill="1" applyBorder="1" applyAlignment="1">
      <alignment horizontal="right"/>
    </xf>
    <xf numFmtId="0" fontId="20" fillId="17" borderId="35" xfId="0" applyFont="1" applyFill="1" applyBorder="1" applyAlignment="1">
      <alignment/>
    </xf>
    <xf numFmtId="0" fontId="14" fillId="17" borderId="35" xfId="0" applyFont="1" applyFill="1" applyBorder="1" applyAlignment="1">
      <alignment horizontal="right" vertical="center"/>
    </xf>
    <xf numFmtId="164" fontId="15" fillId="17" borderId="36" xfId="0" applyNumberFormat="1" applyFont="1" applyFill="1" applyBorder="1" applyAlignment="1" applyProtection="1">
      <alignment vertical="center"/>
      <protection locked="0"/>
    </xf>
    <xf numFmtId="0" fontId="19" fillId="26" borderId="57" xfId="0" applyFont="1" applyFill="1" applyBorder="1" applyAlignment="1">
      <alignment vertical="center"/>
    </xf>
    <xf numFmtId="0" fontId="12" fillId="26" borderId="57" xfId="0" applyFont="1" applyFill="1" applyBorder="1" applyAlignment="1">
      <alignment horizontal="right" vertical="center"/>
    </xf>
    <xf numFmtId="164" fontId="14" fillId="26" borderId="58" xfId="0" applyNumberFormat="1" applyFont="1" applyFill="1" applyBorder="1" applyAlignment="1">
      <alignment vertical="center"/>
    </xf>
    <xf numFmtId="49" fontId="21" fillId="26" borderId="59"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0" fontId="20" fillId="18" borderId="17" xfId="0" applyFont="1" applyFill="1" applyBorder="1" applyAlignment="1">
      <alignment/>
    </xf>
    <xf numFmtId="0" fontId="14" fillId="18" borderId="17" xfId="0" applyFont="1" applyFill="1" applyBorder="1" applyAlignment="1">
      <alignment horizontal="right" vertical="center"/>
    </xf>
    <xf numFmtId="164" fontId="15" fillId="18" borderId="38" xfId="0" applyNumberFormat="1" applyFont="1" applyFill="1" applyBorder="1" applyAlignment="1">
      <alignment horizontal="right" vertical="center"/>
    </xf>
    <xf numFmtId="49" fontId="11" fillId="18" borderId="19" xfId="0" applyNumberFormat="1" applyFont="1" applyFill="1" applyBorder="1" applyAlignment="1" applyProtection="1">
      <alignment horizontal="left"/>
      <protection locked="0"/>
    </xf>
    <xf numFmtId="164" fontId="0" fillId="24" borderId="22" xfId="0" applyNumberFormat="1" applyFill="1" applyBorder="1" applyAlignment="1" applyProtection="1">
      <alignment horizontal="right"/>
      <protection locked="0"/>
    </xf>
    <xf numFmtId="49" fontId="0" fillId="24" borderId="51" xfId="0" applyNumberFormat="1" applyFill="1" applyBorder="1" applyAlignment="1" applyProtection="1">
      <alignment horizontal="left"/>
      <protection locked="0"/>
    </xf>
    <xf numFmtId="0" fontId="0" fillId="24" borderId="55" xfId="0" applyFill="1" applyBorder="1" applyAlignment="1">
      <alignment horizontal="right"/>
    </xf>
    <xf numFmtId="164" fontId="24" fillId="24" borderId="22" xfId="0" applyNumberFormat="1" applyFont="1" applyFill="1" applyBorder="1" applyAlignment="1" applyProtection="1">
      <alignment horizontal="right"/>
      <protection/>
    </xf>
    <xf numFmtId="49" fontId="0" fillId="24" borderId="51" xfId="0" applyNumberFormat="1" applyFill="1" applyBorder="1" applyAlignment="1" applyProtection="1" quotePrefix="1">
      <alignment horizontal="left"/>
      <protection locked="0"/>
    </xf>
    <xf numFmtId="0" fontId="24" fillId="24" borderId="55" xfId="0" applyFont="1" applyFill="1" applyBorder="1" applyAlignment="1">
      <alignment horizontal="right"/>
    </xf>
    <xf numFmtId="164" fontId="24" fillId="24" borderId="22" xfId="0" applyNumberFormat="1" applyFont="1" applyFill="1" applyBorder="1" applyAlignment="1" applyProtection="1">
      <alignment horizontal="right"/>
      <protection locked="0"/>
    </xf>
    <xf numFmtId="0" fontId="5" fillId="0" borderId="51" xfId="0" applyFont="1" applyBorder="1" applyAlignment="1">
      <alignment/>
    </xf>
    <xf numFmtId="0" fontId="0" fillId="0" borderId="22" xfId="0" applyBorder="1" applyAlignment="1">
      <alignment/>
    </xf>
    <xf numFmtId="164" fontId="24" fillId="24" borderId="44" xfId="0" applyNumberFormat="1" applyFont="1" applyFill="1" applyBorder="1" applyAlignment="1" applyProtection="1">
      <alignment/>
      <protection/>
    </xf>
    <xf numFmtId="0" fontId="20" fillId="18" borderId="60" xfId="0" applyFont="1" applyFill="1" applyBorder="1" applyAlignment="1">
      <alignment/>
    </xf>
    <xf numFmtId="0" fontId="20" fillId="18" borderId="61" xfId="0" applyFont="1" applyFill="1" applyBorder="1" applyAlignment="1">
      <alignment/>
    </xf>
    <xf numFmtId="0" fontId="14" fillId="18" borderId="60" xfId="0" applyFont="1" applyFill="1" applyBorder="1" applyAlignment="1">
      <alignment horizontal="right" vertical="center"/>
    </xf>
    <xf numFmtId="164" fontId="15" fillId="18" borderId="28" xfId="0" applyNumberFormat="1" applyFont="1" applyFill="1" applyBorder="1" applyAlignment="1">
      <alignment vertical="center"/>
    </xf>
    <xf numFmtId="49" fontId="11" fillId="18" borderId="46" xfId="0" applyNumberFormat="1" applyFont="1" applyFill="1" applyBorder="1" applyAlignment="1" applyProtection="1">
      <alignment horizontal="left"/>
      <protection locked="0"/>
    </xf>
    <xf numFmtId="0" fontId="0" fillId="24" borderId="54" xfId="0" applyFill="1" applyBorder="1" applyAlignment="1">
      <alignment horizontal="right"/>
    </xf>
    <xf numFmtId="164" fontId="0" fillId="24" borderId="31" xfId="0" applyNumberFormat="1" applyFill="1" applyBorder="1" applyAlignment="1" applyProtection="1">
      <alignment/>
      <protection locked="0"/>
    </xf>
    <xf numFmtId="49" fontId="0" fillId="24" borderId="42" xfId="0" applyNumberFormat="1" applyFill="1" applyBorder="1" applyAlignment="1" applyProtection="1">
      <alignment horizontal="left"/>
      <protection locked="0"/>
    </xf>
    <xf numFmtId="164" fontId="0" fillId="24" borderId="22" xfId="0" applyNumberFormat="1" applyFill="1" applyBorder="1" applyAlignment="1" applyProtection="1">
      <alignment/>
      <protection locked="0"/>
    </xf>
    <xf numFmtId="0" fontId="0" fillId="24" borderId="56" xfId="0" applyFont="1" applyFill="1" applyBorder="1" applyAlignment="1">
      <alignment horizontal="right"/>
    </xf>
    <xf numFmtId="165" fontId="0" fillId="24" borderId="44" xfId="0" applyNumberFormat="1" applyFill="1" applyBorder="1" applyAlignment="1" applyProtection="1">
      <alignment/>
      <protection locked="0"/>
    </xf>
    <xf numFmtId="165" fontId="15" fillId="18" borderId="28" xfId="0" applyNumberFormat="1" applyFont="1" applyFill="1" applyBorder="1" applyAlignment="1">
      <alignment vertical="center"/>
    </xf>
    <xf numFmtId="164" fontId="24" fillId="24" borderId="22" xfId="0" applyNumberFormat="1" applyFont="1" applyFill="1" applyBorder="1" applyAlignment="1" applyProtection="1">
      <alignment/>
      <protection/>
    </xf>
    <xf numFmtId="0" fontId="17" fillId="24" borderId="62" xfId="0" applyFont="1" applyFill="1" applyBorder="1" applyAlignment="1">
      <alignment horizontal="right"/>
    </xf>
    <xf numFmtId="165" fontId="0" fillId="24" borderId="22" xfId="0" applyNumberFormat="1" applyFill="1" applyBorder="1" applyAlignment="1" applyProtection="1">
      <alignment/>
      <protection locked="0"/>
    </xf>
    <xf numFmtId="0" fontId="20" fillId="18" borderId="35" xfId="0" applyFont="1" applyFill="1" applyBorder="1" applyAlignment="1">
      <alignment/>
    </xf>
    <xf numFmtId="0" fontId="14" fillId="18" borderId="35" xfId="0" applyFont="1" applyFill="1" applyBorder="1" applyAlignment="1">
      <alignment horizontal="right" vertical="center"/>
    </xf>
    <xf numFmtId="164" fontId="15" fillId="18" borderId="36" xfId="0" applyNumberFormat="1" applyFont="1" applyFill="1" applyBorder="1" applyAlignment="1" applyProtection="1">
      <alignment vertical="center"/>
      <protection locked="0"/>
    </xf>
    <xf numFmtId="49" fontId="11" fillId="18" borderId="37" xfId="0" applyNumberFormat="1" applyFont="1" applyFill="1" applyBorder="1" applyAlignment="1" applyProtection="1">
      <alignment horizontal="left"/>
      <protection locked="0"/>
    </xf>
    <xf numFmtId="0" fontId="19" fillId="18" borderId="57" xfId="0" applyFont="1" applyFill="1" applyBorder="1" applyAlignment="1">
      <alignment vertical="center"/>
    </xf>
    <xf numFmtId="0" fontId="12" fillId="18" borderId="57" xfId="0" applyFont="1" applyFill="1" applyBorder="1" applyAlignment="1">
      <alignment horizontal="right" vertical="center"/>
    </xf>
    <xf numFmtId="164" fontId="12" fillId="18" borderId="13" xfId="0" applyNumberFormat="1" applyFont="1" applyFill="1" applyBorder="1" applyAlignment="1">
      <alignment vertical="center"/>
    </xf>
    <xf numFmtId="49" fontId="26" fillId="18" borderId="63" xfId="0" applyNumberFormat="1" applyFont="1" applyFill="1" applyBorder="1" applyAlignment="1" applyProtection="1">
      <alignment horizontal="left" vertical="center"/>
      <protection locked="0"/>
    </xf>
    <xf numFmtId="0" fontId="7" fillId="21" borderId="42" xfId="0" applyFont="1" applyFill="1" applyBorder="1" applyAlignment="1">
      <alignment horizontal="center" wrapText="1"/>
    </xf>
    <xf numFmtId="0" fontId="0" fillId="24" borderId="64" xfId="0" applyFill="1" applyBorder="1" applyAlignment="1">
      <alignment horizontal="right"/>
    </xf>
    <xf numFmtId="167" fontId="0" fillId="0" borderId="65" xfId="0" applyNumberFormat="1" applyBorder="1" applyAlignment="1" applyProtection="1">
      <alignment horizontal="left" wrapText="1"/>
      <protection locked="0"/>
    </xf>
    <xf numFmtId="49" fontId="21" fillId="17" borderId="66" xfId="0" applyNumberFormat="1" applyFont="1" applyFill="1" applyBorder="1" applyAlignment="1">
      <alignment horizontal="left"/>
    </xf>
    <xf numFmtId="0" fontId="0" fillId="24" borderId="30" xfId="0" applyFill="1" applyBorder="1" applyAlignment="1">
      <alignment horizontal="right" vertical="center"/>
    </xf>
    <xf numFmtId="0" fontId="0" fillId="24" borderId="43" xfId="0" applyFill="1" applyBorder="1" applyAlignment="1">
      <alignment horizontal="right" vertical="center"/>
    </xf>
    <xf numFmtId="0" fontId="12" fillId="18" borderId="67" xfId="0" applyFont="1" applyFill="1" applyBorder="1" applyAlignment="1">
      <alignment vertical="center" textRotation="90" wrapText="1"/>
    </xf>
    <xf numFmtId="0" fontId="12" fillId="18" borderId="68" xfId="0" applyFont="1" applyFill="1" applyBorder="1" applyAlignment="1">
      <alignment vertical="center" textRotation="90" wrapText="1"/>
    </xf>
    <xf numFmtId="0" fontId="12" fillId="18" borderId="58" xfId="0" applyFont="1" applyFill="1" applyBorder="1" applyAlignment="1">
      <alignment vertical="center" textRotation="90" wrapText="1"/>
    </xf>
    <xf numFmtId="0" fontId="2" fillId="24" borderId="13"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2" fillId="25" borderId="67" xfId="0" applyFont="1" applyFill="1" applyBorder="1" applyAlignment="1">
      <alignment vertical="center" textRotation="90" wrapText="1"/>
    </xf>
    <xf numFmtId="0" fontId="12" fillId="25" borderId="68" xfId="0" applyFont="1" applyFill="1" applyBorder="1" applyAlignment="1">
      <alignment vertical="center" textRotation="90" wrapText="1"/>
    </xf>
    <xf numFmtId="0" fontId="12" fillId="25" borderId="58" xfId="0" applyFont="1" applyFill="1" applyBorder="1" applyAlignment="1">
      <alignment vertical="center" textRotation="90" wrapText="1"/>
    </xf>
    <xf numFmtId="0" fontId="12" fillId="26" borderId="67" xfId="0" applyFont="1" applyFill="1" applyBorder="1" applyAlignment="1">
      <alignment vertical="center" textRotation="90" wrapText="1"/>
    </xf>
    <xf numFmtId="0" fontId="12" fillId="26" borderId="68" xfId="0" applyFont="1" applyFill="1" applyBorder="1" applyAlignment="1">
      <alignment vertical="center" textRotation="90" wrapText="1"/>
    </xf>
    <xf numFmtId="0" fontId="12" fillId="26" borderId="58" xfId="0" applyFont="1" applyFill="1" applyBorder="1" applyAlignment="1">
      <alignment vertical="center" textRotation="90" wrapText="1"/>
    </xf>
    <xf numFmtId="0" fontId="0" fillId="24" borderId="69" xfId="0" applyNumberFormat="1" applyFill="1" applyBorder="1" applyAlignment="1" applyProtection="1">
      <alignment horizontal="left" wrapText="1"/>
      <protection locked="0"/>
    </xf>
    <xf numFmtId="0" fontId="0" fillId="24" borderId="70" xfId="0" applyNumberFormat="1" applyFill="1" applyBorder="1" applyAlignment="1" applyProtection="1">
      <alignment horizontal="left" wrapText="1"/>
      <protection locked="0"/>
    </xf>
    <xf numFmtId="0" fontId="0" fillId="24" borderId="71" xfId="0" applyNumberFormat="1" applyFill="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90"/>
  <sheetViews>
    <sheetView tabSelected="1" zoomScale="75" zoomScaleNormal="75" zoomScalePageLayoutView="0" workbookViewId="0" topLeftCell="A1">
      <selection activeCell="D96" sqref="D96"/>
    </sheetView>
  </sheetViews>
  <sheetFormatPr defaultColWidth="9.140625" defaultRowHeight="15"/>
  <cols>
    <col min="2" max="2" width="12.57421875" style="0" customWidth="1"/>
    <col min="3" max="3" width="26.7109375" style="0" customWidth="1"/>
    <col min="4" max="4" width="37.57421875" style="0" customWidth="1"/>
    <col min="5" max="5" width="40.140625" style="0" customWidth="1"/>
    <col min="6" max="6" width="27.00390625" style="0" customWidth="1"/>
    <col min="7" max="7" width="77.140625" style="0" customWidth="1"/>
  </cols>
  <sheetData>
    <row r="1" ht="15.75" thickBot="1"/>
    <row r="2" spans="2:7" ht="30.75" thickBot="1">
      <c r="B2" s="147" t="s">
        <v>54</v>
      </c>
      <c r="C2" s="148"/>
      <c r="D2" s="148"/>
      <c r="E2" s="149"/>
      <c r="F2" s="145" t="s">
        <v>0</v>
      </c>
      <c r="G2" s="146"/>
    </row>
    <row r="3" spans="2:7" ht="30.75" customHeight="1" thickBot="1">
      <c r="B3" s="147" t="s">
        <v>52</v>
      </c>
      <c r="C3" s="148"/>
      <c r="D3" s="148"/>
      <c r="E3" s="149"/>
      <c r="F3" s="2" t="s">
        <v>1</v>
      </c>
      <c r="G3" s="136" t="s">
        <v>2</v>
      </c>
    </row>
    <row r="4" spans="2:7" ht="16.5" thickBot="1">
      <c r="B4" s="1"/>
      <c r="C4" s="1"/>
      <c r="D4" s="1"/>
      <c r="E4" s="1"/>
      <c r="F4" s="3"/>
      <c r="G4" s="4"/>
    </row>
    <row r="5" spans="2:7" ht="27.75" thickBot="1">
      <c r="B5" s="5"/>
      <c r="C5" s="6"/>
      <c r="D5" s="6"/>
      <c r="E5" s="7" t="s">
        <v>3</v>
      </c>
      <c r="F5" s="8">
        <f>F18</f>
        <v>43316.20834713192</v>
      </c>
      <c r="G5" s="9"/>
    </row>
    <row r="6" spans="2:7" ht="16.5" thickBot="1">
      <c r="B6" s="10"/>
      <c r="C6" s="10"/>
      <c r="D6" s="10"/>
      <c r="E6" s="10"/>
      <c r="F6" s="11"/>
      <c r="G6" s="11"/>
    </row>
    <row r="7" spans="2:7" ht="22.5">
      <c r="B7" s="150" t="s">
        <v>4</v>
      </c>
      <c r="C7" s="12"/>
      <c r="D7" s="12"/>
      <c r="E7" s="13" t="s">
        <v>5</v>
      </c>
      <c r="F7" s="14">
        <f>SUM(F8:F9)</f>
        <v>1820.9151834874995</v>
      </c>
      <c r="G7" s="15"/>
    </row>
    <row r="8" spans="2:7" ht="15.75">
      <c r="B8" s="151"/>
      <c r="C8" s="16"/>
      <c r="D8" s="17" t="s">
        <v>6</v>
      </c>
      <c r="E8" s="140" t="s">
        <v>76</v>
      </c>
      <c r="F8" s="18">
        <v>1690.1089739174995</v>
      </c>
      <c r="G8" s="19"/>
    </row>
    <row r="9" spans="2:7" ht="15.75">
      <c r="B9" s="151"/>
      <c r="C9" s="20"/>
      <c r="D9" s="21"/>
      <c r="E9" s="141" t="s">
        <v>77</v>
      </c>
      <c r="F9" s="18">
        <v>130.80620957</v>
      </c>
      <c r="G9" s="22"/>
    </row>
    <row r="10" spans="2:7" ht="22.5">
      <c r="B10" s="151"/>
      <c r="C10" s="23"/>
      <c r="D10" s="24"/>
      <c r="E10" s="25" t="s">
        <v>7</v>
      </c>
      <c r="F10" s="26">
        <f>SUM(F11:F16)</f>
        <v>41495.29316364442</v>
      </c>
      <c r="G10" s="27"/>
    </row>
    <row r="11" spans="2:7" ht="15.75">
      <c r="B11" s="151"/>
      <c r="C11" s="16"/>
      <c r="D11" s="17" t="s">
        <v>8</v>
      </c>
      <c r="E11" s="28" t="s">
        <v>55</v>
      </c>
      <c r="F11" s="29">
        <v>20202.096010299996</v>
      </c>
      <c r="G11" s="19"/>
    </row>
    <row r="12" spans="2:7" ht="15.75">
      <c r="B12" s="151"/>
      <c r="C12" s="30"/>
      <c r="D12" s="31"/>
      <c r="E12" s="28" t="s">
        <v>56</v>
      </c>
      <c r="F12" s="29">
        <v>6958.916190169731</v>
      </c>
      <c r="G12" s="32"/>
    </row>
    <row r="13" spans="2:7" ht="15.75">
      <c r="B13" s="151"/>
      <c r="C13" s="33"/>
      <c r="D13" s="30"/>
      <c r="E13" s="28" t="s">
        <v>57</v>
      </c>
      <c r="F13" s="29">
        <v>3412.6112740700005</v>
      </c>
      <c r="G13" s="32"/>
    </row>
    <row r="14" spans="2:7" ht="15.75">
      <c r="B14" s="151"/>
      <c r="C14" s="34"/>
      <c r="D14" s="30"/>
      <c r="E14" s="28" t="s">
        <v>58</v>
      </c>
      <c r="F14" s="29">
        <v>1908.7275228000003</v>
      </c>
      <c r="G14" s="32"/>
    </row>
    <row r="15" spans="2:7" ht="15.75">
      <c r="B15" s="151"/>
      <c r="C15" s="35"/>
      <c r="D15" s="33"/>
      <c r="E15" s="28" t="s">
        <v>59</v>
      </c>
      <c r="F15" s="29">
        <v>1849.7294513700003</v>
      </c>
      <c r="G15" s="32"/>
    </row>
    <row r="16" spans="2:7" ht="15.75">
      <c r="B16" s="151"/>
      <c r="C16" s="36"/>
      <c r="D16" s="37"/>
      <c r="E16" s="28" t="s">
        <v>60</v>
      </c>
      <c r="F16" s="29">
        <v>7163.2127149346925</v>
      </c>
      <c r="G16" s="22"/>
    </row>
    <row r="17" spans="2:7" ht="23.25" thickBot="1">
      <c r="B17" s="151"/>
      <c r="C17" s="38"/>
      <c r="D17" s="39"/>
      <c r="E17" s="40" t="s">
        <v>9</v>
      </c>
      <c r="F17" s="41">
        <v>0</v>
      </c>
      <c r="G17" s="42"/>
    </row>
    <row r="18" spans="2:7" ht="27.75" thickBot="1">
      <c r="B18" s="152"/>
      <c r="C18" s="43"/>
      <c r="D18" s="43"/>
      <c r="E18" s="44" t="s">
        <v>10</v>
      </c>
      <c r="F18" s="45">
        <f>F7+F10+F17</f>
        <v>43316.20834713192</v>
      </c>
      <c r="G18" s="46"/>
    </row>
    <row r="19" spans="2:7" ht="16.5" thickBot="1">
      <c r="B19" s="47"/>
      <c r="C19" s="48"/>
      <c r="D19" s="48"/>
      <c r="E19" s="49"/>
      <c r="F19" s="50"/>
      <c r="G19" s="51"/>
    </row>
    <row r="20" spans="2:7" ht="22.5">
      <c r="B20" s="153" t="s">
        <v>11</v>
      </c>
      <c r="C20" s="52"/>
      <c r="D20" s="52"/>
      <c r="E20" s="53" t="s">
        <v>12</v>
      </c>
      <c r="F20" s="54">
        <f>F21</f>
        <v>60.250413</v>
      </c>
      <c r="G20" s="55"/>
    </row>
    <row r="21" spans="2:7" ht="15.75">
      <c r="B21" s="154"/>
      <c r="C21" s="56"/>
      <c r="D21" s="57" t="s">
        <v>13</v>
      </c>
      <c r="E21" s="58" t="s">
        <v>14</v>
      </c>
      <c r="F21" s="29">
        <v>60.250413</v>
      </c>
      <c r="G21" s="59"/>
    </row>
    <row r="22" spans="2:7" ht="15.75">
      <c r="B22" s="154"/>
      <c r="C22" s="60"/>
      <c r="D22" s="61"/>
      <c r="E22" s="62" t="s">
        <v>15</v>
      </c>
      <c r="F22" s="63">
        <v>683144</v>
      </c>
      <c r="G22" s="59"/>
    </row>
    <row r="23" spans="2:7" ht="22.5">
      <c r="B23" s="154"/>
      <c r="C23" s="65"/>
      <c r="D23" s="65"/>
      <c r="E23" s="66" t="s">
        <v>16</v>
      </c>
      <c r="F23" s="67">
        <f>SUM(F24:F26)</f>
        <v>139.52234952999987</v>
      </c>
      <c r="G23" s="68"/>
    </row>
    <row r="24" spans="2:7" ht="15.75">
      <c r="B24" s="154"/>
      <c r="C24" s="69"/>
      <c r="D24" s="70" t="s">
        <v>13</v>
      </c>
      <c r="E24" s="71" t="s">
        <v>17</v>
      </c>
      <c r="F24" s="29">
        <v>14.912698616134378</v>
      </c>
      <c r="G24" s="138" t="s">
        <v>68</v>
      </c>
    </row>
    <row r="25" spans="2:7" ht="15.75">
      <c r="B25" s="154"/>
      <c r="C25" s="72"/>
      <c r="D25" s="73"/>
      <c r="E25" s="74" t="s">
        <v>18</v>
      </c>
      <c r="F25" s="18">
        <v>105.36573556795946</v>
      </c>
      <c r="G25" s="75" t="s">
        <v>70</v>
      </c>
    </row>
    <row r="26" spans="2:7" ht="31.5" customHeight="1">
      <c r="B26" s="154"/>
      <c r="C26" s="76"/>
      <c r="D26" s="77"/>
      <c r="E26" s="78" t="s">
        <v>19</v>
      </c>
      <c r="F26" s="79">
        <v>19.243915345906032</v>
      </c>
      <c r="G26" s="86" t="s">
        <v>69</v>
      </c>
    </row>
    <row r="27" spans="2:7" ht="23.25">
      <c r="B27" s="154"/>
      <c r="C27" s="65"/>
      <c r="D27" s="65"/>
      <c r="E27" s="80" t="s">
        <v>20</v>
      </c>
      <c r="F27" s="67">
        <f>SUM(F28:F31)</f>
        <v>45.95350389</v>
      </c>
      <c r="G27" s="68"/>
    </row>
    <row r="28" spans="2:7" ht="18.75" customHeight="1">
      <c r="B28" s="154"/>
      <c r="C28" s="69"/>
      <c r="D28" s="70" t="s">
        <v>13</v>
      </c>
      <c r="E28" s="81" t="s">
        <v>21</v>
      </c>
      <c r="F28" s="29">
        <v>14.96257613</v>
      </c>
      <c r="G28" s="156" t="s">
        <v>71</v>
      </c>
    </row>
    <row r="29" spans="2:7" ht="18.75" customHeight="1">
      <c r="B29" s="154"/>
      <c r="C29" s="82"/>
      <c r="D29" s="83"/>
      <c r="E29" s="84" t="s">
        <v>22</v>
      </c>
      <c r="F29" s="29">
        <v>16.10675822</v>
      </c>
      <c r="G29" s="157"/>
    </row>
    <row r="30" spans="2:7" ht="18.75" customHeight="1">
      <c r="B30" s="154"/>
      <c r="C30" s="72"/>
      <c r="D30" s="73"/>
      <c r="E30" s="84" t="s">
        <v>23</v>
      </c>
      <c r="F30" s="29">
        <v>5.79037446</v>
      </c>
      <c r="G30" s="157"/>
    </row>
    <row r="31" spans="2:7" ht="18.75" customHeight="1">
      <c r="B31" s="154"/>
      <c r="C31" s="76"/>
      <c r="D31" s="77"/>
      <c r="E31" s="85" t="s">
        <v>24</v>
      </c>
      <c r="F31" s="29">
        <v>9.09379508</v>
      </c>
      <c r="G31" s="158"/>
    </row>
    <row r="32" spans="2:7" ht="22.5">
      <c r="B32" s="154"/>
      <c r="C32" s="65"/>
      <c r="D32" s="65"/>
      <c r="E32" s="66" t="s">
        <v>25</v>
      </c>
      <c r="F32" s="67">
        <f>SUM(F33:F43)</f>
        <v>43070.48208071192</v>
      </c>
      <c r="G32" s="68"/>
    </row>
    <row r="33" spans="2:7" ht="15.75">
      <c r="B33" s="154"/>
      <c r="C33" s="69"/>
      <c r="D33" s="70" t="s">
        <v>13</v>
      </c>
      <c r="E33" s="87" t="s">
        <v>78</v>
      </c>
      <c r="F33" s="29">
        <v>1062.86732116</v>
      </c>
      <c r="G33" s="59" t="s">
        <v>64</v>
      </c>
    </row>
    <row r="34" spans="2:7" ht="15.75">
      <c r="B34" s="154"/>
      <c r="C34" s="69"/>
      <c r="D34" s="70"/>
      <c r="E34" s="87" t="s">
        <v>79</v>
      </c>
      <c r="F34" s="29">
        <v>69.85029702</v>
      </c>
      <c r="G34" s="75"/>
    </row>
    <row r="35" spans="2:7" ht="15.75">
      <c r="B35" s="154"/>
      <c r="C35" s="69"/>
      <c r="D35" s="70"/>
      <c r="E35" s="87" t="s">
        <v>80</v>
      </c>
      <c r="F35" s="29">
        <v>10.328050129999987</v>
      </c>
      <c r="G35" s="75"/>
    </row>
    <row r="36" spans="2:7" ht="15.75">
      <c r="B36" s="154"/>
      <c r="C36" s="69"/>
      <c r="D36" s="70"/>
      <c r="E36" s="87" t="s">
        <v>81</v>
      </c>
      <c r="F36" s="29">
        <v>47.507394180000006</v>
      </c>
      <c r="G36" s="75" t="s">
        <v>63</v>
      </c>
    </row>
    <row r="37" spans="2:7" ht="18" customHeight="1">
      <c r="B37" s="154"/>
      <c r="C37" s="69"/>
      <c r="D37" s="70"/>
      <c r="E37" s="87" t="s">
        <v>82</v>
      </c>
      <c r="F37" s="29">
        <v>6.135156210000007</v>
      </c>
      <c r="G37" s="75" t="s">
        <v>61</v>
      </c>
    </row>
    <row r="38" spans="2:7" ht="15.75">
      <c r="B38" s="154"/>
      <c r="C38" s="69"/>
      <c r="D38" s="70"/>
      <c r="E38" s="87" t="s">
        <v>83</v>
      </c>
      <c r="F38" s="29">
        <v>136.35567377749993</v>
      </c>
      <c r="G38" s="86" t="s">
        <v>67</v>
      </c>
    </row>
    <row r="39" spans="2:7" ht="15.75">
      <c r="B39" s="154"/>
      <c r="C39" s="82"/>
      <c r="D39" s="73"/>
      <c r="E39" s="88" t="s">
        <v>24</v>
      </c>
      <c r="F39" s="29">
        <v>0.807568009999998</v>
      </c>
      <c r="G39" s="86" t="s">
        <v>62</v>
      </c>
    </row>
    <row r="40" spans="2:7" ht="15.75">
      <c r="B40" s="154"/>
      <c r="C40" s="82"/>
      <c r="D40" s="77"/>
      <c r="E40" s="89" t="s">
        <v>72</v>
      </c>
      <c r="F40" s="29">
        <v>41495.29316364442</v>
      </c>
      <c r="G40" s="75"/>
    </row>
    <row r="41" spans="2:7" ht="15.75">
      <c r="B41" s="154"/>
      <c r="C41" s="82"/>
      <c r="D41" s="30"/>
      <c r="E41" s="88" t="s">
        <v>84</v>
      </c>
      <c r="F41" s="29">
        <v>122.93728513999994</v>
      </c>
      <c r="G41" s="75"/>
    </row>
    <row r="42" spans="2:7" ht="15.75">
      <c r="B42" s="154"/>
      <c r="C42" s="72"/>
      <c r="D42" s="33"/>
      <c r="E42" s="88" t="s">
        <v>85</v>
      </c>
      <c r="F42" s="29">
        <v>41.03567036000001</v>
      </c>
      <c r="G42" s="75"/>
    </row>
    <row r="43" spans="2:7" ht="15.75">
      <c r="B43" s="154"/>
      <c r="C43" s="76"/>
      <c r="D43" s="90"/>
      <c r="E43" s="89" t="s">
        <v>86</v>
      </c>
      <c r="F43" s="29">
        <v>77.36450108000003</v>
      </c>
      <c r="G43" s="86"/>
    </row>
    <row r="44" spans="2:7" ht="23.25" thickBot="1">
      <c r="B44" s="154"/>
      <c r="C44" s="91"/>
      <c r="D44" s="91"/>
      <c r="E44" s="92" t="s">
        <v>73</v>
      </c>
      <c r="F44" s="93">
        <v>0</v>
      </c>
      <c r="G44" s="139"/>
    </row>
    <row r="45" spans="2:7" ht="27.75" thickBot="1">
      <c r="B45" s="155"/>
      <c r="C45" s="94"/>
      <c r="D45" s="94"/>
      <c r="E45" s="95" t="s">
        <v>26</v>
      </c>
      <c r="F45" s="96">
        <f>F20+F23+F27+F32+F44</f>
        <v>43316.20834713192</v>
      </c>
      <c r="G45" s="97"/>
    </row>
    <row r="46" spans="2:7" ht="16.5" thickBot="1">
      <c r="B46" s="47"/>
      <c r="C46" s="48"/>
      <c r="D46" s="48"/>
      <c r="E46" s="49"/>
      <c r="F46" s="50"/>
      <c r="G46" s="98"/>
    </row>
    <row r="47" spans="2:7" ht="22.5">
      <c r="B47" s="142" t="s">
        <v>27</v>
      </c>
      <c r="C47" s="99"/>
      <c r="D47" s="99"/>
      <c r="E47" s="100" t="s">
        <v>28</v>
      </c>
      <c r="F47" s="101">
        <f>F56</f>
        <v>743.1880370974987</v>
      </c>
      <c r="G47" s="102"/>
    </row>
    <row r="48" spans="2:7" ht="15.75">
      <c r="B48" s="143"/>
      <c r="C48" s="69"/>
      <c r="D48" s="70" t="s">
        <v>29</v>
      </c>
      <c r="E48" s="81" t="s">
        <v>30</v>
      </c>
      <c r="F48" s="29">
        <v>10.421804</v>
      </c>
      <c r="G48" s="59"/>
    </row>
    <row r="49" spans="2:7" ht="15.75">
      <c r="B49" s="143"/>
      <c r="C49" s="82"/>
      <c r="D49" s="83"/>
      <c r="E49" s="84" t="s">
        <v>31</v>
      </c>
      <c r="F49" s="29">
        <v>0</v>
      </c>
      <c r="G49" s="75"/>
    </row>
    <row r="50" spans="2:7" ht="15.75">
      <c r="B50" s="143"/>
      <c r="C50" s="82"/>
      <c r="D50" s="83"/>
      <c r="E50" s="84" t="s">
        <v>32</v>
      </c>
      <c r="F50" s="29">
        <v>2.46249006</v>
      </c>
      <c r="G50" s="75"/>
    </row>
    <row r="51" spans="2:7" ht="15.75">
      <c r="B51" s="143"/>
      <c r="C51" s="82"/>
      <c r="D51" s="83"/>
      <c r="E51" s="137" t="s">
        <v>87</v>
      </c>
      <c r="F51" s="29">
        <v>173.66518509999992</v>
      </c>
      <c r="G51" s="75"/>
    </row>
    <row r="52" spans="2:7" ht="15.75">
      <c r="B52" s="143"/>
      <c r="C52" s="82"/>
      <c r="D52" s="83"/>
      <c r="E52" s="137" t="s">
        <v>88</v>
      </c>
      <c r="F52" s="29">
        <v>160.5546219337498</v>
      </c>
      <c r="G52" s="75"/>
    </row>
    <row r="53" spans="2:7" ht="15.75">
      <c r="B53" s="143"/>
      <c r="C53" s="82"/>
      <c r="D53" s="83"/>
      <c r="E53" s="28" t="s">
        <v>89</v>
      </c>
      <c r="F53" s="29">
        <v>212.8494201999999</v>
      </c>
      <c r="G53" s="104"/>
    </row>
    <row r="54" spans="2:7" ht="15.75">
      <c r="B54" s="143"/>
      <c r="C54" s="82"/>
      <c r="D54" s="83"/>
      <c r="E54" s="28" t="s">
        <v>90</v>
      </c>
      <c r="F54" s="29">
        <v>33.77500084375001</v>
      </c>
      <c r="G54" s="75"/>
    </row>
    <row r="55" spans="2:7" ht="15.75">
      <c r="B55" s="143"/>
      <c r="C55" s="82"/>
      <c r="D55" s="83"/>
      <c r="E55" s="105" t="s">
        <v>33</v>
      </c>
      <c r="F55" s="29">
        <v>149.45951495999907</v>
      </c>
      <c r="G55" s="75"/>
    </row>
    <row r="56" spans="2:7" ht="15.75">
      <c r="B56" s="143"/>
      <c r="C56" s="82"/>
      <c r="E56" s="82" t="s">
        <v>34</v>
      </c>
      <c r="F56" s="106">
        <f>SUM(F48:F55)</f>
        <v>743.1880370974987</v>
      </c>
      <c r="G56" s="75"/>
    </row>
    <row r="57" spans="2:7" ht="15.75">
      <c r="B57" s="143"/>
      <c r="C57" s="72"/>
      <c r="D57" s="83"/>
      <c r="E57" s="28"/>
      <c r="F57" s="29"/>
      <c r="G57" s="107"/>
    </row>
    <row r="58" spans="2:7" ht="15.75">
      <c r="B58" s="143"/>
      <c r="C58" s="72"/>
      <c r="D58" s="72"/>
      <c r="E58" s="108" t="s">
        <v>35</v>
      </c>
      <c r="F58" s="109">
        <v>90</v>
      </c>
      <c r="G58" s="104"/>
    </row>
    <row r="59" spans="2:7" ht="15.75">
      <c r="B59" s="143"/>
      <c r="C59" s="72"/>
      <c r="D59" s="72"/>
      <c r="E59" s="110"/>
      <c r="F59" s="111"/>
      <c r="G59" s="104"/>
    </row>
    <row r="60" spans="2:7" ht="18">
      <c r="B60" s="143"/>
      <c r="C60" s="82"/>
      <c r="D60" s="83" t="s">
        <v>36</v>
      </c>
      <c r="E60" s="105" t="s">
        <v>91</v>
      </c>
      <c r="F60" s="103">
        <v>162.3471803399025</v>
      </c>
      <c r="G60" s="104" t="s">
        <v>66</v>
      </c>
    </row>
    <row r="61" spans="2:7" ht="15.75">
      <c r="B61" s="143"/>
      <c r="C61" s="72"/>
      <c r="D61" s="73"/>
      <c r="E61" s="105" t="s">
        <v>92</v>
      </c>
      <c r="F61" s="103">
        <v>27.86</v>
      </c>
      <c r="G61" s="104" t="s">
        <v>65</v>
      </c>
    </row>
    <row r="62" spans="2:7" ht="15.75">
      <c r="B62" s="143"/>
      <c r="C62" s="82"/>
      <c r="D62" s="83"/>
      <c r="E62" s="84"/>
      <c r="F62" s="103"/>
      <c r="G62" s="104"/>
    </row>
    <row r="63" spans="2:7" ht="15.75">
      <c r="B63" s="143"/>
      <c r="C63" s="76"/>
      <c r="D63" s="76"/>
      <c r="E63" s="76"/>
      <c r="F63" s="112"/>
      <c r="G63" s="64"/>
    </row>
    <row r="64" spans="2:7" ht="22.5">
      <c r="B64" s="143"/>
      <c r="C64" s="113"/>
      <c r="D64" s="114"/>
      <c r="E64" s="115" t="s">
        <v>37</v>
      </c>
      <c r="F64" s="116">
        <f>SUM(F65:F67)</f>
        <v>754.9801463899998</v>
      </c>
      <c r="G64" s="117"/>
    </row>
    <row r="65" spans="2:7" ht="15.75">
      <c r="B65" s="143"/>
      <c r="C65" s="69"/>
      <c r="D65" s="70" t="s">
        <v>38</v>
      </c>
      <c r="E65" s="118" t="s">
        <v>39</v>
      </c>
      <c r="F65" s="119">
        <v>749.1150666199999</v>
      </c>
      <c r="G65" s="120"/>
    </row>
    <row r="66" spans="2:7" ht="15.75">
      <c r="B66" s="143"/>
      <c r="C66" s="82"/>
      <c r="D66" s="83"/>
      <c r="E66" s="118" t="s">
        <v>40</v>
      </c>
      <c r="F66" s="119">
        <v>0</v>
      </c>
      <c r="G66" s="104"/>
    </row>
    <row r="67" spans="2:7" ht="15.75">
      <c r="B67" s="143"/>
      <c r="C67" s="82"/>
      <c r="D67" s="83"/>
      <c r="E67" s="84" t="s">
        <v>41</v>
      </c>
      <c r="F67" s="119">
        <v>5.865079770000001</v>
      </c>
      <c r="G67" s="104"/>
    </row>
    <row r="68" spans="2:7" ht="15.75">
      <c r="B68" s="143"/>
      <c r="C68" s="76"/>
      <c r="D68" s="77"/>
      <c r="E68" s="122"/>
      <c r="F68" s="123"/>
      <c r="G68" s="64"/>
    </row>
    <row r="69" spans="2:7" ht="22.5">
      <c r="B69" s="143"/>
      <c r="C69" s="113"/>
      <c r="D69" s="114"/>
      <c r="E69" s="115" t="s">
        <v>42</v>
      </c>
      <c r="F69" s="124">
        <f>SUM(F70:F77)</f>
        <v>41818.04016364442</v>
      </c>
      <c r="G69" s="117"/>
    </row>
    <row r="70" spans="2:7" ht="15.75">
      <c r="B70" s="143"/>
      <c r="C70" s="69"/>
      <c r="D70" s="70" t="s">
        <v>8</v>
      </c>
      <c r="E70" s="28" t="s">
        <v>72</v>
      </c>
      <c r="F70" s="119">
        <v>41495.29316364442</v>
      </c>
      <c r="G70" s="120"/>
    </row>
    <row r="71" spans="2:7" ht="15.75">
      <c r="B71" s="143"/>
      <c r="C71" s="69"/>
      <c r="E71" s="28" t="s">
        <v>93</v>
      </c>
      <c r="F71" s="119">
        <v>127.699</v>
      </c>
      <c r="G71" s="120"/>
    </row>
    <row r="72" spans="2:7" ht="15.75">
      <c r="B72" s="143"/>
      <c r="C72" s="82"/>
      <c r="D72" s="83"/>
      <c r="E72" s="28" t="s">
        <v>86</v>
      </c>
      <c r="F72" s="119">
        <v>76.772</v>
      </c>
      <c r="G72" s="104"/>
    </row>
    <row r="73" spans="2:7" ht="15.75">
      <c r="B73" s="143"/>
      <c r="C73" s="82"/>
      <c r="D73" s="83"/>
      <c r="E73" s="28" t="s">
        <v>94</v>
      </c>
      <c r="F73" s="119">
        <v>10.4</v>
      </c>
      <c r="G73" s="104"/>
    </row>
    <row r="74" spans="2:7" ht="15.75">
      <c r="B74" s="143"/>
      <c r="C74" s="82"/>
      <c r="D74" s="83"/>
      <c r="E74" s="28" t="s">
        <v>95</v>
      </c>
      <c r="F74" s="119">
        <v>8.573</v>
      </c>
      <c r="G74" s="104"/>
    </row>
    <row r="75" spans="2:7" ht="15.75">
      <c r="B75" s="143"/>
      <c r="C75" s="82"/>
      <c r="D75" s="72"/>
      <c r="E75" s="28" t="s">
        <v>96</v>
      </c>
      <c r="F75" s="119">
        <v>28.355</v>
      </c>
      <c r="G75" s="104"/>
    </row>
    <row r="76" spans="2:7" ht="15.75">
      <c r="B76" s="143"/>
      <c r="C76" s="82"/>
      <c r="D76" s="72"/>
      <c r="E76" s="28" t="s">
        <v>74</v>
      </c>
      <c r="F76" s="119">
        <v>52.62</v>
      </c>
      <c r="G76" s="104"/>
    </row>
    <row r="77" spans="2:7" ht="15.75">
      <c r="B77" s="143"/>
      <c r="C77" s="82"/>
      <c r="D77" s="72"/>
      <c r="E77" s="28" t="s">
        <v>24</v>
      </c>
      <c r="F77" s="119">
        <v>18.328</v>
      </c>
      <c r="G77" s="104"/>
    </row>
    <row r="78" spans="2:7" ht="15.75">
      <c r="B78" s="143"/>
      <c r="C78" s="82"/>
      <c r="D78" s="72"/>
      <c r="E78" s="82" t="s">
        <v>43</v>
      </c>
      <c r="F78" s="125">
        <f>SUM(F70:F77)</f>
        <v>41818.04016364442</v>
      </c>
      <c r="G78" s="104"/>
    </row>
    <row r="79" spans="2:7" ht="15.75">
      <c r="B79" s="143"/>
      <c r="C79" s="82"/>
      <c r="D79" s="72"/>
      <c r="E79" s="126"/>
      <c r="F79" s="127"/>
      <c r="G79" s="104"/>
    </row>
    <row r="80" spans="2:7" ht="15.75">
      <c r="B80" s="143"/>
      <c r="C80" s="82"/>
      <c r="D80" s="83" t="s">
        <v>44</v>
      </c>
      <c r="E80" s="105" t="s">
        <v>45</v>
      </c>
      <c r="F80" s="121">
        <v>52.56</v>
      </c>
      <c r="G80" s="75"/>
    </row>
    <row r="81" spans="2:7" ht="15.75">
      <c r="B81" s="143"/>
      <c r="C81" s="82"/>
      <c r="D81" s="83"/>
      <c r="E81" s="84" t="s">
        <v>46</v>
      </c>
      <c r="F81" s="121">
        <v>130.149</v>
      </c>
      <c r="G81" s="104"/>
    </row>
    <row r="82" spans="2:7" ht="15.75">
      <c r="B82" s="143"/>
      <c r="C82" s="82"/>
      <c r="D82" s="83"/>
      <c r="E82" s="84" t="s">
        <v>47</v>
      </c>
      <c r="F82" s="121">
        <v>20.79</v>
      </c>
      <c r="G82" s="104"/>
    </row>
    <row r="83" spans="2:7" ht="15.75">
      <c r="B83" s="143"/>
      <c r="C83" s="82"/>
      <c r="D83" s="83"/>
      <c r="E83" s="105" t="s">
        <v>48</v>
      </c>
      <c r="F83" s="121">
        <v>0</v>
      </c>
      <c r="G83" s="104"/>
    </row>
    <row r="84" spans="2:7" ht="15.75">
      <c r="B84" s="143"/>
      <c r="C84" s="76"/>
      <c r="D84" s="77"/>
      <c r="E84" s="85" t="s">
        <v>49</v>
      </c>
      <c r="F84" s="121">
        <v>119.188</v>
      </c>
      <c r="G84" s="64"/>
    </row>
    <row r="85" spans="2:7" ht="15.75">
      <c r="B85" s="143"/>
      <c r="C85" s="76"/>
      <c r="D85" s="77"/>
      <c r="E85" s="85" t="s">
        <v>24</v>
      </c>
      <c r="F85" s="121">
        <v>41495.29316364442</v>
      </c>
      <c r="G85" s="64"/>
    </row>
    <row r="86" spans="2:7" ht="15.75">
      <c r="B86" s="143"/>
      <c r="C86" s="76"/>
      <c r="D86" s="77"/>
      <c r="E86" s="76" t="s">
        <v>50</v>
      </c>
      <c r="F86" s="112">
        <f>SUM(F80:F85)</f>
        <v>41817.98016364442</v>
      </c>
      <c r="G86" s="64"/>
    </row>
    <row r="87" spans="2:7" ht="23.25" thickBot="1">
      <c r="B87" s="143"/>
      <c r="C87" s="128"/>
      <c r="D87" s="128"/>
      <c r="E87" s="129" t="s">
        <v>75</v>
      </c>
      <c r="F87" s="130">
        <v>0</v>
      </c>
      <c r="G87" s="131"/>
    </row>
    <row r="88" spans="2:7" ht="27.75" thickBot="1">
      <c r="B88" s="144"/>
      <c r="C88" s="132"/>
      <c r="D88" s="132"/>
      <c r="E88" s="133" t="s">
        <v>51</v>
      </c>
      <c r="F88" s="134">
        <f>F47+F64+F69+F87</f>
        <v>43316.20834713192</v>
      </c>
      <c r="G88" s="135"/>
    </row>
    <row r="90" ht="15.75">
      <c r="C90" s="1" t="s">
        <v>53</v>
      </c>
    </row>
  </sheetData>
  <sheetProtection/>
  <mergeCells count="7">
    <mergeCell ref="B47:B88"/>
    <mergeCell ref="F2:G2"/>
    <mergeCell ref="B3:E3"/>
    <mergeCell ref="B2:E2"/>
    <mergeCell ref="B7:B18"/>
    <mergeCell ref="B20:B45"/>
    <mergeCell ref="G28:G31"/>
  </mergeCells>
  <dataValidations count="1">
    <dataValidation errorStyle="information" type="custom" allowBlank="1" showInputMessage="1" showErrorMessage="1" errorTitle="Expected sum" error="This should equal the value in the grants sub-total above" sqref="F78">
      <formula1>F69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rogcfmunday</dc:creator>
  <cp:keywords/>
  <dc:description/>
  <cp:lastModifiedBy>Matthew Blackwell</cp:lastModifiedBy>
  <cp:lastPrinted>2013-02-12T15:47:10Z</cp:lastPrinted>
  <dcterms:created xsi:type="dcterms:W3CDTF">2013-02-12T13:25:33Z</dcterms:created>
  <dcterms:modified xsi:type="dcterms:W3CDTF">2013-08-09T10:30:54Z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1d094fd4-01e3-4d34-b090-4c96ecd2045d</vt:lpwstr>
  </property>
  <property fmtid="{D5CDD505-2E9C-101B-9397-08002B2CF9AE}" pid="15" name="_AdHocReviewCycleID">
    <vt:i4>-836685786</vt:i4>
  </property>
  <property fmtid="{D5CDD505-2E9C-101B-9397-08002B2CF9AE}" pid="16" name="_NewReviewCycle">
    <vt:lpwstr/>
  </property>
  <property fmtid="{D5CDD505-2E9C-101B-9397-08002B2CF9AE}" pid="17" name="_EmailSubject">
    <vt:lpwstr>[UNCLASSIFIED] Q2 &amp; Q3 QDS Publication - Postponed</vt:lpwstr>
  </property>
  <property fmtid="{D5CDD505-2E9C-101B-9397-08002B2CF9AE}" pid="18" name="_AuthorEmail">
    <vt:lpwstr>LAWRIE.HURREN@DWP.GSI.GOV.UK</vt:lpwstr>
  </property>
  <property fmtid="{D5CDD505-2E9C-101B-9397-08002B2CF9AE}" pid="19" name="_AuthorEmailDisplayName">
    <vt:lpwstr>Hurren Lawrie DWP F&amp;C BUSINESS INTELLIGENCE</vt:lpwstr>
  </property>
  <property fmtid="{D5CDD505-2E9C-101B-9397-08002B2CF9AE}" pid="20" name="_ReviewingToolsShownOnce">
    <vt:lpwstr/>
  </property>
</Properties>
</file>