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43" i="1" l="1"/>
  <c r="O42" i="1"/>
  <c r="O40" i="1"/>
  <c r="O24" i="1"/>
  <c r="O21" i="1"/>
  <c r="O17" i="1"/>
  <c r="O15" i="1"/>
  <c r="O13" i="1"/>
  <c r="O11" i="1"/>
  <c r="O9" i="1"/>
  <c r="E15" i="3"/>
  <c r="D15" i="3"/>
  <c r="E9" i="3"/>
  <c r="D9" i="3"/>
  <c r="O25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6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6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61"/>
  </connection>
</connections>
</file>

<file path=xl/sharedStrings.xml><?xml version="1.0" encoding="utf-8"?>
<sst xmlns="http://schemas.openxmlformats.org/spreadsheetml/2006/main" count="231" uniqueCount="190">
  <si>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</si>
  <si>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</si>
  <si>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</si>
  <si>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</si>
  <si>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</si>
  <si>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</si>
  <si>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</si>
  <si>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</si>
  <si>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</si>
  <si>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Stoke-on-Trent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</si>
  <si>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</si>
  <si>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</si>
  <si>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</si>
  <si>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</si>
  <si>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</si>
  <si>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</si>
  <si>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</si>
  <si>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</si>
  <si>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</si>
  <si>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</si>
  <si>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</si>
  <si>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</si>
  <si>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</si>
  <si>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</si>
  <si>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</si>
  <si>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</si>
  <si>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</si>
  <si>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</si>
  <si>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</si>
  <si>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</si>
  <si>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</si>
  <si>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</si>
  <si>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</si>
  <si>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</si>
  <si>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</si>
  <si>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</si>
  <si>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</si>
  <si>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</si>
  <si>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</si>
  <si>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</si>
  <si>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</si>
  <si>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</si>
  <si>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</si>
  <si>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</si>
  <si>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</si>
  <si>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</si>
  <si>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</si>
  <si>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</si>
  <si>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</si>
  <si>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</si>
  <si>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</si>
  <si>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</si>
  <si>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</si>
  <si>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</si>
  <si>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</si>
  <si>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</si>
  <si>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</si>
  <si>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</si>
  <si>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</si>
  <si>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</si>
  <si>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</si>
  <si>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</si>
  <si>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</si>
  <si>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</si>
  <si>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</si>
  <si>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</si>
  <si>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</si>
  <si>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</si>
  <si>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</si>
  <si>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</si>
  <si>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</si>
  <si>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</si>
  <si>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</si>
  <si>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</si>
  <si>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</si>
  <si>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</si>
  <si>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</si>
  <si>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</si>
  <si>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</si>
  <si>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</si>
  <si>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</si>
  <si>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</si>
  <si>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</si>
  <si>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</si>
  <si>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</si>
  <si>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</si>
  <si>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</si>
  <si>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</si>
  <si>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</si>
  <si>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</si>
  <si>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</si>
  <si>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</si>
  <si>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</si>
  <si>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</si>
  <si>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</si>
  <si>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</si>
  <si>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</si>
  <si>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</si>
  <si>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</si>
  <si>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</si>
  <si>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</si>
  <si>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</si>
  <si>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</si>
  <si>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</si>
  <si>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</si>
  <si>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</si>
  <si>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</si>
  <si>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</si>
  <si>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</si>
  <si>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</si>
  <si>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</si>
  <si>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</si>
  <si>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</si>
  <si>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</si>
  <si>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</si>
  <si>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</si>
  <si>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</si>
  <si>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Reach</t>
  </si>
  <si>
    <t/>
  </si>
  <si>
    <t>Merit Pupil Referral Service</t>
  </si>
  <si>
    <t>Aynsley Special School</t>
  </si>
  <si>
    <t>Abbey Hill School and Performing Arts College</t>
  </si>
  <si>
    <t>Middlehurst Special School</t>
  </si>
  <si>
    <t>Kemball Special School</t>
  </si>
  <si>
    <t>UnitType</t>
  </si>
  <si>
    <t>1. EYSFF (three and four year olds) Base Rate(s) per hour, per provider type</t>
  </si>
  <si>
    <t>PerHour</t>
  </si>
  <si>
    <t>2a. Supplements: Deprivation</t>
  </si>
  <si>
    <t>PerChild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</si>
  <si>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</si>
  <si>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</si>
  <si>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</si>
  <si>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</si>
  <si>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</si>
  <si>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Low cost high incidence SEN</t>
  </si>
  <si>
    <t>Rates</t>
  </si>
  <si>
    <t>LumpSum</t>
  </si>
  <si>
    <t>MFG</t>
  </si>
  <si>
    <t>4. Additional funded free hours</t>
  </si>
  <si>
    <t>Additional Basic Funding</t>
  </si>
  <si>
    <t>Additional Funding Low cost high incidence SEN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</si>
  <si>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</si>
  <si>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</si>
  <si>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</si>
  <si>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</si>
  <si>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</si>
  <si>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</si>
  <si>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</si>
  <si>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Central Expenditure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</si>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</sst>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861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177</v>
      </c>
      <c r="F5" s="31"/>
      <c r="G5" s="237"/>
      <c r="H5" s="32"/>
      <c r="I5" s="18" t="s">
        <v>181</v>
      </c>
      <c r="J5" s="31"/>
      <c r="K5" s="32"/>
      <c r="L5" s="18" t="s">
        <v>182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185</v>
      </c>
      <c r="C6" s="33" t="s">
        <v>0</v>
      </c>
      <c r="D6" s="23" t="s">
        <v>178</v>
      </c>
      <c r="E6" s="23" t="s">
        <v>179</v>
      </c>
      <c r="F6" s="23" t="s">
        <v>180</v>
      </c>
      <c r="G6" s="146" t="s">
        <v>124</v>
      </c>
      <c r="H6" s="23" t="s">
        <v>178</v>
      </c>
      <c r="I6" s="23" t="s">
        <v>179</v>
      </c>
      <c r="J6" s="162" t="s">
        <v>180</v>
      </c>
      <c r="K6" s="23" t="s">
        <v>178</v>
      </c>
      <c r="L6" s="23" t="s">
        <v>179</v>
      </c>
      <c r="M6" s="23" t="s">
        <v>180</v>
      </c>
      <c r="N6" s="190" t="s">
        <v>183</v>
      </c>
      <c r="O6" s="207" t="s">
        <v>184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125</v>
      </c>
      <c r="C8" s="38"/>
      <c r="D8" s="77">
        <v>3.7</v>
      </c>
      <c r="E8" s="77">
        <v>5.26</v>
      </c>
      <c r="F8" s="78">
        <v>2.39</v>
      </c>
      <c r="G8" s="148" t="s">
        <v>126</v>
      </c>
      <c r="H8" s="113">
        <v>671460</v>
      </c>
      <c r="I8" s="113">
        <v>188100</v>
      </c>
      <c r="J8" s="164">
        <v>1528170</v>
      </c>
      <c r="K8" s="78">
        <v>2484402</v>
      </c>
      <c r="L8" s="78">
        <v>989406</v>
      </c>
      <c r="M8" s="78">
        <v>3652326.3</v>
      </c>
      <c r="N8" s="192">
        <v>7126134.2999999998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SUM(N8:N9)/16645971</f>
        <v>0.42809964645498899</v>
      </c>
      <c r="P9" s="237"/>
    </row>
    <row r="10" spans="1:42" x14ac:dyDescent="0.25">
      <c r="A10" s="233"/>
      <c r="B10" s="41" t="s">
        <v>127</v>
      </c>
      <c r="C10" s="41"/>
      <c r="D10" s="81">
        <v>130</v>
      </c>
      <c r="E10" s="81">
        <v>130</v>
      </c>
      <c r="F10" s="82">
        <v>130</v>
      </c>
      <c r="G10" s="150" t="s">
        <v>128</v>
      </c>
      <c r="H10" s="115">
        <v>2647</v>
      </c>
      <c r="I10" s="115">
        <v>249</v>
      </c>
      <c r="J10" s="166">
        <v>1522</v>
      </c>
      <c r="K10" s="82">
        <v>344110</v>
      </c>
      <c r="L10" s="82">
        <v>32370</v>
      </c>
      <c r="M10" s="82">
        <v>197860</v>
      </c>
      <c r="N10" s="194">
        <v>574340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SUM(N10:N11)/16645971</f>
        <v>3.4503244058276927E-2</v>
      </c>
      <c r="P11" s="237"/>
    </row>
    <row r="12" spans="1:42" x14ac:dyDescent="0.25">
      <c r="A12" s="233"/>
      <c r="B12" s="43" t="s">
        <v>129</v>
      </c>
      <c r="C12" s="43" t="s">
        <v>130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SUM(N12:N13)/16645971</f>
        <v>0</v>
      </c>
      <c r="P13" s="237"/>
    </row>
    <row r="14" spans="1:42" x14ac:dyDescent="0.25">
      <c r="A14" s="233"/>
      <c r="B14" s="44" t="s">
        <v>131</v>
      </c>
      <c r="C14" s="44" t="s">
        <v>130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SUM(N14:N15)/16645971</f>
        <v>0</v>
      </c>
      <c r="P15" s="237"/>
    </row>
    <row r="16" spans="1:42" x14ac:dyDescent="0.25">
      <c r="A16" s="233"/>
      <c r="B16" s="45" t="s">
        <v>132</v>
      </c>
      <c r="C16" s="45" t="s">
        <v>130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SUM(N16:N17)/16645971</f>
        <v>0</v>
      </c>
      <c r="P17" s="237"/>
    </row>
    <row r="18" spans="1:20" x14ac:dyDescent="0.25">
      <c r="A18" s="233"/>
      <c r="B18" s="47" t="s">
        <v>133</v>
      </c>
      <c r="C18" s="47" t="s">
        <v>134</v>
      </c>
      <c r="D18" s="91">
        <v>0.92</v>
      </c>
      <c r="E18" s="91">
        <v>0.92</v>
      </c>
      <c r="F18" s="92">
        <v>0.92</v>
      </c>
      <c r="G18" s="155" t="s">
        <v>128</v>
      </c>
      <c r="H18" s="120">
        <v>34200</v>
      </c>
      <c r="I18" s="120">
        <v>61560</v>
      </c>
      <c r="J18" s="171">
        <v>154470</v>
      </c>
      <c r="K18" s="92">
        <v>31464</v>
      </c>
      <c r="L18" s="92">
        <v>56635.199999999997</v>
      </c>
      <c r="M18" s="92">
        <v>142112.4</v>
      </c>
      <c r="N18" s="199">
        <v>230211.6</v>
      </c>
      <c r="O18" s="216"/>
      <c r="P18" s="237"/>
    </row>
    <row r="19" spans="1:20" x14ac:dyDescent="0.25">
      <c r="A19" s="233"/>
      <c r="B19" s="42"/>
      <c r="C19" s="47" t="s">
        <v>135</v>
      </c>
      <c r="D19" s="91">
        <v>0</v>
      </c>
      <c r="E19" s="91">
        <v>1</v>
      </c>
      <c r="F19" s="92">
        <v>0</v>
      </c>
      <c r="G19" s="155" t="s">
        <v>136</v>
      </c>
      <c r="H19" s="120">
        <v>1</v>
      </c>
      <c r="I19" s="120">
        <v>19693</v>
      </c>
      <c r="J19" s="171">
        <v>1</v>
      </c>
      <c r="K19" s="92"/>
      <c r="L19" s="92">
        <v>19693</v>
      </c>
      <c r="M19" s="92"/>
      <c r="N19" s="199">
        <v>19693</v>
      </c>
      <c r="O19" s="216"/>
      <c r="P19" s="237"/>
    </row>
    <row r="20" spans="1:20" x14ac:dyDescent="0.25">
      <c r="A20" s="233"/>
      <c r="B20" s="42"/>
      <c r="C20" s="47" t="s">
        <v>137</v>
      </c>
      <c r="D20" s="91">
        <v>0</v>
      </c>
      <c r="E20" s="91">
        <v>6369</v>
      </c>
      <c r="F20" s="92">
        <v>-6370</v>
      </c>
      <c r="G20" s="155" t="s">
        <v>136</v>
      </c>
      <c r="H20" s="120">
        <v>0</v>
      </c>
      <c r="I20" s="120">
        <v>1</v>
      </c>
      <c r="J20" s="171">
        <v>1</v>
      </c>
      <c r="K20" s="92"/>
      <c r="L20" s="92">
        <v>6369</v>
      </c>
      <c r="M20" s="92">
        <v>-6370</v>
      </c>
      <c r="N20" s="199">
        <v>-1</v>
      </c>
      <c r="O20" s="216"/>
      <c r="P20" s="237"/>
    </row>
    <row r="21" spans="1:20" x14ac:dyDescent="0.25">
      <c r="A21" s="233"/>
      <c r="B21" s="39"/>
      <c r="C21" s="48"/>
      <c r="D21" s="93"/>
      <c r="E21" s="93"/>
      <c r="F21" s="94"/>
      <c r="G21" s="156"/>
      <c r="H21" s="121"/>
      <c r="I21" s="121"/>
      <c r="J21" s="172"/>
      <c r="K21" s="94"/>
      <c r="L21" s="94"/>
      <c r="M21" s="94"/>
      <c r="N21" s="200"/>
      <c r="O21" s="217">
        <f>SUM(N18:N21)/16645971</f>
        <v>1.5012858066375341E-2</v>
      </c>
      <c r="P21" s="237"/>
    </row>
    <row r="22" spans="1:20" x14ac:dyDescent="0.25">
      <c r="A22" s="233"/>
      <c r="B22" s="49" t="s">
        <v>138</v>
      </c>
      <c r="C22" s="49" t="s">
        <v>139</v>
      </c>
      <c r="D22" s="95">
        <v>0</v>
      </c>
      <c r="E22" s="95">
        <v>5.26</v>
      </c>
      <c r="F22" s="96">
        <v>2.39</v>
      </c>
      <c r="G22" s="157" t="s">
        <v>126</v>
      </c>
      <c r="H22" s="122">
        <v>0</v>
      </c>
      <c r="I22" s="122">
        <v>125400</v>
      </c>
      <c r="J22" s="173">
        <v>1018780</v>
      </c>
      <c r="K22" s="110"/>
      <c r="L22" s="96">
        <v>659604</v>
      </c>
      <c r="M22" s="96">
        <v>2434884.2000000002</v>
      </c>
      <c r="N22" s="201">
        <v>3094488.2</v>
      </c>
      <c r="O22" s="218"/>
      <c r="P22" s="237"/>
    </row>
    <row r="23" spans="1:20" ht="20.399999999999999" x14ac:dyDescent="0.25">
      <c r="A23" s="233"/>
      <c r="B23" s="42"/>
      <c r="C23" s="49" t="s">
        <v>140</v>
      </c>
      <c r="D23" s="95">
        <v>0</v>
      </c>
      <c r="E23" s="95">
        <v>0.92</v>
      </c>
      <c r="F23" s="96">
        <v>0.92</v>
      </c>
      <c r="G23" s="157" t="s">
        <v>126</v>
      </c>
      <c r="H23" s="122">
        <v>0</v>
      </c>
      <c r="I23" s="122">
        <v>41040</v>
      </c>
      <c r="J23" s="173">
        <v>102980</v>
      </c>
      <c r="K23" s="110"/>
      <c r="L23" s="96">
        <v>37756.800000000003</v>
      </c>
      <c r="M23" s="96">
        <v>94741.6</v>
      </c>
      <c r="N23" s="201">
        <v>132498.4</v>
      </c>
      <c r="O23" s="218"/>
      <c r="P23" s="237"/>
    </row>
    <row r="24" spans="1:20" x14ac:dyDescent="0.25">
      <c r="A24" s="233"/>
      <c r="B24" s="39"/>
      <c r="C24" s="50"/>
      <c r="D24" s="97"/>
      <c r="E24" s="97"/>
      <c r="F24" s="98"/>
      <c r="G24" s="158"/>
      <c r="H24" s="123"/>
      <c r="I24" s="123"/>
      <c r="J24" s="174"/>
      <c r="K24" s="111"/>
      <c r="L24" s="98"/>
      <c r="M24" s="98"/>
      <c r="N24" s="202"/>
      <c r="O24" s="219">
        <f>SUM(N22:N24)/16645971</f>
        <v>0.19385991961658469</v>
      </c>
      <c r="P24" s="237"/>
    </row>
    <row r="25" spans="1:20" x14ac:dyDescent="0.25">
      <c r="A25" s="233"/>
      <c r="B25" s="51" t="s">
        <v>141</v>
      </c>
      <c r="C25" s="51"/>
      <c r="D25" s="99"/>
      <c r="E25" s="99"/>
      <c r="F25" s="100"/>
      <c r="G25" s="159"/>
      <c r="H25" s="124"/>
      <c r="I25" s="124"/>
      <c r="J25" s="175"/>
      <c r="K25" s="100">
        <v>2859976</v>
      </c>
      <c r="L25" s="100">
        <v>1801834</v>
      </c>
      <c r="M25" s="100">
        <v>6515554.5</v>
      </c>
      <c r="N25" s="203">
        <v>11177364.5</v>
      </c>
      <c r="O25" s="220">
        <f>SUM(O8:O24)</f>
        <v>0.67147566819622595</v>
      </c>
      <c r="P25" s="237"/>
    </row>
    <row r="26" spans="1:20" x14ac:dyDescent="0.25">
      <c r="A26" s="20"/>
      <c r="B26" s="52"/>
      <c r="C26" s="52"/>
      <c r="D26" s="132"/>
      <c r="E26" s="132"/>
      <c r="F26" s="133"/>
      <c r="G26" s="160"/>
      <c r="H26" s="134"/>
      <c r="I26" s="134"/>
      <c r="J26" s="176"/>
      <c r="K26" s="132"/>
      <c r="L26" s="132"/>
      <c r="M26" s="132"/>
      <c r="N26" s="204"/>
      <c r="O26" s="231"/>
      <c r="P26" s="237"/>
    </row>
    <row r="27" spans="1:20" ht="31.2" x14ac:dyDescent="0.25">
      <c r="A27" s="20"/>
      <c r="B27" s="243"/>
      <c r="C27" s="243"/>
      <c r="D27" s="135"/>
      <c r="E27" s="136" t="s">
        <v>177</v>
      </c>
      <c r="F27" s="137"/>
      <c r="G27" s="244"/>
      <c r="H27" s="138"/>
      <c r="I27" s="138" t="s">
        <v>181</v>
      </c>
      <c r="J27" s="177"/>
      <c r="K27" s="137"/>
      <c r="L27" s="137" t="s">
        <v>182</v>
      </c>
      <c r="M27" s="137"/>
      <c r="N27" s="245"/>
      <c r="O27" s="246"/>
      <c r="P27" s="237"/>
    </row>
    <row r="28" spans="1:20" s="6" customFormat="1" ht="36" x14ac:dyDescent="0.25">
      <c r="A28" s="234"/>
      <c r="B28" s="21" t="s">
        <v>185</v>
      </c>
      <c r="C28" s="22" t="s">
        <v>0</v>
      </c>
      <c r="D28" s="101" t="s">
        <v>178</v>
      </c>
      <c r="E28" s="101" t="s">
        <v>179</v>
      </c>
      <c r="F28" s="101" t="s">
        <v>180</v>
      </c>
      <c r="G28" s="147"/>
      <c r="H28" s="125" t="s">
        <v>178</v>
      </c>
      <c r="I28" s="125" t="s">
        <v>179</v>
      </c>
      <c r="J28" s="178" t="s">
        <v>180</v>
      </c>
      <c r="K28" s="101" t="s">
        <v>178</v>
      </c>
      <c r="L28" s="101" t="s">
        <v>179</v>
      </c>
      <c r="M28" s="101" t="s">
        <v>180</v>
      </c>
      <c r="N28" s="205" t="s">
        <v>183</v>
      </c>
      <c r="O28" s="207" t="s">
        <v>184</v>
      </c>
      <c r="P28" s="239"/>
      <c r="Q28" s="7"/>
      <c r="R28" s="7"/>
      <c r="S28" s="7"/>
      <c r="T28" s="7"/>
    </row>
    <row r="29" spans="1:20" ht="20.399999999999999" x14ac:dyDescent="0.25">
      <c r="A29" s="233"/>
      <c r="B29" s="53" t="s">
        <v>142</v>
      </c>
      <c r="C29" s="53" t="s">
        <v>130</v>
      </c>
      <c r="D29" s="102"/>
      <c r="E29" s="102"/>
      <c r="F29" s="103"/>
      <c r="G29" s="161"/>
      <c r="H29" s="126"/>
      <c r="I29" s="126"/>
      <c r="J29" s="179"/>
      <c r="K29" s="103"/>
      <c r="L29" s="103"/>
      <c r="M29" s="103"/>
      <c r="N29" s="206"/>
      <c r="O29" s="221"/>
      <c r="P29" s="237"/>
    </row>
    <row r="30" spans="1:20" x14ac:dyDescent="0.25">
      <c r="A30" s="233"/>
      <c r="B30" s="39"/>
      <c r="C30" s="40"/>
      <c r="D30" s="79"/>
      <c r="E30" s="79"/>
      <c r="F30" s="80"/>
      <c r="G30" s="149"/>
      <c r="H30" s="114"/>
      <c r="I30" s="114"/>
      <c r="J30" s="165"/>
      <c r="K30" s="80"/>
      <c r="L30" s="80"/>
      <c r="M30" s="80"/>
      <c r="N30" s="193"/>
      <c r="O30" s="222"/>
      <c r="P30" s="237"/>
    </row>
    <row r="31" spans="1:20" x14ac:dyDescent="0.25">
      <c r="A31" s="233"/>
      <c r="B31" s="43" t="s">
        <v>143</v>
      </c>
      <c r="C31" s="43" t="s">
        <v>130</v>
      </c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2"/>
      <c r="C32" s="43"/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7" t="s">
        <v>144</v>
      </c>
      <c r="C33" s="47" t="s">
        <v>130</v>
      </c>
      <c r="D33" s="91"/>
      <c r="E33" s="91"/>
      <c r="F33" s="92"/>
      <c r="G33" s="155"/>
      <c r="H33" s="120"/>
      <c r="I33" s="120"/>
      <c r="J33" s="171"/>
      <c r="K33" s="92"/>
      <c r="L33" s="92"/>
      <c r="M33" s="92"/>
      <c r="N33" s="199"/>
      <c r="O33" s="223"/>
      <c r="P33" s="237"/>
    </row>
    <row r="34" spans="1:20" x14ac:dyDescent="0.25">
      <c r="A34" s="233"/>
      <c r="B34" s="39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22"/>
      <c r="P34" s="237"/>
    </row>
    <row r="35" spans="1:20" x14ac:dyDescent="0.25">
      <c r="A35" s="233"/>
      <c r="B35" s="54" t="s">
        <v>145</v>
      </c>
      <c r="C35" s="54"/>
      <c r="D35" s="104"/>
      <c r="E35" s="104"/>
      <c r="F35" s="104"/>
      <c r="G35" s="55"/>
      <c r="H35" s="124"/>
      <c r="I35" s="124"/>
      <c r="J35" s="124"/>
      <c r="K35" s="182"/>
      <c r="L35" s="100"/>
      <c r="M35" s="100"/>
      <c r="N35" s="100"/>
      <c r="O35" s="224"/>
      <c r="P35" s="237"/>
    </row>
    <row r="36" spans="1:20" x14ac:dyDescent="0.25">
      <c r="A36" s="20"/>
      <c r="B36" s="56"/>
      <c r="C36" s="56"/>
      <c r="D36" s="139"/>
      <c r="E36" s="139"/>
      <c r="F36" s="139"/>
      <c r="G36" s="140"/>
      <c r="H36" s="141"/>
      <c r="I36" s="141"/>
      <c r="J36" s="141"/>
      <c r="K36" s="183"/>
      <c r="L36" s="139"/>
      <c r="M36" s="139"/>
      <c r="N36" s="236"/>
      <c r="O36" s="189"/>
      <c r="P36" s="56"/>
    </row>
    <row r="37" spans="1:20" s="24" customFormat="1" ht="12" x14ac:dyDescent="0.25">
      <c r="A37" s="235"/>
      <c r="B37" s="57"/>
      <c r="C37" s="57"/>
      <c r="D37" s="142"/>
      <c r="E37" s="142"/>
      <c r="F37" s="142"/>
      <c r="G37" s="143"/>
      <c r="H37" s="144"/>
      <c r="I37" s="144"/>
      <c r="J37" s="144"/>
      <c r="K37" s="184"/>
      <c r="L37" s="142"/>
      <c r="M37" s="142"/>
      <c r="N37" s="142"/>
      <c r="O37" s="225"/>
      <c r="P37" s="58"/>
      <c r="Q37" s="59"/>
      <c r="R37" s="59"/>
      <c r="S37" s="59"/>
      <c r="T37" s="59"/>
    </row>
    <row r="38" spans="1:20" s="24" customFormat="1" ht="24" x14ac:dyDescent="0.25">
      <c r="A38" s="235"/>
      <c r="B38" s="60" t="s">
        <v>186</v>
      </c>
      <c r="C38" s="60"/>
      <c r="D38" s="105"/>
      <c r="E38" s="105" t="s">
        <v>187</v>
      </c>
      <c r="F38" s="106"/>
      <c r="G38" s="61"/>
      <c r="H38" s="127"/>
      <c r="I38" s="127"/>
      <c r="J38" s="127"/>
      <c r="K38" s="185"/>
      <c r="L38" s="106" t="s">
        <v>188</v>
      </c>
      <c r="M38" s="106"/>
      <c r="N38" s="106"/>
      <c r="O38" s="226" t="s">
        <v>184</v>
      </c>
      <c r="P38" s="240"/>
      <c r="Q38" s="59"/>
      <c r="R38" s="59"/>
      <c r="S38" s="59"/>
      <c r="T38" s="59"/>
    </row>
    <row r="39" spans="1:20" x14ac:dyDescent="0.25">
      <c r="A39" s="233"/>
      <c r="B39" s="62" t="s">
        <v>146</v>
      </c>
      <c r="C39" s="63" t="s">
        <v>130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/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SUM(N39:N40)/16645971</f>
        <v>0</v>
      </c>
      <c r="P40" s="237"/>
    </row>
    <row r="41" spans="1:20" ht="20.399999999999999" x14ac:dyDescent="0.25">
      <c r="A41" s="233"/>
      <c r="B41" s="66" t="s">
        <v>147</v>
      </c>
      <c r="C41" s="67" t="s">
        <v>148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>
        <v>5468607</v>
      </c>
      <c r="O41" s="228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SUM(N41:N42)/16645971</f>
        <v>0.32852436184107253</v>
      </c>
      <c r="P42" s="237"/>
    </row>
    <row r="43" spans="1:20" x14ac:dyDescent="0.25">
      <c r="A43" s="233"/>
      <c r="B43" s="54" t="s">
        <v>149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5468607</v>
      </c>
      <c r="O43" s="220">
        <f>SUM(O39:O42)</f>
        <v>0.32852436184107253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189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3">
    <mergeCell ref="B44:P44"/>
    <mergeCell ref="B46:O46"/>
    <mergeCell ref="C42:J42"/>
    <mergeCell ref="B43:J43"/>
    <mergeCell ref="B26:O26"/>
    <mergeCell ref="N27:O27"/>
    <mergeCell ref="B36:P36"/>
    <mergeCell ref="C2:E2"/>
    <mergeCell ref="B25:C25"/>
    <mergeCell ref="B35:G35"/>
    <mergeCell ref="C39:J39"/>
    <mergeCell ref="C40:J40"/>
    <mergeCell ref="C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150</v>
      </c>
    </row>
    <row r="2" spans="1:9" ht="15.6" x14ac:dyDescent="0.3">
      <c r="A2" s="3" t="s">
        <v>151</v>
      </c>
      <c r="E2" s="3" t="s">
        <v>152</v>
      </c>
    </row>
    <row r="4" spans="1:9" ht="15.6" x14ac:dyDescent="0.3">
      <c r="A4" s="4" t="s">
        <v>153</v>
      </c>
      <c r="B4" s="5" t="s">
        <v>9</v>
      </c>
      <c r="C4" s="5">
        <v>861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11179793</v>
      </c>
      <c r="C10">
        <v>76522811</v>
      </c>
      <c r="D10">
        <v>62321112</v>
      </c>
      <c r="E10">
        <v>6736268</v>
      </c>
      <c r="G10">
        <v>156759984</v>
      </c>
      <c r="I10">
        <v>156759984</v>
      </c>
    </row>
    <row r="12" spans="1:9" x14ac:dyDescent="0.25">
      <c r="A12" s="1" t="s">
        <v>155</v>
      </c>
    </row>
    <row r="14" spans="1:9" x14ac:dyDescent="0.25">
      <c r="A14" t="s">
        <v>11</v>
      </c>
      <c r="C14">
        <v>306428</v>
      </c>
      <c r="D14">
        <v>308113</v>
      </c>
      <c r="G14">
        <v>614541</v>
      </c>
      <c r="H14">
        <v>0</v>
      </c>
      <c r="I14">
        <v>614541</v>
      </c>
    </row>
    <row r="15" spans="1:9" x14ac:dyDescent="0.25">
      <c r="A15" t="s">
        <v>12</v>
      </c>
      <c r="C15">
        <v>286440</v>
      </c>
      <c r="D15">
        <v>75719</v>
      </c>
      <c r="G15">
        <v>362159</v>
      </c>
      <c r="H15">
        <v>0</v>
      </c>
      <c r="I15">
        <v>362159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19622</v>
      </c>
      <c r="D17">
        <v>6501</v>
      </c>
      <c r="G17">
        <v>26123</v>
      </c>
      <c r="H17">
        <v>0</v>
      </c>
      <c r="I17">
        <v>26123</v>
      </c>
    </row>
    <row r="18" spans="1:9" x14ac:dyDescent="0.25">
      <c r="A18" t="s">
        <v>15</v>
      </c>
      <c r="C18">
        <v>167426</v>
      </c>
      <c r="D18">
        <v>55074</v>
      </c>
      <c r="G18">
        <v>222500</v>
      </c>
      <c r="H18">
        <v>0</v>
      </c>
      <c r="I18">
        <v>222500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158311</v>
      </c>
      <c r="D20">
        <v>15037</v>
      </c>
      <c r="G20">
        <v>173348</v>
      </c>
      <c r="H20">
        <v>0</v>
      </c>
      <c r="I20">
        <v>173348</v>
      </c>
    </row>
    <row r="21" spans="1:9" x14ac:dyDescent="0.25">
      <c r="A21" t="s">
        <v>18</v>
      </c>
      <c r="C21">
        <v>390783</v>
      </c>
      <c r="D21">
        <v>128566</v>
      </c>
      <c r="G21">
        <v>519349</v>
      </c>
      <c r="H21">
        <v>0</v>
      </c>
      <c r="I21">
        <v>519349</v>
      </c>
    </row>
    <row r="23" spans="1:9" x14ac:dyDescent="0.25">
      <c r="A23" s="1" t="s">
        <v>156</v>
      </c>
    </row>
    <row r="25" spans="1:9" x14ac:dyDescent="0.25">
      <c r="A25" t="s">
        <v>19</v>
      </c>
      <c r="B25">
        <v>28990</v>
      </c>
      <c r="C25">
        <v>1780922</v>
      </c>
      <c r="D25">
        <v>628733</v>
      </c>
      <c r="E25">
        <v>6283320</v>
      </c>
      <c r="F25">
        <v>0</v>
      </c>
      <c r="G25">
        <v>8721965</v>
      </c>
      <c r="H25">
        <v>0</v>
      </c>
      <c r="I25">
        <v>8721965</v>
      </c>
    </row>
    <row r="26" spans="1:9" x14ac:dyDescent="0.25">
      <c r="A26" t="s">
        <v>20</v>
      </c>
      <c r="B26">
        <v>0</v>
      </c>
      <c r="C26">
        <v>177501</v>
      </c>
      <c r="D26">
        <v>321503</v>
      </c>
      <c r="E26">
        <v>0</v>
      </c>
      <c r="F26">
        <v>0</v>
      </c>
      <c r="G26">
        <v>499004</v>
      </c>
      <c r="H26">
        <v>0</v>
      </c>
      <c r="I26">
        <v>499004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3928840</v>
      </c>
      <c r="F27">
        <v>953000</v>
      </c>
      <c r="G27">
        <v>4881840</v>
      </c>
      <c r="H27">
        <v>0</v>
      </c>
      <c r="I27">
        <v>4881840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125000</v>
      </c>
      <c r="F28">
        <v>0</v>
      </c>
      <c r="G28">
        <v>125000</v>
      </c>
      <c r="H28">
        <v>0</v>
      </c>
      <c r="I28">
        <v>125000</v>
      </c>
    </row>
    <row r="29" spans="1:9" x14ac:dyDescent="0.25">
      <c r="A29" t="s">
        <v>23</v>
      </c>
      <c r="B29">
        <v>136091</v>
      </c>
      <c r="C29">
        <v>1078355</v>
      </c>
      <c r="D29">
        <v>642660</v>
      </c>
      <c r="E29">
        <v>112873</v>
      </c>
      <c r="F29">
        <v>0</v>
      </c>
      <c r="G29">
        <v>1969979</v>
      </c>
      <c r="H29">
        <v>0</v>
      </c>
      <c r="I29">
        <v>1969979</v>
      </c>
    </row>
    <row r="30" spans="1:9" x14ac:dyDescent="0.25">
      <c r="A30" t="s">
        <v>24</v>
      </c>
      <c r="B30">
        <v>928027</v>
      </c>
      <c r="C30">
        <v>1643135</v>
      </c>
      <c r="D30">
        <v>983497</v>
      </c>
      <c r="E30">
        <v>732343</v>
      </c>
      <c r="F30">
        <v>0</v>
      </c>
      <c r="G30">
        <v>4287002</v>
      </c>
      <c r="H30">
        <v>0</v>
      </c>
      <c r="I30">
        <v>4287002</v>
      </c>
    </row>
    <row r="31" spans="1:9" x14ac:dyDescent="0.25">
      <c r="A31" t="s">
        <v>25</v>
      </c>
      <c r="E31">
        <v>182550</v>
      </c>
      <c r="G31">
        <v>182550</v>
      </c>
      <c r="H31">
        <v>0</v>
      </c>
      <c r="I31">
        <v>182550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157</v>
      </c>
    </row>
    <row r="38" spans="1:9" x14ac:dyDescent="0.25">
      <c r="A38" t="s">
        <v>29</v>
      </c>
      <c r="B38">
        <v>5468607</v>
      </c>
      <c r="G38">
        <v>5468607</v>
      </c>
      <c r="H38">
        <v>0</v>
      </c>
      <c r="I38">
        <v>5468607</v>
      </c>
    </row>
    <row r="40" spans="1:9" x14ac:dyDescent="0.25">
      <c r="A40" s="1" t="s">
        <v>158</v>
      </c>
    </row>
    <row r="42" spans="1:9" x14ac:dyDescent="0.25">
      <c r="A42" t="s">
        <v>30</v>
      </c>
      <c r="B42">
        <v>88613</v>
      </c>
      <c r="C42">
        <v>562214</v>
      </c>
      <c r="D42">
        <v>213649</v>
      </c>
      <c r="E42">
        <v>15524</v>
      </c>
      <c r="G42">
        <v>880000</v>
      </c>
      <c r="H42">
        <v>0</v>
      </c>
      <c r="I42">
        <v>880000</v>
      </c>
    </row>
    <row r="43" spans="1:9" x14ac:dyDescent="0.25">
      <c r="A43" t="s">
        <v>31</v>
      </c>
      <c r="B43">
        <v>31154</v>
      </c>
      <c r="C43">
        <v>204563</v>
      </c>
      <c r="D43">
        <v>85539</v>
      </c>
      <c r="E43">
        <v>5905</v>
      </c>
      <c r="G43">
        <v>327161</v>
      </c>
      <c r="H43">
        <v>0</v>
      </c>
      <c r="I43">
        <v>327161</v>
      </c>
    </row>
    <row r="44" spans="1:9" x14ac:dyDescent="0.25">
      <c r="A44" t="s">
        <v>32</v>
      </c>
      <c r="B44">
        <v>70</v>
      </c>
      <c r="C44">
        <v>447</v>
      </c>
      <c r="D44">
        <v>170</v>
      </c>
      <c r="E44">
        <v>12</v>
      </c>
      <c r="G44">
        <v>699</v>
      </c>
      <c r="H44">
        <v>0</v>
      </c>
      <c r="I44">
        <v>699</v>
      </c>
    </row>
    <row r="45" spans="1:9" x14ac:dyDescent="0.25">
      <c r="A45" t="s">
        <v>33</v>
      </c>
      <c r="B45">
        <v>135920</v>
      </c>
      <c r="C45">
        <v>881294</v>
      </c>
      <c r="D45">
        <v>463988</v>
      </c>
      <c r="E45">
        <v>23813</v>
      </c>
      <c r="G45">
        <v>1505015</v>
      </c>
      <c r="H45">
        <v>0</v>
      </c>
      <c r="I45">
        <v>1505015</v>
      </c>
    </row>
    <row r="46" spans="1:9" x14ac:dyDescent="0.25">
      <c r="A46" t="s">
        <v>34</v>
      </c>
      <c r="B46">
        <v>25174</v>
      </c>
      <c r="C46">
        <v>159720</v>
      </c>
      <c r="D46">
        <v>60696</v>
      </c>
      <c r="E46">
        <v>4410</v>
      </c>
      <c r="G46">
        <v>250000</v>
      </c>
      <c r="H46">
        <v>0</v>
      </c>
      <c r="I46">
        <v>250000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73469</v>
      </c>
      <c r="C48">
        <v>466133</v>
      </c>
      <c r="D48">
        <v>177137</v>
      </c>
      <c r="E48">
        <v>12871</v>
      </c>
      <c r="G48">
        <v>729610</v>
      </c>
      <c r="H48">
        <v>0</v>
      </c>
      <c r="I48">
        <v>729610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32840</v>
      </c>
      <c r="C50">
        <v>733970</v>
      </c>
      <c r="D50">
        <v>301480</v>
      </c>
      <c r="E50">
        <v>76670</v>
      </c>
      <c r="G50">
        <v>1144960</v>
      </c>
      <c r="H50">
        <v>0</v>
      </c>
      <c r="I50">
        <v>1144960</v>
      </c>
    </row>
    <row r="51" spans="1:9" x14ac:dyDescent="0.25">
      <c r="A51" t="s">
        <v>39</v>
      </c>
      <c r="B51">
        <v>0</v>
      </c>
      <c r="C51">
        <v>266080</v>
      </c>
      <c r="D51">
        <v>266080</v>
      </c>
      <c r="E51">
        <v>0</v>
      </c>
      <c r="G51">
        <v>532160</v>
      </c>
      <c r="H51">
        <v>0</v>
      </c>
      <c r="I51">
        <v>532160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1269656</v>
      </c>
      <c r="D53">
        <v>667892</v>
      </c>
      <c r="E53">
        <v>62452</v>
      </c>
      <c r="F53">
        <v>0</v>
      </c>
      <c r="G53">
        <v>2000000</v>
      </c>
      <c r="H53">
        <v>0</v>
      </c>
      <c r="I53">
        <v>2000000</v>
      </c>
    </row>
    <row r="54" spans="1:9" x14ac:dyDescent="0.25">
      <c r="A54" t="s">
        <v>42</v>
      </c>
      <c r="B54">
        <v>3539</v>
      </c>
      <c r="C54">
        <v>27833</v>
      </c>
      <c r="D54">
        <v>16660</v>
      </c>
      <c r="E54">
        <v>968</v>
      </c>
      <c r="F54">
        <v>0</v>
      </c>
      <c r="G54">
        <v>49000</v>
      </c>
      <c r="H54">
        <v>0</v>
      </c>
      <c r="I54">
        <v>49000</v>
      </c>
    </row>
    <row r="55" spans="1:9" x14ac:dyDescent="0.25">
      <c r="A55" t="s">
        <v>43</v>
      </c>
      <c r="B55">
        <v>18132287</v>
      </c>
      <c r="C55">
        <v>87103644</v>
      </c>
      <c r="D55">
        <v>67739806</v>
      </c>
      <c r="E55">
        <v>18303819</v>
      </c>
      <c r="F55">
        <v>953000</v>
      </c>
      <c r="G55">
        <v>192232556</v>
      </c>
      <c r="H55">
        <v>0</v>
      </c>
      <c r="I55">
        <v>192232556</v>
      </c>
    </row>
    <row r="57" spans="1:9" x14ac:dyDescent="0.25">
      <c r="A57" s="1" t="s">
        <v>159</v>
      </c>
    </row>
    <row r="59" spans="1:9" x14ac:dyDescent="0.25">
      <c r="A59" t="s">
        <v>44</v>
      </c>
      <c r="G59">
        <v>186817108</v>
      </c>
    </row>
    <row r="60" spans="1:9" x14ac:dyDescent="0.25">
      <c r="A60" t="s">
        <v>45</v>
      </c>
      <c r="G60">
        <v>8794000</v>
      </c>
    </row>
    <row r="61" spans="1:9" x14ac:dyDescent="0.25">
      <c r="A61" t="s">
        <v>46</v>
      </c>
      <c r="G61">
        <v>1460445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197071553</v>
      </c>
    </row>
    <row r="64" spans="1:9" x14ac:dyDescent="0.25">
      <c r="A64" t="s">
        <v>49</v>
      </c>
      <c r="G64">
        <v>-37313275</v>
      </c>
    </row>
    <row r="66" spans="1:9" x14ac:dyDescent="0.25">
      <c r="A66" s="1" t="s">
        <v>160</v>
      </c>
    </row>
    <row r="68" spans="1:9" x14ac:dyDescent="0.25">
      <c r="A68" t="s">
        <v>50</v>
      </c>
      <c r="G68">
        <v>481160</v>
      </c>
      <c r="H68">
        <v>0</v>
      </c>
      <c r="I68">
        <v>481160</v>
      </c>
    </row>
    <row r="69" spans="1:9" x14ac:dyDescent="0.25">
      <c r="A69" t="s">
        <v>51</v>
      </c>
      <c r="G69">
        <v>1395278</v>
      </c>
      <c r="H69">
        <v>1112623</v>
      </c>
      <c r="I69">
        <v>282655</v>
      </c>
    </row>
    <row r="70" spans="1:9" x14ac:dyDescent="0.25">
      <c r="A70" t="s">
        <v>52</v>
      </c>
      <c r="G70">
        <v>385040</v>
      </c>
      <c r="H70">
        <v>31500</v>
      </c>
      <c r="I70">
        <v>353540</v>
      </c>
    </row>
    <row r="71" spans="1:9" x14ac:dyDescent="0.25">
      <c r="A71" t="s">
        <v>53</v>
      </c>
      <c r="G71">
        <v>390440</v>
      </c>
      <c r="H71">
        <v>213860</v>
      </c>
      <c r="I71">
        <v>176580</v>
      </c>
    </row>
    <row r="72" spans="1:9" x14ac:dyDescent="0.25">
      <c r="A72" t="s">
        <v>54</v>
      </c>
      <c r="G72">
        <v>294700</v>
      </c>
      <c r="H72">
        <v>0</v>
      </c>
      <c r="I72">
        <v>294700</v>
      </c>
    </row>
    <row r="73" spans="1:9" x14ac:dyDescent="0.25">
      <c r="A73" t="s">
        <v>55</v>
      </c>
      <c r="G73">
        <v>3179958</v>
      </c>
      <c r="H73">
        <v>2213220</v>
      </c>
      <c r="I73">
        <v>966738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879689</v>
      </c>
      <c r="H77">
        <v>166399</v>
      </c>
      <c r="I77">
        <v>713290</v>
      </c>
    </row>
    <row r="78" spans="1:9" x14ac:dyDescent="0.25">
      <c r="A78" t="s">
        <v>59</v>
      </c>
      <c r="G78">
        <v>31033</v>
      </c>
      <c r="H78">
        <v>23500</v>
      </c>
      <c r="I78">
        <v>7533</v>
      </c>
    </row>
    <row r="79" spans="1:9" x14ac:dyDescent="0.25">
      <c r="A79" t="s">
        <v>60</v>
      </c>
      <c r="G79">
        <v>130950</v>
      </c>
      <c r="H79">
        <v>0</v>
      </c>
      <c r="I79">
        <v>130950</v>
      </c>
    </row>
    <row r="80" spans="1:9" x14ac:dyDescent="0.25">
      <c r="A80" t="s">
        <v>61</v>
      </c>
      <c r="B80">
        <v>0</v>
      </c>
      <c r="C80">
        <v>0</v>
      </c>
      <c r="D80">
        <v>2329940</v>
      </c>
      <c r="E80">
        <v>67980</v>
      </c>
      <c r="F80">
        <v>0</v>
      </c>
      <c r="G80">
        <v>2397920</v>
      </c>
      <c r="H80">
        <v>10000</v>
      </c>
      <c r="I80">
        <v>2387920</v>
      </c>
    </row>
    <row r="81" spans="1:9" x14ac:dyDescent="0.25">
      <c r="A81" t="s">
        <v>62</v>
      </c>
      <c r="B81">
        <v>0</v>
      </c>
      <c r="C81">
        <v>0</v>
      </c>
      <c r="D81">
        <v>396180</v>
      </c>
      <c r="E81">
        <v>26580</v>
      </c>
      <c r="F81">
        <v>0</v>
      </c>
      <c r="G81">
        <v>422760</v>
      </c>
      <c r="H81">
        <v>182800</v>
      </c>
      <c r="I81">
        <v>239960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863698</v>
      </c>
      <c r="E84">
        <v>0</v>
      </c>
      <c r="G84">
        <v>863698</v>
      </c>
      <c r="H84">
        <v>0</v>
      </c>
      <c r="I84">
        <v>863698</v>
      </c>
    </row>
    <row r="85" spans="1:9" x14ac:dyDescent="0.25">
      <c r="A85" t="s">
        <v>65</v>
      </c>
      <c r="G85">
        <v>59880</v>
      </c>
      <c r="H85">
        <v>0</v>
      </c>
      <c r="I85">
        <v>59880</v>
      </c>
    </row>
    <row r="86" spans="1:9" x14ac:dyDescent="0.25">
      <c r="A86" t="s">
        <v>66</v>
      </c>
      <c r="G86">
        <v>1428970</v>
      </c>
      <c r="H86">
        <v>0</v>
      </c>
      <c r="I86">
        <v>1428970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12341476</v>
      </c>
      <c r="H90">
        <v>3953902</v>
      </c>
      <c r="I90">
        <v>8387574</v>
      </c>
    </row>
    <row r="92" spans="1:9" x14ac:dyDescent="0.25">
      <c r="A92" s="1" t="s">
        <v>161</v>
      </c>
    </row>
    <row r="95" spans="1:9" x14ac:dyDescent="0.25">
      <c r="A95" s="1" t="s">
        <v>162</v>
      </c>
    </row>
    <row r="97" spans="1:9" x14ac:dyDescent="0.25">
      <c r="A97" t="s">
        <v>71</v>
      </c>
      <c r="G97">
        <v>4110560</v>
      </c>
      <c r="H97">
        <v>111400</v>
      </c>
      <c r="I97">
        <v>3999160</v>
      </c>
    </row>
    <row r="98" spans="1:9" x14ac:dyDescent="0.25">
      <c r="A98" t="s">
        <v>72</v>
      </c>
      <c r="G98">
        <v>2000</v>
      </c>
      <c r="H98">
        <v>2000</v>
      </c>
      <c r="I98">
        <v>0</v>
      </c>
    </row>
    <row r="99" spans="1:9" x14ac:dyDescent="0.25">
      <c r="A99" t="s">
        <v>73</v>
      </c>
      <c r="G99">
        <v>319680</v>
      </c>
      <c r="H99">
        <v>0</v>
      </c>
      <c r="I99">
        <v>319680</v>
      </c>
    </row>
    <row r="100" spans="1:9" x14ac:dyDescent="0.25">
      <c r="A100" t="s">
        <v>74</v>
      </c>
      <c r="G100">
        <v>793341</v>
      </c>
      <c r="H100">
        <v>10000</v>
      </c>
      <c r="I100">
        <v>783341</v>
      </c>
    </row>
    <row r="101" spans="1:9" x14ac:dyDescent="0.25">
      <c r="A101" t="s">
        <v>75</v>
      </c>
      <c r="G101">
        <v>5225581</v>
      </c>
      <c r="H101">
        <v>123400</v>
      </c>
      <c r="I101">
        <v>5102181</v>
      </c>
    </row>
    <row r="103" spans="1:9" x14ac:dyDescent="0.25">
      <c r="A103" s="1" t="s">
        <v>163</v>
      </c>
    </row>
    <row r="106" spans="1:9" x14ac:dyDescent="0.25">
      <c r="A106" t="s">
        <v>76</v>
      </c>
      <c r="G106">
        <v>2927640</v>
      </c>
      <c r="H106">
        <v>0</v>
      </c>
      <c r="I106">
        <v>2927640</v>
      </c>
    </row>
    <row r="107" spans="1:9" x14ac:dyDescent="0.25">
      <c r="A107" t="s">
        <v>77</v>
      </c>
      <c r="G107">
        <v>4602840</v>
      </c>
      <c r="H107">
        <v>0</v>
      </c>
      <c r="I107">
        <v>4602840</v>
      </c>
    </row>
    <row r="108" spans="1:9" x14ac:dyDescent="0.25">
      <c r="A108" t="s">
        <v>78</v>
      </c>
      <c r="G108">
        <v>2689640</v>
      </c>
      <c r="H108">
        <v>999830</v>
      </c>
      <c r="I108">
        <v>1689810</v>
      </c>
    </row>
    <row r="109" spans="1:9" x14ac:dyDescent="0.25">
      <c r="A109" t="s">
        <v>79</v>
      </c>
      <c r="G109">
        <v>600000</v>
      </c>
      <c r="H109">
        <v>0</v>
      </c>
      <c r="I109">
        <v>600000</v>
      </c>
    </row>
    <row r="110" spans="1:9" x14ac:dyDescent="0.25">
      <c r="A110" t="s">
        <v>80</v>
      </c>
      <c r="G110">
        <v>1810330</v>
      </c>
      <c r="H110">
        <v>115660</v>
      </c>
      <c r="I110">
        <v>1694670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278850</v>
      </c>
      <c r="H111" s="8">
        <v>0</v>
      </c>
      <c r="I111" s="8">
        <v>278850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0</v>
      </c>
      <c r="D113">
        <v>127590</v>
      </c>
      <c r="E113">
        <v>0</v>
      </c>
      <c r="G113">
        <v>127590</v>
      </c>
      <c r="H113">
        <v>127590</v>
      </c>
      <c r="I113">
        <v>0</v>
      </c>
    </row>
    <row r="114" spans="1:9" x14ac:dyDescent="0.25">
      <c r="A114" t="s">
        <v>84</v>
      </c>
      <c r="G114">
        <v>0</v>
      </c>
      <c r="H114">
        <v>0</v>
      </c>
      <c r="I114">
        <v>0</v>
      </c>
    </row>
    <row r="115" spans="1:9" x14ac:dyDescent="0.25">
      <c r="A115" t="s">
        <v>85</v>
      </c>
      <c r="G115">
        <v>94960</v>
      </c>
      <c r="H115">
        <v>94960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127590</v>
      </c>
      <c r="E116">
        <v>0</v>
      </c>
      <c r="G116">
        <v>13131850</v>
      </c>
      <c r="H116">
        <v>1338040</v>
      </c>
      <c r="I116">
        <v>11793810</v>
      </c>
    </row>
    <row r="118" spans="1:9" x14ac:dyDescent="0.25">
      <c r="A118" s="1" t="s">
        <v>164</v>
      </c>
    </row>
    <row r="120" spans="1:9" x14ac:dyDescent="0.25">
      <c r="A120" t="s">
        <v>87</v>
      </c>
      <c r="G120">
        <v>109670</v>
      </c>
      <c r="H120">
        <v>0</v>
      </c>
      <c r="I120">
        <v>109670</v>
      </c>
    </row>
    <row r="122" spans="1:9" x14ac:dyDescent="0.25">
      <c r="A122" s="1" t="s">
        <v>165</v>
      </c>
    </row>
    <row r="124" spans="1:9" x14ac:dyDescent="0.25">
      <c r="A124" t="s">
        <v>88</v>
      </c>
      <c r="G124">
        <v>8671265</v>
      </c>
      <c r="H124">
        <v>26000</v>
      </c>
      <c r="I124">
        <v>8645265</v>
      </c>
    </row>
    <row r="125" spans="1:9" x14ac:dyDescent="0.25">
      <c r="A125" t="s">
        <v>89</v>
      </c>
      <c r="G125">
        <v>7406870</v>
      </c>
      <c r="H125">
        <v>300000</v>
      </c>
      <c r="I125">
        <v>7106870</v>
      </c>
    </row>
    <row r="126" spans="1:9" x14ac:dyDescent="0.25">
      <c r="A126" t="s">
        <v>90</v>
      </c>
      <c r="G126">
        <v>265530</v>
      </c>
      <c r="H126">
        <v>265530</v>
      </c>
      <c r="I126">
        <v>0</v>
      </c>
    </row>
    <row r="127" spans="1:9" x14ac:dyDescent="0.25">
      <c r="A127" t="s">
        <v>91</v>
      </c>
      <c r="G127">
        <v>16343665</v>
      </c>
      <c r="H127">
        <v>591530</v>
      </c>
      <c r="I127">
        <v>15752135</v>
      </c>
    </row>
    <row r="129" spans="1:9" x14ac:dyDescent="0.25">
      <c r="A129" s="1" t="s">
        <v>166</v>
      </c>
    </row>
    <row r="131" spans="1:9" x14ac:dyDescent="0.25">
      <c r="A131" t="s">
        <v>92</v>
      </c>
      <c r="G131">
        <v>0</v>
      </c>
      <c r="H131">
        <v>0</v>
      </c>
      <c r="I131">
        <v>0</v>
      </c>
    </row>
    <row r="132" spans="1:9" x14ac:dyDescent="0.25">
      <c r="A132" t="s">
        <v>93</v>
      </c>
      <c r="G132">
        <v>703710</v>
      </c>
      <c r="H132">
        <v>0</v>
      </c>
      <c r="I132">
        <v>703710</v>
      </c>
    </row>
    <row r="133" spans="1:9" x14ac:dyDescent="0.25">
      <c r="A133" t="s">
        <v>94</v>
      </c>
      <c r="G133">
        <v>1132302</v>
      </c>
      <c r="H133">
        <v>22000</v>
      </c>
      <c r="I133">
        <v>1110302</v>
      </c>
    </row>
    <row r="134" spans="1:9" x14ac:dyDescent="0.25">
      <c r="A134" t="s">
        <v>95</v>
      </c>
      <c r="G134">
        <v>0</v>
      </c>
      <c r="H134">
        <v>0</v>
      </c>
      <c r="I134">
        <v>0</v>
      </c>
    </row>
    <row r="135" spans="1:9" x14ac:dyDescent="0.25">
      <c r="A135" t="s">
        <v>96</v>
      </c>
      <c r="G135">
        <v>257240</v>
      </c>
      <c r="H135">
        <v>0</v>
      </c>
      <c r="I135">
        <v>257240</v>
      </c>
    </row>
    <row r="136" spans="1:9" x14ac:dyDescent="0.25">
      <c r="A136" t="s">
        <v>97</v>
      </c>
      <c r="G136">
        <v>2093252</v>
      </c>
      <c r="H136">
        <v>22000</v>
      </c>
      <c r="I136">
        <v>2071252</v>
      </c>
    </row>
    <row r="138" spans="1:9" x14ac:dyDescent="0.25">
      <c r="A138" s="1" t="s">
        <v>167</v>
      </c>
    </row>
    <row r="140" spans="1:9" x14ac:dyDescent="0.25">
      <c r="A140" t="s">
        <v>98</v>
      </c>
      <c r="G140">
        <v>790207</v>
      </c>
      <c r="H140">
        <v>0</v>
      </c>
      <c r="I140">
        <v>790207</v>
      </c>
    </row>
    <row r="141" spans="1:9" x14ac:dyDescent="0.25">
      <c r="A141" t="s">
        <v>99</v>
      </c>
      <c r="G141">
        <v>880930</v>
      </c>
      <c r="H141">
        <v>736820</v>
      </c>
      <c r="I141">
        <v>144110</v>
      </c>
    </row>
    <row r="142" spans="1:9" x14ac:dyDescent="0.25">
      <c r="A142" t="s">
        <v>100</v>
      </c>
      <c r="G142">
        <v>1671137</v>
      </c>
      <c r="H142">
        <v>736820</v>
      </c>
      <c r="I142">
        <v>934317</v>
      </c>
    </row>
    <row r="144" spans="1:9" x14ac:dyDescent="0.25">
      <c r="A144" s="1" t="s">
        <v>168</v>
      </c>
    </row>
    <row r="146" spans="1:9" x14ac:dyDescent="0.25">
      <c r="A146" t="s">
        <v>101</v>
      </c>
      <c r="G146">
        <v>1760235</v>
      </c>
      <c r="H146">
        <v>1123910</v>
      </c>
      <c r="I146">
        <v>636325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204574032</v>
      </c>
      <c r="H150">
        <v>3953902</v>
      </c>
      <c r="I150">
        <v>200620130</v>
      </c>
    </row>
    <row r="151" spans="1:9" x14ac:dyDescent="0.25">
      <c r="A151" t="s">
        <v>104</v>
      </c>
      <c r="G151">
        <v>40335390</v>
      </c>
      <c r="H151">
        <v>3935700</v>
      </c>
      <c r="I151">
        <v>36399690</v>
      </c>
    </row>
    <row r="153" spans="1:9" x14ac:dyDescent="0.25">
      <c r="A153" t="s">
        <v>105</v>
      </c>
      <c r="G153">
        <v>244909422</v>
      </c>
      <c r="H153">
        <v>7889602</v>
      </c>
      <c r="I153">
        <v>237019820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466820</v>
      </c>
      <c r="H157">
        <v>466820</v>
      </c>
      <c r="I157">
        <v>0</v>
      </c>
    </row>
    <row r="158" spans="1:9" x14ac:dyDescent="0.25">
      <c r="A158" t="s">
        <v>108</v>
      </c>
      <c r="G158">
        <v>254110</v>
      </c>
      <c r="H158">
        <v>110000</v>
      </c>
      <c r="I158">
        <v>144110</v>
      </c>
    </row>
    <row r="162" spans="1:8" ht="41.4" x14ac:dyDescent="0.25">
      <c r="A162" s="9" t="s">
        <v>169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38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170</v>
      </c>
    </row>
    <row r="3" spans="1:9" ht="15.6" x14ac:dyDescent="0.3">
      <c r="A3" s="3" t="s">
        <v>151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171</v>
      </c>
      <c r="B7" t="s">
        <v>117</v>
      </c>
      <c r="C7">
        <v>1102</v>
      </c>
      <c r="D7">
        <v>80</v>
      </c>
      <c r="E7">
        <v>640000</v>
      </c>
      <c r="F7">
        <v>8000</v>
      </c>
      <c r="G7" s="13" t="s">
        <v>118</v>
      </c>
    </row>
    <row r="8" spans="1:9" x14ac:dyDescent="0.25">
      <c r="B8" t="s">
        <v>119</v>
      </c>
      <c r="C8">
        <v>1111</v>
      </c>
      <c r="D8">
        <v>30</v>
      </c>
      <c r="E8">
        <v>240000</v>
      </c>
      <c r="F8">
        <v>8000</v>
      </c>
      <c r="G8" s="13" t="s">
        <v>118</v>
      </c>
    </row>
    <row r="9" spans="1:9" x14ac:dyDescent="0.25">
      <c r="A9" s="1" t="s">
        <v>173</v>
      </c>
      <c r="D9">
        <f>SUM(D7:D8)</f>
        <v>110</v>
      </c>
      <c r="E9">
        <f>SUM(E7:E8)</f>
        <v>880000</v>
      </c>
    </row>
    <row r="10" spans="1:9" x14ac:dyDescent="0.25">
      <c r="A10" s="1"/>
    </row>
    <row r="11" spans="1:9" x14ac:dyDescent="0.25">
      <c r="A11" s="1" t="s">
        <v>172</v>
      </c>
      <c r="B11" t="s">
        <v>120</v>
      </c>
      <c r="C11">
        <v>7005</v>
      </c>
      <c r="D11">
        <v>100</v>
      </c>
      <c r="E11">
        <v>1000000</v>
      </c>
      <c r="F11">
        <v>10000</v>
      </c>
      <c r="G11" s="13" t="s">
        <v>118</v>
      </c>
    </row>
    <row r="12" spans="1:9" x14ac:dyDescent="0.25">
      <c r="B12" t="s">
        <v>121</v>
      </c>
      <c r="C12">
        <v>7007</v>
      </c>
      <c r="D12">
        <v>220</v>
      </c>
      <c r="E12">
        <v>2200000</v>
      </c>
      <c r="F12">
        <v>10000</v>
      </c>
      <c r="G12" s="13" t="s">
        <v>118</v>
      </c>
    </row>
    <row r="13" spans="1:9" x14ac:dyDescent="0.25">
      <c r="B13" t="s">
        <v>122</v>
      </c>
      <c r="C13">
        <v>7008</v>
      </c>
      <c r="D13">
        <v>160</v>
      </c>
      <c r="E13">
        <v>1600000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7011</v>
      </c>
      <c r="D14">
        <v>105</v>
      </c>
      <c r="E14">
        <v>1050000</v>
      </c>
      <c r="F14">
        <v>10000</v>
      </c>
      <c r="G14" s="13" t="s">
        <v>118</v>
      </c>
    </row>
    <row r="15" spans="1:9" x14ac:dyDescent="0.25">
      <c r="A15" s="1" t="s">
        <v>174</v>
      </c>
      <c r="D15">
        <f>SUM(D11:D14)</f>
        <v>585</v>
      </c>
      <c r="E15">
        <f>SUM(E11:E14)</f>
        <v>5850000</v>
      </c>
    </row>
    <row r="19" spans="1:6" x14ac:dyDescent="0.25">
      <c r="A19" s="15" t="s">
        <v>175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2013-09-10T12:05:56Z</dcterms:created>
  <dcterms:modified xsi:type="dcterms:W3CDTF">2013-09-10T12:06:02Z</dcterms:modified>
</cp:coreProperties>
</file>