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Chart1" sheetId="1" r:id="rId1"/>
    <sheet name="Number of readmissions" sheetId="2" r:id="rId2"/>
    <sheet name="Chart2" sheetId="3" r:id="rId3"/>
    <sheet name="Raw readmission rate" sheetId="4" r:id="rId4"/>
    <sheet name="Chart3" sheetId="5" r:id="rId5"/>
    <sheet name="Standardised readmission rate" sheetId="6" r:id="rId6"/>
    <sheet name="Source data" sheetId="7" r:id="rId7"/>
  </sheets>
  <definedNames>
    <definedName name="_xlnm.Print_Area" localSheetId="6">'Source data'!$5:$18</definedName>
    <definedName name="_xlnm.Print_Titles" localSheetId="6">'Source data'!$A:$B</definedName>
  </definedNames>
  <calcPr fullCalcOnLoad="1"/>
</workbook>
</file>

<file path=xl/sharedStrings.xml><?xml version="1.0" encoding="utf-8"?>
<sst xmlns="http://schemas.openxmlformats.org/spreadsheetml/2006/main" count="208" uniqueCount="41">
  <si>
    <t>EMERGENCY READMISSIONS</t>
  </si>
  <si>
    <t>Year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</si>
  <si>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</si>
  <si>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</si>
  <si>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</si>
  <si>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</si>
  <si>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</si>
  <si>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</si>
  <si>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</si>
  <si>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</si>
  <si>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0-15</t>
  </si>
  <si>
    <t>16-74</t>
  </si>
  <si>
    <t>75+</t>
  </si>
  <si>
    <t>All ages</t>
  </si>
  <si>
    <t>Persons:</t>
  </si>
  <si>
    <t>Number</t>
  </si>
  <si>
    <t>readmissions</t>
  </si>
  <si>
    <t>discharges</t>
  </si>
  <si>
    <t>%</t>
  </si>
  <si>
    <t xml:space="preserve">Expected </t>
  </si>
  <si>
    <t>number</t>
  </si>
  <si>
    <t>Standardised</t>
  </si>
  <si>
    <t>16+</t>
  </si>
  <si>
    <t>Increase on previous year</t>
  </si>
  <si>
    <t>2008-09</t>
  </si>
  <si>
    <t>2009-10</t>
  </si>
  <si>
    <t>5-year rate of increase</t>
  </si>
  <si>
    <t>2010-11</t>
  </si>
  <si>
    <t xml:space="preserve">       </t>
  </si>
  <si>
    <t xml:space="preserve">NB  </t>
  </si>
  <si>
    <t>2000-01 [data from 2009-10 update]</t>
  </si>
  <si>
    <t>Base for standardisation:  2006-07</t>
  </si>
  <si>
    <t>2010-11 on</t>
  </si>
  <si>
    <t>2005-06 on</t>
  </si>
  <si>
    <t>Expected  number:</t>
  </si>
  <si>
    <t>06-07 base</t>
  </si>
  <si>
    <t>05-06 base</t>
  </si>
  <si>
    <t>National summary of data from the "Compendium of population health indicators", Health and Social Care Information Centre December 2012</t>
  </si>
  <si>
    <t xml:space="preserve">The original data (available by provider/commissioner and for various intermediate levels of aggregation) and detailed definitions can be found at https://indicators.ic.nhs.uk/webview/ </t>
  </si>
  <si>
    <t>Data for 2001-01 is taken from the 2009-10 update of the compendium</t>
  </si>
  <si>
    <t>Estimates for 2000-01 are indirect estimates by extrapolation from the 2009-10 compendium update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</si>
</sst>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"/>
    <numFmt numFmtId="165" formatCode="0.0%"/>
  </numFmts>
  <fonts count="15">
    <font>
      <sz val="12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5.75"/>
      <name val="Times New Roman"/>
      <family val="0"/>
    </font>
    <font>
      <b/>
      <sz val="20.75"/>
      <name val="Times New Roman"/>
      <family val="0"/>
    </font>
    <font>
      <b/>
      <sz val="15.75"/>
      <name val="Times New Roman"/>
      <family val="0"/>
    </font>
    <font>
      <sz val="17"/>
      <name val="Times New Roman"/>
      <family val="0"/>
    </font>
    <font>
      <b/>
      <sz val="17"/>
      <name val="Times New Roman"/>
      <family val="0"/>
    </font>
    <font>
      <sz val="17.25"/>
      <name val="Times New Roman"/>
      <family val="0"/>
    </font>
    <font>
      <b/>
      <sz val="17.25"/>
      <name val="Times New Roman"/>
      <family val="0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 quotePrefix="1">
      <alignment vertical="top"/>
    </xf>
    <xf numFmtId="0" fontId="5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3" fontId="5" fillId="0" borderId="0" xfId="0" applyNumberFormat="1" applyFont="1" applyAlignment="1">
      <alignment horizontal="center" vertical="top"/>
    </xf>
    <xf numFmtId="2" fontId="0" fillId="0" borderId="0" xfId="0" applyNumberFormat="1" applyAlignment="1">
      <alignment vertical="top"/>
    </xf>
    <xf numFmtId="2" fontId="5" fillId="0" borderId="0" xfId="0" applyNumberFormat="1" applyFont="1" applyAlignment="1">
      <alignment horizontal="center" vertical="top"/>
    </xf>
    <xf numFmtId="0" fontId="0" fillId="0" borderId="0" xfId="0" applyAlignment="1">
      <alignment horizontal="right" vertical="top"/>
    </xf>
    <xf numFmtId="2" fontId="6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3" fontId="6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vertical="top"/>
    </xf>
    <xf numFmtId="10" fontId="0" fillId="0" borderId="0" xfId="0" applyNumberFormat="1" applyAlignment="1">
      <alignment horizontal="center" vertical="top"/>
    </xf>
    <xf numFmtId="10" fontId="0" fillId="0" borderId="0" xfId="0" applyNumberFormat="1" applyFont="1" applyAlignment="1">
      <alignment horizontal="center" vertical="top"/>
    </xf>
    <xf numFmtId="2" fontId="6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center" vertical="top"/>
    </xf>
    <xf numFmtId="2" fontId="0" fillId="0" borderId="0" xfId="0" applyNumberFormat="1" applyFont="1" applyAlignment="1">
      <alignment horizontal="center" vertical="top"/>
    </xf>
    <xf numFmtId="165" fontId="0" fillId="0" borderId="0" xfId="0" applyNumberFormat="1" applyAlignment="1">
      <alignment horizontal="center" vertical="top"/>
    </xf>
    <xf numFmtId="0" fontId="14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165" fontId="0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none" baseline="0">
                <a:latin typeface="Times New Roman"/>
                <a:ea typeface="Times New Roman"/>
                <a:cs typeface="Times New Roman"/>
              </a:rPr>
              <a:t>EMERGENCY READMISSIONS: ENGLAND 2000-01 to 2010-11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1425"/>
          <c:w val="0.91525"/>
          <c:h val="0.82325"/>
        </c:manualLayout>
      </c:layout>
      <c:lineChart>
        <c:grouping val="standard"/>
        <c:varyColors val="0"/>
        <c:ser>
          <c:idx val="0"/>
          <c:order val="0"/>
          <c:tx>
            <c:v>Age 0-15</c:v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'Number of readmissions'!$C$7:$M$7</c:f>
              <c:strCache>
                <c:ptCount val="11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</c:v>
                </c:pt>
                <c:pt idx="9">
                  <c:v>2009-10</c:v>
                </c:pt>
                <c:pt idx="10">
                  <c:v>2010-11</c:v>
                </c:pt>
              </c:strCache>
            </c:strRef>
          </c:cat>
          <c:val>
            <c:numRef>
              <c:f>'Number of readmissions'!$C$11:$M$11</c:f>
              <c:numCache>
                <c:ptCount val="11"/>
                <c:pt idx="0">
                  <c:v>59319</c:v>
                </c:pt>
                <c:pt idx="1">
                  <c:v>62189</c:v>
                </c:pt>
                <c:pt idx="2">
                  <c:v>61420</c:v>
                </c:pt>
                <c:pt idx="3">
                  <c:v>62724</c:v>
                </c:pt>
                <c:pt idx="4">
                  <c:v>66023</c:v>
                </c:pt>
                <c:pt idx="5">
                  <c:v>72369</c:v>
                </c:pt>
                <c:pt idx="6">
                  <c:v>72875</c:v>
                </c:pt>
                <c:pt idx="7">
                  <c:v>77671</c:v>
                </c:pt>
                <c:pt idx="8">
                  <c:v>82909</c:v>
                </c:pt>
                <c:pt idx="9">
                  <c:v>84731</c:v>
                </c:pt>
                <c:pt idx="10">
                  <c:v>86856</c:v>
                </c:pt>
              </c:numCache>
            </c:numRef>
          </c:val>
          <c:smooth val="0"/>
        </c:ser>
        <c:ser>
          <c:idx val="1"/>
          <c:order val="1"/>
          <c:tx>
            <c:v>Age 16-74</c:v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'Number of readmissions'!$C$7:$M$7</c:f>
              <c:strCache>
                <c:ptCount val="11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</c:v>
                </c:pt>
                <c:pt idx="9">
                  <c:v>2009-10</c:v>
                </c:pt>
                <c:pt idx="10">
                  <c:v>2010-11</c:v>
                </c:pt>
              </c:strCache>
            </c:strRef>
          </c:cat>
          <c:val>
            <c:numRef>
              <c:f>'Number of readmissions'!$C$12:$M$12</c:f>
              <c:numCache>
                <c:ptCount val="11"/>
                <c:pt idx="0">
                  <c:v>211691</c:v>
                </c:pt>
                <c:pt idx="1">
                  <c:v>214093</c:v>
                </c:pt>
                <c:pt idx="2">
                  <c:v>216564</c:v>
                </c:pt>
                <c:pt idx="3">
                  <c:v>243297</c:v>
                </c:pt>
                <c:pt idx="4">
                  <c:v>268280</c:v>
                </c:pt>
                <c:pt idx="5">
                  <c:v>292802</c:v>
                </c:pt>
                <c:pt idx="6">
                  <c:v>302074</c:v>
                </c:pt>
                <c:pt idx="7">
                  <c:v>309700</c:v>
                </c:pt>
                <c:pt idx="8">
                  <c:v>331963</c:v>
                </c:pt>
                <c:pt idx="9">
                  <c:v>347029</c:v>
                </c:pt>
                <c:pt idx="10">
                  <c:v>359720</c:v>
                </c:pt>
              </c:numCache>
            </c:numRef>
          </c:val>
          <c:smooth val="0"/>
        </c:ser>
        <c:ser>
          <c:idx val="2"/>
          <c:order val="2"/>
          <c:tx>
            <c:v>Age 75+</c:v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'Number of readmissions'!$C$7:$M$7</c:f>
              <c:strCache>
                <c:ptCount val="11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</c:v>
                </c:pt>
                <c:pt idx="9">
                  <c:v>2009-10</c:v>
                </c:pt>
                <c:pt idx="10">
                  <c:v>2010-11</c:v>
                </c:pt>
              </c:strCache>
            </c:strRef>
          </c:cat>
          <c:val>
            <c:numRef>
              <c:f>'Number of readmissions'!$C$13:$M$13</c:f>
              <c:numCache>
                <c:ptCount val="11"/>
                <c:pt idx="0">
                  <c:v>99930</c:v>
                </c:pt>
                <c:pt idx="1">
                  <c:v>103265</c:v>
                </c:pt>
                <c:pt idx="2">
                  <c:v>108610</c:v>
                </c:pt>
                <c:pt idx="3">
                  <c:v>123675</c:v>
                </c:pt>
                <c:pt idx="4">
                  <c:v>139013</c:v>
                </c:pt>
                <c:pt idx="5">
                  <c:v>152286</c:v>
                </c:pt>
                <c:pt idx="6">
                  <c:v>154068</c:v>
                </c:pt>
                <c:pt idx="7">
                  <c:v>159152</c:v>
                </c:pt>
                <c:pt idx="8">
                  <c:v>176798</c:v>
                </c:pt>
                <c:pt idx="9">
                  <c:v>187891</c:v>
                </c:pt>
                <c:pt idx="10">
                  <c:v>201571</c:v>
                </c:pt>
              </c:numCache>
            </c:numRef>
          </c:val>
          <c:smooth val="0"/>
        </c:ser>
        <c:ser>
          <c:idx val="3"/>
          <c:order val="3"/>
          <c:tx>
            <c:v>Age 16+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'Number of readmissions'!$C$7:$M$7</c:f>
              <c:strCache>
                <c:ptCount val="11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</c:v>
                </c:pt>
                <c:pt idx="9">
                  <c:v>2009-10</c:v>
                </c:pt>
                <c:pt idx="10">
                  <c:v>2010-11</c:v>
                </c:pt>
              </c:strCache>
            </c:strRef>
          </c:cat>
          <c:val>
            <c:numRef>
              <c:f>'Number of readmissions'!$C$15:$M$15</c:f>
              <c:numCache>
                <c:ptCount val="11"/>
                <c:pt idx="0">
                  <c:v>311621</c:v>
                </c:pt>
                <c:pt idx="1">
                  <c:v>317358</c:v>
                </c:pt>
                <c:pt idx="2">
                  <c:v>325174</c:v>
                </c:pt>
                <c:pt idx="3">
                  <c:v>366972</c:v>
                </c:pt>
                <c:pt idx="4">
                  <c:v>407293</c:v>
                </c:pt>
                <c:pt idx="5">
                  <c:v>445088</c:v>
                </c:pt>
                <c:pt idx="6">
                  <c:v>456142</c:v>
                </c:pt>
                <c:pt idx="7">
                  <c:v>468852</c:v>
                </c:pt>
                <c:pt idx="8">
                  <c:v>508761</c:v>
                </c:pt>
                <c:pt idx="9">
                  <c:v>534920</c:v>
                </c:pt>
                <c:pt idx="10">
                  <c:v>561291</c:v>
                </c:pt>
              </c:numCache>
            </c:numRef>
          </c:val>
          <c:smooth val="0"/>
        </c:ser>
        <c:ser>
          <c:idx val="4"/>
          <c:order val="4"/>
          <c:tx>
            <c:v>All ages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'Number of readmissions'!$C$7:$M$7</c:f>
              <c:strCache>
                <c:ptCount val="11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</c:v>
                </c:pt>
                <c:pt idx="9">
                  <c:v>2009-10</c:v>
                </c:pt>
                <c:pt idx="10">
                  <c:v>2010-11</c:v>
                </c:pt>
              </c:strCache>
            </c:strRef>
          </c:cat>
          <c:val>
            <c:numRef>
              <c:f>'Number of readmissions'!$C$16:$M$16</c:f>
              <c:numCache>
                <c:ptCount val="11"/>
                <c:pt idx="0">
                  <c:v>370940</c:v>
                </c:pt>
                <c:pt idx="1">
                  <c:v>379547</c:v>
                </c:pt>
                <c:pt idx="2">
                  <c:v>386594</c:v>
                </c:pt>
                <c:pt idx="3">
                  <c:v>429696</c:v>
                </c:pt>
                <c:pt idx="4">
                  <c:v>473316</c:v>
                </c:pt>
                <c:pt idx="5">
                  <c:v>517457</c:v>
                </c:pt>
                <c:pt idx="6">
                  <c:v>529017</c:v>
                </c:pt>
                <c:pt idx="7">
                  <c:v>546523</c:v>
                </c:pt>
                <c:pt idx="8">
                  <c:v>591670</c:v>
                </c:pt>
                <c:pt idx="9">
                  <c:v>619651</c:v>
                </c:pt>
                <c:pt idx="10">
                  <c:v>648147</c:v>
                </c:pt>
              </c:numCache>
            </c:numRef>
          </c:val>
          <c:smooth val="0"/>
        </c:ser>
        <c:axId val="1064879"/>
        <c:axId val="9583912"/>
      </c:lineChart>
      <c:catAx>
        <c:axId val="1064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Times New Roman"/>
                    <a:ea typeface="Times New Roman"/>
                    <a:cs typeface="Times New Roman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83912"/>
        <c:crosses val="autoZero"/>
        <c:auto val="1"/>
        <c:lblOffset val="100"/>
        <c:noMultiLvlLbl val="0"/>
      </c:catAx>
      <c:valAx>
        <c:axId val="9583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Times New Roman"/>
                    <a:ea typeface="Times New Roman"/>
                    <a:cs typeface="Times New Roman"/>
                  </a:rPr>
                  <a:t>Number readmissions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487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475"/>
          <c:y val="0.1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none" baseline="0">
                <a:latin typeface="Times New Roman"/>
                <a:ea typeface="Times New Roman"/>
                <a:cs typeface="Times New Roman"/>
              </a:rPr>
              <a:t>EMERGENCY READMISSION RATES: 
ENGLAND 2000-01 to 2010-11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815"/>
          <c:w val="0.903"/>
          <c:h val="0.85275"/>
        </c:manualLayout>
      </c:layout>
      <c:lineChart>
        <c:grouping val="standard"/>
        <c:varyColors val="0"/>
        <c:ser>
          <c:idx val="0"/>
          <c:order val="0"/>
          <c:tx>
            <c:v>Age 0-15</c:v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'Raw readmission rate'!$C$7:$M$7</c:f>
              <c:strCache>
                <c:ptCount val="11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</c:v>
                </c:pt>
                <c:pt idx="9">
                  <c:v>2009-10</c:v>
                </c:pt>
                <c:pt idx="10">
                  <c:v>2010-11</c:v>
                </c:pt>
              </c:strCache>
            </c:strRef>
          </c:cat>
          <c:val>
            <c:numRef>
              <c:f>'Raw readmission rate'!$C$11:$M$11</c:f>
              <c:numCache>
                <c:ptCount val="11"/>
                <c:pt idx="0">
                  <c:v>8.299718347695782</c:v>
                </c:pt>
                <c:pt idx="1">
                  <c:v>8.448065770723497</c:v>
                </c:pt>
                <c:pt idx="2">
                  <c:v>8.518227787008247</c:v>
                </c:pt>
                <c:pt idx="3">
                  <c:v>8.495606864857763</c:v>
                </c:pt>
                <c:pt idx="4">
                  <c:v>8.91046750161952</c:v>
                </c:pt>
                <c:pt idx="5">
                  <c:v>9.38565092210723</c:v>
                </c:pt>
                <c:pt idx="6">
                  <c:v>9.536041329170407</c:v>
                </c:pt>
                <c:pt idx="7">
                  <c:v>10.008607781537597</c:v>
                </c:pt>
                <c:pt idx="8">
                  <c:v>10.35237972752098</c:v>
                </c:pt>
                <c:pt idx="9">
                  <c:v>10.428097070124526</c:v>
                </c:pt>
                <c:pt idx="10">
                  <c:v>10.444406766209356</c:v>
                </c:pt>
              </c:numCache>
            </c:numRef>
          </c:val>
          <c:smooth val="0"/>
        </c:ser>
        <c:ser>
          <c:idx val="1"/>
          <c:order val="1"/>
          <c:tx>
            <c:v>Age 16-74</c:v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'Raw readmission rate'!$C$7:$M$7</c:f>
              <c:strCache>
                <c:ptCount val="11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</c:v>
                </c:pt>
                <c:pt idx="9">
                  <c:v>2009-10</c:v>
                </c:pt>
                <c:pt idx="10">
                  <c:v>2010-11</c:v>
                </c:pt>
              </c:strCache>
            </c:strRef>
          </c:cat>
          <c:val>
            <c:numRef>
              <c:f>'Raw readmission rate'!$C$12:$M$12</c:f>
              <c:numCache>
                <c:ptCount val="11"/>
                <c:pt idx="0">
                  <c:v>7.572286756126229</c:v>
                </c:pt>
                <c:pt idx="1">
                  <c:v>7.704055286770434</c:v>
                </c:pt>
                <c:pt idx="2">
                  <c:v>7.667040759609291</c:v>
                </c:pt>
                <c:pt idx="3">
                  <c:v>8.089891002919446</c:v>
                </c:pt>
                <c:pt idx="4">
                  <c:v>8.630143287786069</c:v>
                </c:pt>
                <c:pt idx="5">
                  <c:v>9.013890778741894</c:v>
                </c:pt>
                <c:pt idx="6">
                  <c:v>9.25348207163504</c:v>
                </c:pt>
                <c:pt idx="7">
                  <c:v>9.388803162544223</c:v>
                </c:pt>
                <c:pt idx="8">
                  <c:v>9.806697894042772</c:v>
                </c:pt>
                <c:pt idx="9">
                  <c:v>10.101439669608647</c:v>
                </c:pt>
                <c:pt idx="10">
                  <c:v>10.40711034887196</c:v>
                </c:pt>
              </c:numCache>
            </c:numRef>
          </c:val>
          <c:smooth val="0"/>
        </c:ser>
        <c:ser>
          <c:idx val="2"/>
          <c:order val="2"/>
          <c:tx>
            <c:v>Age 75+</c:v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'Raw readmission rate'!$C$7:$M$7</c:f>
              <c:strCache>
                <c:ptCount val="11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</c:v>
                </c:pt>
                <c:pt idx="9">
                  <c:v>2009-10</c:v>
                </c:pt>
                <c:pt idx="10">
                  <c:v>2010-11</c:v>
                </c:pt>
              </c:strCache>
            </c:strRef>
          </c:cat>
          <c:val>
            <c:numRef>
              <c:f>'Raw readmission rate'!$C$13:$M$13</c:f>
              <c:numCache>
                <c:ptCount val="11"/>
                <c:pt idx="0">
                  <c:v>11.03867125018779</c:v>
                </c:pt>
                <c:pt idx="1">
                  <c:v>11.204519783819443</c:v>
                </c:pt>
                <c:pt idx="2">
                  <c:v>11.662693554968538</c:v>
                </c:pt>
                <c:pt idx="3">
                  <c:v>12.356515058113338</c:v>
                </c:pt>
                <c:pt idx="4">
                  <c:v>13.29354567866289</c:v>
                </c:pt>
                <c:pt idx="5">
                  <c:v>13.903461120595995</c:v>
                </c:pt>
                <c:pt idx="6">
                  <c:v>13.906623039602843</c:v>
                </c:pt>
                <c:pt idx="7">
                  <c:v>14.084260251557744</c:v>
                </c:pt>
                <c:pt idx="8">
                  <c:v>14.616490531002936</c:v>
                </c:pt>
                <c:pt idx="9">
                  <c:v>15.046519114559226</c:v>
                </c:pt>
                <c:pt idx="10">
                  <c:v>15.69120924544473</c:v>
                </c:pt>
              </c:numCache>
            </c:numRef>
          </c:val>
          <c:smooth val="0"/>
        </c:ser>
        <c:ser>
          <c:idx val="4"/>
          <c:order val="3"/>
          <c:tx>
            <c:v>All ages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'Raw readmission rate'!$C$7:$M$7</c:f>
              <c:strCache>
                <c:ptCount val="11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</c:v>
                </c:pt>
                <c:pt idx="9">
                  <c:v>2009-10</c:v>
                </c:pt>
                <c:pt idx="10">
                  <c:v>2010-11</c:v>
                </c:pt>
              </c:strCache>
            </c:strRef>
          </c:cat>
          <c:val>
            <c:numRef>
              <c:f>'Raw readmission rate'!$C$16:$M$16</c:f>
              <c:numCache>
                <c:ptCount val="11"/>
                <c:pt idx="0">
                  <c:v>8.400698888142795</c:v>
                </c:pt>
                <c:pt idx="1">
                  <c:v>8.55464660386523</c:v>
                </c:pt>
                <c:pt idx="2">
                  <c:v>8.635282534032386</c:v>
                </c:pt>
                <c:pt idx="3">
                  <c:v>9.052673270664178</c:v>
                </c:pt>
                <c:pt idx="4">
                  <c:v>9.668750767314966</c:v>
                </c:pt>
                <c:pt idx="5">
                  <c:v>10.117031027357942</c:v>
                </c:pt>
                <c:pt idx="6">
                  <c:v>10.299138501829157</c:v>
                </c:pt>
                <c:pt idx="7">
                  <c:v>10.500665654623143</c:v>
                </c:pt>
                <c:pt idx="8">
                  <c:v>10.965965787862208</c:v>
                </c:pt>
                <c:pt idx="9">
                  <c:v>11.273143654712163</c:v>
                </c:pt>
                <c:pt idx="10">
                  <c:v>11.630759756003242</c:v>
                </c:pt>
              </c:numCache>
            </c:numRef>
          </c:val>
          <c:smooth val="0"/>
        </c:ser>
        <c:axId val="19146345"/>
        <c:axId val="38099378"/>
      </c:lineChart>
      <c:catAx>
        <c:axId val="19146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Times New Roman"/>
                    <a:ea typeface="Times New Roman"/>
                    <a:cs typeface="Times New Roman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99378"/>
        <c:crosses val="autoZero"/>
        <c:auto val="1"/>
        <c:lblOffset val="100"/>
        <c:noMultiLvlLbl val="0"/>
      </c:catAx>
      <c:valAx>
        <c:axId val="38099378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Times New Roman"/>
                    <a:ea typeface="Times New Roman"/>
                    <a:cs typeface="Times New Roman"/>
                  </a:rPr>
                  <a:t>Raw rate of emergency readmissions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14634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75"/>
          <c:y val="0.649"/>
          <c:w val="0.101"/>
          <c:h val="0.136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none" baseline="0">
                <a:latin typeface="Times New Roman"/>
                <a:ea typeface="Times New Roman"/>
                <a:cs typeface="Times New Roman"/>
              </a:rPr>
              <a:t>STANDARDISED EMERGENCY READMISSION RATES: 
ENGLAND 2000-01 to 2010-11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0745"/>
          <c:w val="0.904"/>
          <c:h val="0.85975"/>
        </c:manualLayout>
      </c:layout>
      <c:lineChart>
        <c:grouping val="standard"/>
        <c:varyColors val="0"/>
        <c:ser>
          <c:idx val="0"/>
          <c:order val="0"/>
          <c:tx>
            <c:v>Age 0-15</c:v>
          </c:tx>
          <c:spPr>
            <a:ln w="127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'Standardised readmission rate'!$C$7:$M$7</c:f>
              <c:strCache>
                <c:ptCount val="11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</c:v>
                </c:pt>
                <c:pt idx="9">
                  <c:v>2009-10</c:v>
                </c:pt>
                <c:pt idx="10">
                  <c:v>2010-11</c:v>
                </c:pt>
              </c:strCache>
            </c:strRef>
          </c:cat>
          <c:val>
            <c:numRef>
              <c:f>'Standardised readmission rate'!$C$11:$M$11</c:f>
              <c:numCache>
                <c:ptCount val="11"/>
                <c:pt idx="0">
                  <c:v>8.562552110095947</c:v>
                </c:pt>
                <c:pt idx="1">
                  <c:v>8.74</c:v>
                </c:pt>
                <c:pt idx="2">
                  <c:v>8.84</c:v>
                </c:pt>
                <c:pt idx="3">
                  <c:v>8.72</c:v>
                </c:pt>
                <c:pt idx="4">
                  <c:v>9.02</c:v>
                </c:pt>
                <c:pt idx="5">
                  <c:v>9.42</c:v>
                </c:pt>
                <c:pt idx="6">
                  <c:v>9.54</c:v>
                </c:pt>
                <c:pt idx="7">
                  <c:v>9.94</c:v>
                </c:pt>
                <c:pt idx="8">
                  <c:v>10.09</c:v>
                </c:pt>
                <c:pt idx="9">
                  <c:v>10.18</c:v>
                </c:pt>
                <c:pt idx="10">
                  <c:v>10.15</c:v>
                </c:pt>
              </c:numCache>
            </c:numRef>
          </c:val>
          <c:smooth val="0"/>
        </c:ser>
        <c:ser>
          <c:idx val="1"/>
          <c:order val="1"/>
          <c:tx>
            <c:v>Age 16-74</c:v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'Standardised readmission rate'!$C$7:$M$7</c:f>
              <c:strCache>
                <c:ptCount val="11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</c:v>
                </c:pt>
                <c:pt idx="9">
                  <c:v>2009-10</c:v>
                </c:pt>
                <c:pt idx="10">
                  <c:v>2010-11</c:v>
                </c:pt>
              </c:strCache>
            </c:strRef>
          </c:cat>
          <c:val>
            <c:numRef>
              <c:f>'Standardised readmission rate'!$C$12:$M$12</c:f>
              <c:numCache>
                <c:ptCount val="11"/>
                <c:pt idx="0">
                  <c:v>7.810193743611523</c:v>
                </c:pt>
                <c:pt idx="1">
                  <c:v>7.95</c:v>
                </c:pt>
                <c:pt idx="2">
                  <c:v>7.97</c:v>
                </c:pt>
                <c:pt idx="3">
                  <c:v>8.29</c:v>
                </c:pt>
                <c:pt idx="4">
                  <c:v>8.68</c:v>
                </c:pt>
                <c:pt idx="5">
                  <c:v>9.04</c:v>
                </c:pt>
                <c:pt idx="6">
                  <c:v>9.25</c:v>
                </c:pt>
                <c:pt idx="7">
                  <c:v>9.4</c:v>
                </c:pt>
                <c:pt idx="8">
                  <c:v>9.7</c:v>
                </c:pt>
                <c:pt idx="9">
                  <c:v>9.93</c:v>
                </c:pt>
                <c:pt idx="10">
                  <c:v>10.1</c:v>
                </c:pt>
              </c:numCache>
            </c:numRef>
          </c:val>
          <c:smooth val="0"/>
        </c:ser>
        <c:ser>
          <c:idx val="2"/>
          <c:order val="2"/>
          <c:tx>
            <c:v>Age 75+</c:v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'Standardised readmission rate'!$C$7:$M$7</c:f>
              <c:strCache>
                <c:ptCount val="11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</c:v>
                </c:pt>
                <c:pt idx="9">
                  <c:v>2009-10</c:v>
                </c:pt>
                <c:pt idx="10">
                  <c:v>2010-11</c:v>
                </c:pt>
              </c:strCache>
            </c:strRef>
          </c:cat>
          <c:val>
            <c:numRef>
              <c:f>'Standardised readmission rate'!$C$13:$M$13</c:f>
              <c:numCache>
                <c:ptCount val="11"/>
                <c:pt idx="0">
                  <c:v>11.346338202755884</c:v>
                </c:pt>
                <c:pt idx="1">
                  <c:v>11.6</c:v>
                </c:pt>
                <c:pt idx="2">
                  <c:v>12.03</c:v>
                </c:pt>
                <c:pt idx="3">
                  <c:v>12.58</c:v>
                </c:pt>
                <c:pt idx="4">
                  <c:v>13.36</c:v>
                </c:pt>
                <c:pt idx="5">
                  <c:v>13.88</c:v>
                </c:pt>
                <c:pt idx="6">
                  <c:v>13.91</c:v>
                </c:pt>
                <c:pt idx="7">
                  <c:v>14.04</c:v>
                </c:pt>
                <c:pt idx="8">
                  <c:v>14.42</c:v>
                </c:pt>
                <c:pt idx="9">
                  <c:v>14.8</c:v>
                </c:pt>
                <c:pt idx="10">
                  <c:v>15.3</c:v>
                </c:pt>
              </c:numCache>
            </c:numRef>
          </c:val>
          <c:smooth val="0"/>
        </c:ser>
        <c:ser>
          <c:idx val="4"/>
          <c:order val="3"/>
          <c:tx>
            <c:v>All ages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'Standardised readmission rate'!$C$7:$M$7</c:f>
              <c:strCache>
                <c:ptCount val="11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</c:v>
                </c:pt>
                <c:pt idx="9">
                  <c:v>2009-10</c:v>
                </c:pt>
                <c:pt idx="10">
                  <c:v>2010-11</c:v>
                </c:pt>
              </c:strCache>
            </c:strRef>
          </c:cat>
          <c:val>
            <c:numRef>
              <c:f>'Standardised readmission rate'!$C$16:$M$16</c:f>
              <c:numCache>
                <c:ptCount val="11"/>
                <c:pt idx="0">
                  <c:v>8.695820296155173</c:v>
                </c:pt>
                <c:pt idx="1">
                  <c:v>8.865709134675141</c:v>
                </c:pt>
                <c:pt idx="2">
                  <c:v>8.980229415260162</c:v>
                </c:pt>
                <c:pt idx="3">
                  <c:v>9.279956155903946</c:v>
                </c:pt>
                <c:pt idx="4">
                  <c:v>9.739179118875157</c:v>
                </c:pt>
                <c:pt idx="5">
                  <c:v>10.138554551952804</c:v>
                </c:pt>
                <c:pt idx="6">
                  <c:v>10.299138501829159</c:v>
                </c:pt>
                <c:pt idx="7">
                  <c:v>10.477005844627337</c:v>
                </c:pt>
                <c:pt idx="8">
                  <c:v>10.778493162442329</c:v>
                </c:pt>
                <c:pt idx="9">
                  <c:v>11.014419034384888</c:v>
                </c:pt>
                <c:pt idx="10">
                  <c:v>11.23083874541756</c:v>
                </c:pt>
              </c:numCache>
            </c:numRef>
          </c:val>
          <c:smooth val="0"/>
        </c:ser>
        <c:axId val="7350083"/>
        <c:axId val="66150748"/>
      </c:lineChart>
      <c:catAx>
        <c:axId val="7350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Times New Roman"/>
                    <a:ea typeface="Times New Roman"/>
                    <a:cs typeface="Times New Roman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50748"/>
        <c:crosses val="autoZero"/>
        <c:auto val="1"/>
        <c:lblOffset val="100"/>
        <c:noMultiLvlLbl val="0"/>
      </c:catAx>
      <c:valAx>
        <c:axId val="66150748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Times New Roman"/>
                    <a:ea typeface="Times New Roman"/>
                    <a:cs typeface="Times New Roman"/>
                  </a:rPr>
                  <a:t>Standardised emergency readmission rates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35008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75"/>
          <c:y val="0.6605"/>
          <c:w val="0.1145"/>
          <c:h val="0.124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419975"/>
    <xdr:graphicFrame>
      <xdr:nvGraphicFramePr>
        <xdr:cNvPr id="1" name="Chart 1"/>
        <xdr:cNvGraphicFramePr/>
      </xdr:nvGraphicFramePr>
      <xdr:xfrm>
        <a:off x="0" y="0"/>
        <a:ext cx="12153900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419975"/>
    <xdr:graphicFrame>
      <xdr:nvGraphicFramePr>
        <xdr:cNvPr id="1" name="Shape 1025"/>
        <xdr:cNvGraphicFramePr/>
      </xdr:nvGraphicFramePr>
      <xdr:xfrm>
        <a:off x="0" y="0"/>
        <a:ext cx="12153900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419975"/>
    <xdr:graphicFrame>
      <xdr:nvGraphicFramePr>
        <xdr:cNvPr id="1" name="Shape 1025"/>
        <xdr:cNvGraphicFramePr/>
      </xdr:nvGraphicFramePr>
      <xdr:xfrm>
        <a:off x="0" y="0"/>
        <a:ext cx="12153900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5.75"/>
  <cols>
    <col min="2" max="2" width="4.50390625" style="0" customWidth="1"/>
    <col min="3" max="13" width="9.625" style="0" customWidth="1"/>
    <col min="14" max="14" width="3.75390625" style="0" customWidth="1"/>
    <col min="15" max="15" width="9.625" style="0" customWidth="1"/>
    <col min="20" max="20" width="3.75390625" style="0" customWidth="1"/>
    <col min="21" max="22" width="11.125" style="23" customWidth="1"/>
    <col min="23" max="23" width="4.00390625" style="0" customWidth="1"/>
  </cols>
  <sheetData>
    <row r="1" ht="15.75">
      <c r="A1" s="1" t="s">
        <v>0</v>
      </c>
    </row>
    <row r="3" ht="15.75">
      <c r="A3" s="1" t="str">
        <f>'Source data'!A3</f>
        <v>National summary of data from the "Compendium of population health indicators", Health and Social Care Information Centre December 2012</v>
      </c>
    </row>
    <row r="4" ht="15.75">
      <c r="A4" s="1"/>
    </row>
    <row r="5" spans="3:22" ht="15.75">
      <c r="C5" s="28"/>
      <c r="D5" s="28"/>
      <c r="E5" s="28"/>
      <c r="F5" s="28"/>
      <c r="G5" s="28"/>
      <c r="H5" s="28"/>
      <c r="I5" s="28"/>
      <c r="J5" s="28"/>
      <c r="K5" s="28"/>
      <c r="L5" s="28"/>
      <c r="M5" s="10"/>
      <c r="O5" s="28" t="s">
        <v>23</v>
      </c>
      <c r="P5" s="28"/>
      <c r="Q5" s="28"/>
      <c r="R5" s="28"/>
      <c r="S5" s="10"/>
      <c r="T5" s="16"/>
      <c r="U5" s="28" t="s">
        <v>26</v>
      </c>
      <c r="V5" s="28"/>
    </row>
    <row r="6" spans="3:22" ht="15.75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O6" s="10"/>
      <c r="P6" s="10"/>
      <c r="Q6" s="10"/>
      <c r="R6" s="10"/>
      <c r="S6" s="10"/>
      <c r="T6" s="16"/>
      <c r="U6" s="10"/>
      <c r="V6" s="10"/>
    </row>
    <row r="7" spans="1:22" ht="15.75">
      <c r="A7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24</v>
      </c>
      <c r="L7" s="8" t="s">
        <v>25</v>
      </c>
      <c r="M7" s="8" t="s">
        <v>27</v>
      </c>
      <c r="O7" s="8" t="s">
        <v>8</v>
      </c>
      <c r="P7" s="8" t="s">
        <v>9</v>
      </c>
      <c r="Q7" s="8" t="s">
        <v>24</v>
      </c>
      <c r="R7" s="8" t="s">
        <v>25</v>
      </c>
      <c r="S7" s="8" t="s">
        <v>27</v>
      </c>
      <c r="U7" s="24" t="s">
        <v>33</v>
      </c>
      <c r="V7" s="24" t="s">
        <v>32</v>
      </c>
    </row>
    <row r="8" spans="21:22" ht="15.75">
      <c r="U8" s="25" t="s">
        <v>2</v>
      </c>
      <c r="V8" s="25" t="s">
        <v>7</v>
      </c>
    </row>
    <row r="9" spans="21:22" ht="15.75">
      <c r="U9" s="12"/>
      <c r="V9" s="12"/>
    </row>
    <row r="10" spans="1:22" ht="15.75">
      <c r="A10" t="s">
        <v>14</v>
      </c>
      <c r="U10" s="12"/>
      <c r="V10" s="12"/>
    </row>
    <row r="11" spans="1:22" ht="15.75">
      <c r="A11" s="2" t="s">
        <v>10</v>
      </c>
      <c r="C11" s="11">
        <f>'Source data'!D11</f>
        <v>59319</v>
      </c>
      <c r="D11" s="4">
        <f>'Source data'!J11</f>
        <v>62189</v>
      </c>
      <c r="E11" s="4">
        <f>'Source data'!O11</f>
        <v>61420</v>
      </c>
      <c r="F11" s="4">
        <f>'Source data'!T11</f>
        <v>62724</v>
      </c>
      <c r="G11" s="4">
        <f>'Source data'!Y11</f>
        <v>66023</v>
      </c>
      <c r="H11" s="4">
        <f>'Source data'!AD11</f>
        <v>72369</v>
      </c>
      <c r="I11" s="4">
        <f>'Source data'!AI11</f>
        <v>72875</v>
      </c>
      <c r="J11" s="4">
        <f>'Source data'!AN11</f>
        <v>77671</v>
      </c>
      <c r="K11" s="4">
        <f>'Source data'!AS11</f>
        <v>82909</v>
      </c>
      <c r="L11" s="4">
        <f>'Source data'!AX11</f>
        <v>84731</v>
      </c>
      <c r="M11" s="4">
        <f>'Source data'!BC11</f>
        <v>86856</v>
      </c>
      <c r="O11" s="22">
        <f>(I11-H11)/H11</f>
        <v>0.006991944064447485</v>
      </c>
      <c r="P11" s="22">
        <f>(J11-I11)/I11</f>
        <v>0.06581132075471698</v>
      </c>
      <c r="Q11" s="22">
        <f>(K11-J11)/J11</f>
        <v>0.06743829743404875</v>
      </c>
      <c r="R11" s="22">
        <f>(L11-K11)/K11</f>
        <v>0.021975901289365447</v>
      </c>
      <c r="S11" s="22">
        <f>(M11-L11)/L11</f>
        <v>0.025079368826049497</v>
      </c>
      <c r="T11" s="15"/>
      <c r="U11" s="26">
        <f>(H11/C11)^0.2-1</f>
        <v>0.04057107632665247</v>
      </c>
      <c r="V11" s="26">
        <f>(M11/H11)^0.2-1</f>
        <v>0.037168816141258</v>
      </c>
    </row>
    <row r="12" spans="1:22" ht="15.75">
      <c r="A12" t="s">
        <v>11</v>
      </c>
      <c r="C12" s="11">
        <f>'Source data'!D12</f>
        <v>211691</v>
      </c>
      <c r="D12" s="4">
        <f>'Source data'!J12</f>
        <v>214093</v>
      </c>
      <c r="E12" s="4">
        <f>'Source data'!O12</f>
        <v>216564</v>
      </c>
      <c r="F12" s="4">
        <f>'Source data'!T12</f>
        <v>243297</v>
      </c>
      <c r="G12" s="4">
        <f>'Source data'!Y12</f>
        <v>268280</v>
      </c>
      <c r="H12" s="4">
        <f>'Source data'!AD12</f>
        <v>292802</v>
      </c>
      <c r="I12" s="4">
        <f>'Source data'!AI12</f>
        <v>302074</v>
      </c>
      <c r="J12" s="4">
        <f>'Source data'!AN12</f>
        <v>309700</v>
      </c>
      <c r="K12" s="4">
        <f>'Source data'!AS12</f>
        <v>331963</v>
      </c>
      <c r="L12" s="4">
        <f>'Source data'!AX12</f>
        <v>347029</v>
      </c>
      <c r="M12" s="4">
        <f>'Source data'!BC12</f>
        <v>359720</v>
      </c>
      <c r="O12" s="22">
        <f aca="true" t="shared" si="0" ref="O12:Q13">(I12-H12)/H12</f>
        <v>0.03166645036577619</v>
      </c>
      <c r="P12" s="22">
        <f t="shared" si="0"/>
        <v>0.02524546965313135</v>
      </c>
      <c r="Q12" s="22">
        <f t="shared" si="0"/>
        <v>0.07188569583467871</v>
      </c>
      <c r="R12" s="22">
        <f aca="true" t="shared" si="1" ref="R12:S16">(L12-K12)/K12</f>
        <v>0.04538457599190271</v>
      </c>
      <c r="S12" s="22">
        <f t="shared" si="1"/>
        <v>0.03657043071328333</v>
      </c>
      <c r="T12" s="15"/>
      <c r="U12" s="26">
        <f>(H12/C12)^0.2-1</f>
        <v>0.06702434640510524</v>
      </c>
      <c r="V12" s="26">
        <f>(M12/H12)^0.2-1</f>
        <v>0.04202492946580727</v>
      </c>
    </row>
    <row r="13" spans="1:22" ht="15.75">
      <c r="A13" t="s">
        <v>12</v>
      </c>
      <c r="C13" s="11">
        <f>'Source data'!D13</f>
        <v>99930</v>
      </c>
      <c r="D13" s="4">
        <f>'Source data'!J13</f>
        <v>103265</v>
      </c>
      <c r="E13" s="4">
        <f>'Source data'!O13</f>
        <v>108610</v>
      </c>
      <c r="F13" s="4">
        <f>'Source data'!T13</f>
        <v>123675</v>
      </c>
      <c r="G13" s="4">
        <f>'Source data'!Y13</f>
        <v>139013</v>
      </c>
      <c r="H13" s="4">
        <f>'Source data'!AD13</f>
        <v>152286</v>
      </c>
      <c r="I13" s="4">
        <f>'Source data'!AI13</f>
        <v>154068</v>
      </c>
      <c r="J13" s="4">
        <f>'Source data'!AN13</f>
        <v>159152</v>
      </c>
      <c r="K13" s="4">
        <f>'Source data'!AS13</f>
        <v>176798</v>
      </c>
      <c r="L13" s="4">
        <f>'Source data'!AX13</f>
        <v>187891</v>
      </c>
      <c r="M13" s="4">
        <f>'Source data'!BC13</f>
        <v>201571</v>
      </c>
      <c r="O13" s="22">
        <f t="shared" si="0"/>
        <v>0.011701666601000749</v>
      </c>
      <c r="P13" s="22">
        <f t="shared" si="0"/>
        <v>0.03299841628371888</v>
      </c>
      <c r="Q13" s="22">
        <f t="shared" si="0"/>
        <v>0.11087513823263295</v>
      </c>
      <c r="R13" s="22">
        <f t="shared" si="1"/>
        <v>0.06274392244256156</v>
      </c>
      <c r="S13" s="22">
        <f t="shared" si="1"/>
        <v>0.0728081706947113</v>
      </c>
      <c r="T13" s="15"/>
      <c r="U13" s="26">
        <f>(H13/C13)^0.2-1</f>
        <v>0.0879096233324923</v>
      </c>
      <c r="V13" s="26">
        <f>(M13/H13)^0.2-1</f>
        <v>0.05767834868860122</v>
      </c>
    </row>
    <row r="14" spans="3:22" ht="15.75">
      <c r="C14" s="11"/>
      <c r="D14" s="4"/>
      <c r="E14" s="4"/>
      <c r="F14" s="4"/>
      <c r="G14" s="4"/>
      <c r="H14" s="4"/>
      <c r="I14" s="4"/>
      <c r="J14" s="4"/>
      <c r="K14" s="4"/>
      <c r="L14" s="4"/>
      <c r="M14" s="4"/>
      <c r="O14" s="22"/>
      <c r="P14" s="22"/>
      <c r="Q14" s="22"/>
      <c r="R14" s="22"/>
      <c r="S14" s="22"/>
      <c r="T14" s="15"/>
      <c r="U14" s="26"/>
      <c r="V14" s="25"/>
    </row>
    <row r="15" spans="1:22" ht="15.75">
      <c r="A15" t="s">
        <v>22</v>
      </c>
      <c r="C15" s="11">
        <f>'Source data'!D15</f>
        <v>311621</v>
      </c>
      <c r="D15" s="4">
        <f>'Source data'!J15</f>
        <v>317358</v>
      </c>
      <c r="E15" s="4">
        <f>'Source data'!O15</f>
        <v>325174</v>
      </c>
      <c r="F15" s="4">
        <f>'Source data'!T15</f>
        <v>366972</v>
      </c>
      <c r="G15" s="4">
        <f>'Source data'!Y15</f>
        <v>407293</v>
      </c>
      <c r="H15" s="4">
        <f>'Source data'!AD15</f>
        <v>445088</v>
      </c>
      <c r="I15" s="4">
        <f>'Source data'!AI15</f>
        <v>456142</v>
      </c>
      <c r="J15" s="4">
        <f>'Source data'!AN15</f>
        <v>468852</v>
      </c>
      <c r="K15" s="4">
        <f>'Source data'!AS15</f>
        <v>508761</v>
      </c>
      <c r="L15" s="4">
        <f>'Source data'!AX15</f>
        <v>534920</v>
      </c>
      <c r="M15" s="4">
        <f>'Source data'!BC15</f>
        <v>561291</v>
      </c>
      <c r="O15" s="22">
        <f aca="true" t="shared" si="2" ref="O15:Q16">(I15-H15)/H15</f>
        <v>0.024835538140772162</v>
      </c>
      <c r="P15" s="22">
        <f t="shared" si="2"/>
        <v>0.02786413002968374</v>
      </c>
      <c r="Q15" s="22">
        <f t="shared" si="2"/>
        <v>0.08512067774052366</v>
      </c>
      <c r="R15" s="22">
        <f t="shared" si="1"/>
        <v>0.05141707009774727</v>
      </c>
      <c r="S15" s="22">
        <f t="shared" si="1"/>
        <v>0.049298960592238095</v>
      </c>
      <c r="T15" s="15"/>
      <c r="U15" s="26">
        <f>(H15/C15)^0.2-1</f>
        <v>0.07389997856363406</v>
      </c>
      <c r="V15" s="26">
        <f>(M15/H15)^0.2-1</f>
        <v>0.04748650998754389</v>
      </c>
    </row>
    <row r="16" spans="1:22" ht="15.75">
      <c r="A16" t="s">
        <v>13</v>
      </c>
      <c r="C16" s="11">
        <f aca="true" t="shared" si="3" ref="C16:J16">SUM(C11:C13)</f>
        <v>370940</v>
      </c>
      <c r="D16" s="4">
        <f t="shared" si="3"/>
        <v>379547</v>
      </c>
      <c r="E16" s="4">
        <f t="shared" si="3"/>
        <v>386594</v>
      </c>
      <c r="F16" s="4">
        <f t="shared" si="3"/>
        <v>429696</v>
      </c>
      <c r="G16" s="4">
        <f t="shared" si="3"/>
        <v>473316</v>
      </c>
      <c r="H16" s="4">
        <f t="shared" si="3"/>
        <v>517457</v>
      </c>
      <c r="I16" s="4">
        <f t="shared" si="3"/>
        <v>529017</v>
      </c>
      <c r="J16" s="4">
        <f t="shared" si="3"/>
        <v>546523</v>
      </c>
      <c r="K16" s="4">
        <f>SUM(K11:K13)</f>
        <v>591670</v>
      </c>
      <c r="L16" s="4">
        <f>'Source data'!AX16</f>
        <v>619651</v>
      </c>
      <c r="M16" s="4">
        <f>'Source data'!BC16</f>
        <v>648147</v>
      </c>
      <c r="O16" s="22">
        <f t="shared" si="2"/>
        <v>0.02234002052344446</v>
      </c>
      <c r="P16" s="22">
        <f t="shared" si="2"/>
        <v>0.03309156416523477</v>
      </c>
      <c r="Q16" s="22">
        <f t="shared" si="2"/>
        <v>0.08260768531242052</v>
      </c>
      <c r="R16" s="22">
        <f t="shared" si="1"/>
        <v>0.04729156455456589</v>
      </c>
      <c r="S16" s="22">
        <f t="shared" si="1"/>
        <v>0.04598717665266416</v>
      </c>
      <c r="T16" s="15"/>
      <c r="U16" s="26">
        <f>(H16/C16)^0.2-1</f>
        <v>0.06884349814598267</v>
      </c>
      <c r="V16" s="26">
        <f>(M16/H16)^0.2-1</f>
        <v>0.04606783830461869</v>
      </c>
    </row>
    <row r="19" spans="1:13" ht="15.75">
      <c r="A19" t="s">
        <v>29</v>
      </c>
      <c r="C19" t="s">
        <v>39</v>
      </c>
      <c r="L19" s="2"/>
      <c r="M19" s="4"/>
    </row>
    <row r="20" ht="15.75">
      <c r="M20" s="4"/>
    </row>
    <row r="21" spans="1:13" ht="15.75">
      <c r="A21" t="str">
        <f>'Source data'!A19</f>
        <v>The original data (available by provider/commissioner and for various intermediate levels of aggregation) and detailed definitions can be found at https://indicators.ic.nhs.uk/webview/ </v>
      </c>
      <c r="M21" s="4"/>
    </row>
  </sheetData>
  <mergeCells count="3">
    <mergeCell ref="C5:L5"/>
    <mergeCell ref="U5:V5"/>
    <mergeCell ref="O5:R5"/>
  </mergeCells>
  <printOptions/>
  <pageMargins left="0.66" right="0.75" top="1" bottom="1" header="0.5" footer="0.5"/>
  <pageSetup fitToHeight="1" fitToWidth="1" horizontalDpi="600" verticalDpi="600" orientation="landscape" paperSize="9" scale="63" r:id="rId1"/>
  <headerFooter alignWithMargins="0">
    <oddHeader>&amp;R&amp;"Times New Roman,Bold"&amp;A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/>
  <cols>
    <col min="2" max="2" width="4.50390625" style="0" customWidth="1"/>
    <col min="3" max="13" width="9.25390625" style="0" customWidth="1"/>
    <col min="14" max="14" width="3.875" style="0" customWidth="1"/>
    <col min="15" max="19" width="9.125" style="0" customWidth="1"/>
    <col min="20" max="20" width="3.75390625" style="0" customWidth="1"/>
    <col min="21" max="22" width="11.125" style="0" customWidth="1"/>
    <col min="23" max="23" width="3.125" style="0" customWidth="1"/>
  </cols>
  <sheetData>
    <row r="1" ht="15.75">
      <c r="A1" s="1" t="s">
        <v>0</v>
      </c>
    </row>
    <row r="3" ht="15.75">
      <c r="A3" s="1" t="str">
        <f>'Source data'!A3</f>
        <v>National summary of data from the "Compendium of population health indicators", Health and Social Care Information Centre December 2012</v>
      </c>
    </row>
    <row r="4" ht="15.75">
      <c r="A4" s="1"/>
    </row>
    <row r="5" spans="1:23" ht="15.75">
      <c r="A5" s="1"/>
      <c r="C5" s="28"/>
      <c r="D5" s="28"/>
      <c r="E5" s="28"/>
      <c r="F5" s="28"/>
      <c r="G5" s="28"/>
      <c r="H5" s="28"/>
      <c r="I5" s="28"/>
      <c r="J5" s="28"/>
      <c r="K5" s="28"/>
      <c r="L5" s="28"/>
      <c r="M5" s="10"/>
      <c r="O5" s="28" t="s">
        <v>23</v>
      </c>
      <c r="P5" s="28"/>
      <c r="Q5" s="28"/>
      <c r="R5" s="28"/>
      <c r="S5" s="28"/>
      <c r="T5" s="28" t="s">
        <v>26</v>
      </c>
      <c r="U5" s="28"/>
      <c r="V5" s="28"/>
      <c r="W5" s="28"/>
    </row>
    <row r="6" spans="1:23" ht="15.75">
      <c r="A6" s="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O6" s="10"/>
      <c r="P6" s="10"/>
      <c r="Q6" s="10"/>
      <c r="R6" s="10"/>
      <c r="S6" s="10"/>
      <c r="T6" s="10"/>
      <c r="U6" s="10"/>
      <c r="V6" s="10"/>
      <c r="W6" s="10"/>
    </row>
    <row r="7" spans="1:22" ht="15.75">
      <c r="A7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24</v>
      </c>
      <c r="L7" s="8" t="s">
        <v>25</v>
      </c>
      <c r="M7" s="8" t="s">
        <v>27</v>
      </c>
      <c r="O7" s="8" t="s">
        <v>8</v>
      </c>
      <c r="P7" s="8" t="s">
        <v>9</v>
      </c>
      <c r="Q7" s="8" t="s">
        <v>24</v>
      </c>
      <c r="R7" s="8" t="s">
        <v>25</v>
      </c>
      <c r="S7" s="8" t="s">
        <v>27</v>
      </c>
      <c r="U7" s="24" t="s">
        <v>33</v>
      </c>
      <c r="V7" s="24" t="s">
        <v>32</v>
      </c>
    </row>
    <row r="8" spans="21:22" ht="15.75">
      <c r="U8" s="25" t="s">
        <v>2</v>
      </c>
      <c r="V8" s="25" t="s">
        <v>7</v>
      </c>
    </row>
    <row r="9" spans="21:22" ht="15.75">
      <c r="U9" s="25"/>
      <c r="V9" s="25"/>
    </row>
    <row r="10" spans="1:22" ht="15.75">
      <c r="A10" t="s">
        <v>14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U10" s="12"/>
      <c r="V10" s="12"/>
    </row>
    <row r="11" spans="1:22" ht="15.75">
      <c r="A11" s="2" t="s">
        <v>10</v>
      </c>
      <c r="C11" s="9">
        <f>100*'Source data'!D11/'Source data'!C11</f>
        <v>8.299718347695782</v>
      </c>
      <c r="D11" s="6">
        <f>100*'Source data'!J11/'Source data'!I11</f>
        <v>8.448065770723497</v>
      </c>
      <c r="E11" s="6">
        <f>100*'Source data'!O11/'Source data'!N11</f>
        <v>8.518227787008247</v>
      </c>
      <c r="F11" s="6">
        <f>100*'Source data'!T11/'Source data'!S11</f>
        <v>8.495606864857763</v>
      </c>
      <c r="G11" s="6">
        <f>100*'Source data'!Y11/'Source data'!X11</f>
        <v>8.91046750161952</v>
      </c>
      <c r="H11" s="6">
        <f>100*'Source data'!AD11/'Source data'!AC11</f>
        <v>9.38565092210723</v>
      </c>
      <c r="I11" s="6">
        <f>100*'Source data'!AI11/'Source data'!AH11</f>
        <v>9.536041329170407</v>
      </c>
      <c r="J11" s="6">
        <f>100*'Source data'!AN11/'Source data'!AM11</f>
        <v>10.008607781537597</v>
      </c>
      <c r="K11" s="6">
        <f>100*'Source data'!AS11/'Source data'!AR11</f>
        <v>10.35237972752098</v>
      </c>
      <c r="L11" s="6">
        <f>100*'Source data'!AX11/'Source data'!AW11</f>
        <v>10.428097070124526</v>
      </c>
      <c r="M11" s="6">
        <f>100*'Source data'!BC11/'Source data'!BB11</f>
        <v>10.444406766209356</v>
      </c>
      <c r="O11" s="17">
        <f aca="true" t="shared" si="0" ref="O11:S13">(I11-H11)/H11</f>
        <v>0.01602343921708656</v>
      </c>
      <c r="P11" s="17">
        <f t="shared" si="0"/>
        <v>0.0495558309842498</v>
      </c>
      <c r="Q11" s="17">
        <f t="shared" si="0"/>
        <v>0.03434762890973931</v>
      </c>
      <c r="R11" s="17">
        <f t="shared" si="0"/>
        <v>0.00731400360076224</v>
      </c>
      <c r="S11" s="17">
        <f t="shared" si="0"/>
        <v>0.0015640146016243008</v>
      </c>
      <c r="U11" s="26">
        <f>(H11/C11)^0.2-1</f>
        <v>0.024896968524945162</v>
      </c>
      <c r="V11" s="26">
        <f>(M11/H11)^0.2-1</f>
        <v>0.021607037502282322</v>
      </c>
    </row>
    <row r="12" spans="1:22" ht="15.75">
      <c r="A12" t="s">
        <v>11</v>
      </c>
      <c r="C12" s="9">
        <f>100*'Source data'!D12/'Source data'!C12</f>
        <v>7.572286756126229</v>
      </c>
      <c r="D12" s="6">
        <f>100*'Source data'!J12/'Source data'!I12</f>
        <v>7.704055286770434</v>
      </c>
      <c r="E12" s="6">
        <f>100*'Source data'!O12/'Source data'!N12</f>
        <v>7.667040759609291</v>
      </c>
      <c r="F12" s="6">
        <f>100*'Source data'!T12/'Source data'!S12</f>
        <v>8.089891002919446</v>
      </c>
      <c r="G12" s="6">
        <f>100*'Source data'!Y12/'Source data'!X12</f>
        <v>8.630143287786069</v>
      </c>
      <c r="H12" s="6">
        <f>100*'Source data'!AD12/'Source data'!AC12</f>
        <v>9.013890778741894</v>
      </c>
      <c r="I12" s="6">
        <f>100*'Source data'!AI12/'Source data'!AH12</f>
        <v>9.25348207163504</v>
      </c>
      <c r="J12" s="6">
        <f>100*'Source data'!AN12/'Source data'!AM12</f>
        <v>9.388803162544223</v>
      </c>
      <c r="K12" s="6">
        <f>100*'Source data'!AS12/'Source data'!AR12</f>
        <v>9.806697894042772</v>
      </c>
      <c r="L12" s="6">
        <f>100*'Source data'!AX12/'Source data'!AW12</f>
        <v>10.101439669608647</v>
      </c>
      <c r="M12" s="6">
        <f>100*'Source data'!BC12/'Source data'!BB12</f>
        <v>10.40711034887196</v>
      </c>
      <c r="O12" s="17">
        <f t="shared" si="0"/>
        <v>0.02658023031055474</v>
      </c>
      <c r="P12" s="17">
        <f t="shared" si="0"/>
        <v>0.014623802138655146</v>
      </c>
      <c r="Q12" s="17">
        <f t="shared" si="0"/>
        <v>0.04450990443230319</v>
      </c>
      <c r="R12" s="17">
        <f t="shared" si="0"/>
        <v>0.03005514993430359</v>
      </c>
      <c r="S12" s="17">
        <f t="shared" si="0"/>
        <v>0.030260110366541016</v>
      </c>
      <c r="U12" s="26">
        <f>(H12/C12)^0.2-1</f>
        <v>0.03546887227298923</v>
      </c>
      <c r="V12" s="26">
        <f>(M12/H12)^0.2-1</f>
        <v>0.029161600328972526</v>
      </c>
    </row>
    <row r="13" spans="1:22" ht="15.75">
      <c r="A13" t="s">
        <v>12</v>
      </c>
      <c r="C13" s="9">
        <f>100*'Source data'!D13/'Source data'!C13</f>
        <v>11.03867125018779</v>
      </c>
      <c r="D13" s="6">
        <f>100*'Source data'!J13/'Source data'!I13</f>
        <v>11.204519783819443</v>
      </c>
      <c r="E13" s="6">
        <f>100*'Source data'!O13/'Source data'!N13</f>
        <v>11.662693554968538</v>
      </c>
      <c r="F13" s="6">
        <f>100*'Source data'!T13/'Source data'!S13</f>
        <v>12.356515058113338</v>
      </c>
      <c r="G13" s="6">
        <f>100*'Source data'!Y13/'Source data'!X13</f>
        <v>13.29354567866289</v>
      </c>
      <c r="H13" s="6">
        <f>100*'Source data'!AD13/'Source data'!AC13</f>
        <v>13.903461120595995</v>
      </c>
      <c r="I13" s="6">
        <f>100*'Source data'!AI13/'Source data'!AH13</f>
        <v>13.906623039602843</v>
      </c>
      <c r="J13" s="6">
        <f>100*'Source data'!AN13/'Source data'!AM13</f>
        <v>14.084260251557744</v>
      </c>
      <c r="K13" s="6">
        <f>100*'Source data'!AS13/'Source data'!AR13</f>
        <v>14.616490531002936</v>
      </c>
      <c r="L13" s="6">
        <f>100*'Source data'!AX13/'Source data'!AW13</f>
        <v>15.046519114559226</v>
      </c>
      <c r="M13" s="6">
        <f>100*'Source data'!BC13/'Source data'!BB13</f>
        <v>15.69120924544473</v>
      </c>
      <c r="O13" s="17">
        <f t="shared" si="0"/>
        <v>0.0002274195597356684</v>
      </c>
      <c r="P13" s="17">
        <f t="shared" si="0"/>
        <v>0.01277356921583557</v>
      </c>
      <c r="Q13" s="17">
        <f t="shared" si="0"/>
        <v>0.037789011984944464</v>
      </c>
      <c r="R13" s="17">
        <f t="shared" si="0"/>
        <v>0.02942078213947178</v>
      </c>
      <c r="S13" s="17">
        <f t="shared" si="0"/>
        <v>0.04284646342300477</v>
      </c>
      <c r="U13" s="26">
        <f>(H13/C13)^0.2-1</f>
        <v>0.04722795154896109</v>
      </c>
      <c r="V13" s="26">
        <f>(M13/H13)^0.2-1</f>
        <v>0.024487579193243292</v>
      </c>
    </row>
    <row r="14" spans="3:22" ht="15.75"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O14" s="17"/>
      <c r="P14" s="17"/>
      <c r="Q14" s="17"/>
      <c r="R14" s="17"/>
      <c r="S14" s="17"/>
      <c r="U14" s="26"/>
      <c r="V14" s="25"/>
    </row>
    <row r="15" spans="1:22" ht="15.75">
      <c r="A15" t="s">
        <v>22</v>
      </c>
      <c r="C15" s="9">
        <f>100*'Source data'!D15/'Source data'!C15</f>
        <v>8.420200201357842</v>
      </c>
      <c r="D15" s="6">
        <f>100*'Source data'!J15/'Source data'!I15</f>
        <v>8.575847929607129</v>
      </c>
      <c r="E15" s="6">
        <f>100*'Source data'!O15/'Source data'!N15</f>
        <v>8.657754395120172</v>
      </c>
      <c r="F15" s="6">
        <f>100*'Source data'!T15/'Source data'!S15</f>
        <v>9.155282190070675</v>
      </c>
      <c r="G15" s="6">
        <f>100*'Source data'!Y15/'Source data'!X15</f>
        <v>9.803996141881884</v>
      </c>
      <c r="H15" s="6">
        <f>100*'Source data'!AD15/'Source data'!AC15</f>
        <v>10.2468613968154</v>
      </c>
      <c r="I15" s="6">
        <f>100*'Source data'!AI15/'Source data'!AH15</f>
        <v>10.432514978920759</v>
      </c>
      <c r="J15" s="6">
        <f>100*'Source data'!AN15/'Source data'!AM15</f>
        <v>10.586890827345561</v>
      </c>
      <c r="K15" s="6">
        <f>100*'Source data'!AS15/'Source data'!AR15</f>
        <v>11.072916872975767</v>
      </c>
      <c r="L15" s="6">
        <f>100*'Source data'!AX15/'Source data'!AW15</f>
        <v>11.4197270597277</v>
      </c>
      <c r="M15" s="6">
        <f>100*'Source data'!BC15/'Source data'!BB15</f>
        <v>11.838849851954</v>
      </c>
      <c r="O15" s="17">
        <f aca="true" t="shared" si="1" ref="O15:S16">(I15-H15)/H15</f>
        <v>0.01811809244956301</v>
      </c>
      <c r="P15" s="17">
        <f t="shared" si="1"/>
        <v>0.014797567867069815</v>
      </c>
      <c r="Q15" s="17">
        <f t="shared" si="1"/>
        <v>0.045908289181070816</v>
      </c>
      <c r="R15" s="17">
        <f t="shared" si="1"/>
        <v>0.03132058072235215</v>
      </c>
      <c r="S15" s="17">
        <f t="shared" si="1"/>
        <v>0.036701647073891994</v>
      </c>
      <c r="U15" s="26">
        <f>(H15/C15)^0.2-1</f>
        <v>0.04004873198156256</v>
      </c>
      <c r="V15" s="26">
        <f>(M15/H15)^0.2-1</f>
        <v>0.029304165091038392</v>
      </c>
    </row>
    <row r="16" spans="1:22" ht="15.75">
      <c r="A16" t="s">
        <v>13</v>
      </c>
      <c r="C16" s="9">
        <f>100*'Source data'!D16/'Source data'!C16</f>
        <v>8.400698888142795</v>
      </c>
      <c r="D16" s="6">
        <f>100*'Source data'!J16/'Source data'!I16</f>
        <v>8.55464660386523</v>
      </c>
      <c r="E16" s="6">
        <f>100*'Source data'!O16/'Source data'!N16</f>
        <v>8.635282534032386</v>
      </c>
      <c r="F16" s="6">
        <f>100*'Source data'!T16/'Source data'!S16</f>
        <v>9.052673270664178</v>
      </c>
      <c r="G16" s="6">
        <f>100*'Source data'!Y16/'Source data'!X16</f>
        <v>9.668750767314966</v>
      </c>
      <c r="H16" s="6">
        <f>100*'Source data'!AD16/'Source data'!AC16</f>
        <v>10.117031027357942</v>
      </c>
      <c r="I16" s="6">
        <f>100*'Source data'!AI16/'Source data'!AH16</f>
        <v>10.299138501829157</v>
      </c>
      <c r="J16" s="6">
        <f>100*'Source data'!AN16/'Source data'!AM16</f>
        <v>10.500665654623143</v>
      </c>
      <c r="K16" s="6">
        <f>100*'Source data'!AS16/'Source data'!AR16</f>
        <v>10.965965787862208</v>
      </c>
      <c r="L16" s="6">
        <f>100*'Source data'!AX16/'Source data'!AW16</f>
        <v>11.273143654712163</v>
      </c>
      <c r="M16" s="6">
        <f>100*'Source data'!BC16/'Source data'!BB16</f>
        <v>11.630759756003242</v>
      </c>
      <c r="O16" s="17">
        <f t="shared" si="1"/>
        <v>0.018000090538298156</v>
      </c>
      <c r="P16" s="17">
        <f t="shared" si="1"/>
        <v>0.019567379617061575</v>
      </c>
      <c r="Q16" s="17">
        <f t="shared" si="1"/>
        <v>0.044311489246799014</v>
      </c>
      <c r="R16" s="17">
        <f t="shared" si="1"/>
        <v>0.028011930074591126</v>
      </c>
      <c r="S16" s="17">
        <f t="shared" si="1"/>
        <v>0.03172283723552087</v>
      </c>
      <c r="U16" s="26">
        <f>(H16/C16)^0.2-1</f>
        <v>0.03788093099820644</v>
      </c>
      <c r="V16" s="26">
        <f>(M16/H16)^0.2-1</f>
        <v>0.028279080748343288</v>
      </c>
    </row>
    <row r="17" spans="21:22" ht="15.75">
      <c r="U17" s="23"/>
      <c r="V17" s="23"/>
    </row>
    <row r="19" spans="1:3" ht="15.75">
      <c r="A19" t="s">
        <v>29</v>
      </c>
      <c r="C19" t="s">
        <v>39</v>
      </c>
    </row>
    <row r="21" ht="15.75">
      <c r="A21" t="str">
        <f>'Source data'!A19</f>
        <v>The original data (available by provider/commissioner and for various intermediate levels of aggregation) and detailed definitions can be found at https://indicators.ic.nhs.uk/webview/ </v>
      </c>
    </row>
  </sheetData>
  <mergeCells count="3">
    <mergeCell ref="C5:L5"/>
    <mergeCell ref="T5:W5"/>
    <mergeCell ref="O5:S5"/>
  </mergeCells>
  <printOptions/>
  <pageMargins left="0.58" right="0.53" top="1" bottom="1" header="0.5" footer="0.5"/>
  <pageSetup fitToHeight="1" fitToWidth="1" horizontalDpi="600" verticalDpi="600" orientation="landscape" paperSize="9" scale="65" r:id="rId1"/>
  <headerFooter alignWithMargins="0">
    <oddHeader>&amp;R&amp;"Times New Roman,Bold"&amp;A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/>
  <cols>
    <col min="2" max="2" width="3.50390625" style="0" customWidth="1"/>
    <col min="3" max="13" width="9.125" style="0" customWidth="1"/>
    <col min="14" max="14" width="3.00390625" style="0" customWidth="1"/>
    <col min="15" max="19" width="9.125" style="0" customWidth="1"/>
    <col min="20" max="20" width="3.875" style="0" customWidth="1"/>
    <col min="21" max="22" width="11.125" style="0" customWidth="1"/>
    <col min="23" max="23" width="3.50390625" style="0" customWidth="1"/>
  </cols>
  <sheetData>
    <row r="1" ht="15.75">
      <c r="A1" s="1" t="s">
        <v>0</v>
      </c>
    </row>
    <row r="3" ht="15.75">
      <c r="A3" s="1" t="str">
        <f>'Source data'!A3</f>
        <v>National summary of data from the "Compendium of population health indicators", Health and Social Care Information Centre December 2012</v>
      </c>
    </row>
    <row r="4" ht="15.75">
      <c r="A4" s="1" t="str">
        <f>'Source data'!A4</f>
        <v>Base for standardisation:  2006-07</v>
      </c>
    </row>
    <row r="5" spans="3:24" ht="15.75">
      <c r="C5" s="28"/>
      <c r="D5" s="28"/>
      <c r="E5" s="28"/>
      <c r="F5" s="28"/>
      <c r="G5" s="28"/>
      <c r="H5" s="28"/>
      <c r="I5" s="28"/>
      <c r="J5" s="28"/>
      <c r="K5" s="28"/>
      <c r="L5" s="10"/>
      <c r="M5" s="10"/>
      <c r="O5" s="28" t="s">
        <v>23</v>
      </c>
      <c r="P5" s="28"/>
      <c r="Q5" s="28"/>
      <c r="R5" s="28"/>
      <c r="S5" s="10"/>
      <c r="T5" s="28" t="s">
        <v>26</v>
      </c>
      <c r="U5" s="28"/>
      <c r="V5" s="28"/>
      <c r="W5" s="28"/>
      <c r="X5" s="16"/>
    </row>
    <row r="6" spans="3:24" ht="15.75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O6" s="10"/>
      <c r="P6" s="10"/>
      <c r="Q6" s="10"/>
      <c r="R6" s="10"/>
      <c r="S6" s="10"/>
      <c r="T6" s="10"/>
      <c r="U6" s="10"/>
      <c r="V6" s="10"/>
      <c r="W6" s="10"/>
      <c r="X6" s="16"/>
    </row>
    <row r="7" spans="1:22" ht="15.75">
      <c r="A7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24</v>
      </c>
      <c r="L7" s="8" t="s">
        <v>25</v>
      </c>
      <c r="M7" s="8" t="s">
        <v>27</v>
      </c>
      <c r="O7" s="8" t="s">
        <v>8</v>
      </c>
      <c r="P7" s="8" t="s">
        <v>9</v>
      </c>
      <c r="Q7" s="8" t="s">
        <v>24</v>
      </c>
      <c r="R7" s="8" t="s">
        <v>25</v>
      </c>
      <c r="S7" s="8" t="s">
        <v>27</v>
      </c>
      <c r="U7" s="24" t="s">
        <v>33</v>
      </c>
      <c r="V7" s="24" t="s">
        <v>32</v>
      </c>
    </row>
    <row r="8" spans="21:22" ht="15.75">
      <c r="U8" s="25" t="s">
        <v>2</v>
      </c>
      <c r="V8" s="25" t="s">
        <v>7</v>
      </c>
    </row>
    <row r="9" spans="21:22" ht="15.75">
      <c r="U9" s="25"/>
      <c r="V9" s="25"/>
    </row>
    <row r="10" spans="1:22" ht="15.75">
      <c r="A10" t="s">
        <v>14</v>
      </c>
      <c r="U10" s="12"/>
      <c r="V10" s="12"/>
    </row>
    <row r="11" spans="1:22" ht="15.75">
      <c r="A11" s="2" t="s">
        <v>10</v>
      </c>
      <c r="C11" s="19">
        <f>'Source data'!G11</f>
        <v>8.562552110095947</v>
      </c>
      <c r="D11" s="20">
        <f>'Source data'!L11</f>
        <v>8.74</v>
      </c>
      <c r="E11" s="20">
        <f>'Source data'!Q11</f>
        <v>8.84</v>
      </c>
      <c r="F11" s="20">
        <f>'Source data'!V11</f>
        <v>8.72</v>
      </c>
      <c r="G11" s="20">
        <f>'Source data'!AA11</f>
        <v>9.02</v>
      </c>
      <c r="H11" s="20">
        <f>'Source data'!AF11</f>
        <v>9.42</v>
      </c>
      <c r="I11" s="20">
        <f>'Source data'!AK11</f>
        <v>9.54</v>
      </c>
      <c r="J11" s="20">
        <f>'Source data'!AP11</f>
        <v>9.94</v>
      </c>
      <c r="K11" s="20">
        <f>'Source data'!AU11</f>
        <v>10.09</v>
      </c>
      <c r="L11" s="20">
        <f>'Source data'!AZ11</f>
        <v>10.18</v>
      </c>
      <c r="M11" s="20">
        <f>'Source data'!BE11</f>
        <v>10.15</v>
      </c>
      <c r="O11" s="17">
        <f aca="true" t="shared" si="0" ref="O11:S16">(I11-H11)/H11</f>
        <v>0.01273885350318463</v>
      </c>
      <c r="P11" s="17">
        <f t="shared" si="0"/>
        <v>0.04192872117400424</v>
      </c>
      <c r="Q11" s="17">
        <f t="shared" si="0"/>
        <v>0.01509054325955738</v>
      </c>
      <c r="R11" s="17">
        <f t="shared" si="0"/>
        <v>0.008919722497522285</v>
      </c>
      <c r="S11" s="17">
        <f t="shared" si="0"/>
        <v>-0.0029469548133594656</v>
      </c>
      <c r="U11" s="26">
        <f>(H11/C11)^0.2-1</f>
        <v>0.019270688045782025</v>
      </c>
      <c r="V11" s="26">
        <f>(M11/H11)^0.2-1</f>
        <v>0.01503969832575991</v>
      </c>
    </row>
    <row r="12" spans="1:22" ht="15.75">
      <c r="A12" t="s">
        <v>11</v>
      </c>
      <c r="C12" s="19">
        <f>'Source data'!G12</f>
        <v>7.810193743611523</v>
      </c>
      <c r="D12" s="20">
        <f>'Source data'!L12</f>
        <v>7.95</v>
      </c>
      <c r="E12" s="20">
        <f>'Source data'!Q12</f>
        <v>7.97</v>
      </c>
      <c r="F12" s="20">
        <f>'Source data'!V12</f>
        <v>8.29</v>
      </c>
      <c r="G12" s="20">
        <f>'Source data'!AA12</f>
        <v>8.68</v>
      </c>
      <c r="H12" s="20">
        <f>'Source data'!AF12</f>
        <v>9.04</v>
      </c>
      <c r="I12" s="20">
        <f>'Source data'!AK12</f>
        <v>9.25</v>
      </c>
      <c r="J12" s="20">
        <f>'Source data'!AP12</f>
        <v>9.4</v>
      </c>
      <c r="K12" s="20">
        <f>'Source data'!AU12</f>
        <v>9.7</v>
      </c>
      <c r="L12" s="20">
        <f>'Source data'!AZ12</f>
        <v>9.93</v>
      </c>
      <c r="M12" s="20">
        <f>'Source data'!BE12</f>
        <v>10.1</v>
      </c>
      <c r="O12" s="17">
        <f t="shared" si="0"/>
        <v>0.023230088495575316</v>
      </c>
      <c r="P12" s="17">
        <f t="shared" si="0"/>
        <v>0.016216216216216255</v>
      </c>
      <c r="Q12" s="17">
        <f t="shared" si="0"/>
        <v>0.03191489361702116</v>
      </c>
      <c r="R12" s="17">
        <f t="shared" si="0"/>
        <v>0.02371134020618561</v>
      </c>
      <c r="S12" s="17">
        <f t="shared" si="0"/>
        <v>0.017119838872104727</v>
      </c>
      <c r="U12" s="26">
        <f>(H12/C12)^0.2-1</f>
        <v>0.029677741285041526</v>
      </c>
      <c r="V12" s="26">
        <f>(M12/H12)^0.2-1</f>
        <v>0.02242294827857516</v>
      </c>
    </row>
    <row r="13" spans="1:22" ht="15.75">
      <c r="A13" t="s">
        <v>12</v>
      </c>
      <c r="C13" s="19">
        <f>'Source data'!G13</f>
        <v>11.346338202755884</v>
      </c>
      <c r="D13" s="20">
        <f>'Source data'!L13</f>
        <v>11.6</v>
      </c>
      <c r="E13" s="20">
        <f>'Source data'!Q13</f>
        <v>12.03</v>
      </c>
      <c r="F13" s="20">
        <f>'Source data'!V13</f>
        <v>12.58</v>
      </c>
      <c r="G13" s="20">
        <f>'Source data'!AA13</f>
        <v>13.36</v>
      </c>
      <c r="H13" s="20">
        <f>'Source data'!AF13</f>
        <v>13.88</v>
      </c>
      <c r="I13" s="20">
        <f>'Source data'!AK13</f>
        <v>13.91</v>
      </c>
      <c r="J13" s="20">
        <f>'Source data'!AP13</f>
        <v>14.04</v>
      </c>
      <c r="K13" s="20">
        <f>'Source data'!AU13</f>
        <v>14.42</v>
      </c>
      <c r="L13" s="20">
        <f>'Source data'!AZ13</f>
        <v>14.8</v>
      </c>
      <c r="M13" s="20">
        <f>'Source data'!BE13</f>
        <v>15.3</v>
      </c>
      <c r="O13" s="17">
        <f t="shared" si="0"/>
        <v>0.0021613832853025474</v>
      </c>
      <c r="P13" s="17">
        <f t="shared" si="0"/>
        <v>0.009345794392523293</v>
      </c>
      <c r="Q13" s="17">
        <f t="shared" si="0"/>
        <v>0.027065527065527124</v>
      </c>
      <c r="R13" s="17">
        <f t="shared" si="0"/>
        <v>0.026352288488210873</v>
      </c>
      <c r="S13" s="17">
        <f t="shared" si="0"/>
        <v>0.03378378378378378</v>
      </c>
      <c r="U13" s="26">
        <f>(H13/C13)^0.2-1</f>
        <v>0.04113428524121421</v>
      </c>
      <c r="V13" s="26">
        <f>(M13/H13)^0.2-1</f>
        <v>0.019671763139904153</v>
      </c>
    </row>
    <row r="14" spans="3:22" ht="15.75"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O14" s="15"/>
      <c r="P14" s="15"/>
      <c r="Q14" s="15"/>
      <c r="R14" s="15"/>
      <c r="S14" s="15"/>
      <c r="U14" s="26"/>
      <c r="V14" s="25"/>
    </row>
    <row r="15" spans="1:22" s="12" customFormat="1" ht="15.75">
      <c r="A15" s="12" t="s">
        <v>22</v>
      </c>
      <c r="C15" s="19">
        <f>'Source data'!G15</f>
        <v>8.709493304433611</v>
      </c>
      <c r="D15" s="21">
        <f>'Source data'!L15</f>
        <v>8.87</v>
      </c>
      <c r="E15" s="21">
        <f>'Source data'!Q15</f>
        <v>9</v>
      </c>
      <c r="F15" s="21">
        <f>'Source data'!V15</f>
        <v>9.38</v>
      </c>
      <c r="G15" s="21">
        <f>'Source data'!AA15</f>
        <v>9.87</v>
      </c>
      <c r="H15" s="21">
        <f>'Source data'!AF15</f>
        <v>10.26</v>
      </c>
      <c r="I15" s="21">
        <f>'Source data'!AK15</f>
        <v>10.43</v>
      </c>
      <c r="J15" s="21">
        <f>'Source data'!AP15</f>
        <v>10.57</v>
      </c>
      <c r="K15" s="21">
        <f>'Source data'!AU15</f>
        <v>10.9</v>
      </c>
      <c r="L15" s="21">
        <f>'Source data'!AZ15</f>
        <v>11.16</v>
      </c>
      <c r="M15" s="20">
        <f>'Source data'!BE15</f>
        <v>11.42</v>
      </c>
      <c r="O15" s="18">
        <f aca="true" t="shared" si="1" ref="O15:Q16">(I15-H15)/H15</f>
        <v>0.016569200779727088</v>
      </c>
      <c r="P15" s="18">
        <f t="shared" si="1"/>
        <v>0.013422818791946364</v>
      </c>
      <c r="Q15" s="18">
        <f t="shared" si="1"/>
        <v>0.031220435193945132</v>
      </c>
      <c r="R15" s="17">
        <f t="shared" si="0"/>
        <v>0.023853211009174292</v>
      </c>
      <c r="S15" s="17">
        <f t="shared" si="0"/>
        <v>0.023297491039426504</v>
      </c>
      <c r="U15" s="26">
        <f>(H15/C15)^0.2-1</f>
        <v>0.03331062307764476</v>
      </c>
      <c r="V15" s="26">
        <f>(M15/H15)^0.2-1</f>
        <v>0.021653785755351374</v>
      </c>
    </row>
    <row r="16" spans="1:22" ht="15.75">
      <c r="A16" t="s">
        <v>13</v>
      </c>
      <c r="C16" s="19">
        <f>'Source data'!G16</f>
        <v>8.695820296155173</v>
      </c>
      <c r="D16" s="20">
        <f>'Source data'!L16</f>
        <v>8.865709134675141</v>
      </c>
      <c r="E16" s="20">
        <f>'Source data'!Q16</f>
        <v>8.980229415260162</v>
      </c>
      <c r="F16" s="20">
        <f>'Source data'!V16</f>
        <v>9.279956155903946</v>
      </c>
      <c r="G16" s="20">
        <f>'Source data'!AA16</f>
        <v>9.739179118875157</v>
      </c>
      <c r="H16" s="20">
        <f>'Source data'!AF16</f>
        <v>10.138554551952804</v>
      </c>
      <c r="I16" s="20">
        <f>'Source data'!AK16</f>
        <v>10.299138501829159</v>
      </c>
      <c r="J16" s="20">
        <f>'Source data'!AP16</f>
        <v>10.477005844627337</v>
      </c>
      <c r="K16" s="20">
        <f>'Source data'!AU16</f>
        <v>10.778493162442329</v>
      </c>
      <c r="L16" s="21">
        <f>'Source data'!AZ16</f>
        <v>11.014419034384888</v>
      </c>
      <c r="M16" s="20">
        <f>'Source data'!BE16</f>
        <v>11.23083874541756</v>
      </c>
      <c r="O16" s="17">
        <f t="shared" si="1"/>
        <v>0.01583893927418125</v>
      </c>
      <c r="P16" s="17">
        <f t="shared" si="1"/>
        <v>0.017270118541137056</v>
      </c>
      <c r="Q16" s="17">
        <f t="shared" si="1"/>
        <v>0.028776095220906666</v>
      </c>
      <c r="R16" s="17">
        <f t="shared" si="0"/>
        <v>0.021888576481603472</v>
      </c>
      <c r="S16" s="17">
        <f t="shared" si="0"/>
        <v>0.019648763167358384</v>
      </c>
      <c r="U16" s="26">
        <f>(H16/C16)^0.2-1</f>
        <v>0.031176713948055657</v>
      </c>
      <c r="V16" s="26">
        <f>(M16/H16)^0.2-1</f>
        <v>0.020674418080988133</v>
      </c>
    </row>
    <row r="19" spans="1:3" ht="15.75">
      <c r="A19" t="s">
        <v>29</v>
      </c>
      <c r="C19" t="s">
        <v>40</v>
      </c>
    </row>
    <row r="20" ht="15.75">
      <c r="A20" t="s">
        <v>28</v>
      </c>
    </row>
    <row r="21" ht="15.75">
      <c r="A21" t="str">
        <f>'Source data'!A19</f>
        <v>The original data (available by provider/commissioner and for various intermediate levels of aggregation) and detailed definitions can be found at https://indicators.ic.nhs.uk/webview/ </v>
      </c>
    </row>
  </sheetData>
  <mergeCells count="3">
    <mergeCell ref="C5:K5"/>
    <mergeCell ref="O5:R5"/>
    <mergeCell ref="T5:W5"/>
  </mergeCells>
  <printOptions/>
  <pageMargins left="0.47" right="0.5" top="1" bottom="1" header="0.5" footer="0.5"/>
  <pageSetup fitToHeight="1" fitToWidth="1" horizontalDpi="600" verticalDpi="600" orientation="landscape" paperSize="9" scale="67" r:id="rId1"/>
  <headerFooter alignWithMargins="0">
    <oddHeader>&amp;R&amp;"Times New Roman,Bold"&amp;A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9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5.75"/>
  <cols>
    <col min="2" max="2" width="4.50390625" style="0" customWidth="1"/>
    <col min="3" max="3" width="9.625" style="0" bestFit="1" customWidth="1"/>
    <col min="7" max="7" width="9.00390625" style="6" customWidth="1"/>
    <col min="8" max="8" width="4.00390625" style="0" customWidth="1"/>
    <col min="12" max="12" width="9.00390625" style="6" customWidth="1"/>
    <col min="13" max="13" width="3.375" style="0" customWidth="1"/>
    <col min="17" max="17" width="9.00390625" style="6" customWidth="1"/>
    <col min="18" max="18" width="3.125" style="0" customWidth="1"/>
    <col min="22" max="22" width="9.00390625" style="6" customWidth="1"/>
    <col min="23" max="23" width="3.00390625" style="0" customWidth="1"/>
    <col min="27" max="27" width="9.00390625" style="6" customWidth="1"/>
    <col min="28" max="28" width="3.25390625" style="0" customWidth="1"/>
    <col min="32" max="32" width="9.00390625" style="6" customWidth="1"/>
    <col min="33" max="33" width="3.625" style="0" customWidth="1"/>
    <col min="37" max="37" width="9.00390625" style="6" customWidth="1"/>
    <col min="38" max="38" width="3.25390625" style="0" customWidth="1"/>
    <col min="42" max="42" width="9.00390625" style="6" customWidth="1"/>
    <col min="43" max="43" width="4.375" style="0" customWidth="1"/>
    <col min="48" max="48" width="4.50390625" style="0" customWidth="1"/>
    <col min="49" max="51" width="9.00390625" style="4" customWidth="1"/>
    <col min="53" max="53" width="4.00390625" style="0" customWidth="1"/>
    <col min="54" max="56" width="9.00390625" style="4" customWidth="1"/>
    <col min="57" max="57" width="9.00390625" style="6" customWidth="1"/>
  </cols>
  <sheetData>
    <row r="1" ht="15.75">
      <c r="A1" s="1" t="s">
        <v>0</v>
      </c>
    </row>
    <row r="3" ht="15.75">
      <c r="A3" s="1" t="s">
        <v>37</v>
      </c>
    </row>
    <row r="4" ht="15.75">
      <c r="A4" s="1" t="s">
        <v>31</v>
      </c>
    </row>
    <row r="5" ht="15.75">
      <c r="A5" s="1"/>
    </row>
    <row r="6" spans="1:57" ht="15.75">
      <c r="A6" t="s">
        <v>1</v>
      </c>
      <c r="C6" s="30" t="s">
        <v>30</v>
      </c>
      <c r="D6" s="30"/>
      <c r="E6" s="30"/>
      <c r="F6" s="30"/>
      <c r="G6" s="30"/>
      <c r="I6" s="30" t="s">
        <v>3</v>
      </c>
      <c r="J6" s="30"/>
      <c r="K6" s="30"/>
      <c r="L6" s="30"/>
      <c r="N6" s="30" t="s">
        <v>4</v>
      </c>
      <c r="O6" s="30"/>
      <c r="P6" s="30"/>
      <c r="Q6" s="30"/>
      <c r="S6" s="30" t="s">
        <v>5</v>
      </c>
      <c r="T6" s="30"/>
      <c r="U6" s="30"/>
      <c r="V6" s="30"/>
      <c r="X6" s="30" t="s">
        <v>6</v>
      </c>
      <c r="Y6" s="30"/>
      <c r="Z6" s="30"/>
      <c r="AA6" s="30"/>
      <c r="AC6" s="30" t="s">
        <v>7</v>
      </c>
      <c r="AD6" s="30"/>
      <c r="AE6" s="30"/>
      <c r="AF6" s="30"/>
      <c r="AH6" s="30" t="s">
        <v>8</v>
      </c>
      <c r="AI6" s="30"/>
      <c r="AJ6" s="30"/>
      <c r="AK6" s="30"/>
      <c r="AM6" s="30" t="s">
        <v>9</v>
      </c>
      <c r="AN6" s="30"/>
      <c r="AO6" s="30"/>
      <c r="AP6" s="30"/>
      <c r="AR6" s="30" t="s">
        <v>24</v>
      </c>
      <c r="AS6" s="30"/>
      <c r="AT6" s="30"/>
      <c r="AU6" s="30"/>
      <c r="AW6" s="30" t="s">
        <v>25</v>
      </c>
      <c r="AX6" s="30"/>
      <c r="AY6" s="30"/>
      <c r="AZ6" s="30"/>
      <c r="BB6" s="30" t="s">
        <v>27</v>
      </c>
      <c r="BC6" s="30"/>
      <c r="BD6" s="30"/>
      <c r="BE6" s="30"/>
    </row>
    <row r="7" spans="3:57" ht="15.75">
      <c r="C7" s="3" t="s">
        <v>15</v>
      </c>
      <c r="D7" s="3" t="s">
        <v>15</v>
      </c>
      <c r="E7" s="29" t="s">
        <v>34</v>
      </c>
      <c r="F7" s="29"/>
      <c r="G7" s="7" t="s">
        <v>21</v>
      </c>
      <c r="I7" s="3" t="s">
        <v>15</v>
      </c>
      <c r="J7" s="3" t="s">
        <v>15</v>
      </c>
      <c r="K7" s="3" t="s">
        <v>19</v>
      </c>
      <c r="L7" s="7" t="s">
        <v>21</v>
      </c>
      <c r="N7" s="3" t="s">
        <v>15</v>
      </c>
      <c r="O7" s="3" t="s">
        <v>15</v>
      </c>
      <c r="P7" s="3" t="s">
        <v>19</v>
      </c>
      <c r="Q7" s="7" t="s">
        <v>21</v>
      </c>
      <c r="S7" s="3" t="s">
        <v>15</v>
      </c>
      <c r="T7" s="3" t="s">
        <v>15</v>
      </c>
      <c r="U7" s="3" t="s">
        <v>19</v>
      </c>
      <c r="V7" s="7" t="s">
        <v>21</v>
      </c>
      <c r="X7" s="3" t="s">
        <v>15</v>
      </c>
      <c r="Y7" s="3" t="s">
        <v>15</v>
      </c>
      <c r="Z7" s="3" t="s">
        <v>19</v>
      </c>
      <c r="AA7" s="7" t="s">
        <v>21</v>
      </c>
      <c r="AC7" s="3" t="s">
        <v>15</v>
      </c>
      <c r="AD7" s="3" t="s">
        <v>15</v>
      </c>
      <c r="AE7" s="3" t="s">
        <v>19</v>
      </c>
      <c r="AF7" s="7" t="s">
        <v>21</v>
      </c>
      <c r="AH7" s="3" t="s">
        <v>15</v>
      </c>
      <c r="AI7" s="3" t="s">
        <v>15</v>
      </c>
      <c r="AJ7" s="3" t="s">
        <v>19</v>
      </c>
      <c r="AK7" s="7" t="s">
        <v>21</v>
      </c>
      <c r="AM7" s="3" t="s">
        <v>15</v>
      </c>
      <c r="AN7" s="3" t="s">
        <v>15</v>
      </c>
      <c r="AO7" s="3" t="s">
        <v>19</v>
      </c>
      <c r="AP7" s="7" t="s">
        <v>21</v>
      </c>
      <c r="AR7" s="3" t="s">
        <v>15</v>
      </c>
      <c r="AS7" s="3" t="s">
        <v>15</v>
      </c>
      <c r="AT7" s="3" t="s">
        <v>19</v>
      </c>
      <c r="AU7" s="7" t="s">
        <v>21</v>
      </c>
      <c r="AW7" s="5" t="s">
        <v>15</v>
      </c>
      <c r="AX7" s="5" t="s">
        <v>15</v>
      </c>
      <c r="AY7" s="5" t="s">
        <v>19</v>
      </c>
      <c r="AZ7" s="7" t="s">
        <v>21</v>
      </c>
      <c r="BB7" s="5" t="s">
        <v>15</v>
      </c>
      <c r="BC7" s="5" t="s">
        <v>15</v>
      </c>
      <c r="BD7" s="5" t="s">
        <v>19</v>
      </c>
      <c r="BE7" s="7" t="s">
        <v>21</v>
      </c>
    </row>
    <row r="8" spans="3:57" ht="15.75">
      <c r="C8" s="3" t="s">
        <v>17</v>
      </c>
      <c r="D8" s="3" t="s">
        <v>16</v>
      </c>
      <c r="E8" s="3" t="s">
        <v>36</v>
      </c>
      <c r="F8" s="3" t="s">
        <v>35</v>
      </c>
      <c r="G8" s="7" t="s">
        <v>18</v>
      </c>
      <c r="I8" s="3" t="s">
        <v>17</v>
      </c>
      <c r="J8" s="3" t="s">
        <v>16</v>
      </c>
      <c r="K8" s="3" t="s">
        <v>20</v>
      </c>
      <c r="L8" s="7" t="s">
        <v>18</v>
      </c>
      <c r="N8" s="3" t="s">
        <v>17</v>
      </c>
      <c r="O8" s="3" t="s">
        <v>16</v>
      </c>
      <c r="P8" s="3" t="s">
        <v>20</v>
      </c>
      <c r="Q8" s="7" t="s">
        <v>18</v>
      </c>
      <c r="S8" s="3" t="s">
        <v>17</v>
      </c>
      <c r="T8" s="3" t="s">
        <v>16</v>
      </c>
      <c r="U8" s="3" t="s">
        <v>20</v>
      </c>
      <c r="V8" s="7" t="s">
        <v>18</v>
      </c>
      <c r="X8" s="3" t="s">
        <v>17</v>
      </c>
      <c r="Y8" s="3" t="s">
        <v>16</v>
      </c>
      <c r="Z8" s="3" t="s">
        <v>20</v>
      </c>
      <c r="AA8" s="7" t="s">
        <v>18</v>
      </c>
      <c r="AC8" s="3" t="s">
        <v>17</v>
      </c>
      <c r="AD8" s="3" t="s">
        <v>16</v>
      </c>
      <c r="AE8" s="3" t="s">
        <v>20</v>
      </c>
      <c r="AF8" s="7" t="s">
        <v>18</v>
      </c>
      <c r="AH8" s="3" t="s">
        <v>17</v>
      </c>
      <c r="AI8" s="3" t="s">
        <v>16</v>
      </c>
      <c r="AJ8" s="3" t="s">
        <v>20</v>
      </c>
      <c r="AK8" s="7" t="s">
        <v>18</v>
      </c>
      <c r="AM8" s="3" t="s">
        <v>17</v>
      </c>
      <c r="AN8" s="3" t="s">
        <v>16</v>
      </c>
      <c r="AO8" s="3" t="s">
        <v>20</v>
      </c>
      <c r="AP8" s="7" t="s">
        <v>18</v>
      </c>
      <c r="AR8" s="3" t="s">
        <v>17</v>
      </c>
      <c r="AS8" s="3" t="s">
        <v>16</v>
      </c>
      <c r="AT8" s="3" t="s">
        <v>20</v>
      </c>
      <c r="AU8" s="7" t="s">
        <v>18</v>
      </c>
      <c r="AW8" s="5" t="s">
        <v>17</v>
      </c>
      <c r="AX8" s="5" t="s">
        <v>16</v>
      </c>
      <c r="AY8" s="5" t="s">
        <v>20</v>
      </c>
      <c r="AZ8" s="7" t="s">
        <v>18</v>
      </c>
      <c r="BB8" s="5" t="s">
        <v>17</v>
      </c>
      <c r="BC8" s="5" t="s">
        <v>16</v>
      </c>
      <c r="BD8" s="5" t="s">
        <v>20</v>
      </c>
      <c r="BE8" s="7" t="s">
        <v>18</v>
      </c>
    </row>
    <row r="10" spans="1:47" ht="15.75">
      <c r="A10" t="s">
        <v>14</v>
      </c>
      <c r="C10" s="4"/>
      <c r="D10" s="4"/>
      <c r="E10" s="4"/>
      <c r="F10" s="4"/>
      <c r="I10" s="4"/>
      <c r="N10" s="4"/>
      <c r="S10" s="4"/>
      <c r="X10" s="4"/>
      <c r="AC10" s="4"/>
      <c r="AH10" s="4"/>
      <c r="AM10" s="4"/>
      <c r="AR10" s="4"/>
      <c r="AS10" s="4"/>
      <c r="AT10" s="4"/>
      <c r="AU10" s="6"/>
    </row>
    <row r="11" spans="1:57" ht="15.75">
      <c r="A11" s="2" t="s">
        <v>10</v>
      </c>
      <c r="C11" s="4">
        <v>714711</v>
      </c>
      <c r="D11" s="4">
        <v>59319</v>
      </c>
      <c r="E11" s="4">
        <v>64557.97</v>
      </c>
      <c r="F11" s="11">
        <v>66063.06488203326</v>
      </c>
      <c r="G11" s="9">
        <v>8.562552110095947</v>
      </c>
      <c r="I11" s="4">
        <v>736133</v>
      </c>
      <c r="J11" s="4">
        <v>62189</v>
      </c>
      <c r="K11" s="4">
        <v>67842.71</v>
      </c>
      <c r="L11" s="6">
        <v>8.74</v>
      </c>
      <c r="N11" s="4">
        <v>721042</v>
      </c>
      <c r="O11" s="4">
        <v>61420</v>
      </c>
      <c r="P11" s="4">
        <v>66278.25</v>
      </c>
      <c r="Q11" s="6">
        <v>8.84</v>
      </c>
      <c r="S11" s="4">
        <v>738311</v>
      </c>
      <c r="T11" s="4">
        <v>62724</v>
      </c>
      <c r="U11" s="4">
        <v>68604.78</v>
      </c>
      <c r="V11" s="6">
        <v>8.72</v>
      </c>
      <c r="X11" s="4">
        <v>740960</v>
      </c>
      <c r="Y11" s="4">
        <v>66023</v>
      </c>
      <c r="Z11" s="4">
        <v>69811.8</v>
      </c>
      <c r="AA11" s="6">
        <v>9.02</v>
      </c>
      <c r="AC11" s="4">
        <v>771060</v>
      </c>
      <c r="AD11" s="4">
        <v>72369</v>
      </c>
      <c r="AE11" s="4">
        <v>73291.89</v>
      </c>
      <c r="AF11" s="6">
        <v>9.42</v>
      </c>
      <c r="AH11" s="4">
        <v>764206</v>
      </c>
      <c r="AI11" s="4">
        <v>72875</v>
      </c>
      <c r="AJ11" s="4">
        <v>72875</v>
      </c>
      <c r="AK11" s="6">
        <v>9.54</v>
      </c>
      <c r="AM11" s="4">
        <v>776042</v>
      </c>
      <c r="AN11" s="4">
        <v>77671</v>
      </c>
      <c r="AO11" s="4">
        <v>74542.63</v>
      </c>
      <c r="AP11" s="6">
        <v>9.94</v>
      </c>
      <c r="AR11" s="4">
        <v>800869</v>
      </c>
      <c r="AS11" s="4">
        <v>82909</v>
      </c>
      <c r="AT11" s="4">
        <v>78340.18</v>
      </c>
      <c r="AU11" s="14">
        <v>10.09</v>
      </c>
      <c r="AV11" s="12"/>
      <c r="AW11" s="13">
        <v>812526</v>
      </c>
      <c r="AX11" s="13">
        <v>84731</v>
      </c>
      <c r="AY11" s="13">
        <v>79382.33</v>
      </c>
      <c r="AZ11" s="12">
        <v>10.18</v>
      </c>
      <c r="BB11" s="4">
        <v>831603</v>
      </c>
      <c r="BC11" s="4">
        <v>86856</v>
      </c>
      <c r="BD11" s="4">
        <v>81609.34</v>
      </c>
      <c r="BE11" s="6">
        <v>10.15</v>
      </c>
    </row>
    <row r="12" spans="1:57" ht="15.75">
      <c r="A12" t="s">
        <v>11</v>
      </c>
      <c r="C12" s="4">
        <v>2795602</v>
      </c>
      <c r="D12" s="4">
        <v>211691</v>
      </c>
      <c r="E12" s="4">
        <v>243958.26</v>
      </c>
      <c r="F12" s="11">
        <v>250810.53524809037</v>
      </c>
      <c r="G12" s="9">
        <v>7.810193743611523</v>
      </c>
      <c r="I12" s="4">
        <v>2778965</v>
      </c>
      <c r="J12" s="4">
        <v>214093</v>
      </c>
      <c r="K12" s="4">
        <v>249311.47</v>
      </c>
      <c r="L12" s="6">
        <v>7.95</v>
      </c>
      <c r="N12" s="4">
        <v>2824610</v>
      </c>
      <c r="O12" s="4">
        <v>216564</v>
      </c>
      <c r="P12" s="4">
        <v>251496.37</v>
      </c>
      <c r="Q12" s="6">
        <v>7.97</v>
      </c>
      <c r="S12" s="4">
        <v>3007420</v>
      </c>
      <c r="T12" s="4">
        <v>243297</v>
      </c>
      <c r="U12" s="4">
        <v>271522.05</v>
      </c>
      <c r="V12" s="6">
        <v>8.29</v>
      </c>
      <c r="X12" s="4">
        <v>3108639</v>
      </c>
      <c r="Y12" s="4">
        <v>268280</v>
      </c>
      <c r="Z12" s="4">
        <v>286069.97</v>
      </c>
      <c r="AA12" s="6">
        <v>8.68</v>
      </c>
      <c r="AC12" s="4">
        <v>3248342</v>
      </c>
      <c r="AD12" s="4">
        <v>292802</v>
      </c>
      <c r="AE12" s="4">
        <v>299728.68</v>
      </c>
      <c r="AF12" s="6">
        <v>9.04</v>
      </c>
      <c r="AH12" s="4">
        <v>3264436</v>
      </c>
      <c r="AI12" s="4">
        <v>302074</v>
      </c>
      <c r="AJ12" s="4">
        <v>302074</v>
      </c>
      <c r="AK12" s="6">
        <v>9.25</v>
      </c>
      <c r="AM12" s="4">
        <v>3298610</v>
      </c>
      <c r="AN12" s="4">
        <v>309700</v>
      </c>
      <c r="AO12" s="4">
        <v>305017.49</v>
      </c>
      <c r="AP12" s="6">
        <v>9.4</v>
      </c>
      <c r="AR12" s="4">
        <v>3385064</v>
      </c>
      <c r="AS12" s="4">
        <v>331963</v>
      </c>
      <c r="AT12" s="4">
        <v>316556.35</v>
      </c>
      <c r="AU12" s="14">
        <v>9.7</v>
      </c>
      <c r="AV12" s="12"/>
      <c r="AW12" s="13">
        <v>3435441</v>
      </c>
      <c r="AX12" s="13">
        <v>347029</v>
      </c>
      <c r="AY12" s="13">
        <v>323514.01</v>
      </c>
      <c r="AZ12" s="12">
        <v>9.93</v>
      </c>
      <c r="BB12" s="4">
        <v>3456483</v>
      </c>
      <c r="BC12" s="4">
        <v>359720</v>
      </c>
      <c r="BD12" s="4">
        <v>329526.86</v>
      </c>
      <c r="BE12" s="6">
        <v>10.1</v>
      </c>
    </row>
    <row r="13" spans="1:57" ht="15.75">
      <c r="A13" t="s">
        <v>12</v>
      </c>
      <c r="C13" s="4">
        <v>905272</v>
      </c>
      <c r="D13" s="4">
        <v>99930</v>
      </c>
      <c r="E13" s="4">
        <v>120885.7</v>
      </c>
      <c r="F13" s="11">
        <v>122479.06024958556</v>
      </c>
      <c r="G13" s="9">
        <v>11.346338202755884</v>
      </c>
      <c r="I13" s="4">
        <v>921637</v>
      </c>
      <c r="J13" s="4">
        <v>103265</v>
      </c>
      <c r="K13" s="4">
        <v>123758.9</v>
      </c>
      <c r="L13" s="6">
        <v>11.6</v>
      </c>
      <c r="N13" s="4">
        <v>931260</v>
      </c>
      <c r="O13" s="4">
        <v>108610</v>
      </c>
      <c r="P13" s="4">
        <v>125597.7</v>
      </c>
      <c r="Q13" s="6">
        <v>12.03</v>
      </c>
      <c r="S13" s="4">
        <v>1000889</v>
      </c>
      <c r="T13" s="4">
        <v>123675</v>
      </c>
      <c r="U13" s="4">
        <v>136761.05</v>
      </c>
      <c r="V13" s="6">
        <v>12.58</v>
      </c>
      <c r="X13" s="4">
        <v>1045718</v>
      </c>
      <c r="Y13" s="4">
        <v>139013</v>
      </c>
      <c r="Z13" s="4">
        <v>144647.79</v>
      </c>
      <c r="AA13" s="6">
        <v>13.36</v>
      </c>
      <c r="AC13" s="4">
        <v>1095310</v>
      </c>
      <c r="AD13" s="4">
        <v>152286</v>
      </c>
      <c r="AE13" s="4">
        <v>152632.39</v>
      </c>
      <c r="AF13" s="6">
        <v>13.88</v>
      </c>
      <c r="AH13" s="4">
        <v>1107875</v>
      </c>
      <c r="AI13" s="4">
        <v>154068</v>
      </c>
      <c r="AJ13" s="4">
        <v>154068</v>
      </c>
      <c r="AK13" s="6">
        <v>13.91</v>
      </c>
      <c r="AM13" s="4">
        <v>1129999</v>
      </c>
      <c r="AN13" s="4">
        <v>159152</v>
      </c>
      <c r="AO13" s="4">
        <v>157684.6</v>
      </c>
      <c r="AP13" s="6">
        <v>14.04</v>
      </c>
      <c r="AR13" s="4">
        <v>1209579</v>
      </c>
      <c r="AS13" s="4">
        <v>176798</v>
      </c>
      <c r="AT13" s="4">
        <v>170459.98</v>
      </c>
      <c r="AU13" s="14">
        <v>14.42</v>
      </c>
      <c r="AV13" s="12"/>
      <c r="AW13" s="13">
        <v>1248734</v>
      </c>
      <c r="AX13" s="13">
        <v>187891</v>
      </c>
      <c r="AY13" s="13">
        <v>176514.3</v>
      </c>
      <c r="AZ13" s="12">
        <v>14.8</v>
      </c>
      <c r="BB13" s="4">
        <v>1284611</v>
      </c>
      <c r="BC13" s="4">
        <v>201571</v>
      </c>
      <c r="BD13" s="4">
        <v>183241.11</v>
      </c>
      <c r="BE13" s="6">
        <v>15.3</v>
      </c>
    </row>
    <row r="14" spans="3:52" ht="15.75">
      <c r="C14" s="4"/>
      <c r="D14" s="4"/>
      <c r="E14" s="4"/>
      <c r="F14" s="11"/>
      <c r="G14" s="9"/>
      <c r="I14" s="4"/>
      <c r="J14" s="4"/>
      <c r="K14" s="4"/>
      <c r="N14" s="4"/>
      <c r="O14" s="4"/>
      <c r="P14" s="4"/>
      <c r="S14" s="4"/>
      <c r="T14" s="4"/>
      <c r="U14" s="4"/>
      <c r="X14" s="4"/>
      <c r="Y14" s="4"/>
      <c r="Z14" s="4"/>
      <c r="AC14" s="4"/>
      <c r="AD14" s="4"/>
      <c r="AE14" s="4"/>
      <c r="AH14" s="4"/>
      <c r="AI14" s="4"/>
      <c r="AJ14" s="4"/>
      <c r="AM14" s="4"/>
      <c r="AN14" s="4"/>
      <c r="AO14" s="4"/>
      <c r="AR14" s="4"/>
      <c r="AS14" s="4"/>
      <c r="AT14" s="4"/>
      <c r="AU14" s="12"/>
      <c r="AV14" s="12"/>
      <c r="AW14" s="13"/>
      <c r="AX14" s="13"/>
      <c r="AY14" s="13"/>
      <c r="AZ14" s="12"/>
    </row>
    <row r="15" spans="1:57" s="12" customFormat="1" ht="15.75">
      <c r="A15" s="12" t="s">
        <v>22</v>
      </c>
      <c r="C15" s="13">
        <v>3700874</v>
      </c>
      <c r="D15" s="13">
        <v>311621</v>
      </c>
      <c r="E15" s="13">
        <v>364843.96</v>
      </c>
      <c r="F15" s="11">
        <v>373269.7915493353</v>
      </c>
      <c r="G15" s="9">
        <v>8.709493304433611</v>
      </c>
      <c r="I15" s="13">
        <v>3700602</v>
      </c>
      <c r="J15" s="13">
        <v>317358</v>
      </c>
      <c r="K15" s="13">
        <v>373070.37</v>
      </c>
      <c r="L15" s="14">
        <v>8.87</v>
      </c>
      <c r="N15" s="13">
        <v>3755870</v>
      </c>
      <c r="O15" s="13">
        <v>325174</v>
      </c>
      <c r="P15" s="13">
        <v>377094.07</v>
      </c>
      <c r="Q15" s="14">
        <v>9</v>
      </c>
      <c r="S15" s="13">
        <v>4008309</v>
      </c>
      <c r="T15" s="13">
        <v>366972</v>
      </c>
      <c r="U15" s="13">
        <v>408283.1</v>
      </c>
      <c r="V15" s="14">
        <v>9.38</v>
      </c>
      <c r="X15" s="13">
        <v>4154357</v>
      </c>
      <c r="Y15" s="13">
        <v>407293</v>
      </c>
      <c r="Z15" s="13">
        <v>430717.76</v>
      </c>
      <c r="AA15" s="14">
        <v>9.87</v>
      </c>
      <c r="AC15" s="13">
        <v>4343652</v>
      </c>
      <c r="AD15" s="13">
        <v>445088</v>
      </c>
      <c r="AE15" s="13">
        <v>452361.08</v>
      </c>
      <c r="AF15" s="14">
        <v>10.26</v>
      </c>
      <c r="AH15" s="13">
        <v>4372311</v>
      </c>
      <c r="AI15" s="13">
        <v>456142</v>
      </c>
      <c r="AJ15" s="13">
        <v>456142</v>
      </c>
      <c r="AK15" s="14">
        <v>10.43</v>
      </c>
      <c r="AM15" s="13">
        <v>4428609</v>
      </c>
      <c r="AN15" s="13">
        <v>468852</v>
      </c>
      <c r="AO15" s="13">
        <v>462702.09</v>
      </c>
      <c r="AP15" s="14">
        <v>10.57</v>
      </c>
      <c r="AR15" s="13">
        <v>4594643</v>
      </c>
      <c r="AS15" s="13">
        <v>508761</v>
      </c>
      <c r="AT15" s="13">
        <v>487016.33</v>
      </c>
      <c r="AU15" s="14">
        <v>10.9</v>
      </c>
      <c r="AW15" s="13">
        <v>4684175</v>
      </c>
      <c r="AX15" s="13">
        <v>534920</v>
      </c>
      <c r="AY15" s="13">
        <v>500028.3</v>
      </c>
      <c r="AZ15" s="12">
        <v>11.16</v>
      </c>
      <c r="BB15" s="13">
        <v>4741094</v>
      </c>
      <c r="BC15" s="13">
        <v>561291</v>
      </c>
      <c r="BD15" s="13">
        <v>512767.97</v>
      </c>
      <c r="BE15" s="14">
        <v>11.42</v>
      </c>
    </row>
    <row r="16" spans="1:57" ht="15.75">
      <c r="A16" t="s">
        <v>13</v>
      </c>
      <c r="C16" s="4">
        <v>4415585</v>
      </c>
      <c r="D16" s="4">
        <v>370940</v>
      </c>
      <c r="E16" s="4">
        <v>429401.93</v>
      </c>
      <c r="F16" s="11">
        <v>439333.18603164656</v>
      </c>
      <c r="G16" s="9">
        <v>8.695820296155173</v>
      </c>
      <c r="I16" s="4">
        <v>4436735</v>
      </c>
      <c r="J16" s="4">
        <v>379547</v>
      </c>
      <c r="K16" s="4">
        <v>440913.08</v>
      </c>
      <c r="L16" s="6">
        <v>8.865709134675141</v>
      </c>
      <c r="N16" s="4">
        <v>4476912</v>
      </c>
      <c r="O16" s="4">
        <v>386594</v>
      </c>
      <c r="P16" s="4">
        <v>443372.32</v>
      </c>
      <c r="Q16" s="6">
        <v>8.980229415260162</v>
      </c>
      <c r="S16" s="4">
        <v>4746620</v>
      </c>
      <c r="T16" s="4">
        <v>429696</v>
      </c>
      <c r="U16" s="4">
        <v>476887.88</v>
      </c>
      <c r="V16" s="6">
        <v>9.279956155903946</v>
      </c>
      <c r="X16" s="4">
        <v>4895317</v>
      </c>
      <c r="Y16" s="4">
        <v>473316</v>
      </c>
      <c r="Z16" s="4">
        <v>500529.56</v>
      </c>
      <c r="AA16" s="6">
        <v>9.739179118875157</v>
      </c>
      <c r="AC16" s="4">
        <v>5114712</v>
      </c>
      <c r="AD16" s="4">
        <v>517457</v>
      </c>
      <c r="AE16" s="4">
        <v>525652.97</v>
      </c>
      <c r="AF16" s="6">
        <v>10.138554551952804</v>
      </c>
      <c r="AH16" s="4">
        <v>5136517</v>
      </c>
      <c r="AI16" s="4">
        <v>529017</v>
      </c>
      <c r="AJ16" s="4">
        <v>529017</v>
      </c>
      <c r="AK16" s="6">
        <v>10.299138501829159</v>
      </c>
      <c r="AM16" s="4">
        <v>5204651</v>
      </c>
      <c r="AN16" s="4">
        <v>546523</v>
      </c>
      <c r="AO16" s="4">
        <v>537244.72</v>
      </c>
      <c r="AP16" s="6">
        <v>10.477005844627337</v>
      </c>
      <c r="AR16" s="4">
        <v>5395512</v>
      </c>
      <c r="AS16" s="4">
        <v>591670</v>
      </c>
      <c r="AT16" s="4">
        <v>565356.51</v>
      </c>
      <c r="AU16" s="6">
        <v>10.778493162442329</v>
      </c>
      <c r="AV16" s="12"/>
      <c r="AW16" s="13">
        <v>5496701</v>
      </c>
      <c r="AX16" s="13">
        <v>619651</v>
      </c>
      <c r="AY16" s="13">
        <v>579410.63</v>
      </c>
      <c r="AZ16" s="6">
        <v>11.014419034384888</v>
      </c>
      <c r="BB16" s="13">
        <v>5572697</v>
      </c>
      <c r="BC16" s="13">
        <v>648147</v>
      </c>
      <c r="BD16" s="13">
        <v>594377.31</v>
      </c>
      <c r="BE16" s="6">
        <v>11.23083874541756</v>
      </c>
    </row>
    <row r="17" spans="22:52" ht="15.75">
      <c r="V17" s="9"/>
      <c r="AU17" s="12"/>
      <c r="AV17" s="12"/>
      <c r="AW17" s="13"/>
      <c r="AX17" s="13"/>
      <c r="AY17" s="13"/>
      <c r="AZ17" s="12"/>
    </row>
    <row r="19" ht="15.75">
      <c r="A19" s="27" t="s">
        <v>38</v>
      </c>
    </row>
  </sheetData>
  <mergeCells count="12">
    <mergeCell ref="N6:Q6"/>
    <mergeCell ref="C6:G6"/>
    <mergeCell ref="I6:L6"/>
    <mergeCell ref="E7:F7"/>
    <mergeCell ref="BB6:BE6"/>
    <mergeCell ref="AW6:AZ6"/>
    <mergeCell ref="S6:V6"/>
    <mergeCell ref="X6:AA6"/>
    <mergeCell ref="AC6:AF6"/>
    <mergeCell ref="AR6:AU6"/>
    <mergeCell ref="AH6:AK6"/>
    <mergeCell ref="AM6:AP6"/>
  </mergeCells>
  <printOptions/>
  <pageMargins left="0.75" right="0.75" top="2.05" bottom="6.33" header="0.5" footer="5.92"/>
  <pageSetup fitToWidth="0" fitToHeight="1" horizontalDpi="600" verticalDpi="600" orientation="landscape" paperSize="8" r:id="rId1"/>
  <headerFooter alignWithMargins="0">
    <oddHeader>&amp;L&amp;"Times New Roman,Bold"
EMERGENCY READMISSIONS
National summary of data from the "Compendium of puopulation health indicators", Health and Social Care Information Centre December 2012
Base for standardisation: 2006-07&amp;R&amp;"Times New Roman,Bold"&amp;A</oddHeader>
    <oddFooter>&amp;LThe original data (available by provider/commissioner) is available from the indicator portal at https:/indicators.ic.nhs.uk/webview/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DOBSON</cp:lastModifiedBy>
  <cp:lastPrinted>2013-01-10T16:45:03Z</cp:lastPrinted>
  <dcterms:created xsi:type="dcterms:W3CDTF">2003-08-01T14:12:13Z</dcterms:created>
  <dcterms:modified xsi:type="dcterms:W3CDTF">2013-01-10T16:45:09Z</dcterms:modified>
  <cp:category/>
  <cp:version/>
  <cp:contentType/>
  <cp:contentStatus/>
</cp:coreProperties>
</file>