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Table'!$B$6:$O$52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51" i="1" l="1"/>
  <c r="O48" i="1"/>
  <c r="O52" i="1" s="1"/>
  <c r="O32" i="1"/>
  <c r="O30" i="1"/>
  <c r="O28" i="1"/>
  <c r="O26" i="1"/>
  <c r="O16" i="1"/>
  <c r="O14" i="1"/>
  <c r="O11" i="1"/>
  <c r="E19" i="3"/>
  <c r="D19" i="3"/>
  <c r="E11" i="3"/>
  <c r="D11" i="3"/>
  <c r="O3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0"/>
  </connection>
</connections>
</file>

<file path=xl/sharedStrings.xml><?xml version="1.0" encoding="utf-8"?>
<sst xmlns="http://schemas.openxmlformats.org/spreadsheetml/2006/main" count="258" uniqueCount="203">
  <si>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</si>
  <si>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</si>
  <si>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</si>
  <si>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</si>
  <si>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</si>
  <si>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</si>
  <si>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</si>
  <si>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</si>
  <si>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</si>
  <si>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Bolton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</si>
  <si>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</si>
  <si>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</si>
  <si>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</si>
  <si>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</si>
  <si>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</si>
  <si>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</si>
  <si>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</si>
  <si>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</si>
  <si>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</si>
  <si>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</si>
  <si>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</si>
  <si>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</si>
  <si>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</si>
  <si>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</si>
  <si>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</si>
  <si>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</si>
  <si>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</si>
  <si>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</si>
  <si>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</si>
  <si>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</si>
  <si>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</si>
  <si>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</si>
  <si>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</si>
  <si>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</si>
  <si>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</si>
  <si>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</si>
  <si>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</si>
  <si>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</si>
  <si>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</si>
  <si>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</si>
  <si>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</si>
  <si>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</si>
  <si>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</si>
  <si>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</si>
  <si>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</si>
  <si>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</si>
  <si>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</si>
  <si>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</si>
  <si>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</si>
  <si>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</si>
  <si>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</si>
  <si>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</si>
  <si>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</si>
  <si>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</si>
  <si>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</si>
  <si>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</si>
  <si>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</si>
  <si>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</si>
  <si>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</si>
  <si>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</si>
  <si>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</si>
  <si>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</si>
  <si>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</si>
  <si>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</si>
  <si>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</si>
  <si>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</si>
  <si>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</si>
  <si>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</si>
  <si>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</si>
  <si>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</si>
  <si>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</si>
  <si>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</si>
  <si>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</si>
  <si>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</si>
  <si>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</si>
  <si>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</si>
  <si>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</si>
  <si>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</si>
  <si>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</si>
  <si>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</si>
  <si>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</si>
  <si>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</si>
  <si>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</si>
  <si>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</si>
  <si>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</si>
  <si>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</si>
  <si>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</si>
  <si>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</si>
  <si>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</si>
  <si>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</si>
  <si>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</si>
  <si>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</si>
  <si>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</si>
  <si>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</si>
  <si>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</si>
  <si>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</si>
  <si>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</si>
  <si>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</si>
  <si>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</si>
  <si>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</si>
  <si>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</si>
  <si>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</si>
  <si>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</si>
  <si>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</si>
  <si>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</si>
  <si>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</si>
  <si>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</si>
  <si>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</si>
  <si>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</si>
  <si>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</si>
  <si>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</si>
  <si>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</si>
  <si>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</si>
  <si>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</si>
  <si>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</si>
  <si>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</si>
  <si>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</si>
  <si>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Park School</t>
  </si>
  <si>
    <t/>
  </si>
  <si>
    <t>The Young Mums Unit</t>
  </si>
  <si>
    <t>Youth Challenge Pru</t>
  </si>
  <si>
    <t>Forwards Centre</t>
  </si>
  <si>
    <t>Ladywood School</t>
  </si>
  <si>
    <t>Thomasson Memorial School</t>
  </si>
  <si>
    <t>Rumworth School</t>
  </si>
  <si>
    <t>Firwood High School</t>
  </si>
  <si>
    <t>Green Fold School</t>
  </si>
  <si>
    <t>Lever Park School</t>
  </si>
  <si>
    <t>UnitType</t>
  </si>
  <si>
    <t>1. EYSFF (three and four year olds) Base Rate(s) per hour, per provider type</t>
  </si>
  <si>
    <t>With Professional</t>
  </si>
  <si>
    <t>PerHour</t>
  </si>
  <si>
    <t>Without Professional</t>
  </si>
  <si>
    <t>Childminders</t>
  </si>
  <si>
    <t>2a. Supplements: Deprivation</t>
  </si>
  <si>
    <t>Per Pupil</t>
  </si>
  <si>
    <t>2b. Supplements: Quality</t>
  </si>
  <si>
    <t>No budget lines entered</t>
  </si>
  <si>
    <t>2c. Supplements: Flexibility</t>
  </si>
  <si>
    <t>Between 7 and 8 hours - professional</t>
  </si>
  <si>
    <t>More than 8 hours - professional</t>
  </si>
  <si>
    <t>Open 50 weeks or more - professional</t>
  </si>
  <si>
    <t>Between 7 and 8 hours - no professional</t>
  </si>
  <si>
    <t>More than 8 hours - no professional</t>
  </si>
  <si>
    <t>Open 50 weeks or more - no professional</t>
  </si>
  <si>
    <t>Between 7 and 8 hours - Childminder</t>
  </si>
  <si>
    <t>More than 8 hours - childminder</t>
  </si>
  <si>
    <t>Open 50 weeks or more - Childminder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</si>
  <si>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</si>
  <si>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</si>
  <si>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</si>
  <si>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</si>
  <si>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</si>
  <si>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</si>
  <si>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</si>
  <si>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</si>
  <si>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</si>
  <si>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</si>
  <si>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EYSFF changes in year due to termly counts</t>
  </si>
  <si>
    <t>8. Early years centrally retained spending</t>
  </si>
  <si>
    <t>2 year old funding</t>
  </si>
  <si>
    <t>Other - eg COG, Portage, PVI Childcare Support, Childminder drop-ins, previous SSG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</si>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</sst>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190</v>
      </c>
      <c r="F5" s="31"/>
      <c r="G5" s="237"/>
      <c r="H5" s="32"/>
      <c r="I5" s="18" t="s">
        <v>194</v>
      </c>
      <c r="J5" s="31"/>
      <c r="K5" s="32"/>
      <c r="L5" s="18" t="s">
        <v>195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198</v>
      </c>
      <c r="C6" s="33" t="s">
        <v>0</v>
      </c>
      <c r="D6" s="23" t="s">
        <v>191</v>
      </c>
      <c r="E6" s="23" t="s">
        <v>192</v>
      </c>
      <c r="F6" s="23" t="s">
        <v>193</v>
      </c>
      <c r="G6" s="146" t="s">
        <v>128</v>
      </c>
      <c r="H6" s="23" t="s">
        <v>191</v>
      </c>
      <c r="I6" s="23" t="s">
        <v>192</v>
      </c>
      <c r="J6" s="162" t="s">
        <v>193</v>
      </c>
      <c r="K6" s="23" t="s">
        <v>191</v>
      </c>
      <c r="L6" s="23" t="s">
        <v>192</v>
      </c>
      <c r="M6" s="23" t="s">
        <v>193</v>
      </c>
      <c r="N6" s="190" t="s">
        <v>196</v>
      </c>
      <c r="O6" s="207" t="s">
        <v>197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>
        <v>3.66</v>
      </c>
      <c r="E8" s="77">
        <v>4.42</v>
      </c>
      <c r="F8" s="78">
        <v>3.66</v>
      </c>
      <c r="G8" s="148" t="s">
        <v>131</v>
      </c>
      <c r="H8" s="113">
        <v>634039.62</v>
      </c>
      <c r="I8" s="113">
        <v>198276.24</v>
      </c>
      <c r="J8" s="164">
        <v>1205286.3400000001</v>
      </c>
      <c r="K8" s="78">
        <v>2320585.0099999998</v>
      </c>
      <c r="L8" s="78">
        <v>876380.98</v>
      </c>
      <c r="M8" s="78">
        <v>4411348</v>
      </c>
      <c r="N8" s="192">
        <v>7608313.9900000002</v>
      </c>
      <c r="O8" s="209"/>
      <c r="P8" s="237"/>
    </row>
    <row r="9" spans="1:42" x14ac:dyDescent="0.25">
      <c r="A9" s="233"/>
      <c r="B9" s="39"/>
      <c r="C9" s="38" t="s">
        <v>132</v>
      </c>
      <c r="D9" s="77">
        <v>2.54</v>
      </c>
      <c r="E9" s="77"/>
      <c r="F9" s="78"/>
      <c r="G9" s="148" t="s">
        <v>131</v>
      </c>
      <c r="H9" s="113">
        <v>526748.03</v>
      </c>
      <c r="I9" s="113"/>
      <c r="J9" s="164"/>
      <c r="K9" s="78">
        <v>1337940</v>
      </c>
      <c r="L9" s="78"/>
      <c r="M9" s="78"/>
      <c r="N9" s="192">
        <v>1337940</v>
      </c>
      <c r="O9" s="209"/>
      <c r="P9" s="237"/>
    </row>
    <row r="10" spans="1:42" x14ac:dyDescent="0.25">
      <c r="A10" s="233"/>
      <c r="B10" s="39"/>
      <c r="C10" s="38" t="s">
        <v>133</v>
      </c>
      <c r="D10" s="77">
        <v>3.37</v>
      </c>
      <c r="E10" s="77"/>
      <c r="F10" s="78"/>
      <c r="G10" s="148" t="s">
        <v>131</v>
      </c>
      <c r="H10" s="113">
        <v>64218.99</v>
      </c>
      <c r="I10" s="113"/>
      <c r="J10" s="164"/>
      <c r="K10" s="78">
        <v>216418</v>
      </c>
      <c r="L10" s="78"/>
      <c r="M10" s="78"/>
      <c r="N10" s="192">
        <v>216418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SUM(N8:N11)/16354127</f>
        <v>0.56026665257032671</v>
      </c>
      <c r="P11" s="237"/>
    </row>
    <row r="12" spans="1:42" x14ac:dyDescent="0.25">
      <c r="A12" s="233"/>
      <c r="B12" s="42" t="s">
        <v>134</v>
      </c>
      <c r="C12" s="42" t="s">
        <v>135</v>
      </c>
      <c r="D12" s="81">
        <v>0.89</v>
      </c>
      <c r="E12" s="81">
        <v>0.89</v>
      </c>
      <c r="F12" s="82">
        <v>0.89</v>
      </c>
      <c r="G12" s="150" t="s">
        <v>131</v>
      </c>
      <c r="H12" s="115">
        <v>490798.87</v>
      </c>
      <c r="I12" s="115">
        <v>106553.93</v>
      </c>
      <c r="J12" s="166">
        <v>692317.98</v>
      </c>
      <c r="K12" s="82">
        <v>436810.99</v>
      </c>
      <c r="L12" s="82">
        <v>94833</v>
      </c>
      <c r="M12" s="82">
        <v>616163</v>
      </c>
      <c r="N12" s="194">
        <v>1147806.99</v>
      </c>
      <c r="O12" s="211"/>
      <c r="P12" s="237"/>
    </row>
    <row r="13" spans="1:42" x14ac:dyDescent="0.25">
      <c r="A13" s="233"/>
      <c r="B13" s="39"/>
      <c r="C13" s="42" t="s">
        <v>133</v>
      </c>
      <c r="D13" s="81">
        <v>0.89</v>
      </c>
      <c r="E13" s="81"/>
      <c r="F13" s="82"/>
      <c r="G13" s="150" t="s">
        <v>131</v>
      </c>
      <c r="H13" s="115">
        <v>25033.71</v>
      </c>
      <c r="I13" s="115"/>
      <c r="J13" s="166"/>
      <c r="K13" s="82">
        <v>22280</v>
      </c>
      <c r="L13" s="82"/>
      <c r="M13" s="82"/>
      <c r="N13" s="194">
        <v>22280</v>
      </c>
      <c r="O13" s="211"/>
      <c r="P13" s="237"/>
    </row>
    <row r="14" spans="1:42" x14ac:dyDescent="0.25">
      <c r="A14" s="233"/>
      <c r="B14" s="39"/>
      <c r="C14" s="42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SUM(N12:N14)/16354127</f>
        <v>7.1546893943039577E-2</v>
      </c>
      <c r="P14" s="237"/>
    </row>
    <row r="15" spans="1:42" x14ac:dyDescent="0.25">
      <c r="A15" s="233"/>
      <c r="B15" s="43" t="s">
        <v>136</v>
      </c>
      <c r="C15" s="43" t="s">
        <v>137</v>
      </c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/>
      <c r="P15" s="237"/>
    </row>
    <row r="16" spans="1:42" x14ac:dyDescent="0.25">
      <c r="A16" s="233"/>
      <c r="B16" s="39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SUM(N15:N16)/16354127</f>
        <v>0</v>
      </c>
      <c r="P16" s="237"/>
    </row>
    <row r="17" spans="1:16" x14ac:dyDescent="0.25">
      <c r="A17" s="233"/>
      <c r="B17" s="44" t="s">
        <v>138</v>
      </c>
      <c r="C17" s="44" t="s">
        <v>139</v>
      </c>
      <c r="D17" s="85">
        <v>0.37</v>
      </c>
      <c r="E17" s="85"/>
      <c r="F17" s="86"/>
      <c r="G17" s="152" t="s">
        <v>131</v>
      </c>
      <c r="H17" s="117">
        <v>26156.76</v>
      </c>
      <c r="I17" s="117"/>
      <c r="J17" s="168"/>
      <c r="K17" s="86">
        <v>9678</v>
      </c>
      <c r="L17" s="86"/>
      <c r="M17" s="86"/>
      <c r="N17" s="196">
        <v>9678</v>
      </c>
      <c r="O17" s="213"/>
      <c r="P17" s="237"/>
    </row>
    <row r="18" spans="1:16" x14ac:dyDescent="0.25">
      <c r="A18" s="233"/>
      <c r="B18" s="39"/>
      <c r="C18" s="44" t="s">
        <v>140</v>
      </c>
      <c r="D18" s="85">
        <v>0.55000000000000004</v>
      </c>
      <c r="E18" s="85"/>
      <c r="F18" s="86"/>
      <c r="G18" s="152" t="s">
        <v>131</v>
      </c>
      <c r="H18" s="117">
        <v>416090.91</v>
      </c>
      <c r="I18" s="117"/>
      <c r="J18" s="168"/>
      <c r="K18" s="86">
        <v>228850</v>
      </c>
      <c r="L18" s="86"/>
      <c r="M18" s="86"/>
      <c r="N18" s="196">
        <v>228850</v>
      </c>
      <c r="O18" s="213"/>
      <c r="P18" s="237"/>
    </row>
    <row r="19" spans="1:16" x14ac:dyDescent="0.25">
      <c r="A19" s="233"/>
      <c r="B19" s="39"/>
      <c r="C19" s="44" t="s">
        <v>141</v>
      </c>
      <c r="D19" s="85">
        <v>0.55000000000000004</v>
      </c>
      <c r="E19" s="85">
        <v>0.66</v>
      </c>
      <c r="F19" s="86"/>
      <c r="G19" s="152" t="s">
        <v>131</v>
      </c>
      <c r="H19" s="117">
        <v>363443.64</v>
      </c>
      <c r="I19" s="117">
        <v>199177.28</v>
      </c>
      <c r="J19" s="168"/>
      <c r="K19" s="86">
        <v>199894</v>
      </c>
      <c r="L19" s="86">
        <v>131457</v>
      </c>
      <c r="M19" s="86"/>
      <c r="N19" s="196">
        <v>331351</v>
      </c>
      <c r="O19" s="213"/>
      <c r="P19" s="237"/>
    </row>
    <row r="20" spans="1:16" x14ac:dyDescent="0.25">
      <c r="A20" s="233"/>
      <c r="B20" s="39"/>
      <c r="C20" s="44" t="s">
        <v>142</v>
      </c>
      <c r="D20" s="85">
        <v>0.25</v>
      </c>
      <c r="E20" s="85"/>
      <c r="F20" s="86"/>
      <c r="G20" s="152" t="s">
        <v>131</v>
      </c>
      <c r="H20" s="117">
        <v>10832</v>
      </c>
      <c r="I20" s="117"/>
      <c r="J20" s="168"/>
      <c r="K20" s="86">
        <v>2708</v>
      </c>
      <c r="L20" s="86"/>
      <c r="M20" s="86"/>
      <c r="N20" s="196">
        <v>2708</v>
      </c>
      <c r="O20" s="213"/>
      <c r="P20" s="237"/>
    </row>
    <row r="21" spans="1:16" x14ac:dyDescent="0.25">
      <c r="A21" s="233"/>
      <c r="B21" s="39"/>
      <c r="C21" s="44" t="s">
        <v>143</v>
      </c>
      <c r="D21" s="85">
        <v>0.38</v>
      </c>
      <c r="E21" s="85"/>
      <c r="F21" s="86"/>
      <c r="G21" s="152" t="s">
        <v>131</v>
      </c>
      <c r="H21" s="117">
        <v>334344.74</v>
      </c>
      <c r="I21" s="117"/>
      <c r="J21" s="168"/>
      <c r="K21" s="86">
        <v>127051</v>
      </c>
      <c r="L21" s="86"/>
      <c r="M21" s="86"/>
      <c r="N21" s="196">
        <v>127051</v>
      </c>
      <c r="O21" s="213"/>
      <c r="P21" s="237"/>
    </row>
    <row r="22" spans="1:16" x14ac:dyDescent="0.25">
      <c r="A22" s="233"/>
      <c r="B22" s="39"/>
      <c r="C22" s="44" t="s">
        <v>144</v>
      </c>
      <c r="D22" s="85">
        <v>0.38</v>
      </c>
      <c r="E22" s="85"/>
      <c r="F22" s="86"/>
      <c r="G22" s="152" t="s">
        <v>131</v>
      </c>
      <c r="H22" s="117">
        <v>318394.74</v>
      </c>
      <c r="I22" s="117"/>
      <c r="J22" s="168"/>
      <c r="K22" s="86">
        <v>120990</v>
      </c>
      <c r="L22" s="86"/>
      <c r="M22" s="86"/>
      <c r="N22" s="196">
        <v>120990</v>
      </c>
      <c r="O22" s="213"/>
      <c r="P22" s="237"/>
    </row>
    <row r="23" spans="1:16" x14ac:dyDescent="0.25">
      <c r="A23" s="233"/>
      <c r="B23" s="39"/>
      <c r="C23" s="44" t="s">
        <v>145</v>
      </c>
      <c r="D23" s="85"/>
      <c r="E23" s="85"/>
      <c r="F23" s="86"/>
      <c r="G23" s="152" t="s">
        <v>131</v>
      </c>
      <c r="H23" s="117"/>
      <c r="I23" s="117"/>
      <c r="J23" s="168"/>
      <c r="K23" s="86"/>
      <c r="L23" s="86"/>
      <c r="M23" s="86"/>
      <c r="N23" s="196"/>
      <c r="O23" s="213"/>
      <c r="P23" s="237"/>
    </row>
    <row r="24" spans="1:16" x14ac:dyDescent="0.25">
      <c r="A24" s="233"/>
      <c r="B24" s="39"/>
      <c r="C24" s="44" t="s">
        <v>146</v>
      </c>
      <c r="D24" s="85">
        <v>0.5</v>
      </c>
      <c r="E24" s="85"/>
      <c r="F24" s="86"/>
      <c r="G24" s="152" t="s">
        <v>131</v>
      </c>
      <c r="H24" s="117">
        <v>33200</v>
      </c>
      <c r="I24" s="117"/>
      <c r="J24" s="168"/>
      <c r="K24" s="86">
        <v>16600</v>
      </c>
      <c r="L24" s="86"/>
      <c r="M24" s="86"/>
      <c r="N24" s="196">
        <v>16600</v>
      </c>
      <c r="O24" s="213"/>
      <c r="P24" s="237"/>
    </row>
    <row r="25" spans="1:16" x14ac:dyDescent="0.25">
      <c r="A25" s="233"/>
      <c r="B25" s="39"/>
      <c r="C25" s="44" t="s">
        <v>147</v>
      </c>
      <c r="D25" s="85">
        <v>0.5</v>
      </c>
      <c r="E25" s="85"/>
      <c r="F25" s="86"/>
      <c r="G25" s="152" t="s">
        <v>131</v>
      </c>
      <c r="H25" s="117">
        <v>18664</v>
      </c>
      <c r="I25" s="117"/>
      <c r="J25" s="168"/>
      <c r="K25" s="86">
        <v>9332</v>
      </c>
      <c r="L25" s="86"/>
      <c r="M25" s="86"/>
      <c r="N25" s="196">
        <v>9332</v>
      </c>
      <c r="O25" s="213"/>
      <c r="P25" s="237"/>
    </row>
    <row r="26" spans="1:16" x14ac:dyDescent="0.25">
      <c r="A26" s="233"/>
      <c r="B26" s="39"/>
      <c r="C26" s="44"/>
      <c r="D26" s="85"/>
      <c r="E26" s="85"/>
      <c r="F26" s="86"/>
      <c r="G26" s="152"/>
      <c r="H26" s="117"/>
      <c r="I26" s="117"/>
      <c r="J26" s="168"/>
      <c r="K26" s="86"/>
      <c r="L26" s="86"/>
      <c r="M26" s="86"/>
      <c r="N26" s="196"/>
      <c r="O26" s="213">
        <f>SUM(N17:N26)/16354127</f>
        <v>5.1764303897114165E-2</v>
      </c>
      <c r="P26" s="237"/>
    </row>
    <row r="27" spans="1:16" x14ac:dyDescent="0.25">
      <c r="A27" s="233"/>
      <c r="B27" s="45" t="s">
        <v>148</v>
      </c>
      <c r="C27" s="45" t="s">
        <v>137</v>
      </c>
      <c r="D27" s="87"/>
      <c r="E27" s="87"/>
      <c r="F27" s="88"/>
      <c r="G27" s="153"/>
      <c r="H27" s="118"/>
      <c r="I27" s="118"/>
      <c r="J27" s="169"/>
      <c r="K27" s="88"/>
      <c r="L27" s="88"/>
      <c r="M27" s="88"/>
      <c r="N27" s="197"/>
      <c r="O27" s="214"/>
      <c r="P27" s="237"/>
    </row>
    <row r="28" spans="1:16" x14ac:dyDescent="0.25">
      <c r="A28" s="233"/>
      <c r="B28" s="40"/>
      <c r="C28" s="46"/>
      <c r="D28" s="89"/>
      <c r="E28" s="89"/>
      <c r="F28" s="90"/>
      <c r="G28" s="154"/>
      <c r="H28" s="119"/>
      <c r="I28" s="119"/>
      <c r="J28" s="170"/>
      <c r="K28" s="90"/>
      <c r="L28" s="90"/>
      <c r="M28" s="90"/>
      <c r="N28" s="198"/>
      <c r="O28" s="215">
        <f>SUM(N27:N28)/16354127</f>
        <v>0</v>
      </c>
      <c r="P28" s="237"/>
    </row>
    <row r="29" spans="1:16" x14ac:dyDescent="0.25">
      <c r="A29" s="233"/>
      <c r="B29" s="47" t="s">
        <v>149</v>
      </c>
      <c r="C29" s="47" t="s">
        <v>137</v>
      </c>
      <c r="D29" s="91"/>
      <c r="E29" s="91"/>
      <c r="F29" s="92"/>
      <c r="G29" s="155"/>
      <c r="H29" s="120"/>
      <c r="I29" s="120"/>
      <c r="J29" s="171"/>
      <c r="K29" s="92"/>
      <c r="L29" s="92"/>
      <c r="M29" s="92"/>
      <c r="N29" s="199"/>
      <c r="O29" s="216"/>
      <c r="P29" s="237"/>
    </row>
    <row r="30" spans="1:16" x14ac:dyDescent="0.25">
      <c r="A30" s="233"/>
      <c r="B30" s="40"/>
      <c r="C30" s="48"/>
      <c r="D30" s="93"/>
      <c r="E30" s="93"/>
      <c r="F30" s="94"/>
      <c r="G30" s="156"/>
      <c r="H30" s="121"/>
      <c r="I30" s="121"/>
      <c r="J30" s="172"/>
      <c r="K30" s="94"/>
      <c r="L30" s="94"/>
      <c r="M30" s="94"/>
      <c r="N30" s="200"/>
      <c r="O30" s="217">
        <f>SUM(N29:N30)/16354127</f>
        <v>0</v>
      </c>
      <c r="P30" s="237"/>
    </row>
    <row r="31" spans="1:16" x14ac:dyDescent="0.25">
      <c r="A31" s="233"/>
      <c r="B31" s="49" t="s">
        <v>150</v>
      </c>
      <c r="C31" s="49" t="s">
        <v>137</v>
      </c>
      <c r="D31" s="95"/>
      <c r="E31" s="95"/>
      <c r="F31" s="96"/>
      <c r="G31" s="157"/>
      <c r="H31" s="122"/>
      <c r="I31" s="122"/>
      <c r="J31" s="173"/>
      <c r="K31" s="110"/>
      <c r="L31" s="96"/>
      <c r="M31" s="96"/>
      <c r="N31" s="201"/>
      <c r="O31" s="218"/>
      <c r="P31" s="237"/>
    </row>
    <row r="32" spans="1:16" x14ac:dyDescent="0.25">
      <c r="A32" s="233"/>
      <c r="B32" s="40"/>
      <c r="C32" s="50"/>
      <c r="D32" s="97"/>
      <c r="E32" s="97"/>
      <c r="F32" s="98"/>
      <c r="G32" s="158"/>
      <c r="H32" s="123"/>
      <c r="I32" s="123"/>
      <c r="J32" s="174"/>
      <c r="K32" s="111"/>
      <c r="L32" s="98"/>
      <c r="M32" s="98"/>
      <c r="N32" s="202"/>
      <c r="O32" s="219">
        <f>SUM(N31:N32)/16354127</f>
        <v>0</v>
      </c>
      <c r="P32" s="237"/>
    </row>
    <row r="33" spans="1:20" x14ac:dyDescent="0.25">
      <c r="A33" s="233"/>
      <c r="B33" s="51" t="s">
        <v>151</v>
      </c>
      <c r="C33" s="51"/>
      <c r="D33" s="99"/>
      <c r="E33" s="99"/>
      <c r="F33" s="100"/>
      <c r="G33" s="159"/>
      <c r="H33" s="124"/>
      <c r="I33" s="124"/>
      <c r="J33" s="175"/>
      <c r="K33" s="100">
        <v>5049137</v>
      </c>
      <c r="L33" s="100">
        <v>1102670.98</v>
      </c>
      <c r="M33" s="100">
        <v>5027511</v>
      </c>
      <c r="N33" s="203">
        <v>11179318.98</v>
      </c>
      <c r="O33" s="220">
        <f>SUM(O8:O32)</f>
        <v>0.68357785041048047</v>
      </c>
      <c r="P33" s="237"/>
    </row>
    <row r="34" spans="1:20" x14ac:dyDescent="0.25">
      <c r="A34" s="20"/>
      <c r="B34" s="52"/>
      <c r="C34" s="52"/>
      <c r="D34" s="132"/>
      <c r="E34" s="132"/>
      <c r="F34" s="133"/>
      <c r="G34" s="160"/>
      <c r="H34" s="134"/>
      <c r="I34" s="134"/>
      <c r="J34" s="176"/>
      <c r="K34" s="132"/>
      <c r="L34" s="132"/>
      <c r="M34" s="132"/>
      <c r="N34" s="204"/>
      <c r="O34" s="231"/>
      <c r="P34" s="237"/>
    </row>
    <row r="35" spans="1:20" ht="31.2" x14ac:dyDescent="0.25">
      <c r="A35" s="20"/>
      <c r="B35" s="243"/>
      <c r="C35" s="243"/>
      <c r="D35" s="135"/>
      <c r="E35" s="136" t="s">
        <v>190</v>
      </c>
      <c r="F35" s="137"/>
      <c r="G35" s="244"/>
      <c r="H35" s="138"/>
      <c r="I35" s="138" t="s">
        <v>194</v>
      </c>
      <c r="J35" s="177"/>
      <c r="K35" s="137"/>
      <c r="L35" s="137" t="s">
        <v>195</v>
      </c>
      <c r="M35" s="137"/>
      <c r="N35" s="245"/>
      <c r="O35" s="246"/>
      <c r="P35" s="237"/>
    </row>
    <row r="36" spans="1:20" s="6" customFormat="1" ht="36" x14ac:dyDescent="0.25">
      <c r="A36" s="234"/>
      <c r="B36" s="21" t="s">
        <v>198</v>
      </c>
      <c r="C36" s="22" t="s">
        <v>0</v>
      </c>
      <c r="D36" s="101" t="s">
        <v>191</v>
      </c>
      <c r="E36" s="101" t="s">
        <v>192</v>
      </c>
      <c r="F36" s="101" t="s">
        <v>193</v>
      </c>
      <c r="G36" s="147"/>
      <c r="H36" s="125" t="s">
        <v>191</v>
      </c>
      <c r="I36" s="125" t="s">
        <v>192</v>
      </c>
      <c r="J36" s="178" t="s">
        <v>193</v>
      </c>
      <c r="K36" s="101" t="s">
        <v>191</v>
      </c>
      <c r="L36" s="101" t="s">
        <v>192</v>
      </c>
      <c r="M36" s="101" t="s">
        <v>193</v>
      </c>
      <c r="N36" s="205" t="s">
        <v>196</v>
      </c>
      <c r="O36" s="207" t="s">
        <v>197</v>
      </c>
      <c r="P36" s="239"/>
      <c r="Q36" s="7"/>
      <c r="R36" s="7"/>
      <c r="S36" s="7"/>
      <c r="T36" s="7"/>
    </row>
    <row r="37" spans="1:20" ht="20.399999999999999" x14ac:dyDescent="0.25">
      <c r="A37" s="233"/>
      <c r="B37" s="53" t="s">
        <v>152</v>
      </c>
      <c r="C37" s="53" t="s">
        <v>153</v>
      </c>
      <c r="D37" s="102">
        <v>4.8499999999999996</v>
      </c>
      <c r="E37" s="102"/>
      <c r="F37" s="103"/>
      <c r="G37" s="161" t="s">
        <v>131</v>
      </c>
      <c r="H37" s="126">
        <v>497479</v>
      </c>
      <c r="I37" s="126"/>
      <c r="J37" s="179"/>
      <c r="K37" s="103">
        <v>2412773.15</v>
      </c>
      <c r="L37" s="103"/>
      <c r="M37" s="103"/>
      <c r="N37" s="206">
        <v>2412773.15</v>
      </c>
      <c r="O37" s="221"/>
      <c r="P37" s="237"/>
    </row>
    <row r="38" spans="1:20" x14ac:dyDescent="0.25">
      <c r="A38" s="233"/>
      <c r="B38" s="40"/>
      <c r="C38" s="41"/>
      <c r="D38" s="79"/>
      <c r="E38" s="79"/>
      <c r="F38" s="80"/>
      <c r="G38" s="149"/>
      <c r="H38" s="114"/>
      <c r="I38" s="114"/>
      <c r="J38" s="165"/>
      <c r="K38" s="80"/>
      <c r="L38" s="80"/>
      <c r="M38" s="80"/>
      <c r="N38" s="193"/>
      <c r="O38" s="222"/>
      <c r="P38" s="237"/>
    </row>
    <row r="39" spans="1:20" x14ac:dyDescent="0.25">
      <c r="A39" s="233"/>
      <c r="B39" s="43" t="s">
        <v>154</v>
      </c>
      <c r="C39" s="43" t="s">
        <v>137</v>
      </c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39"/>
      <c r="C40" s="43"/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47" t="s">
        <v>155</v>
      </c>
      <c r="C41" s="47" t="s">
        <v>137</v>
      </c>
      <c r="D41" s="91"/>
      <c r="E41" s="91"/>
      <c r="F41" s="92"/>
      <c r="G41" s="155"/>
      <c r="H41" s="120"/>
      <c r="I41" s="120"/>
      <c r="J41" s="171"/>
      <c r="K41" s="92"/>
      <c r="L41" s="92"/>
      <c r="M41" s="92"/>
      <c r="N41" s="199"/>
      <c r="O41" s="223"/>
      <c r="P41" s="237"/>
    </row>
    <row r="42" spans="1:20" x14ac:dyDescent="0.25">
      <c r="A42" s="233"/>
      <c r="B42" s="40"/>
      <c r="C42" s="48"/>
      <c r="D42" s="93"/>
      <c r="E42" s="93"/>
      <c r="F42" s="94"/>
      <c r="G42" s="156"/>
      <c r="H42" s="121"/>
      <c r="I42" s="121"/>
      <c r="J42" s="172"/>
      <c r="K42" s="94"/>
      <c r="L42" s="94"/>
      <c r="M42" s="94"/>
      <c r="N42" s="200"/>
      <c r="O42" s="222"/>
      <c r="P42" s="237"/>
    </row>
    <row r="43" spans="1:20" x14ac:dyDescent="0.25">
      <c r="A43" s="233"/>
      <c r="B43" s="54" t="s">
        <v>156</v>
      </c>
      <c r="C43" s="54"/>
      <c r="D43" s="104"/>
      <c r="E43" s="104"/>
      <c r="F43" s="104"/>
      <c r="G43" s="55"/>
      <c r="H43" s="124"/>
      <c r="I43" s="124"/>
      <c r="J43" s="124"/>
      <c r="K43" s="182">
        <v>2412773.15</v>
      </c>
      <c r="L43" s="100"/>
      <c r="M43" s="100"/>
      <c r="N43" s="100">
        <v>2412773.15</v>
      </c>
      <c r="O43" s="224"/>
      <c r="P43" s="237"/>
    </row>
    <row r="44" spans="1:20" x14ac:dyDescent="0.25">
      <c r="A44" s="20"/>
      <c r="B44" s="56"/>
      <c r="C44" s="56"/>
      <c r="D44" s="139"/>
      <c r="E44" s="139"/>
      <c r="F44" s="139"/>
      <c r="G44" s="140"/>
      <c r="H44" s="141"/>
      <c r="I44" s="141"/>
      <c r="J44" s="141"/>
      <c r="K44" s="183"/>
      <c r="L44" s="139"/>
      <c r="M44" s="139"/>
      <c r="N44" s="236"/>
      <c r="O44" s="189"/>
      <c r="P44" s="56"/>
    </row>
    <row r="45" spans="1:20" s="24" customFormat="1" ht="12" x14ac:dyDescent="0.25">
      <c r="A45" s="235"/>
      <c r="B45" s="57"/>
      <c r="C45" s="57"/>
      <c r="D45" s="142"/>
      <c r="E45" s="142"/>
      <c r="F45" s="142"/>
      <c r="G45" s="143"/>
      <c r="H45" s="144"/>
      <c r="I45" s="144"/>
      <c r="J45" s="144"/>
      <c r="K45" s="184"/>
      <c r="L45" s="142"/>
      <c r="M45" s="142"/>
      <c r="N45" s="142"/>
      <c r="O45" s="225"/>
      <c r="P45" s="58"/>
      <c r="Q45" s="59"/>
      <c r="R45" s="59"/>
      <c r="S45" s="59"/>
      <c r="T45" s="59"/>
    </row>
    <row r="46" spans="1:20" s="24" customFormat="1" ht="24" x14ac:dyDescent="0.25">
      <c r="A46" s="235"/>
      <c r="B46" s="60" t="s">
        <v>199</v>
      </c>
      <c r="C46" s="60"/>
      <c r="D46" s="105"/>
      <c r="E46" s="105" t="s">
        <v>200</v>
      </c>
      <c r="F46" s="106"/>
      <c r="G46" s="61"/>
      <c r="H46" s="127"/>
      <c r="I46" s="127"/>
      <c r="J46" s="127"/>
      <c r="K46" s="185"/>
      <c r="L46" s="106" t="s">
        <v>201</v>
      </c>
      <c r="M46" s="106"/>
      <c r="N46" s="106"/>
      <c r="O46" s="226" t="s">
        <v>197</v>
      </c>
      <c r="P46" s="240"/>
      <c r="Q46" s="59"/>
      <c r="R46" s="59"/>
      <c r="S46" s="59"/>
      <c r="T46" s="59"/>
    </row>
    <row r="47" spans="1:20" x14ac:dyDescent="0.25">
      <c r="A47" s="233"/>
      <c r="B47" s="62" t="s">
        <v>157</v>
      </c>
      <c r="C47" s="63" t="s">
        <v>158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>
        <v>386233</v>
      </c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SUM(N47:N48)/16354127</f>
        <v>2.3616852186607088E-2</v>
      </c>
      <c r="P48" s="237"/>
    </row>
    <row r="49" spans="1:16" ht="20.399999999999999" x14ac:dyDescent="0.25">
      <c r="A49" s="233"/>
      <c r="B49" s="66" t="s">
        <v>159</v>
      </c>
      <c r="C49" s="67" t="s">
        <v>160</v>
      </c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>
        <v>3359962</v>
      </c>
      <c r="O49" s="228"/>
      <c r="P49" s="237"/>
    </row>
    <row r="50" spans="1:16" x14ac:dyDescent="0.25">
      <c r="A50" s="233"/>
      <c r="B50" s="65"/>
      <c r="C50" s="69" t="s">
        <v>161</v>
      </c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>
        <v>1428613</v>
      </c>
      <c r="O50" s="229"/>
      <c r="P50" s="237"/>
    </row>
    <row r="51" spans="1:16" x14ac:dyDescent="0.25">
      <c r="A51" s="233"/>
      <c r="B51" s="65"/>
      <c r="C51" s="69"/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/>
      <c r="O51" s="229">
        <f>SUM(N49:N51)/16354127</f>
        <v>0.29280529617997952</v>
      </c>
      <c r="P51" s="237"/>
    </row>
    <row r="52" spans="1:16" x14ac:dyDescent="0.25">
      <c r="A52" s="233"/>
      <c r="B52" s="54" t="s">
        <v>162</v>
      </c>
      <c r="C52" s="54"/>
      <c r="D52" s="104"/>
      <c r="E52" s="104"/>
      <c r="F52" s="104"/>
      <c r="G52" s="55"/>
      <c r="H52" s="131"/>
      <c r="I52" s="131"/>
      <c r="J52" s="131"/>
      <c r="K52" s="182"/>
      <c r="L52" s="100"/>
      <c r="M52" s="100"/>
      <c r="N52" s="100">
        <v>5174808</v>
      </c>
      <c r="O52" s="220">
        <f>SUM(O47:O51)</f>
        <v>0.31642214836658661</v>
      </c>
      <c r="P52" s="237"/>
    </row>
    <row r="53" spans="1:16" x14ac:dyDescent="0.25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0"/>
      <c r="P53" s="71"/>
    </row>
    <row r="54" spans="1:16" x14ac:dyDescent="0.25">
      <c r="B54" s="72" t="s">
        <v>202</v>
      </c>
    </row>
    <row r="55" spans="1:16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</sheetData>
  <mergeCells count="14">
    <mergeCell ref="B53:P53"/>
    <mergeCell ref="B55:O55"/>
    <mergeCell ref="C50:J50"/>
    <mergeCell ref="C51:J51"/>
    <mergeCell ref="B52:J52"/>
    <mergeCell ref="B34:O34"/>
    <mergeCell ref="N35:O35"/>
    <mergeCell ref="B44:P44"/>
    <mergeCell ref="C2:E2"/>
    <mergeCell ref="B33:C33"/>
    <mergeCell ref="B43:G43"/>
    <mergeCell ref="C47:J47"/>
    <mergeCell ref="C48:J48"/>
    <mergeCell ref="C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163</v>
      </c>
    </row>
    <row r="2" spans="1:9" ht="15.6" x14ac:dyDescent="0.3">
      <c r="A2" s="3" t="s">
        <v>164</v>
      </c>
      <c r="E2" s="3" t="s">
        <v>165</v>
      </c>
    </row>
    <row r="4" spans="1:9" ht="15.6" x14ac:dyDescent="0.3">
      <c r="A4" s="4" t="s">
        <v>166</v>
      </c>
      <c r="B4" s="5" t="s">
        <v>9</v>
      </c>
      <c r="C4" s="5">
        <v>350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11379318</v>
      </c>
      <c r="C10">
        <v>92860070</v>
      </c>
      <c r="D10">
        <v>94323350</v>
      </c>
      <c r="E10">
        <v>5922000</v>
      </c>
      <c r="G10">
        <v>204484738</v>
      </c>
      <c r="I10">
        <v>204484738</v>
      </c>
    </row>
    <row r="12" spans="1:9" x14ac:dyDescent="0.25">
      <c r="A12" s="1" t="s">
        <v>168</v>
      </c>
    </row>
    <row r="14" spans="1:9" x14ac:dyDescent="0.25">
      <c r="A14" t="s">
        <v>11</v>
      </c>
      <c r="C14">
        <v>230963</v>
      </c>
      <c r="D14">
        <v>118517</v>
      </c>
      <c r="G14">
        <v>349480</v>
      </c>
      <c r="H14">
        <v>0</v>
      </c>
      <c r="I14">
        <v>349480</v>
      </c>
    </row>
    <row r="15" spans="1:9" x14ac:dyDescent="0.25">
      <c r="A15" t="s">
        <v>12</v>
      </c>
      <c r="C15">
        <v>770389</v>
      </c>
      <c r="D15">
        <v>180052</v>
      </c>
      <c r="G15">
        <v>950441</v>
      </c>
      <c r="H15">
        <v>0</v>
      </c>
      <c r="I15">
        <v>950441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34798</v>
      </c>
      <c r="D17">
        <v>24954</v>
      </c>
      <c r="G17">
        <v>59752</v>
      </c>
      <c r="H17">
        <v>0</v>
      </c>
      <c r="I17">
        <v>59752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249600</v>
      </c>
      <c r="D19">
        <v>3381</v>
      </c>
      <c r="G19">
        <v>252981</v>
      </c>
      <c r="H19">
        <v>0</v>
      </c>
      <c r="I19">
        <v>252981</v>
      </c>
    </row>
    <row r="20" spans="1:9" x14ac:dyDescent="0.25">
      <c r="A20" t="s">
        <v>17</v>
      </c>
      <c r="C20">
        <v>1962</v>
      </c>
      <c r="D20">
        <v>1957</v>
      </c>
      <c r="G20">
        <v>3919</v>
      </c>
      <c r="H20">
        <v>0</v>
      </c>
      <c r="I20">
        <v>3919</v>
      </c>
    </row>
    <row r="21" spans="1:9" x14ac:dyDescent="0.25">
      <c r="A21" t="s">
        <v>18</v>
      </c>
      <c r="C21">
        <v>373286</v>
      </c>
      <c r="D21">
        <v>345052</v>
      </c>
      <c r="G21">
        <v>718338</v>
      </c>
      <c r="H21">
        <v>0</v>
      </c>
      <c r="I21">
        <v>718338</v>
      </c>
    </row>
    <row r="23" spans="1:9" x14ac:dyDescent="0.25">
      <c r="A23" s="1" t="s">
        <v>169</v>
      </c>
    </row>
    <row r="25" spans="1:9" x14ac:dyDescent="0.25">
      <c r="A25" t="s">
        <v>19</v>
      </c>
      <c r="B25">
        <v>43042</v>
      </c>
      <c r="C25">
        <v>2046233</v>
      </c>
      <c r="D25">
        <v>2202510</v>
      </c>
      <c r="E25">
        <v>7535139</v>
      </c>
      <c r="F25">
        <v>0</v>
      </c>
      <c r="G25">
        <v>11826924</v>
      </c>
      <c r="H25">
        <v>0</v>
      </c>
      <c r="I25">
        <v>11826924</v>
      </c>
    </row>
    <row r="26" spans="1:9" x14ac:dyDescent="0.25">
      <c r="A26" t="s">
        <v>20</v>
      </c>
      <c r="B26">
        <v>0</v>
      </c>
      <c r="C26">
        <v>149074</v>
      </c>
      <c r="D26">
        <v>217324</v>
      </c>
      <c r="E26">
        <v>0</v>
      </c>
      <c r="F26">
        <v>411256</v>
      </c>
      <c r="G26">
        <v>777654</v>
      </c>
      <c r="H26">
        <v>0</v>
      </c>
      <c r="I26">
        <v>777654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3045983</v>
      </c>
      <c r="F27">
        <v>636209</v>
      </c>
      <c r="G27">
        <v>3682192</v>
      </c>
      <c r="H27">
        <v>0</v>
      </c>
      <c r="I27">
        <v>3682192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899795</v>
      </c>
      <c r="D29">
        <v>160279</v>
      </c>
      <c r="E29">
        <v>1648587</v>
      </c>
      <c r="F29">
        <v>0</v>
      </c>
      <c r="G29">
        <v>2708661</v>
      </c>
      <c r="H29">
        <v>0</v>
      </c>
      <c r="I29">
        <v>2708661</v>
      </c>
    </row>
    <row r="30" spans="1:9" x14ac:dyDescent="0.25">
      <c r="A30" t="s">
        <v>24</v>
      </c>
      <c r="B30">
        <v>0</v>
      </c>
      <c r="C30">
        <v>548552</v>
      </c>
      <c r="D30">
        <v>460948</v>
      </c>
      <c r="E30">
        <v>0</v>
      </c>
      <c r="F30">
        <v>0</v>
      </c>
      <c r="G30">
        <v>1009500</v>
      </c>
      <c r="H30">
        <v>0</v>
      </c>
      <c r="I30">
        <v>1009500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170</v>
      </c>
    </row>
    <row r="38" spans="1:9" x14ac:dyDescent="0.25">
      <c r="A38" t="s">
        <v>29</v>
      </c>
      <c r="B38">
        <v>5174808</v>
      </c>
      <c r="G38">
        <v>5174808</v>
      </c>
      <c r="H38">
        <v>0</v>
      </c>
      <c r="I38">
        <v>5174808</v>
      </c>
    </row>
    <row r="40" spans="1:9" x14ac:dyDescent="0.25">
      <c r="A40" s="1" t="s">
        <v>171</v>
      </c>
    </row>
    <row r="42" spans="1:9" x14ac:dyDescent="0.25">
      <c r="A42" t="s">
        <v>30</v>
      </c>
      <c r="B42">
        <v>0</v>
      </c>
      <c r="C42">
        <v>434092</v>
      </c>
      <c r="D42">
        <v>242923</v>
      </c>
      <c r="E42">
        <v>0</v>
      </c>
      <c r="G42">
        <v>677015</v>
      </c>
      <c r="H42">
        <v>0</v>
      </c>
      <c r="I42">
        <v>677015</v>
      </c>
    </row>
    <row r="43" spans="1:9" x14ac:dyDescent="0.25">
      <c r="A43" t="s">
        <v>31</v>
      </c>
      <c r="B43">
        <v>0</v>
      </c>
      <c r="C43">
        <v>128700</v>
      </c>
      <c r="D43">
        <v>128700</v>
      </c>
      <c r="E43">
        <v>0</v>
      </c>
      <c r="G43">
        <v>257400</v>
      </c>
      <c r="H43">
        <v>0</v>
      </c>
      <c r="I43">
        <v>257400</v>
      </c>
    </row>
    <row r="44" spans="1:9" x14ac:dyDescent="0.25">
      <c r="A44" t="s">
        <v>32</v>
      </c>
      <c r="B44">
        <v>0</v>
      </c>
      <c r="C44">
        <v>12182</v>
      </c>
      <c r="D44">
        <v>9745</v>
      </c>
      <c r="E44">
        <v>0</v>
      </c>
      <c r="G44">
        <v>21927</v>
      </c>
      <c r="H44">
        <v>0</v>
      </c>
      <c r="I44">
        <v>21927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724700</v>
      </c>
      <c r="D47">
        <v>724700</v>
      </c>
      <c r="E47">
        <v>0</v>
      </c>
      <c r="G47">
        <v>1449400</v>
      </c>
      <c r="H47">
        <v>0</v>
      </c>
      <c r="I47">
        <v>1449400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14300</v>
      </c>
      <c r="E49">
        <v>0</v>
      </c>
      <c r="G49">
        <v>14300</v>
      </c>
      <c r="H49">
        <v>0</v>
      </c>
      <c r="I49">
        <v>14300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16597168</v>
      </c>
      <c r="C55">
        <v>99464396</v>
      </c>
      <c r="D55">
        <v>99158692</v>
      </c>
      <c r="E55">
        <v>18151709</v>
      </c>
      <c r="F55">
        <v>1047465</v>
      </c>
      <c r="G55">
        <v>234419430</v>
      </c>
      <c r="H55">
        <v>0</v>
      </c>
      <c r="I55">
        <v>234419430</v>
      </c>
    </row>
    <row r="57" spans="1:9" x14ac:dyDescent="0.25">
      <c r="A57" s="1" t="s">
        <v>172</v>
      </c>
    </row>
    <row r="59" spans="1:9" x14ac:dyDescent="0.25">
      <c r="A59" t="s">
        <v>44</v>
      </c>
      <c r="G59">
        <v>227209479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7209950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234419429.00999999</v>
      </c>
    </row>
    <row r="64" spans="1:9" x14ac:dyDescent="0.25">
      <c r="A64" t="s">
        <v>49</v>
      </c>
      <c r="G64">
        <v>-20808483</v>
      </c>
    </row>
    <row r="66" spans="1:9" x14ac:dyDescent="0.25">
      <c r="A66" s="1" t="s">
        <v>173</v>
      </c>
    </row>
    <row r="68" spans="1:9" x14ac:dyDescent="0.25">
      <c r="A68" t="s">
        <v>50</v>
      </c>
      <c r="G68">
        <v>37200</v>
      </c>
      <c r="H68">
        <v>0</v>
      </c>
      <c r="I68">
        <v>37200</v>
      </c>
    </row>
    <row r="69" spans="1:9" x14ac:dyDescent="0.25">
      <c r="A69" t="s">
        <v>51</v>
      </c>
      <c r="G69">
        <v>1673218</v>
      </c>
      <c r="H69">
        <v>1487100</v>
      </c>
      <c r="I69">
        <v>186118</v>
      </c>
    </row>
    <row r="70" spans="1:9" x14ac:dyDescent="0.25">
      <c r="A70" t="s">
        <v>52</v>
      </c>
      <c r="G70">
        <v>91200</v>
      </c>
      <c r="H70">
        <v>0</v>
      </c>
      <c r="I70">
        <v>91200</v>
      </c>
    </row>
    <row r="71" spans="1:9" x14ac:dyDescent="0.25">
      <c r="A71" t="s">
        <v>53</v>
      </c>
      <c r="G71">
        <v>863145</v>
      </c>
      <c r="H71">
        <v>190000</v>
      </c>
      <c r="I71">
        <v>673145</v>
      </c>
    </row>
    <row r="72" spans="1:9" x14ac:dyDescent="0.25">
      <c r="A72" t="s">
        <v>54</v>
      </c>
      <c r="G72">
        <v>167328</v>
      </c>
      <c r="H72">
        <v>0</v>
      </c>
      <c r="I72">
        <v>167328</v>
      </c>
    </row>
    <row r="73" spans="1:9" x14ac:dyDescent="0.25">
      <c r="A73" t="s">
        <v>55</v>
      </c>
      <c r="G73">
        <v>4594805</v>
      </c>
      <c r="H73">
        <v>947100</v>
      </c>
      <c r="I73">
        <v>3647705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15775</v>
      </c>
      <c r="H75">
        <v>0</v>
      </c>
      <c r="I75">
        <v>15775</v>
      </c>
    </row>
    <row r="77" spans="1:9" x14ac:dyDescent="0.25">
      <c r="A77" t="s">
        <v>58</v>
      </c>
      <c r="G77">
        <v>230321</v>
      </c>
      <c r="H77">
        <v>0</v>
      </c>
      <c r="I77">
        <v>230321</v>
      </c>
    </row>
    <row r="78" spans="1:9" x14ac:dyDescent="0.25">
      <c r="A78" t="s">
        <v>59</v>
      </c>
      <c r="G78">
        <v>217798</v>
      </c>
      <c r="H78">
        <v>0</v>
      </c>
      <c r="I78">
        <v>217798</v>
      </c>
    </row>
    <row r="79" spans="1:9" x14ac:dyDescent="0.25">
      <c r="A79" t="s">
        <v>60</v>
      </c>
      <c r="G79">
        <v>89700</v>
      </c>
      <c r="H79">
        <v>0</v>
      </c>
      <c r="I79">
        <v>89700</v>
      </c>
    </row>
    <row r="80" spans="1:9" x14ac:dyDescent="0.25">
      <c r="A80" t="s">
        <v>61</v>
      </c>
      <c r="B80">
        <v>32737</v>
      </c>
      <c r="C80">
        <v>196422</v>
      </c>
      <c r="D80">
        <v>360107</v>
      </c>
      <c r="E80">
        <v>2684434</v>
      </c>
      <c r="F80">
        <v>0</v>
      </c>
      <c r="G80">
        <v>3273700</v>
      </c>
      <c r="H80">
        <v>0</v>
      </c>
      <c r="I80">
        <v>3273700</v>
      </c>
    </row>
    <row r="81" spans="1:9" x14ac:dyDescent="0.25">
      <c r="A81" t="s">
        <v>62</v>
      </c>
      <c r="B81">
        <v>1997</v>
      </c>
      <c r="C81">
        <v>11982</v>
      </c>
      <c r="D81">
        <v>21967</v>
      </c>
      <c r="E81">
        <v>163754</v>
      </c>
      <c r="F81">
        <v>0</v>
      </c>
      <c r="G81">
        <v>199700</v>
      </c>
      <c r="H81">
        <v>0</v>
      </c>
      <c r="I81">
        <v>199700</v>
      </c>
    </row>
    <row r="82" spans="1:9" x14ac:dyDescent="0.25">
      <c r="A82" t="s">
        <v>63</v>
      </c>
      <c r="G82">
        <v>34272</v>
      </c>
      <c r="H82">
        <v>0</v>
      </c>
      <c r="I82">
        <v>34272</v>
      </c>
    </row>
    <row r="84" spans="1:9" x14ac:dyDescent="0.25">
      <c r="A84" t="s">
        <v>64</v>
      </c>
      <c r="D84">
        <v>168295</v>
      </c>
      <c r="E84">
        <v>5205</v>
      </c>
      <c r="G84">
        <v>173500</v>
      </c>
      <c r="H84">
        <v>0</v>
      </c>
      <c r="I84">
        <v>173500</v>
      </c>
    </row>
    <row r="85" spans="1:9" x14ac:dyDescent="0.25">
      <c r="A85" t="s">
        <v>65</v>
      </c>
      <c r="G85">
        <v>2292600</v>
      </c>
      <c r="H85">
        <v>2242600</v>
      </c>
      <c r="I85">
        <v>50000</v>
      </c>
    </row>
    <row r="86" spans="1:9" x14ac:dyDescent="0.25">
      <c r="A86" t="s">
        <v>66</v>
      </c>
      <c r="G86">
        <v>1592400</v>
      </c>
      <c r="H86">
        <v>256900</v>
      </c>
      <c r="I86">
        <v>1335500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275800</v>
      </c>
      <c r="H88">
        <v>0</v>
      </c>
      <c r="I88">
        <v>275800</v>
      </c>
    </row>
    <row r="89" spans="1:9" x14ac:dyDescent="0.25">
      <c r="A89" t="s">
        <v>69</v>
      </c>
      <c r="G89">
        <v>1614000</v>
      </c>
      <c r="H89">
        <v>1547500</v>
      </c>
      <c r="I89">
        <v>66500</v>
      </c>
    </row>
    <row r="90" spans="1:9" x14ac:dyDescent="0.25">
      <c r="A90" t="s">
        <v>70</v>
      </c>
      <c r="G90">
        <v>17436462</v>
      </c>
      <c r="H90">
        <v>6671200</v>
      </c>
      <c r="I90">
        <v>10765262</v>
      </c>
    </row>
    <row r="92" spans="1:9" x14ac:dyDescent="0.25">
      <c r="A92" s="1" t="s">
        <v>174</v>
      </c>
    </row>
    <row r="95" spans="1:9" x14ac:dyDescent="0.25">
      <c r="A95" s="1" t="s">
        <v>175</v>
      </c>
    </row>
    <row r="97" spans="1:9" x14ac:dyDescent="0.25">
      <c r="A97" t="s">
        <v>71</v>
      </c>
      <c r="G97">
        <v>3677343</v>
      </c>
      <c r="H97">
        <v>77400</v>
      </c>
      <c r="I97">
        <v>3599943</v>
      </c>
    </row>
    <row r="98" spans="1:9" x14ac:dyDescent="0.25">
      <c r="A98" t="s">
        <v>72</v>
      </c>
      <c r="G98">
        <v>36600</v>
      </c>
      <c r="H98">
        <v>0</v>
      </c>
      <c r="I98">
        <v>36600</v>
      </c>
    </row>
    <row r="99" spans="1:9" x14ac:dyDescent="0.25">
      <c r="A99" t="s">
        <v>73</v>
      </c>
      <c r="G99">
        <v>110000</v>
      </c>
      <c r="H99">
        <v>0</v>
      </c>
      <c r="I99">
        <v>110000</v>
      </c>
    </row>
    <row r="100" spans="1:9" x14ac:dyDescent="0.25">
      <c r="A100" t="s">
        <v>74</v>
      </c>
      <c r="G100">
        <v>839185</v>
      </c>
      <c r="H100">
        <v>10200</v>
      </c>
      <c r="I100">
        <v>828985</v>
      </c>
    </row>
    <row r="101" spans="1:9" x14ac:dyDescent="0.25">
      <c r="A101" t="s">
        <v>75</v>
      </c>
      <c r="G101">
        <v>4663128</v>
      </c>
      <c r="H101">
        <v>87600</v>
      </c>
      <c r="I101">
        <v>4575528</v>
      </c>
    </row>
    <row r="103" spans="1:9" x14ac:dyDescent="0.25">
      <c r="A103" s="1" t="s">
        <v>176</v>
      </c>
    </row>
    <row r="106" spans="1:9" x14ac:dyDescent="0.25">
      <c r="A106" t="s">
        <v>76</v>
      </c>
      <c r="G106">
        <v>5084363</v>
      </c>
      <c r="H106">
        <v>0</v>
      </c>
      <c r="I106">
        <v>5084363</v>
      </c>
    </row>
    <row r="107" spans="1:9" x14ac:dyDescent="0.25">
      <c r="A107" t="s">
        <v>77</v>
      </c>
      <c r="G107">
        <v>6736807</v>
      </c>
      <c r="H107">
        <v>0</v>
      </c>
      <c r="I107">
        <v>6736807</v>
      </c>
    </row>
    <row r="108" spans="1:9" x14ac:dyDescent="0.25">
      <c r="A108" t="s">
        <v>78</v>
      </c>
      <c r="G108">
        <v>1313110</v>
      </c>
      <c r="H108">
        <v>0</v>
      </c>
      <c r="I108">
        <v>1313110</v>
      </c>
    </row>
    <row r="109" spans="1:9" x14ac:dyDescent="0.25">
      <c r="A109" t="s">
        <v>79</v>
      </c>
      <c r="G109">
        <v>358605</v>
      </c>
      <c r="H109">
        <v>0</v>
      </c>
      <c r="I109">
        <v>358605</v>
      </c>
    </row>
    <row r="110" spans="1:9" x14ac:dyDescent="0.25">
      <c r="A110" t="s">
        <v>80</v>
      </c>
      <c r="G110">
        <v>157500</v>
      </c>
      <c r="H110">
        <v>0</v>
      </c>
      <c r="I110">
        <v>157500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1586562</v>
      </c>
      <c r="H111" s="8">
        <v>0</v>
      </c>
      <c r="I111" s="8">
        <v>1586562</v>
      </c>
    </row>
    <row r="112" spans="1:9" x14ac:dyDescent="0.25">
      <c r="A112" t="s">
        <v>82</v>
      </c>
      <c r="G112">
        <v>827200</v>
      </c>
      <c r="H112">
        <v>0</v>
      </c>
      <c r="I112">
        <v>827200</v>
      </c>
    </row>
    <row r="113" spans="1:9" x14ac:dyDescent="0.25">
      <c r="A113" t="s">
        <v>83</v>
      </c>
      <c r="B113">
        <v>0</v>
      </c>
      <c r="C113">
        <v>159802.5</v>
      </c>
      <c r="D113">
        <v>159802.5</v>
      </c>
      <c r="E113">
        <v>0</v>
      </c>
      <c r="G113">
        <v>319605</v>
      </c>
      <c r="H113">
        <v>0</v>
      </c>
      <c r="I113">
        <v>319605</v>
      </c>
    </row>
    <row r="114" spans="1:9" x14ac:dyDescent="0.25">
      <c r="A114" t="s">
        <v>84</v>
      </c>
      <c r="G114">
        <v>1876021</v>
      </c>
      <c r="H114">
        <v>0</v>
      </c>
      <c r="I114">
        <v>1876021</v>
      </c>
    </row>
    <row r="115" spans="1:9" x14ac:dyDescent="0.25">
      <c r="A115" t="s">
        <v>85</v>
      </c>
      <c r="G115">
        <v>21200</v>
      </c>
      <c r="H115">
        <v>0</v>
      </c>
      <c r="I115">
        <v>21200</v>
      </c>
    </row>
    <row r="116" spans="1:9" x14ac:dyDescent="0.25">
      <c r="A116" t="s">
        <v>86</v>
      </c>
      <c r="B116">
        <v>0</v>
      </c>
      <c r="C116">
        <v>159802.5</v>
      </c>
      <c r="D116">
        <v>159802.5</v>
      </c>
      <c r="E116">
        <v>0</v>
      </c>
      <c r="G116">
        <v>18280973</v>
      </c>
      <c r="H116">
        <v>0</v>
      </c>
      <c r="I116">
        <v>18280973</v>
      </c>
    </row>
    <row r="118" spans="1:9" x14ac:dyDescent="0.25">
      <c r="A118" s="1" t="s">
        <v>177</v>
      </c>
    </row>
    <row r="120" spans="1:9" x14ac:dyDescent="0.25">
      <c r="A120" t="s">
        <v>87</v>
      </c>
      <c r="G120">
        <v>259300</v>
      </c>
      <c r="H120">
        <v>0</v>
      </c>
      <c r="I120">
        <v>259300</v>
      </c>
    </row>
    <row r="122" spans="1:9" x14ac:dyDescent="0.25">
      <c r="A122" s="1" t="s">
        <v>178</v>
      </c>
    </row>
    <row r="124" spans="1:9" x14ac:dyDescent="0.25">
      <c r="A124" t="s">
        <v>88</v>
      </c>
      <c r="G124">
        <v>6426361</v>
      </c>
      <c r="H124">
        <v>1000</v>
      </c>
      <c r="I124">
        <v>6425361</v>
      </c>
    </row>
    <row r="125" spans="1:9" x14ac:dyDescent="0.25">
      <c r="A125" t="s">
        <v>89</v>
      </c>
      <c r="G125">
        <v>112000</v>
      </c>
      <c r="H125">
        <v>0</v>
      </c>
      <c r="I125">
        <v>112000</v>
      </c>
    </row>
    <row r="126" spans="1:9" x14ac:dyDescent="0.25">
      <c r="A126" t="s">
        <v>90</v>
      </c>
      <c r="G126">
        <v>129110</v>
      </c>
      <c r="H126">
        <v>0</v>
      </c>
      <c r="I126">
        <v>129110</v>
      </c>
    </row>
    <row r="127" spans="1:9" x14ac:dyDescent="0.25">
      <c r="A127" t="s">
        <v>91</v>
      </c>
      <c r="G127">
        <v>6667471</v>
      </c>
      <c r="H127">
        <v>1000</v>
      </c>
      <c r="I127">
        <v>6666471</v>
      </c>
    </row>
    <row r="129" spans="1:9" x14ac:dyDescent="0.25">
      <c r="A129" s="1" t="s">
        <v>179</v>
      </c>
    </row>
    <row r="131" spans="1:9" x14ac:dyDescent="0.25">
      <c r="A131" t="s">
        <v>92</v>
      </c>
      <c r="G131">
        <v>408100</v>
      </c>
      <c r="H131">
        <v>0</v>
      </c>
      <c r="I131">
        <v>408100</v>
      </c>
    </row>
    <row r="132" spans="1:9" x14ac:dyDescent="0.25">
      <c r="A132" t="s">
        <v>93</v>
      </c>
      <c r="G132">
        <v>550010</v>
      </c>
      <c r="H132">
        <v>0</v>
      </c>
      <c r="I132">
        <v>550010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1690100</v>
      </c>
      <c r="H134">
        <v>1200000</v>
      </c>
      <c r="I134">
        <v>490100</v>
      </c>
    </row>
    <row r="135" spans="1:9" x14ac:dyDescent="0.25">
      <c r="A135" t="s">
        <v>96</v>
      </c>
      <c r="G135">
        <v>3361536</v>
      </c>
      <c r="H135">
        <v>11300</v>
      </c>
      <c r="I135">
        <v>3350236</v>
      </c>
    </row>
    <row r="136" spans="1:9" x14ac:dyDescent="0.25">
      <c r="A136" t="s">
        <v>97</v>
      </c>
      <c r="G136">
        <v>6009746</v>
      </c>
      <c r="H136">
        <v>1211300</v>
      </c>
      <c r="I136">
        <v>4798446</v>
      </c>
    </row>
    <row r="138" spans="1:9" x14ac:dyDescent="0.25">
      <c r="A138" s="1" t="s">
        <v>180</v>
      </c>
    </row>
    <row r="140" spans="1:9" x14ac:dyDescent="0.25">
      <c r="A140" t="s">
        <v>98</v>
      </c>
      <c r="G140">
        <v>3497137</v>
      </c>
      <c r="H140">
        <v>569100</v>
      </c>
      <c r="I140">
        <v>2928037</v>
      </c>
    </row>
    <row r="141" spans="1:9" x14ac:dyDescent="0.25">
      <c r="A141" t="s">
        <v>99</v>
      </c>
      <c r="G141">
        <v>2468210</v>
      </c>
      <c r="H141">
        <v>0</v>
      </c>
      <c r="I141">
        <v>2468210</v>
      </c>
    </row>
    <row r="142" spans="1:9" x14ac:dyDescent="0.25">
      <c r="A142" t="s">
        <v>100</v>
      </c>
      <c r="G142">
        <v>5965347</v>
      </c>
      <c r="H142">
        <v>569100</v>
      </c>
      <c r="I142">
        <v>5396247</v>
      </c>
    </row>
    <row r="144" spans="1:9" x14ac:dyDescent="0.25">
      <c r="A144" s="1" t="s">
        <v>181</v>
      </c>
    </row>
    <row r="146" spans="1:9" x14ac:dyDescent="0.25">
      <c r="A146" t="s">
        <v>101</v>
      </c>
      <c r="G146">
        <v>887493</v>
      </c>
      <c r="H146">
        <v>0</v>
      </c>
      <c r="I146">
        <v>887493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251855892</v>
      </c>
      <c r="H150">
        <v>6671200</v>
      </c>
      <c r="I150">
        <v>245184692</v>
      </c>
    </row>
    <row r="151" spans="1:9" x14ac:dyDescent="0.25">
      <c r="A151" t="s">
        <v>104</v>
      </c>
      <c r="G151">
        <v>42733458</v>
      </c>
      <c r="H151">
        <v>1869000</v>
      </c>
      <c r="I151">
        <v>40864458</v>
      </c>
    </row>
    <row r="153" spans="1:9" x14ac:dyDescent="0.25">
      <c r="A153" t="s">
        <v>105</v>
      </c>
      <c r="G153">
        <v>294589350</v>
      </c>
      <c r="H153">
        <v>8540200</v>
      </c>
      <c r="I153">
        <v>286049150</v>
      </c>
    </row>
    <row r="155" spans="1:9" x14ac:dyDescent="0.25">
      <c r="A155" t="s">
        <v>106</v>
      </c>
      <c r="B155">
        <v>5130</v>
      </c>
      <c r="C155">
        <v>251370</v>
      </c>
      <c r="D155">
        <v>251370</v>
      </c>
      <c r="E155">
        <v>5130</v>
      </c>
      <c r="G155">
        <v>513000</v>
      </c>
      <c r="H155">
        <v>0</v>
      </c>
      <c r="I155">
        <v>513000</v>
      </c>
    </row>
    <row r="157" spans="1:9" x14ac:dyDescent="0.25">
      <c r="A157" t="s">
        <v>107</v>
      </c>
      <c r="G157">
        <v>394205</v>
      </c>
      <c r="H157">
        <v>0</v>
      </c>
      <c r="I157">
        <v>394205</v>
      </c>
    </row>
    <row r="158" spans="1:9" x14ac:dyDescent="0.25">
      <c r="A158" t="s">
        <v>108</v>
      </c>
      <c r="G158">
        <v>124010</v>
      </c>
      <c r="H158">
        <v>0</v>
      </c>
      <c r="I158">
        <v>124010</v>
      </c>
    </row>
    <row r="162" spans="1:8" ht="41.4" x14ac:dyDescent="0.25">
      <c r="A162" s="9" t="s">
        <v>182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24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183</v>
      </c>
    </row>
    <row r="3" spans="1:9" ht="15.6" x14ac:dyDescent="0.3">
      <c r="A3" s="3" t="s">
        <v>164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184</v>
      </c>
      <c r="B7" t="s">
        <v>117</v>
      </c>
      <c r="C7">
        <v>1100</v>
      </c>
      <c r="D7">
        <v>20</v>
      </c>
      <c r="E7">
        <v>160000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20</v>
      </c>
      <c r="E8">
        <v>160000</v>
      </c>
      <c r="F8">
        <v>8000</v>
      </c>
      <c r="G8" s="13" t="s">
        <v>118</v>
      </c>
    </row>
    <row r="9" spans="1:9" x14ac:dyDescent="0.25">
      <c r="B9" t="s">
        <v>120</v>
      </c>
      <c r="C9">
        <v>1103</v>
      </c>
      <c r="D9">
        <v>50</v>
      </c>
      <c r="E9">
        <v>400000</v>
      </c>
      <c r="F9">
        <v>8000</v>
      </c>
      <c r="G9" s="13" t="s">
        <v>118</v>
      </c>
    </row>
    <row r="10" spans="1:9" x14ac:dyDescent="0.25">
      <c r="B10" t="s">
        <v>121</v>
      </c>
      <c r="C10">
        <v>1109</v>
      </c>
      <c r="D10">
        <v>24</v>
      </c>
      <c r="E10">
        <v>192000</v>
      </c>
      <c r="F10">
        <v>8000</v>
      </c>
      <c r="G10" s="13" t="s">
        <v>118</v>
      </c>
    </row>
    <row r="11" spans="1:9" x14ac:dyDescent="0.25">
      <c r="A11" s="1" t="s">
        <v>186</v>
      </c>
      <c r="D11">
        <f>SUM(D7:D10)</f>
        <v>114</v>
      </c>
      <c r="E11">
        <f>SUM(E7:E10)</f>
        <v>912000</v>
      </c>
    </row>
    <row r="12" spans="1:9" x14ac:dyDescent="0.25">
      <c r="A12" s="1"/>
    </row>
    <row r="13" spans="1:9" x14ac:dyDescent="0.25">
      <c r="A13" s="1" t="s">
        <v>185</v>
      </c>
      <c r="B13" t="s">
        <v>122</v>
      </c>
      <c r="C13">
        <v>7000</v>
      </c>
      <c r="D13">
        <v>85.1</v>
      </c>
      <c r="E13">
        <v>851000</v>
      </c>
      <c r="F13">
        <v>10000</v>
      </c>
      <c r="G13" s="13" t="s">
        <v>118</v>
      </c>
    </row>
    <row r="14" spans="1:9" x14ac:dyDescent="0.25">
      <c r="B14" t="s">
        <v>123</v>
      </c>
      <c r="C14">
        <v>7002</v>
      </c>
      <c r="D14">
        <v>52</v>
      </c>
      <c r="E14">
        <v>520000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7003</v>
      </c>
      <c r="D15">
        <v>157.30000000000001</v>
      </c>
      <c r="E15">
        <v>1618919</v>
      </c>
      <c r="F15">
        <v>10291.92</v>
      </c>
      <c r="G15" s="13" t="s">
        <v>118</v>
      </c>
    </row>
    <row r="16" spans="1:9" x14ac:dyDescent="0.25">
      <c r="B16" t="s">
        <v>125</v>
      </c>
      <c r="C16">
        <v>7004</v>
      </c>
      <c r="D16">
        <v>92</v>
      </c>
      <c r="E16">
        <v>950287</v>
      </c>
      <c r="F16">
        <v>10329.209999999999</v>
      </c>
      <c r="G16" s="13" t="s">
        <v>118</v>
      </c>
    </row>
    <row r="17" spans="1:7" x14ac:dyDescent="0.25">
      <c r="B17" t="s">
        <v>126</v>
      </c>
      <c r="C17">
        <v>7008</v>
      </c>
      <c r="D17">
        <v>89.5</v>
      </c>
      <c r="E17">
        <v>895000</v>
      </c>
      <c r="F17">
        <v>10000</v>
      </c>
      <c r="G17" s="13" t="s">
        <v>118</v>
      </c>
    </row>
    <row r="18" spans="1:7" x14ac:dyDescent="0.25">
      <c r="B18" t="s">
        <v>127</v>
      </c>
      <c r="C18">
        <v>7009</v>
      </c>
      <c r="D18">
        <v>53</v>
      </c>
      <c r="E18">
        <v>530000</v>
      </c>
      <c r="F18">
        <v>10000</v>
      </c>
      <c r="G18" s="13" t="s">
        <v>118</v>
      </c>
    </row>
    <row r="19" spans="1:7" x14ac:dyDescent="0.25">
      <c r="A19" s="1" t="s">
        <v>187</v>
      </c>
      <c r="D19">
        <f>SUM(D13:D18)</f>
        <v>528.9</v>
      </c>
      <c r="E19">
        <f>SUM(E13:E18)</f>
        <v>5365206</v>
      </c>
    </row>
    <row r="23" spans="1:7" x14ac:dyDescent="0.25">
      <c r="A23" s="15" t="s">
        <v>188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2013-09-10T11:58:00Z</dcterms:created>
  <dcterms:modified xsi:type="dcterms:W3CDTF">2013-09-10T11:58:05Z</dcterms:modified>
</cp:coreProperties>
</file>