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Table'!$B$6:$O$46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46" i="1" l="1"/>
  <c r="O45" i="1"/>
  <c r="O42" i="1"/>
  <c r="O26" i="1"/>
  <c r="O24" i="1"/>
  <c r="O17" i="1"/>
  <c r="O15" i="1"/>
  <c r="O13" i="1"/>
  <c r="O11" i="1"/>
  <c r="O9" i="1"/>
  <c r="E13" i="3"/>
  <c r="D13" i="3"/>
  <c r="E8" i="3"/>
  <c r="D8" i="3"/>
  <c r="O27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203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203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203"/>
  </connection>
</connections>
</file>

<file path=xl/sharedStrings.xml><?xml version="1.0" encoding="utf-8"?>
<sst xmlns="http://schemas.openxmlformats.org/spreadsheetml/2006/main" count="230" uniqueCount="190">
  <si>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</si>
  <si>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</si>
  <si>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</si>
  <si>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</si>
  <si>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</si>
  <si>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</si>
  <si>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</si>
  <si>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</si>
  <si>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</si>
  <si>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Greenwich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</si>
  <si>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</si>
  <si>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</si>
  <si>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</si>
  <si>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</si>
  <si>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</si>
  <si>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</si>
  <si>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</si>
  <si>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</si>
  <si>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</si>
  <si>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</si>
  <si>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</si>
  <si>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</si>
  <si>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</si>
  <si>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</si>
  <si>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</si>
  <si>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</si>
  <si>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</si>
  <si>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</si>
  <si>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</si>
  <si>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</si>
  <si>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</si>
  <si>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</si>
  <si>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</si>
  <si>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</si>
  <si>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</si>
  <si>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</si>
  <si>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</si>
  <si>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</si>
  <si>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</si>
  <si>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</si>
  <si>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</si>
  <si>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</si>
  <si>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</si>
  <si>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</si>
  <si>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</si>
  <si>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</si>
  <si>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</si>
  <si>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</si>
  <si>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</si>
  <si>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</si>
  <si>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</si>
  <si>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</si>
  <si>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</si>
  <si>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</si>
  <si>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</si>
  <si>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</si>
  <si>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</si>
  <si>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</si>
  <si>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</si>
  <si>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</si>
  <si>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</si>
  <si>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</si>
  <si>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</si>
  <si>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</si>
  <si>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</si>
  <si>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</si>
  <si>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</si>
  <si>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</si>
  <si>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</si>
  <si>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</si>
  <si>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</si>
  <si>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</si>
  <si>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</si>
  <si>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</si>
  <si>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</si>
  <si>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</si>
  <si>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</si>
  <si>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</si>
  <si>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</si>
  <si>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</si>
  <si>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</si>
  <si>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</si>
  <si>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</si>
  <si>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</si>
  <si>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</si>
  <si>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</si>
  <si>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</si>
  <si>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</si>
  <si>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</si>
  <si>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</si>
  <si>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</si>
  <si>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</si>
  <si>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</si>
  <si>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</si>
  <si>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</si>
  <si>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</si>
  <si>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</si>
  <si>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</si>
  <si>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</si>
  <si>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</si>
  <si>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</si>
  <si>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</si>
  <si>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</si>
  <si>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</si>
  <si>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</si>
  <si>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</si>
  <si>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</si>
  <si>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</si>
  <si>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</si>
  <si>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</si>
  <si>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</si>
  <si>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</si>
  <si>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</si>
  <si>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</si>
  <si>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</si>
  <si>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</si>
  <si>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</si>
  <si>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Newhaven Pupil Referral Unit</t>
  </si>
  <si>
    <t/>
  </si>
  <si>
    <t>Moatbridge School</t>
  </si>
  <si>
    <t>Waterside School</t>
  </si>
  <si>
    <t>Willow Dene School</t>
  </si>
  <si>
    <t>UnitType</t>
  </si>
  <si>
    <t>1. EYSFF (three and four year olds) Base Rate(s) per hour, per provider type</t>
  </si>
  <si>
    <t>PerHour</t>
  </si>
  <si>
    <t>2a. Supplements: Deprivation</t>
  </si>
  <si>
    <t>£x per hour for children living in the 20% most deprived localities using IDACI</t>
  </si>
  <si>
    <t>2b. Supplements: Quality</t>
  </si>
  <si>
    <t>2c. Supplements: Flexibility</t>
  </si>
  <si>
    <t>No budget lines entered</t>
  </si>
  <si>
    <t>2d. Supplements: Sustainability</t>
  </si>
  <si>
    <t>3. Other formula</t>
  </si>
  <si>
    <t>Lump sum nursery schools &lt; 100fte places</t>
  </si>
  <si>
    <t>LumpSum</t>
  </si>
  <si>
    <t>lump sum nursery schools &gt;100fte</t>
  </si>
  <si>
    <t>Business rates at actual costs</t>
  </si>
  <si>
    <t>Children taking a free school meal</t>
  </si>
  <si>
    <t>PerChild</t>
  </si>
  <si>
    <t>Children taking a paid meal - paid meal subsidy</t>
  </si>
  <si>
    <t>EM pupil uplift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</si>
  <si>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</si>
  <si>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</si>
  <si>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</si>
  <si>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</si>
  <si>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</si>
  <si>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</si>
  <si>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</si>
  <si>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</si>
  <si>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Additional hours in PVIs (from Section 4 above)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</si>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</sst>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203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177</v>
      </c>
      <c r="F5" s="31"/>
      <c r="G5" s="237"/>
      <c r="H5" s="32"/>
      <c r="I5" s="18" t="s">
        <v>181</v>
      </c>
      <c r="J5" s="31"/>
      <c r="K5" s="32"/>
      <c r="L5" s="18" t="s">
        <v>182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185</v>
      </c>
      <c r="C6" s="33" t="s">
        <v>0</v>
      </c>
      <c r="D6" s="23" t="s">
        <v>178</v>
      </c>
      <c r="E6" s="23" t="s">
        <v>179</v>
      </c>
      <c r="F6" s="23" t="s">
        <v>180</v>
      </c>
      <c r="G6" s="146" t="s">
        <v>122</v>
      </c>
      <c r="H6" s="23" t="s">
        <v>178</v>
      </c>
      <c r="I6" s="23" t="s">
        <v>179</v>
      </c>
      <c r="J6" s="162" t="s">
        <v>180</v>
      </c>
      <c r="K6" s="23" t="s">
        <v>178</v>
      </c>
      <c r="L6" s="23" t="s">
        <v>179</v>
      </c>
      <c r="M6" s="23" t="s">
        <v>180</v>
      </c>
      <c r="N6" s="190" t="s">
        <v>183</v>
      </c>
      <c r="O6" s="207" t="s">
        <v>184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123</v>
      </c>
      <c r="C8" s="38"/>
      <c r="D8" s="77">
        <v>3.8</v>
      </c>
      <c r="E8" s="77">
        <v>4.4800000000000004</v>
      </c>
      <c r="F8" s="78">
        <v>3.76</v>
      </c>
      <c r="G8" s="148" t="s">
        <v>124</v>
      </c>
      <c r="H8" s="113">
        <v>833700</v>
      </c>
      <c r="I8" s="113">
        <v>270956</v>
      </c>
      <c r="J8" s="164">
        <v>1668930</v>
      </c>
      <c r="K8" s="78">
        <v>3168060</v>
      </c>
      <c r="L8" s="78">
        <v>1213882.8799999999</v>
      </c>
      <c r="M8" s="78">
        <v>6275176.7999999998</v>
      </c>
      <c r="N8" s="192">
        <v>10657119.68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SUM(N8:N9)/17221939</f>
        <v>0.618810673989729</v>
      </c>
      <c r="P9" s="237"/>
    </row>
    <row r="10" spans="1:42" ht="20.399999999999999" x14ac:dyDescent="0.25">
      <c r="A10" s="233"/>
      <c r="B10" s="41" t="s">
        <v>125</v>
      </c>
      <c r="C10" s="41" t="s">
        <v>126</v>
      </c>
      <c r="D10" s="81">
        <v>0.2</v>
      </c>
      <c r="E10" s="81">
        <v>0.79</v>
      </c>
      <c r="F10" s="82">
        <v>0.2</v>
      </c>
      <c r="G10" s="150" t="s">
        <v>124</v>
      </c>
      <c r="H10" s="115">
        <v>285000</v>
      </c>
      <c r="I10" s="115">
        <v>191677.4</v>
      </c>
      <c r="J10" s="166">
        <v>829625</v>
      </c>
      <c r="K10" s="82">
        <v>57000</v>
      </c>
      <c r="L10" s="82">
        <v>151425.15</v>
      </c>
      <c r="M10" s="82">
        <v>165925</v>
      </c>
      <c r="N10" s="194">
        <v>374350.15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SUM(N10:N11)/17221939</f>
        <v>2.1736817788055109E-2</v>
      </c>
      <c r="P11" s="237"/>
    </row>
    <row r="12" spans="1:42" x14ac:dyDescent="0.25">
      <c r="A12" s="233"/>
      <c r="B12" s="43" t="s">
        <v>127</v>
      </c>
      <c r="C12" s="43"/>
      <c r="D12" s="83"/>
      <c r="E12" s="83"/>
      <c r="F12" s="84"/>
      <c r="G12" s="151" t="s">
        <v>124</v>
      </c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SUM(N12:N13)/17221939</f>
        <v>0</v>
      </c>
      <c r="P13" s="237"/>
    </row>
    <row r="14" spans="1:42" x14ac:dyDescent="0.25">
      <c r="A14" s="233"/>
      <c r="B14" s="44" t="s">
        <v>128</v>
      </c>
      <c r="C14" s="44" t="s">
        <v>129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SUM(N14:N15)/17221939</f>
        <v>0</v>
      </c>
      <c r="P15" s="237"/>
    </row>
    <row r="16" spans="1:42" x14ac:dyDescent="0.25">
      <c r="A16" s="233"/>
      <c r="B16" s="45" t="s">
        <v>130</v>
      </c>
      <c r="C16" s="45" t="s">
        <v>129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SUM(N16:N17)/17221939</f>
        <v>0</v>
      </c>
      <c r="P17" s="237"/>
    </row>
    <row r="18" spans="1:20" ht="20.399999999999999" x14ac:dyDescent="0.25">
      <c r="A18" s="233"/>
      <c r="B18" s="47" t="s">
        <v>131</v>
      </c>
      <c r="C18" s="47" t="s">
        <v>132</v>
      </c>
      <c r="D18" s="91"/>
      <c r="E18" s="91">
        <v>187497</v>
      </c>
      <c r="F18" s="92"/>
      <c r="G18" s="155" t="s">
        <v>133</v>
      </c>
      <c r="H18" s="120"/>
      <c r="I18" s="120">
        <v>2</v>
      </c>
      <c r="J18" s="171"/>
      <c r="K18" s="92"/>
      <c r="L18" s="92">
        <v>374994</v>
      </c>
      <c r="M18" s="92"/>
      <c r="N18" s="199">
        <v>374994</v>
      </c>
      <c r="O18" s="216"/>
      <c r="P18" s="237"/>
    </row>
    <row r="19" spans="1:20" x14ac:dyDescent="0.25">
      <c r="A19" s="233"/>
      <c r="B19" s="42"/>
      <c r="C19" s="47" t="s">
        <v>134</v>
      </c>
      <c r="D19" s="91"/>
      <c r="E19" s="91">
        <v>222541</v>
      </c>
      <c r="F19" s="92"/>
      <c r="G19" s="155" t="s">
        <v>133</v>
      </c>
      <c r="H19" s="120"/>
      <c r="I19" s="120">
        <v>2</v>
      </c>
      <c r="J19" s="171"/>
      <c r="K19" s="92"/>
      <c r="L19" s="92">
        <v>445082</v>
      </c>
      <c r="M19" s="92"/>
      <c r="N19" s="199">
        <v>445082</v>
      </c>
      <c r="O19" s="216"/>
      <c r="P19" s="237"/>
    </row>
    <row r="20" spans="1:20" x14ac:dyDescent="0.25">
      <c r="A20" s="233"/>
      <c r="B20" s="42"/>
      <c r="C20" s="47" t="s">
        <v>135</v>
      </c>
      <c r="D20" s="91"/>
      <c r="E20" s="91">
        <v>72681</v>
      </c>
      <c r="F20" s="92"/>
      <c r="G20" s="155" t="s">
        <v>133</v>
      </c>
      <c r="H20" s="120"/>
      <c r="I20" s="120">
        <v>1</v>
      </c>
      <c r="J20" s="171"/>
      <c r="K20" s="92"/>
      <c r="L20" s="92">
        <v>72681</v>
      </c>
      <c r="M20" s="92"/>
      <c r="N20" s="199">
        <v>72681</v>
      </c>
      <c r="O20" s="216"/>
      <c r="P20" s="237"/>
    </row>
    <row r="21" spans="1:20" x14ac:dyDescent="0.25">
      <c r="A21" s="233"/>
      <c r="B21" s="42"/>
      <c r="C21" s="47" t="s">
        <v>136</v>
      </c>
      <c r="D21" s="91">
        <v>468</v>
      </c>
      <c r="E21" s="91"/>
      <c r="F21" s="92"/>
      <c r="G21" s="155" t="s">
        <v>137</v>
      </c>
      <c r="H21" s="120">
        <v>40</v>
      </c>
      <c r="I21" s="120"/>
      <c r="J21" s="171"/>
      <c r="K21" s="92">
        <v>18720</v>
      </c>
      <c r="L21" s="92"/>
      <c r="M21" s="92"/>
      <c r="N21" s="199">
        <v>18720</v>
      </c>
      <c r="O21" s="216"/>
      <c r="P21" s="237"/>
    </row>
    <row r="22" spans="1:20" ht="20.399999999999999" x14ac:dyDescent="0.25">
      <c r="A22" s="233"/>
      <c r="B22" s="42"/>
      <c r="C22" s="47" t="s">
        <v>138</v>
      </c>
      <c r="D22" s="91">
        <v>195</v>
      </c>
      <c r="E22" s="91"/>
      <c r="F22" s="92"/>
      <c r="G22" s="155" t="s">
        <v>137</v>
      </c>
      <c r="H22" s="120">
        <v>680</v>
      </c>
      <c r="I22" s="120"/>
      <c r="J22" s="171"/>
      <c r="K22" s="92">
        <v>132600</v>
      </c>
      <c r="L22" s="92"/>
      <c r="M22" s="92"/>
      <c r="N22" s="199">
        <v>132600</v>
      </c>
      <c r="O22" s="216"/>
      <c r="P22" s="237"/>
    </row>
    <row r="23" spans="1:20" x14ac:dyDescent="0.25">
      <c r="A23" s="233"/>
      <c r="B23" s="42"/>
      <c r="C23" s="47" t="s">
        <v>139</v>
      </c>
      <c r="D23" s="91">
        <v>0.11</v>
      </c>
      <c r="E23" s="91">
        <v>0.13</v>
      </c>
      <c r="F23" s="92"/>
      <c r="G23" s="155" t="s">
        <v>124</v>
      </c>
      <c r="H23" s="120">
        <v>279300</v>
      </c>
      <c r="I23" s="120">
        <v>236797</v>
      </c>
      <c r="J23" s="171"/>
      <c r="K23" s="92">
        <v>30723</v>
      </c>
      <c r="L23" s="92">
        <v>30783.61</v>
      </c>
      <c r="M23" s="92"/>
      <c r="N23" s="199">
        <v>61506.61</v>
      </c>
      <c r="O23" s="216"/>
      <c r="P23" s="237"/>
    </row>
    <row r="24" spans="1:20" x14ac:dyDescent="0.25">
      <c r="A24" s="233"/>
      <c r="B24" s="39"/>
      <c r="C24" s="48"/>
      <c r="D24" s="93"/>
      <c r="E24" s="93"/>
      <c r="F24" s="94"/>
      <c r="G24" s="156"/>
      <c r="H24" s="121"/>
      <c r="I24" s="121"/>
      <c r="J24" s="172"/>
      <c r="K24" s="94"/>
      <c r="L24" s="94"/>
      <c r="M24" s="94"/>
      <c r="N24" s="200"/>
      <c r="O24" s="217">
        <f>SUM(N18:N24)/17221939</f>
        <v>6.4196233072245826E-2</v>
      </c>
      <c r="P24" s="237"/>
    </row>
    <row r="25" spans="1:20" x14ac:dyDescent="0.25">
      <c r="A25" s="233"/>
      <c r="B25" s="49" t="s">
        <v>140</v>
      </c>
      <c r="C25" s="49"/>
      <c r="D25" s="95">
        <v>3.8</v>
      </c>
      <c r="E25" s="95">
        <v>4.4800000000000004</v>
      </c>
      <c r="F25" s="96">
        <v>3.76</v>
      </c>
      <c r="G25" s="157" t="s">
        <v>124</v>
      </c>
      <c r="H25" s="122">
        <v>34063</v>
      </c>
      <c r="I25" s="122">
        <v>63557</v>
      </c>
      <c r="J25" s="173">
        <v>93588</v>
      </c>
      <c r="K25" s="110"/>
      <c r="L25" s="96">
        <v>284735.35999999999</v>
      </c>
      <c r="M25" s="96">
        <v>351890.88</v>
      </c>
      <c r="N25" s="201">
        <v>636626.24</v>
      </c>
      <c r="O25" s="218"/>
      <c r="P25" s="237"/>
    </row>
    <row r="26" spans="1:20" x14ac:dyDescent="0.25">
      <c r="A26" s="233"/>
      <c r="B26" s="39"/>
      <c r="C26" s="50"/>
      <c r="D26" s="97"/>
      <c r="E26" s="97"/>
      <c r="F26" s="98"/>
      <c r="G26" s="158"/>
      <c r="H26" s="123"/>
      <c r="I26" s="123"/>
      <c r="J26" s="174"/>
      <c r="K26" s="111"/>
      <c r="L26" s="98"/>
      <c r="M26" s="98"/>
      <c r="N26" s="202"/>
      <c r="O26" s="219">
        <f>SUM(N25:N26)/17221939</f>
        <v>3.6966002492518406E-2</v>
      </c>
      <c r="P26" s="237"/>
    </row>
    <row r="27" spans="1:20" x14ac:dyDescent="0.25">
      <c r="A27" s="233"/>
      <c r="B27" s="51" t="s">
        <v>141</v>
      </c>
      <c r="C27" s="51"/>
      <c r="D27" s="99"/>
      <c r="E27" s="99"/>
      <c r="F27" s="100"/>
      <c r="G27" s="159"/>
      <c r="H27" s="124"/>
      <c r="I27" s="124"/>
      <c r="J27" s="175"/>
      <c r="K27" s="100">
        <v>3407103</v>
      </c>
      <c r="L27" s="100">
        <v>2573584</v>
      </c>
      <c r="M27" s="100">
        <v>6792992.6799999997</v>
      </c>
      <c r="N27" s="203">
        <v>12773679.68</v>
      </c>
      <c r="O27" s="220">
        <f>SUM(O8:O26)</f>
        <v>0.74170972734254836</v>
      </c>
      <c r="P27" s="237"/>
    </row>
    <row r="28" spans="1:20" x14ac:dyDescent="0.25">
      <c r="A28" s="20"/>
      <c r="B28" s="52"/>
      <c r="C28" s="52"/>
      <c r="D28" s="132"/>
      <c r="E28" s="132"/>
      <c r="F28" s="133"/>
      <c r="G28" s="160"/>
      <c r="H28" s="134"/>
      <c r="I28" s="134"/>
      <c r="J28" s="176"/>
      <c r="K28" s="132"/>
      <c r="L28" s="132"/>
      <c r="M28" s="132"/>
      <c r="N28" s="204"/>
      <c r="O28" s="231"/>
      <c r="P28" s="237"/>
    </row>
    <row r="29" spans="1:20" ht="31.2" x14ac:dyDescent="0.25">
      <c r="A29" s="20"/>
      <c r="B29" s="243"/>
      <c r="C29" s="243"/>
      <c r="D29" s="135"/>
      <c r="E29" s="136" t="s">
        <v>177</v>
      </c>
      <c r="F29" s="137"/>
      <c r="G29" s="244"/>
      <c r="H29" s="138"/>
      <c r="I29" s="138" t="s">
        <v>181</v>
      </c>
      <c r="J29" s="177"/>
      <c r="K29" s="137"/>
      <c r="L29" s="137" t="s">
        <v>182</v>
      </c>
      <c r="M29" s="137"/>
      <c r="N29" s="245"/>
      <c r="O29" s="246"/>
      <c r="P29" s="237"/>
    </row>
    <row r="30" spans="1:20" s="6" customFormat="1" ht="36" x14ac:dyDescent="0.25">
      <c r="A30" s="234"/>
      <c r="B30" s="21" t="s">
        <v>185</v>
      </c>
      <c r="C30" s="22" t="s">
        <v>0</v>
      </c>
      <c r="D30" s="101" t="s">
        <v>178</v>
      </c>
      <c r="E30" s="101" t="s">
        <v>179</v>
      </c>
      <c r="F30" s="101" t="s">
        <v>180</v>
      </c>
      <c r="G30" s="147"/>
      <c r="H30" s="125" t="s">
        <v>178</v>
      </c>
      <c r="I30" s="125" t="s">
        <v>179</v>
      </c>
      <c r="J30" s="178" t="s">
        <v>180</v>
      </c>
      <c r="K30" s="101" t="s">
        <v>178</v>
      </c>
      <c r="L30" s="101" t="s">
        <v>179</v>
      </c>
      <c r="M30" s="101" t="s">
        <v>180</v>
      </c>
      <c r="N30" s="205" t="s">
        <v>183</v>
      </c>
      <c r="O30" s="207" t="s">
        <v>184</v>
      </c>
      <c r="P30" s="239"/>
      <c r="Q30" s="7"/>
      <c r="R30" s="7"/>
      <c r="S30" s="7"/>
      <c r="T30" s="7"/>
    </row>
    <row r="31" spans="1:20" ht="20.399999999999999" x14ac:dyDescent="0.25">
      <c r="A31" s="233"/>
      <c r="B31" s="53" t="s">
        <v>142</v>
      </c>
      <c r="C31" s="53"/>
      <c r="D31" s="102">
        <v>6</v>
      </c>
      <c r="E31" s="102">
        <v>6</v>
      </c>
      <c r="F31" s="103"/>
      <c r="G31" s="161" t="s">
        <v>124</v>
      </c>
      <c r="H31" s="126">
        <v>359210</v>
      </c>
      <c r="I31" s="126">
        <v>70000</v>
      </c>
      <c r="J31" s="179"/>
      <c r="K31" s="103">
        <v>2155260</v>
      </c>
      <c r="L31" s="103">
        <v>420000</v>
      </c>
      <c r="M31" s="103"/>
      <c r="N31" s="206">
        <v>2575260</v>
      </c>
      <c r="O31" s="221"/>
      <c r="P31" s="237"/>
    </row>
    <row r="32" spans="1:20" x14ac:dyDescent="0.25">
      <c r="A32" s="233"/>
      <c r="B32" s="39"/>
      <c r="C32" s="40"/>
      <c r="D32" s="79"/>
      <c r="E32" s="79"/>
      <c r="F32" s="80"/>
      <c r="G32" s="149"/>
      <c r="H32" s="114"/>
      <c r="I32" s="114"/>
      <c r="J32" s="165"/>
      <c r="K32" s="80"/>
      <c r="L32" s="80"/>
      <c r="M32" s="80"/>
      <c r="N32" s="193"/>
      <c r="O32" s="222"/>
      <c r="P32" s="237"/>
    </row>
    <row r="33" spans="1:20" x14ac:dyDescent="0.25">
      <c r="A33" s="233"/>
      <c r="B33" s="43" t="s">
        <v>143</v>
      </c>
      <c r="C33" s="43" t="s">
        <v>129</v>
      </c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x14ac:dyDescent="0.25">
      <c r="A34" s="233"/>
      <c r="B34" s="42"/>
      <c r="C34" s="43"/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3"/>
      <c r="P34" s="237"/>
    </row>
    <row r="35" spans="1:20" x14ac:dyDescent="0.25">
      <c r="A35" s="233"/>
      <c r="B35" s="47" t="s">
        <v>144</v>
      </c>
      <c r="C35" s="47" t="s">
        <v>129</v>
      </c>
      <c r="D35" s="91"/>
      <c r="E35" s="91"/>
      <c r="F35" s="92"/>
      <c r="G35" s="155"/>
      <c r="H35" s="120"/>
      <c r="I35" s="120"/>
      <c r="J35" s="171"/>
      <c r="K35" s="92"/>
      <c r="L35" s="92"/>
      <c r="M35" s="92"/>
      <c r="N35" s="199"/>
      <c r="O35" s="223"/>
      <c r="P35" s="237"/>
    </row>
    <row r="36" spans="1:20" x14ac:dyDescent="0.25">
      <c r="A36" s="233"/>
      <c r="B36" s="39"/>
      <c r="C36" s="48"/>
      <c r="D36" s="93"/>
      <c r="E36" s="93"/>
      <c r="F36" s="94"/>
      <c r="G36" s="156"/>
      <c r="H36" s="121"/>
      <c r="I36" s="121"/>
      <c r="J36" s="172"/>
      <c r="K36" s="94"/>
      <c r="L36" s="94"/>
      <c r="M36" s="94"/>
      <c r="N36" s="200"/>
      <c r="O36" s="222"/>
      <c r="P36" s="237"/>
    </row>
    <row r="37" spans="1:20" x14ac:dyDescent="0.25">
      <c r="A37" s="233"/>
      <c r="B37" s="54" t="s">
        <v>145</v>
      </c>
      <c r="C37" s="54"/>
      <c r="D37" s="104"/>
      <c r="E37" s="104"/>
      <c r="F37" s="104"/>
      <c r="G37" s="55"/>
      <c r="H37" s="124"/>
      <c r="I37" s="124"/>
      <c r="J37" s="124"/>
      <c r="K37" s="182">
        <v>2155260</v>
      </c>
      <c r="L37" s="100">
        <v>420000</v>
      </c>
      <c r="M37" s="100"/>
      <c r="N37" s="100">
        <v>2575260</v>
      </c>
      <c r="O37" s="224"/>
      <c r="P37" s="237"/>
    </row>
    <row r="38" spans="1:20" x14ac:dyDescent="0.25">
      <c r="A38" s="20"/>
      <c r="B38" s="56"/>
      <c r="C38" s="56"/>
      <c r="D38" s="139"/>
      <c r="E38" s="139"/>
      <c r="F38" s="139"/>
      <c r="G38" s="140"/>
      <c r="H38" s="141"/>
      <c r="I38" s="141"/>
      <c r="J38" s="141"/>
      <c r="K38" s="183"/>
      <c r="L38" s="139"/>
      <c r="M38" s="139"/>
      <c r="N38" s="236"/>
      <c r="O38" s="189"/>
      <c r="P38" s="56"/>
    </row>
    <row r="39" spans="1:20" s="24" customFormat="1" ht="12" x14ac:dyDescent="0.25">
      <c r="A39" s="235"/>
      <c r="B39" s="57"/>
      <c r="C39" s="57"/>
      <c r="D39" s="142"/>
      <c r="E39" s="142"/>
      <c r="F39" s="142"/>
      <c r="G39" s="143"/>
      <c r="H39" s="144"/>
      <c r="I39" s="144"/>
      <c r="J39" s="144"/>
      <c r="K39" s="184"/>
      <c r="L39" s="142"/>
      <c r="M39" s="142"/>
      <c r="N39" s="142"/>
      <c r="O39" s="225"/>
      <c r="P39" s="58"/>
      <c r="Q39" s="59"/>
      <c r="R39" s="59"/>
      <c r="S39" s="59"/>
      <c r="T39" s="59"/>
    </row>
    <row r="40" spans="1:20" s="24" customFormat="1" ht="24" x14ac:dyDescent="0.25">
      <c r="A40" s="235"/>
      <c r="B40" s="60" t="s">
        <v>186</v>
      </c>
      <c r="C40" s="60"/>
      <c r="D40" s="105"/>
      <c r="E40" s="105" t="s">
        <v>187</v>
      </c>
      <c r="F40" s="106"/>
      <c r="G40" s="61"/>
      <c r="H40" s="127"/>
      <c r="I40" s="127"/>
      <c r="J40" s="127"/>
      <c r="K40" s="185"/>
      <c r="L40" s="106" t="s">
        <v>188</v>
      </c>
      <c r="M40" s="106"/>
      <c r="N40" s="106"/>
      <c r="O40" s="226" t="s">
        <v>184</v>
      </c>
      <c r="P40" s="240"/>
      <c r="Q40" s="59"/>
      <c r="R40" s="59"/>
      <c r="S40" s="59"/>
      <c r="T40" s="59"/>
    </row>
    <row r="41" spans="1:20" x14ac:dyDescent="0.25">
      <c r="A41" s="233"/>
      <c r="B41" s="62" t="s">
        <v>146</v>
      </c>
      <c r="C41" s="63"/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>
        <v>3900620</v>
      </c>
      <c r="O41" s="227"/>
      <c r="P41" s="237"/>
    </row>
    <row r="42" spans="1:20" x14ac:dyDescent="0.25">
      <c r="A42" s="233"/>
      <c r="B42" s="65"/>
      <c r="C42" s="63"/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/>
      <c r="O42" s="227">
        <f>SUM(N41:N42)/17221939</f>
        <v>0.22649133758980333</v>
      </c>
      <c r="P42" s="237"/>
    </row>
    <row r="43" spans="1:20" ht="20.399999999999999" x14ac:dyDescent="0.25">
      <c r="A43" s="233"/>
      <c r="B43" s="66" t="s">
        <v>147</v>
      </c>
      <c r="C43" s="67" t="s">
        <v>148</v>
      </c>
      <c r="D43" s="108"/>
      <c r="E43" s="108"/>
      <c r="F43" s="108"/>
      <c r="G43" s="68"/>
      <c r="H43" s="129"/>
      <c r="I43" s="129"/>
      <c r="J43" s="129"/>
      <c r="K43" s="187"/>
      <c r="L43" s="112"/>
      <c r="M43" s="112"/>
      <c r="N43" s="112">
        <v>129439.4</v>
      </c>
      <c r="O43" s="228"/>
      <c r="P43" s="237"/>
    </row>
    <row r="44" spans="1:20" x14ac:dyDescent="0.25">
      <c r="A44" s="233"/>
      <c r="B44" s="65"/>
      <c r="C44" s="69"/>
      <c r="D44" s="109"/>
      <c r="E44" s="109"/>
      <c r="F44" s="109"/>
      <c r="G44" s="70"/>
      <c r="H44" s="130"/>
      <c r="I44" s="130"/>
      <c r="J44" s="130"/>
      <c r="K44" s="188"/>
      <c r="L44" s="181"/>
      <c r="M44" s="181"/>
      <c r="N44" s="181">
        <v>418200</v>
      </c>
      <c r="O44" s="229"/>
      <c r="P44" s="237"/>
    </row>
    <row r="45" spans="1:20" x14ac:dyDescent="0.25">
      <c r="A45" s="233"/>
      <c r="B45" s="65"/>
      <c r="C45" s="69"/>
      <c r="D45" s="109"/>
      <c r="E45" s="109"/>
      <c r="F45" s="109"/>
      <c r="G45" s="70"/>
      <c r="H45" s="130"/>
      <c r="I45" s="130"/>
      <c r="J45" s="130"/>
      <c r="K45" s="188"/>
      <c r="L45" s="181"/>
      <c r="M45" s="181"/>
      <c r="N45" s="181"/>
      <c r="O45" s="229">
        <f>SUM(N43:N45)/17221939</f>
        <v>3.1798939712885992E-2</v>
      </c>
      <c r="P45" s="237"/>
    </row>
    <row r="46" spans="1:20" x14ac:dyDescent="0.25">
      <c r="A46" s="233"/>
      <c r="B46" s="54" t="s">
        <v>149</v>
      </c>
      <c r="C46" s="54"/>
      <c r="D46" s="104"/>
      <c r="E46" s="104"/>
      <c r="F46" s="104"/>
      <c r="G46" s="55"/>
      <c r="H46" s="131"/>
      <c r="I46" s="131"/>
      <c r="J46" s="131"/>
      <c r="K46" s="182"/>
      <c r="L46" s="100"/>
      <c r="M46" s="100"/>
      <c r="N46" s="100">
        <v>4448259.4000000004</v>
      </c>
      <c r="O46" s="220">
        <f>SUM(O41:O45)</f>
        <v>0.25829027730268933</v>
      </c>
      <c r="P46" s="237"/>
    </row>
    <row r="47" spans="1:20" x14ac:dyDescent="0.25">
      <c r="A47" s="1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230"/>
      <c r="P47" s="71"/>
    </row>
    <row r="48" spans="1:20" x14ac:dyDescent="0.25">
      <c r="B48" s="72" t="s">
        <v>189</v>
      </c>
    </row>
    <row r="49" spans="2:15" x14ac:dyDescent="0.25"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</sheetData>
  <mergeCells count="14">
    <mergeCell ref="B47:P47"/>
    <mergeCell ref="B49:O49"/>
    <mergeCell ref="C44:J44"/>
    <mergeCell ref="C45:J45"/>
    <mergeCell ref="B46:J46"/>
    <mergeCell ref="B28:O28"/>
    <mergeCell ref="N29:O29"/>
    <mergeCell ref="B38:P38"/>
    <mergeCell ref="C2:E2"/>
    <mergeCell ref="B27:C27"/>
    <mergeCell ref="B37:G37"/>
    <mergeCell ref="C41:J41"/>
    <mergeCell ref="C42:J42"/>
    <mergeCell ref="C43:J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150</v>
      </c>
    </row>
    <row r="2" spans="1:9" ht="15.6" x14ac:dyDescent="0.3">
      <c r="A2" s="3" t="s">
        <v>151</v>
      </c>
      <c r="E2" s="3" t="s">
        <v>152</v>
      </c>
    </row>
    <row r="4" spans="1:9" ht="15.6" x14ac:dyDescent="0.3">
      <c r="A4" s="4" t="s">
        <v>153</v>
      </c>
      <c r="B4" s="5" t="s">
        <v>9</v>
      </c>
      <c r="C4" s="5">
        <v>203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154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15478380</v>
      </c>
      <c r="C10">
        <v>102649208</v>
      </c>
      <c r="D10">
        <v>75416208</v>
      </c>
      <c r="E10">
        <v>3739431</v>
      </c>
      <c r="G10">
        <v>197283227</v>
      </c>
      <c r="I10">
        <v>197283227</v>
      </c>
    </row>
    <row r="12" spans="1:9" x14ac:dyDescent="0.25">
      <c r="A12" s="1" t="s">
        <v>155</v>
      </c>
    </row>
    <row r="14" spans="1:9" x14ac:dyDescent="0.25">
      <c r="A14" t="s">
        <v>11</v>
      </c>
      <c r="C14">
        <v>906254</v>
      </c>
      <c r="D14">
        <v>344191</v>
      </c>
      <c r="G14">
        <v>1250445</v>
      </c>
      <c r="H14">
        <v>0</v>
      </c>
      <c r="I14">
        <v>1250445</v>
      </c>
    </row>
    <row r="15" spans="1:9" x14ac:dyDescent="0.25">
      <c r="A15" t="s">
        <v>12</v>
      </c>
      <c r="C15">
        <v>532028</v>
      </c>
      <c r="D15">
        <v>0</v>
      </c>
      <c r="G15">
        <v>532028</v>
      </c>
      <c r="H15">
        <v>0</v>
      </c>
      <c r="I15">
        <v>532028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84174</v>
      </c>
      <c r="D17">
        <v>38255</v>
      </c>
      <c r="G17">
        <v>122429</v>
      </c>
      <c r="H17">
        <v>0</v>
      </c>
      <c r="I17">
        <v>122429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88393</v>
      </c>
      <c r="D20">
        <v>33571</v>
      </c>
      <c r="G20">
        <v>121964</v>
      </c>
      <c r="H20">
        <v>0</v>
      </c>
      <c r="I20">
        <v>121964</v>
      </c>
    </row>
    <row r="21" spans="1:9" x14ac:dyDescent="0.25">
      <c r="A21" t="s">
        <v>18</v>
      </c>
      <c r="C21">
        <v>63730</v>
      </c>
      <c r="D21">
        <v>52793</v>
      </c>
      <c r="G21">
        <v>116523</v>
      </c>
      <c r="H21">
        <v>0</v>
      </c>
      <c r="I21">
        <v>116523</v>
      </c>
    </row>
    <row r="23" spans="1:9" x14ac:dyDescent="0.25">
      <c r="A23" s="1" t="s">
        <v>156</v>
      </c>
    </row>
    <row r="25" spans="1:9" x14ac:dyDescent="0.25">
      <c r="A25" t="s">
        <v>19</v>
      </c>
      <c r="B25">
        <v>12151</v>
      </c>
      <c r="C25">
        <v>3113630</v>
      </c>
      <c r="D25">
        <v>2285361</v>
      </c>
      <c r="E25">
        <v>7669222</v>
      </c>
      <c r="F25">
        <v>248548</v>
      </c>
      <c r="G25">
        <v>13328912</v>
      </c>
      <c r="H25">
        <v>0</v>
      </c>
      <c r="I25">
        <v>13328912</v>
      </c>
    </row>
    <row r="26" spans="1:9" x14ac:dyDescent="0.25">
      <c r="A26" t="s">
        <v>20</v>
      </c>
      <c r="B26">
        <v>0</v>
      </c>
      <c r="C26">
        <v>0</v>
      </c>
      <c r="D26">
        <v>468298</v>
      </c>
      <c r="E26">
        <v>4948231</v>
      </c>
      <c r="F26">
        <v>621368</v>
      </c>
      <c r="G26">
        <v>6037897</v>
      </c>
      <c r="H26">
        <v>0</v>
      </c>
      <c r="I26">
        <v>6037897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3498864</v>
      </c>
      <c r="F27">
        <v>1137058</v>
      </c>
      <c r="G27">
        <v>4635922</v>
      </c>
      <c r="H27">
        <v>0</v>
      </c>
      <c r="I27">
        <v>4635922</v>
      </c>
    </row>
    <row r="28" spans="1:9" x14ac:dyDescent="0.25">
      <c r="A28" t="s">
        <v>22</v>
      </c>
      <c r="B28">
        <v>0</v>
      </c>
      <c r="C28">
        <v>943618</v>
      </c>
      <c r="D28">
        <v>1292352</v>
      </c>
      <c r="E28">
        <v>0</v>
      </c>
      <c r="F28">
        <v>0</v>
      </c>
      <c r="G28">
        <v>2235970</v>
      </c>
      <c r="H28">
        <v>0</v>
      </c>
      <c r="I28">
        <v>2235970</v>
      </c>
    </row>
    <row r="29" spans="1:9" x14ac:dyDescent="0.25">
      <c r="A29" t="s">
        <v>23</v>
      </c>
      <c r="B29">
        <v>1099371</v>
      </c>
      <c r="C29">
        <v>952918</v>
      </c>
      <c r="D29">
        <v>942635</v>
      </c>
      <c r="E29">
        <v>1233994</v>
      </c>
      <c r="F29">
        <v>294788</v>
      </c>
      <c r="G29">
        <v>4523706</v>
      </c>
      <c r="H29">
        <v>149050</v>
      </c>
      <c r="I29">
        <v>4374656</v>
      </c>
    </row>
    <row r="30" spans="1:9" x14ac:dyDescent="0.25">
      <c r="A30" t="s">
        <v>24</v>
      </c>
      <c r="B30">
        <v>6196</v>
      </c>
      <c r="C30">
        <v>481836</v>
      </c>
      <c r="D30">
        <v>203900</v>
      </c>
      <c r="E30">
        <v>11183</v>
      </c>
      <c r="F30">
        <v>0</v>
      </c>
      <c r="G30">
        <v>703115</v>
      </c>
      <c r="H30">
        <v>0</v>
      </c>
      <c r="I30">
        <v>703115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157</v>
      </c>
    </row>
    <row r="38" spans="1:9" x14ac:dyDescent="0.25">
      <c r="A38" t="s">
        <v>29</v>
      </c>
      <c r="B38">
        <v>4318820</v>
      </c>
      <c r="G38">
        <v>4318820</v>
      </c>
      <c r="H38">
        <v>0</v>
      </c>
      <c r="I38">
        <v>4318820</v>
      </c>
    </row>
    <row r="40" spans="1:9" x14ac:dyDescent="0.25">
      <c r="A40" s="1" t="s">
        <v>158</v>
      </c>
    </row>
    <row r="42" spans="1:9" x14ac:dyDescent="0.25">
      <c r="A42" t="s">
        <v>30</v>
      </c>
      <c r="B42">
        <v>587707</v>
      </c>
      <c r="C42">
        <v>1701304</v>
      </c>
      <c r="D42">
        <v>694729</v>
      </c>
      <c r="E42">
        <v>67910</v>
      </c>
      <c r="G42">
        <v>3051650</v>
      </c>
      <c r="H42">
        <v>0</v>
      </c>
      <c r="I42">
        <v>3051650</v>
      </c>
    </row>
    <row r="43" spans="1:9" x14ac:dyDescent="0.25">
      <c r="A43" t="s">
        <v>31</v>
      </c>
      <c r="B43">
        <v>0</v>
      </c>
      <c r="C43">
        <v>428378</v>
      </c>
      <c r="D43">
        <v>217872</v>
      </c>
      <c r="E43">
        <v>0</v>
      </c>
      <c r="G43">
        <v>646250</v>
      </c>
      <c r="H43">
        <v>0</v>
      </c>
      <c r="I43">
        <v>646250</v>
      </c>
    </row>
    <row r="44" spans="1:9" x14ac:dyDescent="0.25">
      <c r="A44" t="s">
        <v>32</v>
      </c>
      <c r="B44">
        <v>91</v>
      </c>
      <c r="C44">
        <v>7068</v>
      </c>
      <c r="D44">
        <v>3907</v>
      </c>
      <c r="E44">
        <v>164</v>
      </c>
      <c r="G44">
        <v>11230</v>
      </c>
      <c r="H44">
        <v>0</v>
      </c>
      <c r="I44">
        <v>11230</v>
      </c>
    </row>
    <row r="45" spans="1:9" x14ac:dyDescent="0.25">
      <c r="A45" t="s">
        <v>33</v>
      </c>
      <c r="B45">
        <v>0</v>
      </c>
      <c r="C45">
        <v>50455</v>
      </c>
      <c r="D45">
        <v>403640</v>
      </c>
      <c r="E45">
        <v>50455</v>
      </c>
      <c r="G45">
        <v>504550</v>
      </c>
      <c r="H45">
        <v>0</v>
      </c>
      <c r="I45">
        <v>504550</v>
      </c>
    </row>
    <row r="46" spans="1:9" x14ac:dyDescent="0.25">
      <c r="A46" t="s">
        <v>34</v>
      </c>
      <c r="B46">
        <v>10732</v>
      </c>
      <c r="C46">
        <v>171707</v>
      </c>
      <c r="D46">
        <v>26829</v>
      </c>
      <c r="E46">
        <v>10732</v>
      </c>
      <c r="G46">
        <v>220000</v>
      </c>
      <c r="H46">
        <v>0</v>
      </c>
      <c r="I46">
        <v>220000</v>
      </c>
    </row>
    <row r="47" spans="1:9" x14ac:dyDescent="0.25">
      <c r="A47" t="s">
        <v>35</v>
      </c>
      <c r="B47">
        <v>0</v>
      </c>
      <c r="C47">
        <v>0</v>
      </c>
      <c r="D47">
        <v>3502000</v>
      </c>
      <c r="E47">
        <v>0</v>
      </c>
      <c r="G47">
        <v>3502000</v>
      </c>
      <c r="H47">
        <v>0</v>
      </c>
      <c r="I47">
        <v>3502000</v>
      </c>
    </row>
    <row r="48" spans="1:9" x14ac:dyDescent="0.25">
      <c r="A48" t="s">
        <v>36</v>
      </c>
      <c r="B48">
        <v>0</v>
      </c>
      <c r="C48">
        <v>1150000</v>
      </c>
      <c r="D48">
        <v>0</v>
      </c>
      <c r="E48">
        <v>0</v>
      </c>
      <c r="G48">
        <v>1150000</v>
      </c>
      <c r="H48">
        <v>0</v>
      </c>
      <c r="I48">
        <v>1150000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1600000</v>
      </c>
      <c r="D51">
        <v>150000</v>
      </c>
      <c r="E51">
        <v>0</v>
      </c>
      <c r="G51">
        <v>1750000</v>
      </c>
      <c r="H51">
        <v>0</v>
      </c>
      <c r="I51">
        <v>1750000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344150</v>
      </c>
      <c r="F52">
        <v>0</v>
      </c>
      <c r="G52">
        <v>344150</v>
      </c>
      <c r="H52">
        <v>0</v>
      </c>
      <c r="I52">
        <v>344150</v>
      </c>
    </row>
    <row r="53" spans="1:9" x14ac:dyDescent="0.25">
      <c r="A53" t="s">
        <v>41</v>
      </c>
      <c r="B53">
        <v>3089</v>
      </c>
      <c r="C53">
        <v>49427</v>
      </c>
      <c r="D53">
        <v>7723</v>
      </c>
      <c r="E53">
        <v>3089</v>
      </c>
      <c r="F53">
        <v>0</v>
      </c>
      <c r="G53">
        <v>63328</v>
      </c>
      <c r="H53">
        <v>0</v>
      </c>
      <c r="I53">
        <v>63328</v>
      </c>
    </row>
    <row r="54" spans="1:9" x14ac:dyDescent="0.25">
      <c r="A54" t="s">
        <v>42</v>
      </c>
      <c r="B54">
        <v>0</v>
      </c>
      <c r="C54">
        <v>7322290</v>
      </c>
      <c r="D54">
        <v>3607638</v>
      </c>
      <c r="E54">
        <v>198272</v>
      </c>
      <c r="F54">
        <v>0</v>
      </c>
      <c r="G54">
        <v>11128200</v>
      </c>
      <c r="H54">
        <v>11128200</v>
      </c>
      <c r="I54">
        <v>0</v>
      </c>
    </row>
    <row r="55" spans="1:9" x14ac:dyDescent="0.25">
      <c r="A55" t="s">
        <v>43</v>
      </c>
      <c r="B55">
        <v>21516537</v>
      </c>
      <c r="C55">
        <v>122296418</v>
      </c>
      <c r="D55">
        <v>89691902</v>
      </c>
      <c r="E55">
        <v>21775697</v>
      </c>
      <c r="F55">
        <v>2301762</v>
      </c>
      <c r="G55">
        <v>257582316</v>
      </c>
      <c r="H55">
        <v>11277250</v>
      </c>
      <c r="I55">
        <v>246305066</v>
      </c>
    </row>
    <row r="57" spans="1:9" x14ac:dyDescent="0.25">
      <c r="A57" s="1" t="s">
        <v>159</v>
      </c>
    </row>
    <row r="59" spans="1:9" x14ac:dyDescent="0.25">
      <c r="A59" t="s">
        <v>44</v>
      </c>
      <c r="G59">
        <v>223737000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9764500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233501500</v>
      </c>
    </row>
    <row r="64" spans="1:9" x14ac:dyDescent="0.25">
      <c r="A64" t="s">
        <v>49</v>
      </c>
      <c r="G64">
        <v>-12803560</v>
      </c>
    </row>
    <row r="66" spans="1:9" x14ac:dyDescent="0.25">
      <c r="A66" s="1" t="s">
        <v>160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987130</v>
      </c>
      <c r="H69">
        <v>282940</v>
      </c>
      <c r="I69">
        <v>704190</v>
      </c>
    </row>
    <row r="70" spans="1:9" x14ac:dyDescent="0.25">
      <c r="A70" t="s">
        <v>52</v>
      </c>
      <c r="G70">
        <v>558400</v>
      </c>
      <c r="H70">
        <v>45200</v>
      </c>
      <c r="I70">
        <v>513200</v>
      </c>
    </row>
    <row r="71" spans="1:9" x14ac:dyDescent="0.25">
      <c r="A71" t="s">
        <v>53</v>
      </c>
      <c r="G71">
        <v>2482470</v>
      </c>
      <c r="H71">
        <v>1213990</v>
      </c>
      <c r="I71">
        <v>1268480</v>
      </c>
    </row>
    <row r="72" spans="1:9" x14ac:dyDescent="0.25">
      <c r="A72" t="s">
        <v>54</v>
      </c>
      <c r="G72">
        <v>270440</v>
      </c>
      <c r="H72">
        <v>96710</v>
      </c>
      <c r="I72">
        <v>173730</v>
      </c>
    </row>
    <row r="73" spans="1:9" x14ac:dyDescent="0.25">
      <c r="A73" t="s">
        <v>55</v>
      </c>
      <c r="G73">
        <v>438295</v>
      </c>
      <c r="H73">
        <v>0</v>
      </c>
      <c r="I73">
        <v>438295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25640</v>
      </c>
      <c r="H75">
        <v>0</v>
      </c>
      <c r="I75">
        <v>25640</v>
      </c>
    </row>
    <row r="77" spans="1:9" x14ac:dyDescent="0.25">
      <c r="A77" t="s">
        <v>58</v>
      </c>
      <c r="G77">
        <v>732880</v>
      </c>
      <c r="H77">
        <v>0</v>
      </c>
      <c r="I77">
        <v>732880</v>
      </c>
    </row>
    <row r="78" spans="1:9" x14ac:dyDescent="0.25">
      <c r="A78" t="s">
        <v>59</v>
      </c>
      <c r="G78">
        <v>434992</v>
      </c>
      <c r="H78">
        <v>0</v>
      </c>
      <c r="I78">
        <v>434992</v>
      </c>
    </row>
    <row r="79" spans="1:9" x14ac:dyDescent="0.25">
      <c r="A79" t="s">
        <v>60</v>
      </c>
      <c r="G79">
        <v>193587</v>
      </c>
      <c r="H79">
        <v>0</v>
      </c>
      <c r="I79">
        <v>193587</v>
      </c>
    </row>
    <row r="80" spans="1:9" x14ac:dyDescent="0.25">
      <c r="A80" t="s">
        <v>61</v>
      </c>
      <c r="B80">
        <v>0</v>
      </c>
      <c r="C80">
        <v>7663</v>
      </c>
      <c r="D80">
        <v>17242</v>
      </c>
      <c r="E80">
        <v>3246455</v>
      </c>
      <c r="F80">
        <v>0</v>
      </c>
      <c r="G80">
        <v>3271360</v>
      </c>
      <c r="H80">
        <v>0</v>
      </c>
      <c r="I80">
        <v>3271360</v>
      </c>
    </row>
    <row r="81" spans="1:9" x14ac:dyDescent="0.25">
      <c r="A81" t="s">
        <v>62</v>
      </c>
      <c r="B81">
        <v>0</v>
      </c>
      <c r="C81">
        <v>5000</v>
      </c>
      <c r="D81">
        <v>0</v>
      </c>
      <c r="E81">
        <v>0</v>
      </c>
      <c r="F81">
        <v>0</v>
      </c>
      <c r="G81">
        <v>5000</v>
      </c>
      <c r="H81">
        <v>0</v>
      </c>
      <c r="I81">
        <v>5000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1432660</v>
      </c>
      <c r="H85">
        <v>1283700</v>
      </c>
      <c r="I85">
        <v>148960</v>
      </c>
    </row>
    <row r="86" spans="1:9" x14ac:dyDescent="0.25">
      <c r="A86" t="s">
        <v>66</v>
      </c>
      <c r="G86">
        <v>2236600</v>
      </c>
      <c r="H86">
        <v>0</v>
      </c>
      <c r="I86">
        <v>2236600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155530</v>
      </c>
      <c r="H88">
        <v>0</v>
      </c>
      <c r="I88">
        <v>155530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13224984</v>
      </c>
      <c r="H90">
        <v>2922540</v>
      </c>
      <c r="I90">
        <v>10302444</v>
      </c>
    </row>
    <row r="92" spans="1:9" x14ac:dyDescent="0.25">
      <c r="A92" s="1" t="s">
        <v>161</v>
      </c>
    </row>
    <row r="95" spans="1:9" x14ac:dyDescent="0.25">
      <c r="A95" s="1" t="s">
        <v>162</v>
      </c>
    </row>
    <row r="97" spans="1:9" x14ac:dyDescent="0.25">
      <c r="A97" t="s">
        <v>71</v>
      </c>
      <c r="G97">
        <v>8020070</v>
      </c>
      <c r="H97">
        <v>745140</v>
      </c>
      <c r="I97">
        <v>7274930</v>
      </c>
    </row>
    <row r="98" spans="1:9" x14ac:dyDescent="0.25">
      <c r="A98" t="s">
        <v>72</v>
      </c>
      <c r="G98">
        <v>2290520</v>
      </c>
      <c r="H98">
        <v>830910</v>
      </c>
      <c r="I98">
        <v>1459610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129934</v>
      </c>
      <c r="H100">
        <v>0</v>
      </c>
      <c r="I100">
        <v>129934</v>
      </c>
    </row>
    <row r="101" spans="1:9" x14ac:dyDescent="0.25">
      <c r="A101" t="s">
        <v>75</v>
      </c>
      <c r="G101">
        <v>10440524</v>
      </c>
      <c r="H101">
        <v>1576050</v>
      </c>
      <c r="I101">
        <v>8864474</v>
      </c>
    </row>
    <row r="103" spans="1:9" x14ac:dyDescent="0.25">
      <c r="A103" s="1" t="s">
        <v>163</v>
      </c>
    </row>
    <row r="106" spans="1:9" x14ac:dyDescent="0.25">
      <c r="A106" t="s">
        <v>76</v>
      </c>
      <c r="G106">
        <v>5989361</v>
      </c>
      <c r="H106">
        <v>0</v>
      </c>
      <c r="I106">
        <v>5989361</v>
      </c>
    </row>
    <row r="107" spans="1:9" x14ac:dyDescent="0.25">
      <c r="A107" t="s">
        <v>77</v>
      </c>
      <c r="G107">
        <v>17292613</v>
      </c>
      <c r="H107">
        <v>0</v>
      </c>
      <c r="I107">
        <v>17292613</v>
      </c>
    </row>
    <row r="108" spans="1:9" x14ac:dyDescent="0.25">
      <c r="A108" t="s">
        <v>78</v>
      </c>
      <c r="G108">
        <v>1642230</v>
      </c>
      <c r="H108">
        <v>50000</v>
      </c>
      <c r="I108">
        <v>1592230</v>
      </c>
    </row>
    <row r="109" spans="1:9" x14ac:dyDescent="0.25">
      <c r="A109" t="s">
        <v>79</v>
      </c>
      <c r="G109">
        <v>780660</v>
      </c>
      <c r="H109">
        <v>0</v>
      </c>
      <c r="I109">
        <v>780660</v>
      </c>
    </row>
    <row r="110" spans="1:9" x14ac:dyDescent="0.25">
      <c r="A110" t="s">
        <v>80</v>
      </c>
      <c r="G110">
        <v>1223466</v>
      </c>
      <c r="H110">
        <v>0</v>
      </c>
      <c r="I110">
        <v>1223466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460000</v>
      </c>
      <c r="H112">
        <v>0</v>
      </c>
      <c r="I112">
        <v>460000</v>
      </c>
    </row>
    <row r="113" spans="1:9" x14ac:dyDescent="0.25">
      <c r="A113" t="s">
        <v>83</v>
      </c>
      <c r="B113">
        <v>42358</v>
      </c>
      <c r="C113">
        <v>105424</v>
      </c>
      <c r="D113">
        <v>192964</v>
      </c>
      <c r="E113">
        <v>32004</v>
      </c>
      <c r="G113">
        <v>372750</v>
      </c>
      <c r="H113">
        <v>260000</v>
      </c>
      <c r="I113">
        <v>112750</v>
      </c>
    </row>
    <row r="114" spans="1:9" x14ac:dyDescent="0.25">
      <c r="A114" t="s">
        <v>84</v>
      </c>
      <c r="G114">
        <v>1417010</v>
      </c>
      <c r="H114">
        <v>0</v>
      </c>
      <c r="I114">
        <v>1417010</v>
      </c>
    </row>
    <row r="115" spans="1:9" x14ac:dyDescent="0.25">
      <c r="A115" t="s">
        <v>85</v>
      </c>
      <c r="G115">
        <v>1395630</v>
      </c>
      <c r="H115">
        <v>170000</v>
      </c>
      <c r="I115">
        <v>1225630</v>
      </c>
    </row>
    <row r="116" spans="1:9" x14ac:dyDescent="0.25">
      <c r="A116" t="s">
        <v>86</v>
      </c>
      <c r="B116">
        <v>42358</v>
      </c>
      <c r="C116">
        <v>105424</v>
      </c>
      <c r="D116">
        <v>192964</v>
      </c>
      <c r="E116">
        <v>32004</v>
      </c>
      <c r="G116">
        <v>30573720</v>
      </c>
      <c r="H116">
        <v>480000</v>
      </c>
      <c r="I116">
        <v>30093720</v>
      </c>
    </row>
    <row r="118" spans="1:9" x14ac:dyDescent="0.25">
      <c r="A118" s="1" t="s">
        <v>164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165</v>
      </c>
    </row>
    <row r="124" spans="1:9" x14ac:dyDescent="0.25">
      <c r="A124" t="s">
        <v>88</v>
      </c>
      <c r="G124">
        <v>14656665</v>
      </c>
      <c r="H124">
        <v>0</v>
      </c>
      <c r="I124">
        <v>14656665</v>
      </c>
    </row>
    <row r="125" spans="1:9" x14ac:dyDescent="0.25">
      <c r="A125" t="s">
        <v>89</v>
      </c>
      <c r="G125">
        <v>2199850</v>
      </c>
      <c r="H125">
        <v>0</v>
      </c>
      <c r="I125">
        <v>2199850</v>
      </c>
    </row>
    <row r="126" spans="1:9" x14ac:dyDescent="0.25">
      <c r="A126" t="s">
        <v>90</v>
      </c>
      <c r="G126">
        <v>280060</v>
      </c>
      <c r="H126">
        <v>182860</v>
      </c>
      <c r="I126">
        <v>97200</v>
      </c>
    </row>
    <row r="127" spans="1:9" x14ac:dyDescent="0.25">
      <c r="A127" t="s">
        <v>91</v>
      </c>
      <c r="G127">
        <v>17136575</v>
      </c>
      <c r="H127">
        <v>182860</v>
      </c>
      <c r="I127">
        <v>16953715</v>
      </c>
    </row>
    <row r="129" spans="1:9" x14ac:dyDescent="0.25">
      <c r="A129" s="1" t="s">
        <v>166</v>
      </c>
    </row>
    <row r="131" spans="1:9" x14ac:dyDescent="0.25">
      <c r="A131" t="s">
        <v>92</v>
      </c>
      <c r="G131">
        <v>1003630</v>
      </c>
      <c r="H131">
        <v>0</v>
      </c>
      <c r="I131">
        <v>1003630</v>
      </c>
    </row>
    <row r="132" spans="1:9" x14ac:dyDescent="0.25">
      <c r="A132" t="s">
        <v>93</v>
      </c>
      <c r="G132">
        <v>978140</v>
      </c>
      <c r="H132">
        <v>0</v>
      </c>
      <c r="I132">
        <v>978140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4000180</v>
      </c>
      <c r="H134">
        <v>334000</v>
      </c>
      <c r="I134">
        <v>3666180</v>
      </c>
    </row>
    <row r="135" spans="1:9" x14ac:dyDescent="0.25">
      <c r="A135" t="s">
        <v>96</v>
      </c>
      <c r="G135">
        <v>748922</v>
      </c>
      <c r="H135">
        <v>0</v>
      </c>
      <c r="I135">
        <v>748922</v>
      </c>
    </row>
    <row r="136" spans="1:9" x14ac:dyDescent="0.25">
      <c r="A136" t="s">
        <v>97</v>
      </c>
      <c r="G136">
        <v>6730872</v>
      </c>
      <c r="H136">
        <v>334000</v>
      </c>
      <c r="I136">
        <v>6396872</v>
      </c>
    </row>
    <row r="138" spans="1:9" x14ac:dyDescent="0.25">
      <c r="A138" s="1" t="s">
        <v>167</v>
      </c>
    </row>
    <row r="140" spans="1:9" x14ac:dyDescent="0.25">
      <c r="A140" t="s">
        <v>98</v>
      </c>
      <c r="G140">
        <v>1766320</v>
      </c>
      <c r="H140">
        <v>140000</v>
      </c>
      <c r="I140">
        <v>1626320</v>
      </c>
    </row>
    <row r="141" spans="1:9" x14ac:dyDescent="0.25">
      <c r="A141" t="s">
        <v>99</v>
      </c>
      <c r="G141">
        <v>3227355</v>
      </c>
      <c r="H141">
        <v>167950</v>
      </c>
      <c r="I141">
        <v>3059405</v>
      </c>
    </row>
    <row r="142" spans="1:9" x14ac:dyDescent="0.25">
      <c r="A142" t="s">
        <v>100</v>
      </c>
      <c r="G142">
        <v>4993675</v>
      </c>
      <c r="H142">
        <v>307950</v>
      </c>
      <c r="I142">
        <v>4685725</v>
      </c>
    </row>
    <row r="144" spans="1:9" x14ac:dyDescent="0.25">
      <c r="A144" s="1" t="s">
        <v>168</v>
      </c>
    </row>
    <row r="146" spans="1:9" x14ac:dyDescent="0.25">
      <c r="A146" t="s">
        <v>101</v>
      </c>
      <c r="G146">
        <v>1832840</v>
      </c>
      <c r="H146">
        <v>589010</v>
      </c>
      <c r="I146">
        <v>1243830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270807300</v>
      </c>
      <c r="H150">
        <v>14199790</v>
      </c>
      <c r="I150">
        <v>256607510</v>
      </c>
    </row>
    <row r="151" spans="1:9" x14ac:dyDescent="0.25">
      <c r="A151" t="s">
        <v>104</v>
      </c>
      <c r="G151">
        <v>71708206</v>
      </c>
      <c r="H151">
        <v>3469870</v>
      </c>
      <c r="I151">
        <v>68238336</v>
      </c>
    </row>
    <row r="153" spans="1:9" x14ac:dyDescent="0.25">
      <c r="A153" t="s">
        <v>105</v>
      </c>
      <c r="G153">
        <v>342515506</v>
      </c>
      <c r="H153">
        <v>17669660</v>
      </c>
      <c r="I153">
        <v>324845846</v>
      </c>
    </row>
    <row r="155" spans="1:9" x14ac:dyDescent="0.25">
      <c r="A155" t="s">
        <v>106</v>
      </c>
      <c r="B155">
        <v>469205</v>
      </c>
      <c r="C155">
        <v>20078497</v>
      </c>
      <c r="D155">
        <v>28811293</v>
      </c>
      <c r="E155">
        <v>10177559</v>
      </c>
      <c r="G155">
        <v>59536554</v>
      </c>
      <c r="H155">
        <v>59536554</v>
      </c>
      <c r="I155">
        <v>0</v>
      </c>
    </row>
    <row r="157" spans="1:9" x14ac:dyDescent="0.25">
      <c r="A157" t="s">
        <v>107</v>
      </c>
      <c r="G157">
        <v>290640</v>
      </c>
      <c r="H157">
        <v>167950</v>
      </c>
      <c r="I157">
        <v>122690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169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24.796875" bestFit="1" customWidth="1"/>
    <col min="3" max="3" width="13.69921875" bestFit="1" customWidth="1"/>
    <col min="4" max="4" width="6.89843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170</v>
      </c>
    </row>
    <row r="3" spans="1:9" ht="15.6" x14ac:dyDescent="0.3">
      <c r="A3" s="3" t="s">
        <v>151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171</v>
      </c>
      <c r="B7" t="s">
        <v>117</v>
      </c>
      <c r="C7">
        <v>1101</v>
      </c>
      <c r="D7">
        <v>169.25</v>
      </c>
      <c r="E7">
        <v>1439431</v>
      </c>
      <c r="F7">
        <v>8504.76</v>
      </c>
      <c r="G7" s="13" t="s">
        <v>118</v>
      </c>
    </row>
    <row r="8" spans="1:9" x14ac:dyDescent="0.25">
      <c r="A8" s="1" t="s">
        <v>173</v>
      </c>
      <c r="D8">
        <f>SUM(D7:D7)</f>
        <v>169.25</v>
      </c>
      <c r="E8">
        <f>SUM(E7:E7)</f>
        <v>1439431</v>
      </c>
    </row>
    <row r="9" spans="1:9" x14ac:dyDescent="0.25">
      <c r="A9" s="1"/>
    </row>
    <row r="10" spans="1:9" x14ac:dyDescent="0.25">
      <c r="A10" s="1" t="s">
        <v>172</v>
      </c>
      <c r="B10" t="s">
        <v>119</v>
      </c>
      <c r="C10">
        <v>7118</v>
      </c>
      <c r="D10">
        <v>39</v>
      </c>
      <c r="E10">
        <v>390000</v>
      </c>
      <c r="F10">
        <v>10000</v>
      </c>
      <c r="G10" s="13" t="s">
        <v>118</v>
      </c>
    </row>
    <row r="11" spans="1:9" x14ac:dyDescent="0.25">
      <c r="B11" t="s">
        <v>120</v>
      </c>
      <c r="C11">
        <v>7200</v>
      </c>
      <c r="D11">
        <v>39</v>
      </c>
      <c r="E11">
        <v>390000</v>
      </c>
      <c r="F11">
        <v>10000</v>
      </c>
      <c r="G11" s="13" t="s">
        <v>118</v>
      </c>
    </row>
    <row r="12" spans="1:9" x14ac:dyDescent="0.25">
      <c r="B12" t="s">
        <v>121</v>
      </c>
      <c r="C12">
        <v>7201</v>
      </c>
      <c r="D12">
        <v>152</v>
      </c>
      <c r="E12">
        <v>1520000</v>
      </c>
      <c r="F12">
        <v>10000</v>
      </c>
      <c r="G12" s="13" t="s">
        <v>118</v>
      </c>
    </row>
    <row r="13" spans="1:9" x14ac:dyDescent="0.25">
      <c r="A13" s="1" t="s">
        <v>174</v>
      </c>
      <c r="D13">
        <f>SUM(D10:D12)</f>
        <v>230</v>
      </c>
      <c r="E13">
        <f>SUM(E10:E12)</f>
        <v>2300000</v>
      </c>
    </row>
    <row r="17" spans="1:6" x14ac:dyDescent="0.25">
      <c r="A17" s="15" t="s">
        <v>175</v>
      </c>
      <c r="B17" s="15"/>
      <c r="C17" s="15"/>
      <c r="D17" s="15"/>
      <c r="E17" s="15"/>
      <c r="F17" s="15"/>
    </row>
    <row r="18" spans="1:6" x14ac:dyDescent="0.25">
      <c r="A18" s="10"/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2013-09-10T11:53:19Z</dcterms:created>
  <dcterms:modified xsi:type="dcterms:W3CDTF">2013-09-10T11:53:22Z</dcterms:modified>
</cp:coreProperties>
</file>