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9120" tabRatio="601" firstSheet="1" activeTab="1"/>
  </bookViews>
  <sheets>
    <sheet name="Service Performance 11-12" sheetId="1" state="hidden" r:id="rId1"/>
    <sheet name="Service Performance 12-13" sheetId="2" r:id="rId2"/>
    <sheet name="Finance" sheetId="3" r:id="rId3"/>
    <sheet name="CQC " sheetId="4" r:id="rId4"/>
  </sheets>
  <externalReferences>
    <externalReference r:id="rId7"/>
    <externalReference r:id="rId8"/>
    <externalReference r:id="rId9"/>
  </externalReferences>
  <definedNames>
    <definedName name="NNT_AMB_Allocation_Table">#REF!</definedName>
    <definedName name="NNT_AS_Allocation_Table">#REF!</definedName>
    <definedName name="NNT_Hybrid_Allocation_Table">#REF!</definedName>
    <definedName name="NNT_IoW_Allocation_Table">#REF!</definedName>
    <definedName name="NNT_LD_Allocation_Table">#REF!</definedName>
    <definedName name="NNT_MH_Allocation_Table">#REF!</definedName>
    <definedName name="NNT_PCT_Allocation_Table">#REF!</definedName>
    <definedName name="NNT_RawData">'[1]RAW DATA'!#REF!</definedName>
    <definedName name="_xlnm.Print_Area" localSheetId="0">'Service Performance 11-12'!$A$1:$U$56</definedName>
    <definedName name="_xlnm.Print_Area" localSheetId="1">'Service Performance 12-13'!$A$1:$U$67</definedName>
    <definedName name="Score">'[3]Sheet3'!$C$4:$C$7</definedName>
  </definedNames>
  <calcPr fullCalcOnLoad="1"/>
</workbook>
</file>

<file path=xl/comments2.xml><?xml version="1.0" encoding="utf-8"?>
<comments xmlns="http://schemas.openxmlformats.org/spreadsheetml/2006/main">
  <authors>
    <author>Test</author>
  </authors>
  <commentList>
    <comment ref="F30" authorId="0">
      <text>
        <r>
          <rPr>
            <b/>
            <sz val="8"/>
            <rFont val="Tahoma"/>
            <family val="0"/>
          </rPr>
          <t>Test:</t>
        </r>
        <r>
          <rPr>
            <sz val="8"/>
            <rFont val="Tahoma"/>
            <family val="0"/>
          </rPr>
          <t xml:space="preserve">
This is likely wrong and the link to the definitions in the technical guidance isn't working</t>
        </r>
      </text>
    </comment>
    <comment ref="H29" authorId="0">
      <text>
        <r>
          <rPr>
            <b/>
            <sz val="8"/>
            <rFont val="Tahoma"/>
            <family val="0"/>
          </rPr>
          <t>Test:</t>
        </r>
        <r>
          <rPr>
            <sz val="8"/>
            <rFont val="Tahoma"/>
            <family val="0"/>
          </rPr>
          <t xml:space="preserve">
Suspect this is incorrect - worth checking with K&amp;I and policy leads</t>
        </r>
      </text>
    </comment>
  </commentList>
</comments>
</file>

<file path=xl/sharedStrings.xml><?xml version="1.0" encoding="utf-8"?>
<sst xmlns="http://schemas.openxmlformats.org/spreadsheetml/2006/main" count="430" uniqueCount="274">
  <si>
    <t>Thresholds</t>
  </si>
  <si>
    <t>Performance Indicator</t>
  </si>
  <si>
    <t>Sum of weights</t>
  </si>
  <si>
    <t>Data frequency</t>
  </si>
  <si>
    <t>Data Source</t>
  </si>
  <si>
    <t>Quarterly</t>
  </si>
  <si>
    <t>MRSA</t>
  </si>
  <si>
    <t>Monthly</t>
  </si>
  <si>
    <t>HPA, prov</t>
  </si>
  <si>
    <t>C Diff</t>
  </si>
  <si>
    <t>Most recent</t>
  </si>
  <si>
    <t>2005/06</t>
  </si>
  <si>
    <t>2006/07</t>
  </si>
  <si>
    <t>2007/08</t>
  </si>
  <si>
    <t>2008/09</t>
  </si>
  <si>
    <t>&gt;1SD</t>
  </si>
  <si>
    <t>Quarterly/YTD</t>
  </si>
  <si>
    <t>YTD</t>
  </si>
  <si>
    <t>Scoring values</t>
  </si>
  <si>
    <t>Overall performance score threshold</t>
  </si>
  <si>
    <t>monthly RTT, prov</t>
  </si>
  <si>
    <t>Cancer waits database</t>
  </si>
  <si>
    <t>Underperforming if less than</t>
  </si>
  <si>
    <t xml:space="preserve">Performance under review if between </t>
  </si>
  <si>
    <t>Weighting for PF</t>
  </si>
  <si>
    <t>2.1 and 2.4</t>
  </si>
  <si>
    <t>Numerator</t>
  </si>
  <si>
    <t>Denominator</t>
  </si>
  <si>
    <t>The number of patients spending four hours or less in all types of A&amp;E department</t>
  </si>
  <si>
    <t>The total number of patients attending all types of A&amp;E department</t>
  </si>
  <si>
    <t>Performing</t>
  </si>
  <si>
    <t>Underperforming:</t>
  </si>
  <si>
    <t>Performance under review:</t>
  </si>
  <si>
    <t>Performing:</t>
  </si>
  <si>
    <t>&gt;1SD*</t>
  </si>
  <si>
    <t>2 week GP referral to 1st outpatient</t>
  </si>
  <si>
    <t>2 week GP referral to 1st outpatient - breast symptoms</t>
  </si>
  <si>
    <t xml:space="preserve">62 day referral to treatment from screening </t>
  </si>
  <si>
    <t>Actual number of C Diff cases</t>
  </si>
  <si>
    <t>Planned number of C Diff</t>
  </si>
  <si>
    <t>Actual number of MRSA</t>
  </si>
  <si>
    <t>Planned number of MRSA</t>
  </si>
  <si>
    <t>All patients first seen within a period  following a referral for evaluation/investigation of “breast symptoms” by a primary care professional within a period, excluding those referred urgently for suspected breast cancer</t>
  </si>
  <si>
    <t>The number of patients first seen by a specialist within two weeks when urgently referred by their GP or dentist with suspected cancer</t>
  </si>
  <si>
    <t>The total number of patients first seen by a specialist when urgently referred by their GP or dentist with suspected cancer</t>
  </si>
  <si>
    <t>Patients referred for evaluation/investigation of “breast symptoms” by a primary care professional during a period (excluding those referred urgently for suspected breast cancer) who are FIRST SEEN within 14 calendar days</t>
  </si>
  <si>
    <t>Under-performing</t>
  </si>
  <si>
    <t>Number of patients receiving first treatment within a maximum waiting time of 31-days during a given period, including patients with recurrent cancer</t>
  </si>
  <si>
    <t>Total number of patients receiving first treatment within a given period, including patients with recurrent cancer</t>
  </si>
  <si>
    <t>Number of patients receiving subsequent/adjuvant treatment (surgery) within a maximum waiting time of 31-days during a given period, including patients with recurrent cancer</t>
  </si>
  <si>
    <t>Total number of patients receiving subsequent/adjuvant treatment (surgery) within a given period, including patients with recurrent cancer</t>
  </si>
  <si>
    <t>Number of patients receiving subsequent/adjuvant treatment  (drug) within a maximum waiting time of 31-days during a given period, including patients with recurrent cancer.</t>
  </si>
  <si>
    <t>Total number of patients receiving subsequent/adjuvant treatment (drug) within a given period, including patients with recurrent cancer</t>
  </si>
  <si>
    <t>Number of patients receiving subsequent/adjuvant treatment (radiotherapy) within a maximum waiting time of 31-days during a given period, including patients with recurrent cancer.</t>
  </si>
  <si>
    <t>Total number of patients receiving subsequent/adjuvant treatment (radiotherapy) within a given period, including patients with recurrent cancer.</t>
  </si>
  <si>
    <t xml:space="preserve">62 days urgent GP referral to treatment of all cancers </t>
  </si>
  <si>
    <t>Number of patients receiving first definitive treatment within 62-days following urgent referral by a GP</t>
  </si>
  <si>
    <t>Total number of patients receiving first definitive treatment following urgent referral by a GP</t>
  </si>
  <si>
    <t>Number of patients receiving first definitive treatment within 62-days following referral from an NHS Cancer Screening Service</t>
  </si>
  <si>
    <t xml:space="preserve">Total number of patients receiving first definitive treatment following referral from an NHS Cancer Screening Service </t>
  </si>
  <si>
    <t>Proportion of patients waiting no more than 31 days for second or subsequent cancer treatment (radiotherapy treatments)</t>
  </si>
  <si>
    <t>Weekly</t>
  </si>
  <si>
    <t>Weekly SitReps</t>
  </si>
  <si>
    <t>QA</t>
  </si>
  <si>
    <t>RTT - admitted - 90% in 18 weeks</t>
  </si>
  <si>
    <t>RTT - non-admitted - 95% in 18 weeks</t>
  </si>
  <si>
    <t xml:space="preserve">31 day second or subsequent treatment - surgery </t>
  </si>
  <si>
    <t xml:space="preserve">31 day second or subsequent treatment - drug </t>
  </si>
  <si>
    <t xml:space="preserve">31 day diagnosis to treatment for all cancers </t>
  </si>
  <si>
    <t>Total number of completed admitted pathways where the patient waited 18 weeks or less</t>
  </si>
  <si>
    <t>Total number of completed admitted pathways in quarter</t>
  </si>
  <si>
    <t>Total number of completed non-admitted pathways where the patient waited 18 weeks or less</t>
  </si>
  <si>
    <t>Total number of completed non-admitted pathways in quarter</t>
  </si>
  <si>
    <t>Total time in A&amp;E - 95% of patients should be seen within four hours</t>
  </si>
  <si>
    <t>Indicators in use for 2011/12 that are also in the 2012/13 Operating Framework</t>
  </si>
  <si>
    <t xml:space="preserve">Delayed transfers of care </t>
  </si>
  <si>
    <t>The number of MSA breaches for the reporting month in question</t>
  </si>
  <si>
    <t>The number of Finished Consultant Episodes (FCEs) that finished in the month, regardless of when they started.</t>
  </si>
  <si>
    <t>MSA UNIFY2 Collection, &amp; Inpatient HES</t>
  </si>
  <si>
    <t>RTT - incomplete 92% in 18 weeks</t>
  </si>
  <si>
    <t>Total number of incomplete pathways where the patient waited 18 weeks or less</t>
  </si>
  <si>
    <t>Diagnostic Test Waiting Times</t>
  </si>
  <si>
    <t>Monthly RTT, prov</t>
  </si>
  <si>
    <t>VTE Risk Assessment</t>
  </si>
  <si>
    <t>Number of adult inpatient admissions reported as having had a VTE risk assessment on admission to hospital using the clinical criteria of the national tool (including those risk assessed using a cohort approach in line with published guidance).</t>
  </si>
  <si>
    <t>Number of adults who were admitted as inpatients (includes day cases, maternity and transfers; both elective and non-elective admissions)</t>
  </si>
  <si>
    <t>The number of spells, excluding transfers, for patients with an emergency method of admission and with any of the following primary diagnoses. ICD-10 codes</t>
  </si>
  <si>
    <t>The resident population from ONS mid-year population estimates.</t>
  </si>
  <si>
    <t>Hospital Episode Statistics (HES)</t>
  </si>
  <si>
    <t>Emergency admissions for acute conditions that should not usually require hospital admission</t>
  </si>
  <si>
    <t>Coverage of NHS Health Checks</t>
  </si>
  <si>
    <t>IPMR commissioner return via Unify2</t>
  </si>
  <si>
    <t>The percentage of people eligible for the NHS Health Check programme who have been offered an NHS Health Check</t>
  </si>
  <si>
    <t>The percentage of people eligible for the programme who have received an NHS Health Check</t>
  </si>
  <si>
    <t>Smoking Quitters</t>
  </si>
  <si>
    <t>PCT Submission to NHS IC</t>
  </si>
  <si>
    <t>Number of 4-week smoking quitters that have attended NHS Stop Smoking Services</t>
  </si>
  <si>
    <t>RTT delivery in all specialties</t>
  </si>
  <si>
    <t>Month Actual</t>
  </si>
  <si>
    <t>62-Day Wait for First Treatment Following Referral from an NHS Cancer Screening Service</t>
  </si>
  <si>
    <t>All Cancer Two Month Urgent Referral to Treatment Wait</t>
  </si>
  <si>
    <t>Number of patients receiving first definitive treatment for cancer within 62-days following referral from an NHS Cancer Screening Service during a given period (covers any cancer ICD-10 C00 to C97 and D05)</t>
  </si>
  <si>
    <t>Number of patients receiving first definitive treatment for cancer within 62-days following an urgent GP (GDP or GMP) referral for suspected cancer within a given period, for all cancers (ICD-10 C00 to C97 and D05)</t>
  </si>
  <si>
    <t>Total number of patients receiving first definitive treatment for cancer following referral from an NHS Cancer Screening Service within a given period (covers any cancer ICD-10 C00 to C97 and D05)</t>
  </si>
  <si>
    <t>Total number of patients receiving first definitive treatment for cancer following an urgent GP (GDP or GMP) referral for suspected cancer within a given period, for all cancers (ICD-10 C00 to C97 and D05)</t>
  </si>
  <si>
    <t>Percentage of patients receiving first definitive treatment within one month (31-days) of a cancer diagnosis (measured from ‘date of decision to treat’)</t>
  </si>
  <si>
    <t>Total number of patients receiving first definitive treatment for cancer within a given period for all cancers (ICD-10 C00 to C97 and D05)</t>
  </si>
  <si>
    <t>Number of patients receiving first definitive treatment for cancer within 31 days of receiving a diagnosis (decision to treat) within a given period for all cancers (ICD-10 C00 to C97 and D05)</t>
  </si>
  <si>
    <t>31-Day Standard for Subsequent Cancer Treatments-Surgery</t>
  </si>
  <si>
    <t>Total number of patients receiving subsequent surgery within a given period, including patients with recurrent cancer.</t>
  </si>
  <si>
    <t>Number of patients receiving subsequent surgery within a maximum waiting time of 31-days during a given period, including patients with recurrent cancer.</t>
  </si>
  <si>
    <t>Total number of patients receiving a subsequent/adjuvant anti-cancer drug regimen within a given period, including patients with recurrent cancer.</t>
  </si>
  <si>
    <t>Number of patients receiving a subsequent/adjuvant anti-cancer drug regimen within a maximum waiting time of 31-days during a given period, including patients with recurrent cancer.</t>
  </si>
  <si>
    <t>Total number of patients receiving subsequent/adjuvant radiotherapy treatment within a given period, including patients with recurrent cancer.</t>
  </si>
  <si>
    <t>Number of patients receiving subsequent/adjuvant radiotherapy treatment within a maximum waiting time of 31-days during a given period, including patients with recurrent cancer.</t>
  </si>
  <si>
    <t>All Cancer Two Week Wait</t>
  </si>
  <si>
    <t>All patients urgently referred with suspected cancer by their GP (GMP or GDP) who were first seen within a period</t>
  </si>
  <si>
    <t>Patients urgently referred with suspected cancer by their GP (GMP or GDP) who were first seen within 14 calendar days within a period</t>
  </si>
  <si>
    <t>All patients urgently referred for evaluation/investigation of “breast symptoms” by a primary or secondary care professional within a period, excluding those referred urgently for suspected breast cancer who were first seen within the period.</t>
  </si>
  <si>
    <t>Patients urgently referred for evaluation/investigation of “breast symptoms” by a primary or secondary care professional during a period (excluding those referred urgently for suspected breast cancer) who were first seen within 14 calendar days during the period.</t>
  </si>
  <si>
    <t>The total number of incomplete pathways at end of the period</t>
  </si>
  <si>
    <t>The total number of patients waiting at the end of the period</t>
  </si>
  <si>
    <t>The average number of acute and non-acute patients (aged 18 and over) per day whose transfer of care was delayed during the quarter. The average number of delayed transfers of care is calculated by dividing the total number of delayed days during the quarter by the number of days in the quarter.</t>
  </si>
  <si>
    <t>The average number of occupied beds per day. The average number of occupied bed days is calculated by dividing the total number of occupied bed days (consultant-led and non-consultant-led bed days) during the quarter by the number of days in the quarter.</t>
  </si>
  <si>
    <t>MSitDT, KH03 and QNCBeds</t>
  </si>
  <si>
    <t>Quarter Actual</t>
  </si>
  <si>
    <t xml:space="preserve">Total number of completed admitted pathways </t>
  </si>
  <si>
    <t xml:space="preserve">Total number of completed non-admitted pathways </t>
  </si>
  <si>
    <t>UNIFY2 mandatory quarterly census data return</t>
  </si>
  <si>
    <t>Number of treatment functions where standards are not delivered (admitted, non-admitted and incomplete pathways)</t>
  </si>
  <si>
    <t>Service Performance for 2012/13</t>
  </si>
  <si>
    <t>Acute Trusts</t>
  </si>
  <si>
    <t>Monthly/QTD/YTD</t>
  </si>
  <si>
    <t>Finance</t>
  </si>
  <si>
    <t>SCORING</t>
  </si>
  <si>
    <t>Criteria</t>
  </si>
  <si>
    <t>Metric</t>
  </si>
  <si>
    <t>Weight (%)</t>
  </si>
  <si>
    <t>Calculations using FIMS submission</t>
  </si>
  <si>
    <t>Performaing (3)</t>
  </si>
  <si>
    <t>Performance under review (2)</t>
  </si>
  <si>
    <t>Underperforming (1)</t>
  </si>
  <si>
    <t>Initial Planning</t>
  </si>
  <si>
    <t>Planned Outturn as a proportion of Turnover</t>
  </si>
  <si>
    <t>Formula  for organisations with a planned operating breakeven or surplus</t>
  </si>
  <si>
    <t>Formula  for organisations with a planned operating deficit</t>
  </si>
  <si>
    <t>Planned operating breakeven or surplus that is either equal to or at variance to SHA expectations by no more than 3% of income.</t>
  </si>
  <si>
    <t xml:space="preserve">Any operating deficit less than 2% of income OR an operating surplus/breakeven that is at variance to SHA expectations by more than  3% of planned income. </t>
  </si>
  <si>
    <t>Operating deficit more than or equal to 2% of planned income</t>
  </si>
  <si>
    <t xml:space="preserve">SHA expected operating surplus or breakeven -                                        planned operating surplus or breakeven </t>
  </si>
  <si>
    <t>x 100</t>
  </si>
  <si>
    <t>Planned operating deficit</t>
  </si>
  <si>
    <t>MC06 SC220</t>
  </si>
  <si>
    <t>Planned Income</t>
  </si>
  <si>
    <t>MC56A SC310</t>
  </si>
  <si>
    <t xml:space="preserve">Year to Date </t>
  </si>
  <si>
    <t xml:space="preserve">YTD Operating Performance </t>
  </si>
  <si>
    <t>Formula for organisations with a YTD actual operating breakeven or surplus</t>
  </si>
  <si>
    <t>Formula for organisations with a  YTD actual operating deficit</t>
  </si>
  <si>
    <t>YTD operating breakeven or surplus that is either equal to or at variance to plan by no more than 3% of forecast income.</t>
  </si>
  <si>
    <t xml:space="preserve">Any operating deficit less than 2% of income OR an operating surplus/breakeven that is at variance to plan by more than 3% of forecast income. </t>
  </si>
  <si>
    <t>Operating deficit more than or equal to 2% of forecast income</t>
  </si>
  <si>
    <t>YTD planned operating breakeven/ surplus/deficit  - YTD actual operating breakeven or surplus</t>
  </si>
  <si>
    <t>YTD operating deficit</t>
  </si>
  <si>
    <t>MC04 SC220</t>
  </si>
  <si>
    <t>Forecast  Income</t>
  </si>
  <si>
    <t>MC01 SC220</t>
  </si>
  <si>
    <t>YTD EBITDA</t>
  </si>
  <si>
    <t>MC20 SC100 + (MC20 SC110+ MC20 SC130)</t>
  </si>
  <si>
    <t>Year to date EBITDA equal to or greater than 5% of actual year to date income</t>
  </si>
  <si>
    <t>Year to date EBITDA  equal to or greater than 1% but less than 5% of year  to date income</t>
  </si>
  <si>
    <t>Year to date EBITDA less than 1% of actual year to date income.</t>
  </si>
  <si>
    <t>Actual YTD  Income</t>
  </si>
  <si>
    <t>MC17 SC100 + (MC17 SC110 + MC20 SC130)</t>
  </si>
  <si>
    <t>Forecast Outturn</t>
  </si>
  <si>
    <t xml:space="preserve">Forecast Operating Performance </t>
  </si>
  <si>
    <t>Formula for organisations with a forecast operating breakeven or surplus</t>
  </si>
  <si>
    <t>Formula to be used for organisations with a forecast  operating deficit</t>
  </si>
  <si>
    <t>Forecast operating breakeven or surplus that is either equal to or at variance to plan by no more than 3% of forecast income.</t>
  </si>
  <si>
    <t xml:space="preserve">Any operating deficit less than 2% of income OR an operating surplus/breakeven that is at variance to plan by more than 3% of income. </t>
  </si>
  <si>
    <t>Operating deficit more than or equal to 2% of income</t>
  </si>
  <si>
    <t>Planned operating breakeven/ surplus/deficit - Forecast operating breakeven or surplus</t>
  </si>
  <si>
    <t>x100</t>
  </si>
  <si>
    <t>Forecast operating deficit</t>
  </si>
  <si>
    <t>MC07 SC220</t>
  </si>
  <si>
    <t>Forecast Income</t>
  </si>
  <si>
    <t>Forecast EBITDA</t>
  </si>
  <si>
    <t>MC23 SC100 + MC23 SC110 + MC23 SC130</t>
  </si>
  <si>
    <t>Forecast EBITDA equal to or greater than 5% of forecast income.</t>
  </si>
  <si>
    <t>Forecast EBITDA equal to or greater than 1% but less than 5% of forecast income.</t>
  </si>
  <si>
    <t>Forecast EBITDA less than 1% of forecast income.</t>
  </si>
  <si>
    <t>MC22 SC100 + MC22 SC110 + MC22 SC130</t>
  </si>
  <si>
    <t>Rate of Change in Forecast Surplus or Deficit.</t>
  </si>
  <si>
    <t>(Current period forecast surplus/deficit) - (Prior period forecast surplus/deficit)</t>
  </si>
  <si>
    <t>MC07 SC220 P2 - MC07 SC220 P1</t>
  </si>
  <si>
    <t>Still forecasting an operating surplus with a movement equal to or less than 3% of forecast income</t>
  </si>
  <si>
    <t xml:space="preserve">Forecasting an operating deficit with a movement less than 2% of forecast income OR an operating surplus movement more than 3% of income. </t>
  </si>
  <si>
    <t xml:space="preserve">Forecasting an operating deficit with a  movement of greater than 2% of forecast income. </t>
  </si>
  <si>
    <t>MC07 SC220 P2</t>
  </si>
  <si>
    <t>Underlying Financial Position</t>
  </si>
  <si>
    <t>Underlying Position %</t>
  </si>
  <si>
    <t>Underlying Breakeven/Surplus/Deficit</t>
  </si>
  <si>
    <t xml:space="preserve">MC04 SC240 - MC01 SC240 </t>
  </si>
  <si>
    <t>Underlying breakeven or Surplus</t>
  </si>
  <si>
    <t>An underlying deficit that is less than 2% of underlying income.</t>
  </si>
  <si>
    <t>An underlying deficit that is greater than 2% of underlying income</t>
  </si>
  <si>
    <t>Underlying Income</t>
  </si>
  <si>
    <t>MC01 SC100 + MC01 SC110</t>
  </si>
  <si>
    <t>EBITDA Margin (%)</t>
  </si>
  <si>
    <t>Underlying EBITDA</t>
  </si>
  <si>
    <t>Underlying EBITDA equal to or greater than 5% of underlying income</t>
  </si>
  <si>
    <t>Underlying EBITDA less than 5% but equal to or greater than 1% of underlying income</t>
  </si>
  <si>
    <t>Underlying EBITDA less than 1% of underlying income</t>
  </si>
  <si>
    <t>Finance Processes &amp; Balance Sheet Efficiency</t>
  </si>
  <si>
    <t>Better Payment Practice Code Value %</t>
  </si>
  <si>
    <t>Value of ALL Bills paid within target</t>
  </si>
  <si>
    <t>95% or more of the value of NHS and Non NHS bills are paid within 30days</t>
  </si>
  <si>
    <t>Less than 95% but more than or equal to 60%  of the value of NHS and Non NHS bills are paid within 30days</t>
  </si>
  <si>
    <t>Less than 60%  of the value of NHS and Non NHS bills are paid within 30 days</t>
  </si>
  <si>
    <t>Value of ALL Bills paid within the year</t>
  </si>
  <si>
    <t>Better Payment Practice Code Volume %</t>
  </si>
  <si>
    <t>Volume of ALL Bills paid within target</t>
  </si>
  <si>
    <t>95% or more of the volume of NHS and Non NHS bills are paid within 30days</t>
  </si>
  <si>
    <t>Less than 95% but more than or equal to 60%  of the volume of NHS and Non NHS bills are paid within 30days</t>
  </si>
  <si>
    <t>Less than 60%  of the volume of NHS and Non NHS bills are paid within 30 days</t>
  </si>
  <si>
    <t>Volume of ALL Bills paid within the year</t>
  </si>
  <si>
    <t>Current Ratio</t>
  </si>
  <si>
    <t xml:space="preserve">Current Assets </t>
  </si>
  <si>
    <t xml:space="preserve">Current Ratio is equal to or greater than 1.  </t>
  </si>
  <si>
    <t xml:space="preserve">Current ratio is anything less than 1 and greater than or equal to 0.5 </t>
  </si>
  <si>
    <t xml:space="preserve">A current ratio of less than 0.5 </t>
  </si>
  <si>
    <t>Current Liabilities</t>
  </si>
  <si>
    <t>Receivable Days</t>
  </si>
  <si>
    <t>Receivable as at current period</t>
  </si>
  <si>
    <t>x365</t>
  </si>
  <si>
    <t xml:space="preserve">Receivable days less than or equal to 30 days </t>
  </si>
  <si>
    <t>Debtor days greater than 30 and less than or equal to 60 days</t>
  </si>
  <si>
    <t xml:space="preserve">Debtor days greater than 60 </t>
  </si>
  <si>
    <t xml:space="preserve">Forecast Income </t>
  </si>
  <si>
    <t>Payable Days</t>
  </si>
  <si>
    <t>Payable as at current period</t>
  </si>
  <si>
    <t>Creditor days less than or equal to 30</t>
  </si>
  <si>
    <t>Creditor days greater than 30 and less than or equal to 60 days</t>
  </si>
  <si>
    <t xml:space="preserve">Creditor days greater than 60 </t>
  </si>
  <si>
    <t>Creditor Days</t>
  </si>
  <si>
    <t>Total Expenditure</t>
  </si>
  <si>
    <t>*Operating Position = Retained Surplus/Breakeven/deficit less impairments</t>
  </si>
  <si>
    <t>Over-riding Rules:</t>
  </si>
  <si>
    <t xml:space="preserve">All organisations are subject to the following over riding rules:  </t>
  </si>
  <si>
    <t>1.Forecasting a year end operational deficit that is less than or equal to plan - max Performance under review (2)</t>
  </si>
  <si>
    <t>2.Forecasting a year end operational deficit that is greater than plan - max Underperforming (1)</t>
  </si>
  <si>
    <t xml:space="preserve">3.Year to date operational deficit adverse to plan by more than 2% of full year income or £5m whichever is the smaller - max Performance under review (2) </t>
  </si>
  <si>
    <t>4.Unable to make any loan repayment due to insufficient cash – max Underperforming (1)</t>
  </si>
  <si>
    <t>Underperforming</t>
  </si>
  <si>
    <t>Data Frequency</t>
  </si>
  <si>
    <t>Registration status</t>
  </si>
  <si>
    <t>Unconditional registration or no enforcement action</t>
  </si>
  <si>
    <t>Registration status on day of production of results</t>
  </si>
  <si>
    <t xml:space="preserve">CQC </t>
  </si>
  <si>
    <t>* Trusts and PCTs with an outturn number of cases at the level of or better than their plan number will be performance-managed as ‘green’ or ‘achieving’. 
Trusts and PCTs whose outturn number of cases is less than or equal to 1 standard deviation above their plan will be performance-managed as ‘amber’ or ‘underachieving’, unless one of two special rules apply: 
a. if this number is also less than or equal to the best quartile rate, the trust will be performance-managed as ‘green’ or ‘achieving’
or 
b. if a trust's outturn number of cases is 5 or more above its plan, it will be performance-managed as 'red' or 'failing'. For a PCT, if the outturn number of cases is 6 or more above its plan, it will be performance-managed as 'red' or 'failing'.
Trusts and PCTs whose outturn number of cases is greater than 1 standard deviation above their plan will be performance-managed as ‘red’ or ‘failing’, unless this number is also less than or equal to the best quartile rate, in which case the trust will be performance-managed as ‘green’ or ‘achieving’.
Organisations (PCTs and Trusts) where their plan is for 0 cases, one standard deviation will be regarded as one case, ie for organisations where their plan is 0, they will be regarded as 'red' or 'failing' if they have 2 cases.</t>
  </si>
  <si>
    <t>&gt;20</t>
  </si>
  <si>
    <t>MRSA: Trusts with an outturn number of cases at the level of or better than their plan number will be performance-managed as ‘green’ or ‘achieving’. 
Trusts whose outturn number of cases is less than or equal to 1 standard deviation above their plan will be performance-managed as ‘amber’ or ‘underachieving’, unless one of two special rules apply: 
a. if their rate is also less than or equal to the best quartile rate, the trust will be performance-managed as ‘green’ or ‘achieving’
or 
b. if a trust's outturn number of cases is 5 or more above its plan, it will be performance-managed as 'red' or 'failing'. 
Trusts whose outturn number of cases is greater than 1 standard deviation above their plan will be performance-managed as ‘red’ or ‘failing’, unless their rate is also less than or equal to the best quartile rate, in which case the trust will be performance-managed as ‘green’ or ‘achieving’.
Organisations where their plan is for 0 cases, one standard deviation will be regarded as one case, ie for organisations where their plan is 0, they will be regarded as 'red' or 'failing' if they have 2 cases.</t>
  </si>
  <si>
    <t xml:space="preserve">CDIFF: Trusts with 12 or fewer C diff cases will not be rated as underperforming on this indicator, but performance will be under review if they are more than 1 SD above their trajectory. </t>
  </si>
  <si>
    <t>Cancer: If total treated (QA) &lt;5, performance is marked as "low numbers" and not scored</t>
  </si>
  <si>
    <t>Please note that the following small numbers rules apply:</t>
  </si>
  <si>
    <t>The number of patients waiting 6 weeks or more for a diagnostic test (15 key diagnostic tests) at the end of the period</t>
  </si>
  <si>
    <t>&lt;1%</t>
  </si>
  <si>
    <t>Monthly diagnostics data collection - DM01, prov</t>
  </si>
  <si>
    <t>CQC</t>
  </si>
  <si>
    <t>Performance under review</t>
  </si>
  <si>
    <t xml:space="preserve">The assessment of non-compliance in an organisation as having a major impact by CQC will result in automatic categorisation as Performance under review. If there are outstanding conditions from the initial registration when any such notice is issued then providers will be categorised as Performance under review. </t>
  </si>
  <si>
    <t xml:space="preserve">Should CQC take enforcement action with a trust then it will cause them to be categorised as Underperforming. </t>
  </si>
  <si>
    <t>Mixed Sex Accommodation Breach Rate</t>
  </si>
  <si>
    <t>RTT delivery in all specialties: RTT specialties with less than 20 pathways in the month are not included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</si>
</sst>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0.00000"/>
    <numFmt numFmtId="169" formatCode="0.0000"/>
    <numFmt numFmtId="170" formatCode="0.000"/>
    <numFmt numFmtId="171" formatCode="0.0000000"/>
    <numFmt numFmtId="172" formatCode="0.000000"/>
    <numFmt numFmtId="173" formatCode="0.000%"/>
    <numFmt numFmtId="174" formatCode="[$-809]dd\ mmmm\ yyyy"/>
    <numFmt numFmtId="175" formatCode="0.0000%"/>
    <numFmt numFmtId="176" formatCode="[$-F800]dddd\,\ mmmm\ dd\,\ yyyy"/>
    <numFmt numFmtId="177" formatCode="0.00000%"/>
    <numFmt numFmtId="178" formatCode="0.000000%"/>
    <numFmt numFmtId="179" formatCode="#,##0.0"/>
    <numFmt numFmtId="180" formatCode="#,##0.000"/>
    <numFmt numFmtId="181" formatCode="#,##0.0000"/>
    <numFmt numFmtId="182" formatCode="#,##0.00000"/>
    <numFmt numFmtId="183" formatCode="dd/mm/yyyy;@"/>
    <numFmt numFmtId="184" formatCode="dd/mm/yy;@"/>
    <numFmt numFmtId="185" formatCode="mmm\-yyyy"/>
    <numFmt numFmtId="186" formatCode="[$-809]dd\ mmmm\ yyyy;@"/>
    <numFmt numFmtId="187" formatCode="&quot;£&quot;#,##0"/>
    <numFmt numFmtId="188" formatCode="mmmm\ yyyy"/>
    <numFmt numFmtId="189" formatCode="dd\-mmm\-yyyy"/>
    <numFmt numFmtId="190" formatCode="&quot;Yes&quot;;&quot;Yes&quot;;&quot;No&quot;"/>
    <numFmt numFmtId="191" formatCode="&quot;True&quot;;&quot;True&quot;;&quot;False&quot;"/>
    <numFmt numFmtId="192" formatCode="&quot;On&quot;;&quot;On&quot;;&quot;Off&quot;"/>
    <numFmt numFmtId="193" formatCode="[$€-2]\ #,##0.00_);[Red]\([$€-2]\ #,##0.00\)"/>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mmm"/>
    <numFmt numFmtId="199" formatCode="&quot;$&quot;#,##0_);\(&quot;$&quot;#,##0\)"/>
    <numFmt numFmtId="200" formatCode="&quot;$&quot;#,##0_);[Red]\(&quot;$&quot;#,##0\)"/>
    <numFmt numFmtId="201" formatCode="&quot;$&quot;#,##0.00_);\(&quot;$&quot;#,##0.00\)"/>
    <numFmt numFmtId="202" formatCode="&quot;$&quot;#,##0.00_);[Red]\(&quot;$&quot;#,##0.00\)"/>
    <numFmt numFmtId="203" formatCode="mmmm\ d\,\ yyyy"/>
    <numFmt numFmtId="204" formatCode="d\-mmm\-yy"/>
    <numFmt numFmtId="205" formatCode="0.0000000%"/>
    <numFmt numFmtId="206" formatCode="mm/dd/yy"/>
    <numFmt numFmtId="207" formatCode="0.00000000"/>
    <numFmt numFmtId="208" formatCode="0.000000000"/>
    <numFmt numFmtId="209" formatCode="m/d"/>
    <numFmt numFmtId="210" formatCode="mmmm\-yy"/>
    <numFmt numFmtId="211" formatCode="0%;[Red]\-0%"/>
    <numFmt numFmtId="212" formatCode="\+#,##0.00;[Red]\-#,##0.00"/>
    <numFmt numFmtId="213" formatCode="%\+#,##0.00;%\-#,##0.00"/>
    <numFmt numFmtId="214" formatCode="\+#,##0%;\-#,##0%"/>
    <numFmt numFmtId="215" formatCode="\+#,##0.0%;\-#,##0.0%"/>
    <numFmt numFmtId="216" formatCode="\+#,##0.00%;\-#,##0.00%"/>
  </numFmts>
  <fonts count="5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color indexed="8"/>
      <name val="Calibri"/>
      <family val="0"/>
    </font>
    <font>
      <u val="single"/>
      <sz val="7.5"/>
      <color indexed="36"/>
      <name val="Arial"/>
      <family val="0"/>
    </font>
    <font>
      <u val="single"/>
      <sz val="7.5"/>
      <color indexed="12"/>
      <name val="Arial"/>
      <family val="0"/>
    </font>
    <font>
      <b/>
      <sz val="12"/>
      <name val="Calibri"/>
      <family val="2"/>
    </font>
    <font>
      <sz val="12"/>
      <name val="Calibri"/>
      <family val="2"/>
    </font>
    <font>
      <sz val="10"/>
      <name val="Calibri"/>
      <family val="2"/>
    </font>
    <font>
      <sz val="10"/>
      <name val="Arial"/>
      <family val="0"/>
    </font>
    <font>
      <b/>
      <sz val="16"/>
      <color indexed="8"/>
      <name val="Calibri"/>
      <family val="0"/>
    </font>
    <font>
      <sz val="10"/>
      <color indexed="8"/>
      <name val="Calibri"/>
      <family val="2"/>
    </font>
    <font>
      <sz val="10"/>
      <color indexed="10"/>
      <name val="Calibri"/>
      <family val="2"/>
    </font>
    <font>
      <b/>
      <sz val="14"/>
      <color indexed="8"/>
      <name val="Calibri"/>
      <family val="2"/>
    </font>
    <font>
      <sz val="8"/>
      <name val="Tahoma"/>
      <family val="0"/>
    </font>
    <font>
      <b/>
      <sz val="8"/>
      <name val="Tahoma"/>
      <family val="0"/>
    </font>
    <font>
      <sz val="22"/>
      <name val="Verdana"/>
      <family val="2"/>
    </font>
    <font>
      <u val="single"/>
      <sz val="22"/>
      <color indexed="12"/>
      <name val="Verdana"/>
      <family val="2"/>
    </font>
    <font>
      <b/>
      <sz val="28"/>
      <color indexed="8"/>
      <name val="Calibri"/>
      <family val="2"/>
    </font>
    <font>
      <b/>
      <u val="single"/>
      <sz val="36"/>
      <color indexed="18"/>
      <name val="Verdana"/>
      <family val="2"/>
    </font>
    <font>
      <sz val="26"/>
      <color indexed="18"/>
      <name val="Verdana"/>
      <family val="2"/>
    </font>
    <font>
      <b/>
      <sz val="26"/>
      <name val="Arial"/>
      <family val="2"/>
    </font>
    <font>
      <b/>
      <sz val="18"/>
      <name val="Arial"/>
      <family val="2"/>
    </font>
    <font>
      <b/>
      <sz val="22"/>
      <name val="Arial"/>
      <family val="2"/>
    </font>
    <font>
      <b/>
      <sz val="16"/>
      <name val="Arial"/>
      <family val="2"/>
    </font>
    <font>
      <b/>
      <sz val="20"/>
      <name val="Arial"/>
      <family val="2"/>
    </font>
    <font>
      <sz val="16"/>
      <name val="Arial"/>
      <family val="2"/>
    </font>
    <font>
      <sz val="36"/>
      <name val="Arial"/>
      <family val="0"/>
    </font>
    <font>
      <sz val="22"/>
      <name val="Arial"/>
      <family val="0"/>
    </font>
    <font>
      <u val="single"/>
      <sz val="22"/>
      <name val="Arial"/>
      <family val="2"/>
    </font>
    <font>
      <sz val="20"/>
      <name val="Arial"/>
      <family val="0"/>
    </font>
    <font>
      <u val="single"/>
      <sz val="14"/>
      <name val="Arial"/>
      <family val="0"/>
    </font>
    <font>
      <sz val="14"/>
      <name val="Arial"/>
      <family val="0"/>
    </font>
    <font>
      <sz val="19"/>
      <name val="Arial"/>
      <family val="2"/>
    </font>
    <font>
      <i/>
      <sz val="22"/>
      <name val="Arial"/>
      <family val="2"/>
    </font>
    <font>
      <b/>
      <sz val="26"/>
      <name val="Calibri"/>
      <family val="2"/>
    </font>
    <font>
      <b/>
      <sz val="11"/>
      <name val="Calibri"/>
      <family val="2"/>
    </font>
    <font>
      <sz val="26"/>
      <name val="Calibri"/>
      <family val="2"/>
    </font>
    <font>
      <u val="single"/>
      <sz val="26"/>
      <color indexed="18"/>
      <name val="Verdana"/>
      <family val="2"/>
    </font>
    <font>
      <b/>
      <sz val="14"/>
      <name val="Calibri"/>
      <family val="2"/>
    </font>
    <font>
      <sz val="11"/>
      <name val="Calibri"/>
      <family val="2"/>
    </font>
    <font>
      <sz val="10"/>
      <color indexed="8"/>
      <name val="Arial"/>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84">
    <xf numFmtId="0" fontId="0" fillId="0" borderId="0" xfId="0" applyAlignment="1">
      <alignment/>
    </xf>
    <xf numFmtId="0" fontId="0" fillId="0" borderId="0" xfId="0" applyAlignment="1">
      <alignment horizontal="center"/>
    </xf>
    <xf numFmtId="0" fontId="18" fillId="0" borderId="0" xfId="0" applyFont="1" applyAlignment="1">
      <alignment/>
    </xf>
    <xf numFmtId="0" fontId="15" fillId="0" borderId="10" xfId="0" applyFont="1" applyBorder="1" applyAlignment="1">
      <alignment horizontal="center"/>
    </xf>
    <xf numFmtId="0" fontId="0" fillId="0" borderId="0" xfId="0" applyBorder="1" applyAlignment="1">
      <alignment horizontal="center"/>
    </xf>
    <xf numFmtId="0" fontId="15" fillId="0" borderId="0" xfId="0" applyFont="1" applyBorder="1" applyAlignment="1">
      <alignment/>
    </xf>
    <xf numFmtId="0" fontId="15" fillId="0" borderId="0" xfId="0" applyFont="1" applyAlignment="1">
      <alignment/>
    </xf>
    <xf numFmtId="0" fontId="0" fillId="0" borderId="11" xfId="0" applyBorder="1" applyAlignment="1">
      <alignment horizontal="center"/>
    </xf>
    <xf numFmtId="0" fontId="0" fillId="5" borderId="10" xfId="0" applyFill="1" applyBorder="1" applyAlignment="1">
      <alignment horizontal="center"/>
    </xf>
    <xf numFmtId="0" fontId="0" fillId="0" borderId="0" xfId="0" applyAlignment="1">
      <alignment horizontal="left"/>
    </xf>
    <xf numFmtId="17" fontId="0" fillId="0" borderId="0" xfId="0" applyNumberFormat="1" applyBorder="1" applyAlignment="1">
      <alignment horizontal="left" vertical="center" wrapText="1"/>
    </xf>
    <xf numFmtId="0" fontId="0" fillId="5" borderId="10" xfId="0" applyFill="1"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xf>
    <xf numFmtId="0" fontId="0" fillId="5" borderId="10" xfId="0" applyFill="1" applyBorder="1" applyAlignment="1" quotePrefix="1">
      <alignment horizontal="center" vertical="center"/>
    </xf>
    <xf numFmtId="0" fontId="21" fillId="0" borderId="10" xfId="0" applyFont="1" applyBorder="1" applyAlignment="1">
      <alignment horizontal="center" wrapText="1"/>
    </xf>
    <xf numFmtId="0" fontId="15" fillId="0" borderId="12" xfId="0" applyFont="1" applyBorder="1" applyAlignment="1">
      <alignment horizontal="center"/>
    </xf>
    <xf numFmtId="0" fontId="18" fillId="0" borderId="0" xfId="0" applyFont="1" applyBorder="1" applyAlignment="1">
      <alignment/>
    </xf>
    <xf numFmtId="0" fontId="15" fillId="0" borderId="0" xfId="0" applyFont="1" applyBorder="1" applyAlignment="1">
      <alignment horizontal="center"/>
    </xf>
    <xf numFmtId="0" fontId="22" fillId="0" borderId="0" xfId="0" applyFont="1" applyBorder="1" applyAlignment="1">
      <alignment horizontal="center" wrapText="1"/>
    </xf>
    <xf numFmtId="0" fontId="15" fillId="0" borderId="0" xfId="0" applyFont="1" applyBorder="1" applyAlignment="1">
      <alignment horizontal="center" vertical="center" wrapText="1"/>
    </xf>
    <xf numFmtId="0" fontId="0" fillId="0" borderId="13" xfId="0" applyBorder="1" applyAlignment="1">
      <alignment/>
    </xf>
    <xf numFmtId="0" fontId="15" fillId="0" borderId="11" xfId="0" applyFont="1" applyBorder="1" applyAlignment="1">
      <alignment horizontal="center" vertical="center" wrapText="1"/>
    </xf>
    <xf numFmtId="0" fontId="0" fillId="0" borderId="10" xfId="0" applyBorder="1" applyAlignment="1">
      <alignment horizontal="right"/>
    </xf>
    <xf numFmtId="0" fontId="25" fillId="0" borderId="0" xfId="0" applyFont="1" applyAlignment="1">
      <alignment/>
    </xf>
    <xf numFmtId="0" fontId="15" fillId="0" borderId="10" xfId="0" applyFont="1" applyBorder="1" applyAlignment="1">
      <alignment horizontal="center" wrapText="1"/>
    </xf>
    <xf numFmtId="2" fontId="0" fillId="0" borderId="10" xfId="0" applyNumberFormat="1" applyBorder="1" applyAlignment="1">
      <alignment horizontal="center"/>
    </xf>
    <xf numFmtId="0" fontId="26" fillId="0" borderId="0" xfId="0" applyFont="1" applyBorder="1" applyAlignment="1">
      <alignment/>
    </xf>
    <xf numFmtId="9" fontId="23" fillId="5" borderId="10" xfId="0" applyNumberFormat="1" applyFont="1" applyFill="1" applyBorder="1" applyAlignment="1">
      <alignment horizontal="center" vertical="center" wrapText="1"/>
    </xf>
    <xf numFmtId="0" fontId="26" fillId="0" borderId="0" xfId="0" applyFont="1" applyFill="1" applyBorder="1" applyAlignment="1">
      <alignment/>
    </xf>
    <xf numFmtId="0" fontId="26" fillId="0" borderId="10" xfId="0" applyFont="1" applyBorder="1" applyAlignment="1">
      <alignment horizontal="center" vertical="center" wrapText="1"/>
    </xf>
    <xf numFmtId="17" fontId="23" fillId="0" borderId="10" xfId="0" applyNumberFormat="1"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0" xfId="0" applyFont="1" applyBorder="1" applyAlignment="1">
      <alignment vertical="center" wrapText="1"/>
    </xf>
    <xf numFmtId="1" fontId="23" fillId="5" borderId="10" xfId="0" applyNumberFormat="1" applyFont="1" applyFill="1" applyBorder="1" applyAlignment="1">
      <alignment horizontal="center" vertical="center" wrapText="1"/>
    </xf>
    <xf numFmtId="0" fontId="26" fillId="0" borderId="0" xfId="0" applyFont="1" applyBorder="1" applyAlignment="1">
      <alignment vertical="center" wrapText="1"/>
    </xf>
    <xf numFmtId="0" fontId="23" fillId="0" borderId="14" xfId="0" applyFont="1" applyBorder="1" applyAlignment="1">
      <alignment horizontal="left" vertical="center" wrapText="1"/>
    </xf>
    <xf numFmtId="1" fontId="23" fillId="5" borderId="15" xfId="0" applyNumberFormat="1" applyFont="1" applyFill="1" applyBorder="1" applyAlignment="1">
      <alignment horizontal="center" vertical="center" wrapText="1"/>
    </xf>
    <xf numFmtId="1" fontId="23" fillId="5" borderId="15" xfId="0" applyNumberFormat="1" applyFont="1" applyFill="1" applyBorder="1" applyAlignment="1" quotePrefix="1">
      <alignment horizontal="center" vertical="center" wrapText="1"/>
    </xf>
    <xf numFmtId="0" fontId="26" fillId="0" borderId="15" xfId="0" applyFont="1" applyBorder="1" applyAlignment="1">
      <alignment horizontal="center" vertical="center" wrapText="1"/>
    </xf>
    <xf numFmtId="17" fontId="23" fillId="0" borderId="15" xfId="0" applyNumberFormat="1" applyFont="1" applyFill="1" applyBorder="1" applyAlignment="1">
      <alignment horizontal="center" vertical="center" wrapText="1"/>
    </xf>
    <xf numFmtId="2" fontId="26" fillId="5" borderId="10" xfId="0" applyNumberFormat="1" applyFont="1" applyFill="1" applyBorder="1" applyAlignment="1">
      <alignment horizontal="center" vertical="center" wrapText="1"/>
    </xf>
    <xf numFmtId="17" fontId="23" fillId="0" borderId="16" xfId="0" applyNumberFormat="1" applyFont="1" applyFill="1" applyBorder="1" applyAlignment="1">
      <alignment horizontal="center" vertical="center" wrapText="1"/>
    </xf>
    <xf numFmtId="0" fontId="26" fillId="0" borderId="16" xfId="0" applyFont="1" applyBorder="1" applyAlignment="1">
      <alignment horizontal="center" vertical="center" wrapText="1"/>
    </xf>
    <xf numFmtId="9" fontId="23" fillId="5" borderId="14"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9" fontId="23" fillId="5" borderId="15" xfId="0" applyNumberFormat="1" applyFont="1" applyFill="1" applyBorder="1" applyAlignment="1">
      <alignment horizontal="center" vertical="center" wrapText="1"/>
    </xf>
    <xf numFmtId="2" fontId="26" fillId="5" borderId="15" xfId="0" applyNumberFormat="1" applyFont="1" applyFill="1" applyBorder="1" applyAlignment="1">
      <alignment horizontal="center" vertical="center" wrapText="1"/>
    </xf>
    <xf numFmtId="17" fontId="23" fillId="0" borderId="17" xfId="0" applyNumberFormat="1" applyFont="1" applyFill="1" applyBorder="1" applyAlignment="1">
      <alignment horizontal="center" vertical="center" wrapText="1"/>
    </xf>
    <xf numFmtId="0" fontId="23" fillId="0" borderId="16" xfId="0" applyFont="1" applyBorder="1" applyAlignment="1">
      <alignment horizontal="left" vertical="center" wrapText="1"/>
    </xf>
    <xf numFmtId="9" fontId="23" fillId="5" borderId="16" xfId="0" applyNumberFormat="1"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6" fillId="5" borderId="14" xfId="0" applyFont="1" applyFill="1" applyBorder="1" applyAlignment="1">
      <alignment horizontal="center" vertical="center" wrapText="1"/>
    </xf>
    <xf numFmtId="17" fontId="23" fillId="0" borderId="14" xfId="0" applyNumberFormat="1" applyFont="1" applyFill="1" applyBorder="1" applyAlignment="1">
      <alignment horizontal="center" vertical="center" wrapText="1"/>
    </xf>
    <xf numFmtId="0" fontId="26" fillId="24" borderId="14" xfId="0" applyFont="1" applyFill="1" applyBorder="1" applyAlignment="1">
      <alignment horizontal="center" vertical="center" wrapText="1"/>
    </xf>
    <xf numFmtId="2" fontId="26" fillId="5" borderId="16" xfId="0" applyNumberFormat="1" applyFont="1" applyFill="1" applyBorder="1" applyAlignment="1">
      <alignment horizontal="center" vertical="center" wrapText="1"/>
    </xf>
    <xf numFmtId="9" fontId="23" fillId="5" borderId="18" xfId="0" applyNumberFormat="1" applyFont="1" applyFill="1" applyBorder="1" applyAlignment="1">
      <alignment horizontal="center" vertical="center" wrapText="1"/>
    </xf>
    <xf numFmtId="2" fontId="26" fillId="5" borderId="17" xfId="0" applyNumberFormat="1" applyFont="1" applyFill="1" applyBorder="1" applyAlignment="1">
      <alignment horizontal="center" vertical="center" wrapText="1"/>
    </xf>
    <xf numFmtId="0" fontId="26" fillId="0" borderId="17" xfId="0" applyFont="1" applyBorder="1" applyAlignment="1">
      <alignment horizontal="center" vertical="center" wrapText="1"/>
    </xf>
    <xf numFmtId="0" fontId="26" fillId="24" borderId="17" xfId="0" applyFont="1" applyFill="1" applyBorder="1" applyAlignment="1">
      <alignment horizontal="center" vertical="center" wrapText="1"/>
    </xf>
    <xf numFmtId="0" fontId="26" fillId="0" borderId="0" xfId="0" applyFont="1" applyBorder="1" applyAlignment="1">
      <alignment/>
    </xf>
    <xf numFmtId="0" fontId="23" fillId="24" borderId="15" xfId="0" applyFont="1" applyFill="1" applyBorder="1" applyAlignment="1">
      <alignment horizontal="left" vertical="center" wrapText="1"/>
    </xf>
    <xf numFmtId="0" fontId="26" fillId="24" borderId="13" xfId="0" applyFont="1" applyFill="1" applyBorder="1" applyAlignment="1">
      <alignment horizontal="center" vertical="center"/>
    </xf>
    <xf numFmtId="9" fontId="23" fillId="5" borderId="15" xfId="0" applyNumberFormat="1"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23" fillId="0" borderId="0" xfId="0" applyFont="1" applyFill="1" applyBorder="1" applyAlignment="1">
      <alignment vertical="center" wrapText="1"/>
    </xf>
    <xf numFmtId="9" fontId="23" fillId="5" borderId="17"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17" fontId="23" fillId="0" borderId="19" xfId="0" applyNumberFormat="1" applyFont="1" applyFill="1" applyBorder="1" applyAlignment="1">
      <alignment horizontal="center" vertical="center" wrapText="1"/>
    </xf>
    <xf numFmtId="0" fontId="23" fillId="0" borderId="17" xfId="0" applyFont="1" applyBorder="1" applyAlignment="1">
      <alignment horizontal="left" vertical="center" wrapText="1"/>
    </xf>
    <xf numFmtId="0" fontId="23" fillId="0" borderId="16"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8" xfId="0" applyFont="1" applyFill="1" applyBorder="1" applyAlignment="1">
      <alignment/>
    </xf>
    <xf numFmtId="0" fontId="26" fillId="0" borderId="18" xfId="0" applyFont="1" applyBorder="1" applyAlignment="1">
      <alignment vertical="center" wrapText="1"/>
    </xf>
    <xf numFmtId="0" fontId="27" fillId="0" borderId="0" xfId="0" applyFont="1" applyFill="1" applyBorder="1" applyAlignment="1">
      <alignment/>
    </xf>
    <xf numFmtId="0" fontId="23" fillId="0" borderId="10" xfId="0" applyFont="1" applyFill="1" applyBorder="1" applyAlignment="1">
      <alignment/>
    </xf>
    <xf numFmtId="1" fontId="23" fillId="5" borderId="16" xfId="0" applyNumberFormat="1" applyFont="1" applyFill="1" applyBorder="1" applyAlignment="1">
      <alignment horizontal="center" vertical="center" wrapText="1"/>
    </xf>
    <xf numFmtId="0" fontId="0" fillId="0" borderId="0" xfId="0" applyBorder="1" applyAlignment="1">
      <alignment/>
    </xf>
    <xf numFmtId="9" fontId="23" fillId="5" borderId="20" xfId="0" applyNumberFormat="1" applyFont="1" applyFill="1" applyBorder="1" applyAlignment="1">
      <alignment horizontal="center" vertical="center" wrapText="1"/>
    </xf>
    <xf numFmtId="1" fontId="26" fillId="5" borderId="15" xfId="0" applyNumberFormat="1" applyFont="1" applyFill="1" applyBorder="1" applyAlignment="1">
      <alignment horizontal="center" vertical="center" wrapText="1"/>
    </xf>
    <xf numFmtId="0" fontId="23" fillId="0" borderId="10" xfId="0" applyFont="1" applyFill="1" applyBorder="1" applyAlignment="1">
      <alignment wrapText="1"/>
    </xf>
    <xf numFmtId="0" fontId="26" fillId="24" borderId="10" xfId="0" applyFont="1" applyFill="1" applyBorder="1" applyAlignment="1">
      <alignment horizontal="center" vertical="center" wrapText="1"/>
    </xf>
    <xf numFmtId="0" fontId="0" fillId="0" borderId="0" xfId="0" applyFill="1" applyAlignment="1">
      <alignment/>
    </xf>
    <xf numFmtId="0" fontId="26" fillId="0" borderId="0"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14" xfId="0" applyFont="1" applyFill="1" applyBorder="1" applyAlignment="1">
      <alignment horizontal="left" vertical="center" wrapText="1"/>
    </xf>
    <xf numFmtId="2" fontId="26" fillId="5" borderId="14" xfId="0" applyNumberFormat="1" applyFont="1" applyFill="1" applyBorder="1" applyAlignment="1">
      <alignment horizontal="center" vertical="center" wrapText="1"/>
    </xf>
    <xf numFmtId="0" fontId="26" fillId="0" borderId="14" xfId="0" applyFont="1" applyBorder="1" applyAlignment="1">
      <alignment horizontal="center" vertical="center" wrapText="1"/>
    </xf>
    <xf numFmtId="0" fontId="23" fillId="0" borderId="21" xfId="0" applyFont="1" applyFill="1" applyBorder="1" applyAlignment="1">
      <alignment horizontal="left" vertical="center" wrapText="1"/>
    </xf>
    <xf numFmtId="164" fontId="23" fillId="5" borderId="21" xfId="0" applyNumberFormat="1"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0" borderId="21" xfId="0" applyFont="1" applyFill="1" applyBorder="1" applyAlignment="1">
      <alignment horizontal="center" vertical="center" wrapText="1"/>
    </xf>
    <xf numFmtId="17" fontId="26" fillId="0" borderId="21" xfId="0" applyNumberFormat="1" applyFont="1" applyFill="1" applyBorder="1" applyAlignment="1">
      <alignment horizontal="center" vertical="center" wrapText="1"/>
    </xf>
    <xf numFmtId="0" fontId="23" fillId="0" borderId="10"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5" xfId="0" applyFont="1" applyFill="1" applyBorder="1" applyAlignment="1">
      <alignment horizontal="left" vertical="center"/>
    </xf>
    <xf numFmtId="1" fontId="23" fillId="5" borderId="17" xfId="0" applyNumberFormat="1" applyFont="1" applyFill="1" applyBorder="1" applyAlignment="1">
      <alignment horizontal="center" vertical="center" wrapText="1"/>
    </xf>
    <xf numFmtId="0" fontId="23" fillId="0" borderId="21" xfId="0" applyFont="1" applyFill="1" applyBorder="1" applyAlignment="1">
      <alignment horizontal="left" vertical="center" wrapText="1"/>
    </xf>
    <xf numFmtId="0" fontId="26" fillId="0" borderId="21" xfId="0" applyFont="1" applyFill="1" applyBorder="1" applyAlignment="1">
      <alignment horizontal="left" vertical="center" wrapText="1"/>
    </xf>
    <xf numFmtId="9" fontId="23" fillId="5" borderId="21" xfId="0" applyNumberFormat="1" applyFont="1" applyFill="1" applyBorder="1" applyAlignment="1">
      <alignment horizontal="center" vertical="center" wrapText="1"/>
    </xf>
    <xf numFmtId="1" fontId="23" fillId="5" borderId="21"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17" fontId="23" fillId="0" borderId="21" xfId="0" applyNumberFormat="1" applyFont="1" applyFill="1" applyBorder="1" applyAlignment="1">
      <alignment horizontal="center"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1" fontId="23" fillId="5" borderId="14" xfId="0" applyNumberFormat="1" applyFont="1" applyFill="1" applyBorder="1" applyAlignment="1">
      <alignment horizontal="center" vertical="center" wrapText="1"/>
    </xf>
    <xf numFmtId="9" fontId="23" fillId="5" borderId="14" xfId="0" applyNumberFormat="1" applyFont="1" applyFill="1" applyBorder="1" applyAlignment="1" quotePrefix="1">
      <alignment horizontal="center" vertical="center" wrapText="1"/>
    </xf>
    <xf numFmtId="1" fontId="26" fillId="5" borderId="10" xfId="0" applyNumberFormat="1" applyFont="1" applyFill="1" applyBorder="1" applyAlignment="1">
      <alignment horizontal="center" vertical="center" wrapText="1"/>
    </xf>
    <xf numFmtId="1" fontId="26" fillId="5" borderId="14"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164" fontId="24" fillId="0" borderId="0" xfId="61" applyNumberFormat="1" applyBorder="1" applyAlignment="1">
      <alignment horizontal="center" vertical="center"/>
    </xf>
    <xf numFmtId="164" fontId="47" fillId="0" borderId="18" xfId="61" applyNumberFormat="1" applyFont="1" applyBorder="1" applyAlignment="1">
      <alignment horizontal="center" vertical="center"/>
    </xf>
    <xf numFmtId="9" fontId="47" fillId="0" borderId="18" xfId="61" applyFont="1" applyBorder="1" applyAlignment="1">
      <alignment horizontal="center" vertical="center"/>
    </xf>
    <xf numFmtId="179" fontId="47" fillId="0" borderId="14" xfId="61" applyNumberFormat="1" applyFont="1" applyBorder="1" applyAlignment="1">
      <alignment horizontal="center" vertical="center"/>
    </xf>
    <xf numFmtId="179" fontId="47" fillId="0" borderId="17" xfId="61" applyNumberFormat="1" applyFont="1" applyBorder="1" applyAlignment="1">
      <alignment horizontal="center" vertical="center"/>
    </xf>
    <xf numFmtId="179" fontId="47" fillId="0" borderId="0" xfId="61" applyNumberFormat="1" applyFont="1" applyBorder="1" applyAlignment="1">
      <alignment horizontal="center" vertical="center"/>
    </xf>
    <xf numFmtId="0" fontId="0" fillId="0" borderId="0" xfId="0" applyAlignment="1">
      <alignment/>
    </xf>
    <xf numFmtId="0" fontId="23" fillId="0" borderId="0" xfId="0" applyFont="1" applyAlignment="1">
      <alignment/>
    </xf>
    <xf numFmtId="0" fontId="54" fillId="0" borderId="0" xfId="0" applyFont="1" applyAlignment="1">
      <alignment/>
    </xf>
    <xf numFmtId="0" fontId="22" fillId="0" borderId="0" xfId="0" applyFont="1" applyAlignment="1">
      <alignment/>
    </xf>
    <xf numFmtId="0" fontId="21" fillId="0" borderId="11"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xf>
    <xf numFmtId="0" fontId="21" fillId="0" borderId="10" xfId="0" applyFont="1" applyBorder="1" applyAlignment="1">
      <alignment horizontal="center"/>
    </xf>
    <xf numFmtId="0" fontId="21" fillId="0" borderId="18" xfId="0" applyFont="1" applyBorder="1" applyAlignment="1">
      <alignment horizontal="center"/>
    </xf>
    <xf numFmtId="0" fontId="22" fillId="0" borderId="0" xfId="0" applyFont="1" applyAlignment="1">
      <alignment horizont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55" fillId="0" borderId="0" xfId="0" applyFont="1" applyAlignment="1">
      <alignment/>
    </xf>
    <xf numFmtId="0" fontId="32" fillId="0" borderId="0" xfId="54" applyFont="1" applyAlignment="1">
      <alignment/>
    </xf>
    <xf numFmtId="0" fontId="31" fillId="0" borderId="0" xfId="58" applyFont="1">
      <alignment/>
      <protection/>
    </xf>
    <xf numFmtId="3" fontId="31" fillId="0" borderId="0" xfId="58" applyNumberFormat="1" applyFont="1">
      <alignment/>
      <protection/>
    </xf>
    <xf numFmtId="0" fontId="33" fillId="0" borderId="0" xfId="58" applyFont="1">
      <alignment/>
      <protection/>
    </xf>
    <xf numFmtId="0" fontId="0" fillId="0" borderId="0" xfId="58">
      <alignment/>
      <protection/>
    </xf>
    <xf numFmtId="0" fontId="0" fillId="0" borderId="0" xfId="58" applyBorder="1">
      <alignment/>
      <protection/>
    </xf>
    <xf numFmtId="0" fontId="0" fillId="0" borderId="0" xfId="58" applyFill="1">
      <alignment/>
      <protection/>
    </xf>
    <xf numFmtId="0" fontId="0" fillId="0" borderId="0" xfId="58" applyAlignment="1">
      <alignment/>
      <protection/>
    </xf>
    <xf numFmtId="3" fontId="0" fillId="0" borderId="0" xfId="58" applyNumberFormat="1">
      <alignment/>
      <protection/>
    </xf>
    <xf numFmtId="0" fontId="34" fillId="0" borderId="0" xfId="58" applyFont="1" applyFill="1">
      <alignment/>
      <protection/>
    </xf>
    <xf numFmtId="0" fontId="35" fillId="0" borderId="0" xfId="58" applyFont="1">
      <alignment/>
      <protection/>
    </xf>
    <xf numFmtId="0" fontId="37" fillId="9" borderId="25" xfId="58" applyFont="1" applyFill="1" applyBorder="1" applyAlignment="1">
      <alignment horizontal="center" vertical="center" textRotation="90" wrapText="1"/>
      <protection/>
    </xf>
    <xf numFmtId="0" fontId="37" fillId="9" borderId="26" xfId="58" applyFont="1" applyFill="1" applyBorder="1" applyAlignment="1">
      <alignment horizontal="center" vertical="center" textRotation="90" wrapText="1"/>
      <protection/>
    </xf>
    <xf numFmtId="0" fontId="39" fillId="0" borderId="0" xfId="58" applyFont="1" applyFill="1" applyBorder="1" applyAlignment="1">
      <alignment horizontal="center" vertical="center"/>
      <protection/>
    </xf>
    <xf numFmtId="0" fontId="39" fillId="20" borderId="22" xfId="58" applyFont="1" applyFill="1" applyBorder="1" applyAlignment="1">
      <alignment horizontal="center" wrapText="1"/>
      <protection/>
    </xf>
    <xf numFmtId="0" fontId="39" fillId="20" borderId="23" xfId="58" applyFont="1" applyFill="1" applyBorder="1" applyAlignment="1">
      <alignment horizontal="center" wrapText="1"/>
      <protection/>
    </xf>
    <xf numFmtId="0" fontId="39" fillId="20" borderId="24" xfId="58" applyFont="1" applyFill="1" applyBorder="1" applyAlignment="1">
      <alignment horizontal="center" wrapText="1"/>
      <protection/>
    </xf>
    <xf numFmtId="0" fontId="43" fillId="2" borderId="27" xfId="58" applyFont="1" applyFill="1" applyBorder="1" applyAlignment="1">
      <alignment horizontal="center" wrapText="1"/>
      <protection/>
    </xf>
    <xf numFmtId="0" fontId="44" fillId="2" borderId="27" xfId="58" applyFont="1" applyFill="1" applyBorder="1" applyAlignment="1">
      <alignment horizontal="center"/>
      <protection/>
    </xf>
    <xf numFmtId="0" fontId="45" fillId="0" borderId="0" xfId="58" applyFont="1" applyFill="1" applyBorder="1" applyAlignment="1">
      <alignment horizontal="center" vertical="center"/>
      <protection/>
    </xf>
    <xf numFmtId="0" fontId="46" fillId="0" borderId="14" xfId="58" applyFont="1" applyBorder="1" applyAlignment="1">
      <alignment horizontal="center"/>
      <protection/>
    </xf>
    <xf numFmtId="3" fontId="46" fillId="0" borderId="14" xfId="58" applyNumberFormat="1" applyFont="1" applyBorder="1" applyAlignment="1">
      <alignment horizontal="center"/>
      <protection/>
    </xf>
    <xf numFmtId="0" fontId="43" fillId="2" borderId="28" xfId="58" applyFont="1" applyFill="1" applyBorder="1" applyAlignment="1">
      <alignment horizontal="center" vertical="top"/>
      <protection/>
    </xf>
    <xf numFmtId="0" fontId="47" fillId="0" borderId="17" xfId="58" applyFont="1" applyBorder="1" applyAlignment="1">
      <alignment horizontal="center" vertical="top"/>
      <protection/>
    </xf>
    <xf numFmtId="3" fontId="47" fillId="0" borderId="17" xfId="58" applyNumberFormat="1" applyFont="1" applyBorder="1" applyAlignment="1">
      <alignment horizontal="center" vertical="top"/>
      <protection/>
    </xf>
    <xf numFmtId="0" fontId="43" fillId="25" borderId="27" xfId="58" applyFont="1" applyFill="1" applyBorder="1" applyAlignment="1">
      <alignment horizontal="center" wrapText="1"/>
      <protection/>
    </xf>
    <xf numFmtId="0" fontId="44" fillId="25" borderId="27" xfId="58" applyFont="1" applyFill="1" applyBorder="1" applyAlignment="1">
      <alignment horizontal="center"/>
      <protection/>
    </xf>
    <xf numFmtId="0" fontId="43" fillId="25" borderId="28" xfId="58" applyFont="1" applyFill="1" applyBorder="1" applyAlignment="1">
      <alignment horizontal="center" vertical="top"/>
      <protection/>
    </xf>
    <xf numFmtId="0" fontId="0" fillId="0" borderId="0" xfId="58" applyAlignment="1">
      <alignment vertical="top"/>
      <protection/>
    </xf>
    <xf numFmtId="0" fontId="47" fillId="0" borderId="18" xfId="58" applyFont="1" applyBorder="1" applyAlignment="1">
      <alignment horizontal="center" vertical="top"/>
      <protection/>
    </xf>
    <xf numFmtId="3" fontId="47" fillId="0" borderId="18" xfId="58" applyNumberFormat="1" applyFont="1" applyBorder="1" applyAlignment="1">
      <alignment horizontal="center" vertical="top"/>
      <protection/>
    </xf>
    <xf numFmtId="0" fontId="43" fillId="22" borderId="0" xfId="58" applyFont="1" applyFill="1" applyBorder="1" applyAlignment="1">
      <alignment horizontal="center" wrapText="1"/>
      <protection/>
    </xf>
    <xf numFmtId="0" fontId="44" fillId="22" borderId="0" xfId="58" applyFont="1" applyFill="1" applyBorder="1" applyAlignment="1">
      <alignment horizontal="center"/>
      <protection/>
    </xf>
    <xf numFmtId="0" fontId="43" fillId="22" borderId="29" xfId="58" applyFont="1" applyFill="1" applyBorder="1" applyAlignment="1">
      <alignment horizontal="center" vertical="top"/>
      <protection/>
    </xf>
    <xf numFmtId="0" fontId="45" fillId="0" borderId="0" xfId="58" applyFont="1" applyFill="1" applyBorder="1" applyAlignment="1">
      <alignment horizontal="center" vertical="center" wrapText="1"/>
      <protection/>
    </xf>
    <xf numFmtId="0" fontId="47" fillId="0" borderId="14" xfId="58" applyFont="1" applyBorder="1" applyAlignment="1">
      <alignment horizontal="center" vertical="top"/>
      <protection/>
    </xf>
    <xf numFmtId="3" fontId="47" fillId="0" borderId="14" xfId="58" applyNumberFormat="1" applyFont="1" applyBorder="1" applyAlignment="1">
      <alignment horizontal="center" vertical="top"/>
      <protection/>
    </xf>
    <xf numFmtId="0" fontId="47" fillId="0" borderId="0" xfId="58" applyFont="1" applyBorder="1" applyAlignment="1">
      <alignment horizontal="center" vertical="top"/>
      <protection/>
    </xf>
    <xf numFmtId="3" fontId="47" fillId="0" borderId="0" xfId="58" applyNumberFormat="1" applyFont="1" applyBorder="1" applyAlignment="1">
      <alignment horizontal="center" vertical="top"/>
      <protection/>
    </xf>
    <xf numFmtId="0" fontId="24" fillId="0" borderId="0" xfId="58" applyFont="1" applyFill="1" applyBorder="1" applyAlignment="1">
      <alignment vertical="center"/>
      <protection/>
    </xf>
    <xf numFmtId="0" fontId="42" fillId="0" borderId="25" xfId="58" applyFont="1" applyFill="1" applyBorder="1" applyAlignment="1">
      <alignment horizontal="center" vertical="center"/>
      <protection/>
    </xf>
    <xf numFmtId="0" fontId="0" fillId="0" borderId="0" xfId="58" applyFill="1" applyBorder="1" applyAlignment="1">
      <alignment/>
      <protection/>
    </xf>
    <xf numFmtId="3" fontId="0" fillId="0" borderId="0" xfId="58" applyNumberFormat="1" applyFill="1" applyBorder="1">
      <alignment/>
      <protection/>
    </xf>
    <xf numFmtId="0" fontId="0" fillId="0" borderId="0" xfId="58" applyFill="1" applyBorder="1">
      <alignment/>
      <protection/>
    </xf>
    <xf numFmtId="0" fontId="0" fillId="0" borderId="0" xfId="58" applyAlignment="1">
      <alignment/>
      <protection/>
    </xf>
    <xf numFmtId="0" fontId="35" fillId="0" borderId="0" xfId="58" applyFont="1" applyAlignment="1">
      <alignment/>
      <protection/>
    </xf>
    <xf numFmtId="0" fontId="53" fillId="0" borderId="0" xfId="54" applyFont="1" applyAlignment="1">
      <alignment/>
    </xf>
    <xf numFmtId="0" fontId="35" fillId="0" borderId="0" xfId="58" applyFont="1" applyAlignment="1" quotePrefix="1">
      <alignment/>
      <protection/>
    </xf>
    <xf numFmtId="0" fontId="53" fillId="0" borderId="0" xfId="54" applyFont="1" applyAlignment="1">
      <alignment vertical="top"/>
    </xf>
    <xf numFmtId="0" fontId="35" fillId="0" borderId="0" xfId="58" applyFont="1" quotePrefix="1">
      <alignment/>
      <protection/>
    </xf>
    <xf numFmtId="0" fontId="0" fillId="24" borderId="0" xfId="0" applyFill="1" applyAlignment="1">
      <alignment/>
    </xf>
    <xf numFmtId="0" fontId="0" fillId="24" borderId="0" xfId="0" applyFill="1" applyBorder="1" applyAlignment="1">
      <alignment/>
    </xf>
    <xf numFmtId="17" fontId="0" fillId="24" borderId="0" xfId="0" applyNumberFormat="1" applyFill="1" applyAlignment="1">
      <alignment/>
    </xf>
    <xf numFmtId="0" fontId="0" fillId="24" borderId="0" xfId="0" applyFill="1" applyAlignment="1">
      <alignment/>
    </xf>
    <xf numFmtId="0" fontId="0" fillId="24" borderId="0" xfId="0" applyFill="1" applyAlignment="1">
      <alignment horizontal="left"/>
    </xf>
    <xf numFmtId="0" fontId="0" fillId="24" borderId="0" xfId="0" applyFill="1" applyAlignment="1">
      <alignment wrapText="1"/>
    </xf>
    <xf numFmtId="0" fontId="16" fillId="0" borderId="0" xfId="0" applyFont="1" applyAlignment="1">
      <alignment/>
    </xf>
    <xf numFmtId="0" fontId="23" fillId="0" borderId="15" xfId="0" applyFont="1" applyBorder="1" applyAlignment="1">
      <alignment horizontal="center" vertical="center" wrapText="1"/>
    </xf>
    <xf numFmtId="0" fontId="0" fillId="0" borderId="10" xfId="0" applyBorder="1" applyAlignment="1">
      <alignment horizontal="right"/>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0" fillId="0" borderId="0" xfId="0" applyAlignment="1">
      <alignment horizontal="left" wrapText="1"/>
    </xf>
    <xf numFmtId="0" fontId="0" fillId="0" borderId="10" xfId="0" applyBorder="1" applyAlignment="1">
      <alignment/>
    </xf>
    <xf numFmtId="0" fontId="0" fillId="0" borderId="10" xfId="0" applyBorder="1" applyAlignment="1">
      <alignment horizontal="right" wrapText="1"/>
    </xf>
    <xf numFmtId="0" fontId="15" fillId="0" borderId="10" xfId="0" applyFont="1" applyBorder="1" applyAlignment="1">
      <alignment horizontal="right"/>
    </xf>
    <xf numFmtId="167" fontId="23" fillId="5" borderId="21" xfId="0" applyNumberFormat="1" applyFont="1" applyFill="1" applyBorder="1" applyAlignment="1">
      <alignment horizontal="center" vertical="center" wrapText="1"/>
    </xf>
    <xf numFmtId="0" fontId="15" fillId="0" borderId="10" xfId="0" applyFont="1" applyBorder="1" applyAlignment="1">
      <alignment horizontal="center"/>
    </xf>
    <xf numFmtId="0" fontId="23" fillId="0" borderId="32"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15" fillId="0" borderId="10" xfId="0" applyFont="1" applyBorder="1" applyAlignment="1">
      <alignment/>
    </xf>
    <xf numFmtId="0" fontId="24" fillId="24" borderId="22" xfId="0" applyFont="1" applyFill="1" applyBorder="1" applyAlignment="1">
      <alignment horizontal="left" vertical="center" wrapText="1"/>
    </xf>
    <xf numFmtId="0" fontId="24" fillId="24" borderId="23" xfId="0" applyFont="1" applyFill="1" applyBorder="1" applyAlignment="1">
      <alignment horizontal="left" vertical="center" wrapText="1"/>
    </xf>
    <xf numFmtId="0" fontId="24" fillId="24" borderId="24" xfId="0" applyFont="1" applyFill="1" applyBorder="1" applyAlignment="1">
      <alignment horizontal="left" vertical="center" wrapText="1"/>
    </xf>
    <xf numFmtId="0" fontId="24" fillId="0" borderId="33" xfId="0" applyFont="1" applyBorder="1" applyAlignment="1">
      <alignment horizontal="left" vertical="center" wrapText="1"/>
    </xf>
    <xf numFmtId="0" fontId="24" fillId="0" borderId="12" xfId="0" applyFont="1" applyBorder="1" applyAlignment="1">
      <alignment horizontal="left" vertical="center" wrapText="1"/>
    </xf>
    <xf numFmtId="0" fontId="24" fillId="0" borderId="34" xfId="0" applyFont="1" applyBorder="1" applyAlignment="1">
      <alignment horizontal="left" vertical="center" wrapText="1"/>
    </xf>
    <xf numFmtId="0" fontId="28" fillId="0" borderId="0" xfId="0" applyFont="1" applyAlignment="1">
      <alignment horizontal="left"/>
    </xf>
    <xf numFmtId="0" fontId="0" fillId="0" borderId="33" xfId="0" applyFont="1" applyBorder="1" applyAlignment="1">
      <alignment/>
    </xf>
    <xf numFmtId="0" fontId="0" fillId="0" borderId="12" xfId="0" applyFont="1" applyBorder="1" applyAlignment="1">
      <alignment/>
    </xf>
    <xf numFmtId="0" fontId="0" fillId="0" borderId="34" xfId="0" applyFont="1" applyBorder="1" applyAlignment="1">
      <alignment/>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33" xfId="0" applyFont="1" applyBorder="1" applyAlignment="1">
      <alignment horizontal="left" vertical="center" wrapText="1"/>
    </xf>
    <xf numFmtId="0" fontId="23" fillId="0" borderId="12" xfId="0" applyFont="1" applyBorder="1" applyAlignment="1">
      <alignment horizontal="left" vertical="center" wrapText="1"/>
    </xf>
    <xf numFmtId="0" fontId="23" fillId="0" borderId="34"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56" fillId="24" borderId="0" xfId="0" applyFont="1" applyFill="1" applyAlignment="1">
      <alignment horizontal="left"/>
    </xf>
    <xf numFmtId="0" fontId="0" fillId="24" borderId="0" xfId="0" applyFill="1" applyAlignment="1">
      <alignment horizontal="left" wrapText="1"/>
    </xf>
    <xf numFmtId="0" fontId="0" fillId="0" borderId="0" xfId="0" applyAlignment="1">
      <alignment horizontal="left" wrapText="1"/>
    </xf>
    <xf numFmtId="0" fontId="36" fillId="20" borderId="41" xfId="58" applyFont="1" applyFill="1" applyBorder="1" applyAlignment="1">
      <alignment horizontal="center"/>
      <protection/>
    </xf>
    <xf numFmtId="0" fontId="36" fillId="20" borderId="39" xfId="58" applyFont="1" applyFill="1" applyBorder="1" applyAlignment="1">
      <alignment horizontal="center"/>
      <protection/>
    </xf>
    <xf numFmtId="0" fontId="36" fillId="20" borderId="42" xfId="58" applyFont="1" applyFill="1" applyBorder="1" applyAlignment="1">
      <alignment horizontal="center"/>
      <protection/>
    </xf>
    <xf numFmtId="0" fontId="37" fillId="9" borderId="43" xfId="58" applyFont="1" applyFill="1" applyBorder="1" applyAlignment="1">
      <alignment horizontal="center" vertical="center"/>
      <protection/>
    </xf>
    <xf numFmtId="0" fontId="37" fillId="9" borderId="44" xfId="58" applyFont="1" applyFill="1" applyBorder="1" applyAlignment="1">
      <alignment horizontal="center" vertical="center"/>
      <protection/>
    </xf>
    <xf numFmtId="0" fontId="38" fillId="9" borderId="41" xfId="58" applyFont="1" applyFill="1" applyBorder="1" applyAlignment="1">
      <alignment horizontal="center" vertical="center" wrapText="1"/>
      <protection/>
    </xf>
    <xf numFmtId="0" fontId="38" fillId="9" borderId="42" xfId="58" applyFont="1" applyFill="1" applyBorder="1" applyAlignment="1">
      <alignment horizontal="center" vertical="center" wrapText="1"/>
      <protection/>
    </xf>
    <xf numFmtId="0" fontId="39" fillId="20" borderId="33" xfId="58" applyFont="1" applyFill="1" applyBorder="1" applyAlignment="1">
      <alignment horizontal="center" wrapText="1"/>
      <protection/>
    </xf>
    <xf numFmtId="0" fontId="39" fillId="20" borderId="12" xfId="58" applyFont="1" applyFill="1" applyBorder="1" applyAlignment="1">
      <alignment horizontal="center" wrapText="1"/>
      <protection/>
    </xf>
    <xf numFmtId="0" fontId="39" fillId="20" borderId="34" xfId="58" applyFont="1" applyFill="1" applyBorder="1" applyAlignment="1">
      <alignment horizontal="center" wrapText="1"/>
      <protection/>
    </xf>
    <xf numFmtId="0" fontId="40" fillId="9" borderId="25" xfId="58" applyFont="1" applyFill="1" applyBorder="1" applyAlignment="1">
      <alignment horizontal="center"/>
      <protection/>
    </xf>
    <xf numFmtId="1" fontId="38" fillId="2" borderId="26" xfId="58" applyNumberFormat="1" applyFont="1" applyFill="1" applyBorder="1" applyAlignment="1">
      <alignment horizontal="center" vertical="center" textRotation="90" wrapText="1"/>
      <protection/>
    </xf>
    <xf numFmtId="1" fontId="38" fillId="2" borderId="45" xfId="58" applyNumberFormat="1" applyFont="1" applyFill="1" applyBorder="1" applyAlignment="1">
      <alignment horizontal="center" vertical="center" textRotation="90" wrapText="1"/>
      <protection/>
    </xf>
    <xf numFmtId="1" fontId="38" fillId="2" borderId="46" xfId="58" applyNumberFormat="1" applyFont="1" applyFill="1" applyBorder="1" applyAlignment="1">
      <alignment horizontal="center" vertical="center" textRotation="90" wrapText="1"/>
      <protection/>
    </xf>
    <xf numFmtId="0" fontId="41" fillId="2" borderId="26" xfId="58" applyFont="1" applyFill="1" applyBorder="1" applyAlignment="1">
      <alignment horizontal="center" vertical="center" textRotation="90" wrapText="1"/>
      <protection/>
    </xf>
    <xf numFmtId="0" fontId="41" fillId="2" borderId="45" xfId="58" applyFont="1" applyFill="1" applyBorder="1" applyAlignment="1">
      <alignment horizontal="center" vertical="center" textRotation="90" wrapText="1"/>
      <protection/>
    </xf>
    <xf numFmtId="0" fontId="41" fillId="2" borderId="46" xfId="58" applyFont="1" applyFill="1" applyBorder="1" applyAlignment="1">
      <alignment horizontal="center" vertical="center" textRotation="90" wrapText="1"/>
      <protection/>
    </xf>
    <xf numFmtId="0" fontId="36" fillId="2" borderId="47" xfId="58" applyFont="1" applyFill="1" applyBorder="1" applyAlignment="1">
      <alignment horizontal="center" vertical="top" wrapText="1"/>
      <protection/>
    </xf>
    <xf numFmtId="0" fontId="36" fillId="2" borderId="44" xfId="58" applyFont="1" applyFill="1" applyBorder="1" applyAlignment="1">
      <alignment horizontal="center" vertical="top" wrapText="1"/>
      <protection/>
    </xf>
    <xf numFmtId="16" fontId="43" fillId="0" borderId="47" xfId="58" applyNumberFormat="1" applyFont="1" applyFill="1" applyBorder="1" applyAlignment="1">
      <alignment horizontal="center" vertical="center" wrapText="1"/>
      <protection/>
    </xf>
    <xf numFmtId="16" fontId="43" fillId="0" borderId="44" xfId="58" applyNumberFormat="1" applyFont="1" applyFill="1" applyBorder="1" applyAlignment="1">
      <alignment horizontal="center" vertical="center" wrapText="1"/>
      <protection/>
    </xf>
    <xf numFmtId="16" fontId="43" fillId="0" borderId="27" xfId="58" applyNumberFormat="1" applyFont="1" applyFill="1" applyBorder="1" applyAlignment="1">
      <alignment horizontal="center" vertical="center" wrapText="1"/>
      <protection/>
    </xf>
    <xf numFmtId="16" fontId="43" fillId="0" borderId="48" xfId="58" applyNumberFormat="1" applyFont="1" applyFill="1" applyBorder="1" applyAlignment="1">
      <alignment horizontal="center" vertical="center" wrapText="1"/>
      <protection/>
    </xf>
    <xf numFmtId="16" fontId="43" fillId="0" borderId="28" xfId="58" applyNumberFormat="1" applyFont="1" applyFill="1" applyBorder="1" applyAlignment="1">
      <alignment horizontal="center" vertical="center" wrapText="1"/>
      <protection/>
    </xf>
    <xf numFmtId="16" fontId="43" fillId="0" borderId="49" xfId="58" applyNumberFormat="1" applyFont="1" applyFill="1" applyBorder="1" applyAlignment="1">
      <alignment horizontal="center" vertical="center" wrapText="1"/>
      <protection/>
    </xf>
    <xf numFmtId="0" fontId="43" fillId="2" borderId="48" xfId="58" applyFont="1" applyFill="1" applyBorder="1" applyAlignment="1">
      <alignment horizontal="center" vertical="center"/>
      <protection/>
    </xf>
    <xf numFmtId="0" fontId="43" fillId="2" borderId="49" xfId="58" applyFont="1" applyFill="1" applyBorder="1" applyAlignment="1">
      <alignment horizontal="center" vertical="center"/>
      <protection/>
    </xf>
    <xf numFmtId="164" fontId="47" fillId="0" borderId="14" xfId="61" applyNumberFormat="1" applyFont="1" applyBorder="1" applyAlignment="1">
      <alignment horizontal="center" vertical="center"/>
    </xf>
    <xf numFmtId="164" fontId="47" fillId="0" borderId="17" xfId="61" applyNumberFormat="1" applyFont="1" applyBorder="1" applyAlignment="1">
      <alignment horizontal="center" vertical="center"/>
    </xf>
    <xf numFmtId="0" fontId="42" fillId="2" borderId="47" xfId="58" applyFont="1" applyFill="1" applyBorder="1" applyAlignment="1">
      <alignment horizontal="center" vertical="center"/>
      <protection/>
    </xf>
    <xf numFmtId="0" fontId="42" fillId="2" borderId="27" xfId="58" applyFont="1" applyFill="1" applyBorder="1" applyAlignment="1">
      <alignment horizontal="center" vertical="center"/>
      <protection/>
    </xf>
    <xf numFmtId="0" fontId="42" fillId="2" borderId="28" xfId="58" applyFont="1" applyFill="1" applyBorder="1" applyAlignment="1">
      <alignment horizontal="center" vertical="center"/>
      <protection/>
    </xf>
    <xf numFmtId="0" fontId="42" fillId="2" borderId="26" xfId="58" applyFont="1" applyFill="1" applyBorder="1" applyAlignment="1">
      <alignment horizontal="center" vertical="center"/>
      <protection/>
    </xf>
    <xf numFmtId="0" fontId="42" fillId="2" borderId="45" xfId="58" applyFont="1" applyFill="1" applyBorder="1" applyAlignment="1">
      <alignment horizontal="center" vertical="center"/>
      <protection/>
    </xf>
    <xf numFmtId="0" fontId="42" fillId="2" borderId="46" xfId="58" applyFont="1" applyFill="1" applyBorder="1" applyAlignment="1">
      <alignment horizontal="center" vertical="center"/>
      <protection/>
    </xf>
    <xf numFmtId="0" fontId="38" fillId="6" borderId="26" xfId="58" applyFont="1" applyFill="1" applyBorder="1" applyAlignment="1">
      <alignment horizontal="center" vertical="center" textRotation="90" wrapText="1"/>
      <protection/>
    </xf>
    <xf numFmtId="0" fontId="38" fillId="6" borderId="45" xfId="58" applyFont="1" applyFill="1" applyBorder="1" applyAlignment="1">
      <alignment horizontal="center" vertical="center" textRotation="90" wrapText="1"/>
      <protection/>
    </xf>
    <xf numFmtId="0" fontId="41" fillId="6" borderId="26" xfId="58" applyFont="1" applyFill="1" applyBorder="1" applyAlignment="1">
      <alignment horizontal="center" vertical="center" textRotation="90" wrapText="1"/>
      <protection/>
    </xf>
    <xf numFmtId="0" fontId="41" fillId="6" borderId="45" xfId="58" applyFont="1" applyFill="1" applyBorder="1" applyAlignment="1">
      <alignment horizontal="center" vertical="center" textRotation="90" wrapText="1"/>
      <protection/>
    </xf>
    <xf numFmtId="0" fontId="41" fillId="6" borderId="46" xfId="58" applyFont="1" applyFill="1" applyBorder="1" applyAlignment="1">
      <alignment horizontal="center" vertical="center" textRotation="90" wrapText="1"/>
      <protection/>
    </xf>
    <xf numFmtId="0" fontId="36" fillId="25" borderId="47" xfId="58" applyFont="1" applyFill="1" applyBorder="1" applyAlignment="1">
      <alignment horizontal="center" vertical="top" wrapText="1"/>
      <protection/>
    </xf>
    <xf numFmtId="0" fontId="36" fillId="25" borderId="44" xfId="58" applyFont="1" applyFill="1" applyBorder="1" applyAlignment="1">
      <alignment horizontal="center" vertical="top" wrapText="1"/>
      <protection/>
    </xf>
    <xf numFmtId="0" fontId="44" fillId="25" borderId="47" xfId="58" applyFont="1" applyFill="1" applyBorder="1" applyAlignment="1">
      <alignment horizontal="center"/>
      <protection/>
    </xf>
    <xf numFmtId="0" fontId="44" fillId="25" borderId="43" xfId="58" applyFont="1" applyFill="1" applyBorder="1" applyAlignment="1">
      <alignment horizontal="center"/>
      <protection/>
    </xf>
    <xf numFmtId="0" fontId="48" fillId="6" borderId="48" xfId="58" applyFont="1" applyFill="1" applyBorder="1" applyAlignment="1">
      <alignment horizontal="center" vertical="center"/>
      <protection/>
    </xf>
    <xf numFmtId="0" fontId="48" fillId="6" borderId="49" xfId="58" applyFont="1" applyFill="1" applyBorder="1" applyAlignment="1">
      <alignment horizontal="center" vertical="center"/>
      <protection/>
    </xf>
    <xf numFmtId="0" fontId="48" fillId="6" borderId="0" xfId="58" applyFont="1" applyFill="1" applyBorder="1" applyAlignment="1">
      <alignment horizontal="center" vertical="center"/>
      <protection/>
    </xf>
    <xf numFmtId="0" fontId="48" fillId="6" borderId="29" xfId="58" applyFont="1" applyFill="1" applyBorder="1" applyAlignment="1">
      <alignment horizontal="center" vertical="center"/>
      <protection/>
    </xf>
    <xf numFmtId="9" fontId="47" fillId="0" borderId="14" xfId="61" applyFont="1" applyBorder="1" applyAlignment="1">
      <alignment horizontal="center" vertical="center"/>
    </xf>
    <xf numFmtId="9" fontId="47" fillId="0" borderId="17" xfId="61" applyFont="1" applyBorder="1" applyAlignment="1">
      <alignment horizontal="center" vertical="center"/>
    </xf>
    <xf numFmtId="0" fontId="42" fillId="6" borderId="26" xfId="58" applyFont="1" applyFill="1" applyBorder="1" applyAlignment="1">
      <alignment horizontal="center" vertical="center"/>
      <protection/>
    </xf>
    <xf numFmtId="0" fontId="42" fillId="6" borderId="45" xfId="58" applyFont="1" applyFill="1" applyBorder="1" applyAlignment="1">
      <alignment horizontal="center" vertical="center"/>
      <protection/>
    </xf>
    <xf numFmtId="0" fontId="42" fillId="6" borderId="46" xfId="58" applyFont="1" applyFill="1" applyBorder="1" applyAlignment="1">
      <alignment horizontal="center" vertical="center"/>
      <protection/>
    </xf>
    <xf numFmtId="0" fontId="43" fillId="0" borderId="44" xfId="58" applyFont="1" applyBorder="1">
      <alignment/>
      <protection/>
    </xf>
    <xf numFmtId="0" fontId="43" fillId="0" borderId="27" xfId="58" applyFont="1" applyBorder="1">
      <alignment/>
      <protection/>
    </xf>
    <xf numFmtId="0" fontId="43" fillId="0" borderId="48" xfId="58" applyFont="1" applyBorder="1">
      <alignment/>
      <protection/>
    </xf>
    <xf numFmtId="0" fontId="43" fillId="0" borderId="28" xfId="58" applyFont="1" applyBorder="1">
      <alignment/>
      <protection/>
    </xf>
    <xf numFmtId="0" fontId="43" fillId="0" borderId="49" xfId="58" applyFont="1" applyBorder="1">
      <alignment/>
      <protection/>
    </xf>
    <xf numFmtId="0" fontId="42" fillId="6" borderId="25" xfId="58" applyFont="1" applyFill="1" applyBorder="1" applyAlignment="1">
      <alignment horizontal="center" vertical="center"/>
      <protection/>
    </xf>
    <xf numFmtId="0" fontId="43" fillId="25" borderId="28" xfId="58" applyFont="1" applyFill="1" applyBorder="1" applyAlignment="1">
      <alignment horizontal="center" vertical="top"/>
      <protection/>
    </xf>
    <xf numFmtId="0" fontId="43" fillId="25" borderId="29" xfId="58" applyFont="1" applyFill="1" applyBorder="1" applyAlignment="1">
      <alignment horizontal="center" vertical="top"/>
      <protection/>
    </xf>
    <xf numFmtId="0" fontId="38" fillId="22" borderId="26" xfId="58" applyFont="1" applyFill="1" applyBorder="1" applyAlignment="1">
      <alignment horizontal="center" vertical="center" textRotation="90" wrapText="1"/>
      <protection/>
    </xf>
    <xf numFmtId="0" fontId="38" fillId="22" borderId="45" xfId="58" applyFont="1" applyFill="1" applyBorder="1" applyAlignment="1">
      <alignment horizontal="center" vertical="center" textRotation="90" wrapText="1"/>
      <protection/>
    </xf>
    <xf numFmtId="0" fontId="38" fillId="22" borderId="46" xfId="58" applyFont="1" applyFill="1" applyBorder="1" applyAlignment="1">
      <alignment horizontal="center" vertical="center" textRotation="90" wrapText="1"/>
      <protection/>
    </xf>
    <xf numFmtId="0" fontId="41" fillId="22" borderId="26" xfId="58" applyFont="1" applyFill="1" applyBorder="1" applyAlignment="1">
      <alignment horizontal="center" vertical="center" textRotation="90" wrapText="1"/>
      <protection/>
    </xf>
    <xf numFmtId="0" fontId="41" fillId="22" borderId="45" xfId="58" applyFont="1" applyFill="1" applyBorder="1" applyAlignment="1">
      <alignment horizontal="center" vertical="center" textRotation="90" wrapText="1"/>
      <protection/>
    </xf>
    <xf numFmtId="0" fontId="41" fillId="22" borderId="46" xfId="58" applyFont="1" applyFill="1" applyBorder="1" applyAlignment="1">
      <alignment horizontal="center" vertical="center" textRotation="90" wrapText="1"/>
      <protection/>
    </xf>
    <xf numFmtId="0" fontId="36" fillId="22" borderId="47" xfId="58" applyFont="1" applyFill="1" applyBorder="1" applyAlignment="1">
      <alignment horizontal="center" vertical="top" wrapText="1"/>
      <protection/>
    </xf>
    <xf numFmtId="0" fontId="36" fillId="22" borderId="44" xfId="58" applyFont="1" applyFill="1" applyBorder="1" applyAlignment="1">
      <alignment horizontal="center" vertical="top" wrapText="1"/>
      <protection/>
    </xf>
    <xf numFmtId="0" fontId="42" fillId="22" borderId="45" xfId="58" applyFont="1" applyFill="1" applyBorder="1" applyAlignment="1">
      <alignment horizontal="center" vertical="center"/>
      <protection/>
    </xf>
    <xf numFmtId="0" fontId="42" fillId="22" borderId="46" xfId="58" applyFont="1" applyFill="1" applyBorder="1" applyAlignment="1">
      <alignment horizontal="center" vertical="center"/>
      <protection/>
    </xf>
    <xf numFmtId="0" fontId="42" fillId="22" borderId="26" xfId="58" applyFont="1" applyFill="1" applyBorder="1" applyAlignment="1">
      <alignment horizontal="center" vertical="center"/>
      <protection/>
    </xf>
    <xf numFmtId="0" fontId="48" fillId="22" borderId="48" xfId="58" applyFont="1" applyFill="1" applyBorder="1" applyAlignment="1">
      <alignment horizontal="center" vertical="center"/>
      <protection/>
    </xf>
    <xf numFmtId="0" fontId="48" fillId="22" borderId="49" xfId="58" applyFont="1" applyFill="1" applyBorder="1" applyAlignment="1">
      <alignment horizontal="center" vertical="center"/>
      <protection/>
    </xf>
    <xf numFmtId="0" fontId="48" fillId="22" borderId="48" xfId="58" applyFont="1" applyFill="1" applyBorder="1" applyAlignment="1">
      <alignment horizontal="center" vertical="center"/>
      <protection/>
    </xf>
    <xf numFmtId="0" fontId="48" fillId="22" borderId="49" xfId="58" applyFont="1" applyFill="1" applyBorder="1" applyAlignment="1">
      <alignment horizontal="center" vertical="center"/>
      <protection/>
    </xf>
    <xf numFmtId="0" fontId="49" fillId="0" borderId="27" xfId="58" applyFont="1" applyBorder="1" applyAlignment="1">
      <alignment horizontal="center" wrapText="1"/>
      <protection/>
    </xf>
    <xf numFmtId="0" fontId="43" fillId="22" borderId="47" xfId="58" applyFont="1" applyFill="1" applyBorder="1" applyAlignment="1">
      <alignment horizontal="center"/>
      <protection/>
    </xf>
    <xf numFmtId="0" fontId="43" fillId="22" borderId="43" xfId="58" applyFont="1" applyFill="1" applyBorder="1" applyAlignment="1">
      <alignment horizontal="center"/>
      <protection/>
    </xf>
    <xf numFmtId="0" fontId="42" fillId="22" borderId="25" xfId="58" applyFont="1" applyFill="1" applyBorder="1" applyAlignment="1">
      <alignment horizontal="center" vertical="center"/>
      <protection/>
    </xf>
    <xf numFmtId="0" fontId="43" fillId="22" borderId="28" xfId="58" applyFont="1" applyFill="1" applyBorder="1" applyAlignment="1">
      <alignment horizontal="center" vertical="top"/>
      <protection/>
    </xf>
    <xf numFmtId="0" fontId="43" fillId="22" borderId="29" xfId="58" applyFont="1" applyFill="1" applyBorder="1" applyAlignment="1">
      <alignment horizontal="center" vertical="top"/>
      <protection/>
    </xf>
    <xf numFmtId="0" fontId="43" fillId="22" borderId="47" xfId="58" applyFont="1" applyFill="1" applyBorder="1" applyAlignment="1">
      <alignment horizontal="center" wrapText="1"/>
      <protection/>
    </xf>
    <xf numFmtId="0" fontId="44" fillId="22" borderId="43" xfId="58" applyFont="1" applyFill="1" applyBorder="1" applyAlignment="1">
      <alignment horizontal="center" wrapText="1"/>
      <protection/>
    </xf>
    <xf numFmtId="0" fontId="43" fillId="22" borderId="28" xfId="58" applyFont="1" applyFill="1" applyBorder="1" applyAlignment="1">
      <alignment horizontal="center" vertical="top" wrapText="1"/>
      <protection/>
    </xf>
    <xf numFmtId="0" fontId="43" fillId="22" borderId="29" xfId="58" applyFont="1" applyFill="1" applyBorder="1" applyAlignment="1">
      <alignment horizontal="center" vertical="top" wrapText="1"/>
      <protection/>
    </xf>
    <xf numFmtId="0" fontId="38" fillId="4" borderId="26" xfId="58" applyFont="1" applyFill="1" applyBorder="1" applyAlignment="1">
      <alignment horizontal="center" vertical="center" textRotation="90" wrapText="1"/>
      <protection/>
    </xf>
    <xf numFmtId="0" fontId="38" fillId="4" borderId="45" xfId="58" applyFont="1" applyFill="1" applyBorder="1" applyAlignment="1">
      <alignment horizontal="center" vertical="center" textRotation="90" wrapText="1"/>
      <protection/>
    </xf>
    <xf numFmtId="0" fontId="38" fillId="4" borderId="46" xfId="58" applyFont="1" applyFill="1" applyBorder="1" applyAlignment="1">
      <alignment horizontal="center" vertical="center" textRotation="90" wrapText="1"/>
      <protection/>
    </xf>
    <xf numFmtId="0" fontId="41" fillId="4" borderId="26" xfId="58" applyFont="1" applyFill="1" applyBorder="1" applyAlignment="1">
      <alignment horizontal="center" vertical="center" textRotation="90" wrapText="1"/>
      <protection/>
    </xf>
    <xf numFmtId="0" fontId="41" fillId="4" borderId="46" xfId="58" applyFont="1" applyFill="1" applyBorder="1" applyAlignment="1">
      <alignment horizontal="center" vertical="center" textRotation="90" wrapText="1"/>
      <protection/>
    </xf>
    <xf numFmtId="0" fontId="43" fillId="4" borderId="47" xfId="58" applyFont="1" applyFill="1" applyBorder="1" applyAlignment="1">
      <alignment horizontal="center" wrapText="1"/>
      <protection/>
    </xf>
    <xf numFmtId="0" fontId="43" fillId="4" borderId="43" xfId="58" applyFont="1" applyFill="1" applyBorder="1" applyAlignment="1">
      <alignment horizontal="center" wrapText="1"/>
      <protection/>
    </xf>
    <xf numFmtId="0" fontId="48" fillId="4" borderId="44" xfId="58" applyFont="1" applyFill="1" applyBorder="1" applyAlignment="1">
      <alignment horizontal="center" vertical="center"/>
      <protection/>
    </xf>
    <xf numFmtId="0" fontId="48" fillId="4" borderId="49" xfId="58" applyFont="1" applyFill="1" applyBorder="1" applyAlignment="1">
      <alignment horizontal="center" vertical="center"/>
      <protection/>
    </xf>
    <xf numFmtId="0" fontId="42" fillId="4" borderId="26" xfId="58" applyFont="1" applyFill="1" applyBorder="1" applyAlignment="1">
      <alignment horizontal="center" vertical="center"/>
      <protection/>
    </xf>
    <xf numFmtId="0" fontId="42" fillId="4" borderId="45" xfId="58" applyFont="1" applyFill="1" applyBorder="1" applyAlignment="1">
      <alignment horizontal="center" vertical="center"/>
      <protection/>
    </xf>
    <xf numFmtId="0" fontId="42" fillId="4" borderId="46" xfId="58" applyFont="1" applyFill="1" applyBorder="1" applyAlignment="1">
      <alignment horizontal="center" vertical="center"/>
      <protection/>
    </xf>
    <xf numFmtId="0" fontId="42" fillId="4" borderId="25" xfId="58" applyFont="1" applyFill="1" applyBorder="1" applyAlignment="1">
      <alignment horizontal="center" vertical="center"/>
      <protection/>
    </xf>
    <xf numFmtId="0" fontId="43" fillId="4" borderId="28" xfId="58" applyFont="1" applyFill="1" applyBorder="1" applyAlignment="1">
      <alignment horizontal="center" vertical="top"/>
      <protection/>
    </xf>
    <xf numFmtId="0" fontId="43" fillId="4" borderId="29" xfId="58" applyFont="1" applyFill="1" applyBorder="1" applyAlignment="1">
      <alignment horizontal="center" vertical="top"/>
      <protection/>
    </xf>
    <xf numFmtId="0" fontId="41" fillId="4" borderId="45" xfId="58" applyFont="1" applyFill="1" applyBorder="1" applyAlignment="1">
      <alignment horizontal="center" vertical="center" textRotation="90" wrapText="1"/>
      <protection/>
    </xf>
    <xf numFmtId="0" fontId="43" fillId="4" borderId="47" xfId="58" applyFont="1" applyFill="1" applyBorder="1" applyAlignment="1">
      <alignment horizontal="center"/>
      <protection/>
    </xf>
    <xf numFmtId="0" fontId="43" fillId="4" borderId="43" xfId="58" applyFont="1" applyFill="1" applyBorder="1" applyAlignment="1">
      <alignment horizontal="center"/>
      <protection/>
    </xf>
    <xf numFmtId="0" fontId="48" fillId="4" borderId="48" xfId="58" applyFont="1" applyFill="1" applyBorder="1" applyAlignment="1">
      <alignment horizontal="center" vertical="center"/>
      <protection/>
    </xf>
    <xf numFmtId="0" fontId="38" fillId="7" borderId="26" xfId="58" applyFont="1" applyFill="1" applyBorder="1" applyAlignment="1">
      <alignment horizontal="center" vertical="center" textRotation="90" wrapText="1"/>
      <protection/>
    </xf>
    <xf numFmtId="0" fontId="38" fillId="7" borderId="45" xfId="58" applyFont="1" applyFill="1" applyBorder="1" applyAlignment="1">
      <alignment horizontal="center" vertical="center" textRotation="90" wrapText="1"/>
      <protection/>
    </xf>
    <xf numFmtId="0" fontId="38" fillId="7" borderId="46" xfId="58" applyFont="1" applyFill="1" applyBorder="1" applyAlignment="1">
      <alignment horizontal="center" vertical="center" textRotation="90" wrapText="1"/>
      <protection/>
    </xf>
    <xf numFmtId="0" fontId="41" fillId="7" borderId="44" xfId="58" applyFont="1" applyFill="1" applyBorder="1" applyAlignment="1">
      <alignment horizontal="center" vertical="center" textRotation="90" wrapText="1"/>
      <protection/>
    </xf>
    <xf numFmtId="0" fontId="41" fillId="7" borderId="49" xfId="58" applyFont="1" applyFill="1" applyBorder="1" applyAlignment="1">
      <alignment horizontal="center" vertical="center" textRotation="90" wrapText="1"/>
      <protection/>
    </xf>
    <xf numFmtId="0" fontId="44" fillId="7" borderId="47" xfId="58" applyFont="1" applyFill="1" applyBorder="1" applyAlignment="1">
      <alignment horizontal="center"/>
      <protection/>
    </xf>
    <xf numFmtId="0" fontId="44" fillId="7" borderId="43" xfId="58" applyFont="1" applyFill="1" applyBorder="1" applyAlignment="1">
      <alignment horizontal="center"/>
      <protection/>
    </xf>
    <xf numFmtId="0" fontId="48" fillId="7" borderId="44" xfId="58" applyFont="1" applyFill="1" applyBorder="1" applyAlignment="1">
      <alignment horizontal="center" vertical="center"/>
      <protection/>
    </xf>
    <xf numFmtId="0" fontId="48" fillId="7" borderId="49" xfId="58" applyFont="1" applyFill="1" applyBorder="1" applyAlignment="1">
      <alignment horizontal="center" vertical="center"/>
      <protection/>
    </xf>
    <xf numFmtId="0" fontId="42" fillId="7" borderId="26" xfId="58" applyFont="1" applyFill="1" applyBorder="1" applyAlignment="1">
      <alignment horizontal="center" vertical="center"/>
      <protection/>
    </xf>
    <xf numFmtId="0" fontId="42" fillId="7" borderId="45" xfId="58" applyFont="1" applyFill="1" applyBorder="1" applyAlignment="1">
      <alignment horizontal="center" vertical="center"/>
      <protection/>
    </xf>
    <xf numFmtId="0" fontId="42" fillId="7" borderId="46" xfId="58" applyFont="1" applyFill="1" applyBorder="1" applyAlignment="1">
      <alignment horizontal="center" vertical="center"/>
      <protection/>
    </xf>
    <xf numFmtId="9" fontId="43" fillId="0" borderId="47" xfId="58" applyNumberFormat="1" applyFont="1" applyFill="1" applyBorder="1" applyAlignment="1">
      <alignment horizontal="center" vertical="center" wrapText="1"/>
      <protection/>
    </xf>
    <xf numFmtId="9" fontId="43" fillId="0" borderId="44" xfId="58" applyNumberFormat="1" applyFont="1" applyFill="1" applyBorder="1" applyAlignment="1">
      <alignment horizontal="center" vertical="center" wrapText="1"/>
      <protection/>
    </xf>
    <xf numFmtId="9" fontId="43" fillId="0" borderId="28" xfId="58" applyNumberFormat="1" applyFont="1" applyFill="1" applyBorder="1" applyAlignment="1">
      <alignment horizontal="center" vertical="center" wrapText="1"/>
      <protection/>
    </xf>
    <xf numFmtId="9" fontId="43" fillId="0" borderId="49" xfId="58" applyNumberFormat="1" applyFont="1" applyFill="1" applyBorder="1" applyAlignment="1">
      <alignment horizontal="center" vertical="center" wrapText="1"/>
      <protection/>
    </xf>
    <xf numFmtId="0" fontId="43" fillId="7" borderId="28" xfId="58" applyFont="1" applyFill="1" applyBorder="1" applyAlignment="1">
      <alignment horizontal="center" vertical="top"/>
      <protection/>
    </xf>
    <xf numFmtId="0" fontId="43" fillId="7" borderId="29" xfId="58" applyFont="1" applyFill="1" applyBorder="1" applyAlignment="1">
      <alignment horizontal="center" vertical="top"/>
      <protection/>
    </xf>
    <xf numFmtId="0" fontId="41" fillId="7" borderId="26" xfId="58" applyFont="1" applyFill="1" applyBorder="1" applyAlignment="1">
      <alignment horizontal="center" vertical="center" textRotation="90" wrapText="1"/>
      <protection/>
    </xf>
    <xf numFmtId="0" fontId="41" fillId="7" borderId="46" xfId="58" applyFont="1" applyFill="1" applyBorder="1" applyAlignment="1">
      <alignment horizontal="center" vertical="center" textRotation="90" wrapText="1"/>
      <protection/>
    </xf>
    <xf numFmtId="0" fontId="52" fillId="0" borderId="0" xfId="58" applyFont="1" applyFill="1" applyAlignment="1">
      <alignment wrapText="1" shrinkToFit="1"/>
      <protection/>
    </xf>
    <xf numFmtId="0" fontId="45" fillId="0" borderId="43" xfId="58" applyFont="1" applyBorder="1" applyAlignment="1">
      <alignment horizontal="left" vertical="center" wrapText="1"/>
      <protection/>
    </xf>
    <xf numFmtId="0" fontId="50" fillId="0" borderId="0" xfId="54" applyFont="1" applyFill="1" applyAlignment="1">
      <alignment vertical="top" wrapText="1"/>
    </xf>
    <xf numFmtId="0" fontId="51" fillId="0" borderId="0" xfId="58" applyFont="1" applyAlignment="1">
      <alignment/>
      <protection/>
    </xf>
    <xf numFmtId="0" fontId="52" fillId="0" borderId="0" xfId="58" applyFont="1" applyFill="1" applyAlignment="1">
      <alignment vertical="top" wrapText="1" shrinkToFit="1"/>
      <protection/>
    </xf>
    <xf numFmtId="0" fontId="21" fillId="0" borderId="33" xfId="0" applyFont="1" applyBorder="1" applyAlignment="1">
      <alignment horizontal="center"/>
    </xf>
    <xf numFmtId="0" fontId="21" fillId="0" borderId="12" xfId="0" applyFont="1" applyBorder="1" applyAlignment="1">
      <alignment horizontal="center"/>
    </xf>
    <xf numFmtId="0" fontId="0" fillId="0" borderId="12" xfId="0" applyBorder="1" applyAlignment="1">
      <alignment/>
    </xf>
    <xf numFmtId="0" fontId="0" fillId="0" borderId="34"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cute PF in 12-13_v4" xfId="54"/>
    <cellStyle name="Input" xfId="55"/>
    <cellStyle name="Linked Cell" xfId="56"/>
    <cellStyle name="Neutral" xfId="57"/>
    <cellStyle name="Normal_Acute PF in 12-13_v4"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219075</xdr:rowOff>
    </xdr:from>
    <xdr:to>
      <xdr:col>14</xdr:col>
      <xdr:colOff>0</xdr:colOff>
      <xdr:row>5</xdr:row>
      <xdr:rowOff>219075</xdr:rowOff>
    </xdr:to>
    <xdr:sp>
      <xdr:nvSpPr>
        <xdr:cNvPr id="1" name="Line 1"/>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2" name="Line 2"/>
        <xdr:cNvSpPr>
          <a:spLocks/>
        </xdr:cNvSpPr>
      </xdr:nvSpPr>
      <xdr:spPr>
        <a:xfrm>
          <a:off x="16383000" y="1643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3" name="Line 3"/>
        <xdr:cNvSpPr>
          <a:spLocks/>
        </xdr:cNvSpPr>
      </xdr:nvSpPr>
      <xdr:spPr>
        <a:xfrm>
          <a:off x="16383000" y="4171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209550</xdr:rowOff>
    </xdr:from>
    <xdr:to>
      <xdr:col>14</xdr:col>
      <xdr:colOff>0</xdr:colOff>
      <xdr:row>13</xdr:row>
      <xdr:rowOff>209550</xdr:rowOff>
    </xdr:to>
    <xdr:sp>
      <xdr:nvSpPr>
        <xdr:cNvPr id="4" name="Line 4"/>
        <xdr:cNvSpPr>
          <a:spLocks/>
        </xdr:cNvSpPr>
      </xdr:nvSpPr>
      <xdr:spPr>
        <a:xfrm>
          <a:off x="16383000" y="12820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5" name="Line 5"/>
        <xdr:cNvSpPr>
          <a:spLocks/>
        </xdr:cNvSpPr>
      </xdr:nvSpPr>
      <xdr:spPr>
        <a:xfrm>
          <a:off x="16383000" y="803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257175</xdr:rowOff>
    </xdr:from>
    <xdr:to>
      <xdr:col>14</xdr:col>
      <xdr:colOff>0</xdr:colOff>
      <xdr:row>8</xdr:row>
      <xdr:rowOff>257175</xdr:rowOff>
    </xdr:to>
    <xdr:sp>
      <xdr:nvSpPr>
        <xdr:cNvPr id="6" name="Line 6"/>
        <xdr:cNvSpPr>
          <a:spLocks/>
        </xdr:cNvSpPr>
      </xdr:nvSpPr>
      <xdr:spPr>
        <a:xfrm>
          <a:off x="16383000" y="805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7" name="Line 7"/>
        <xdr:cNvSpPr>
          <a:spLocks/>
        </xdr:cNvSpPr>
      </xdr:nvSpPr>
      <xdr:spPr>
        <a:xfrm>
          <a:off x="16383000" y="9096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8" name="Line 8"/>
        <xdr:cNvSpPr>
          <a:spLocks/>
        </xdr:cNvSpPr>
      </xdr:nvSpPr>
      <xdr:spPr>
        <a:xfrm>
          <a:off x="16383000" y="12801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209550</xdr:rowOff>
    </xdr:from>
    <xdr:to>
      <xdr:col>14</xdr:col>
      <xdr:colOff>0</xdr:colOff>
      <xdr:row>17</xdr:row>
      <xdr:rowOff>209550</xdr:rowOff>
    </xdr:to>
    <xdr:sp>
      <xdr:nvSpPr>
        <xdr:cNvPr id="9" name="Line 9"/>
        <xdr:cNvSpPr>
          <a:spLocks/>
        </xdr:cNvSpPr>
      </xdr:nvSpPr>
      <xdr:spPr>
        <a:xfrm>
          <a:off x="16383000" y="1640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10" name="Line 10"/>
        <xdr:cNvSpPr>
          <a:spLocks/>
        </xdr:cNvSpPr>
      </xdr:nvSpPr>
      <xdr:spPr>
        <a:xfrm>
          <a:off x="16383000" y="1719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20</xdr:row>
      <xdr:rowOff>19050</xdr:rowOff>
    </xdr:from>
    <xdr:to>
      <xdr:col>14</xdr:col>
      <xdr:colOff>0</xdr:colOff>
      <xdr:row>20</xdr:row>
      <xdr:rowOff>19050</xdr:rowOff>
    </xdr:to>
    <xdr:sp>
      <xdr:nvSpPr>
        <xdr:cNvPr id="11" name="Line 11"/>
        <xdr:cNvSpPr>
          <a:spLocks/>
        </xdr:cNvSpPr>
      </xdr:nvSpPr>
      <xdr:spPr>
        <a:xfrm>
          <a:off x="16383000" y="1841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12" name="Line 12"/>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3" name="Line 13"/>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4" name="Line 14"/>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15" name="Line 15"/>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16" name="Line 16"/>
        <xdr:cNvSpPr>
          <a:spLocks/>
        </xdr:cNvSpPr>
      </xdr:nvSpPr>
      <xdr:spPr>
        <a:xfrm>
          <a:off x="16383000" y="1643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17" name="Line 17"/>
        <xdr:cNvSpPr>
          <a:spLocks/>
        </xdr:cNvSpPr>
      </xdr:nvSpPr>
      <xdr:spPr>
        <a:xfrm>
          <a:off x="16383000" y="4171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209550</xdr:rowOff>
    </xdr:from>
    <xdr:to>
      <xdr:col>14</xdr:col>
      <xdr:colOff>0</xdr:colOff>
      <xdr:row>13</xdr:row>
      <xdr:rowOff>209550</xdr:rowOff>
    </xdr:to>
    <xdr:sp>
      <xdr:nvSpPr>
        <xdr:cNvPr id="18" name="Line 18"/>
        <xdr:cNvSpPr>
          <a:spLocks/>
        </xdr:cNvSpPr>
      </xdr:nvSpPr>
      <xdr:spPr>
        <a:xfrm>
          <a:off x="16383000" y="12820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19" name="Line 19"/>
        <xdr:cNvSpPr>
          <a:spLocks/>
        </xdr:cNvSpPr>
      </xdr:nvSpPr>
      <xdr:spPr>
        <a:xfrm>
          <a:off x="16383000" y="803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257175</xdr:rowOff>
    </xdr:from>
    <xdr:to>
      <xdr:col>14</xdr:col>
      <xdr:colOff>0</xdr:colOff>
      <xdr:row>8</xdr:row>
      <xdr:rowOff>257175</xdr:rowOff>
    </xdr:to>
    <xdr:sp>
      <xdr:nvSpPr>
        <xdr:cNvPr id="20" name="Line 20"/>
        <xdr:cNvSpPr>
          <a:spLocks/>
        </xdr:cNvSpPr>
      </xdr:nvSpPr>
      <xdr:spPr>
        <a:xfrm>
          <a:off x="16383000" y="805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21" name="Line 21"/>
        <xdr:cNvSpPr>
          <a:spLocks/>
        </xdr:cNvSpPr>
      </xdr:nvSpPr>
      <xdr:spPr>
        <a:xfrm>
          <a:off x="16383000" y="9096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22" name="Line 22"/>
        <xdr:cNvSpPr>
          <a:spLocks/>
        </xdr:cNvSpPr>
      </xdr:nvSpPr>
      <xdr:spPr>
        <a:xfrm>
          <a:off x="16383000" y="12801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209550</xdr:rowOff>
    </xdr:from>
    <xdr:to>
      <xdr:col>14</xdr:col>
      <xdr:colOff>0</xdr:colOff>
      <xdr:row>17</xdr:row>
      <xdr:rowOff>209550</xdr:rowOff>
    </xdr:to>
    <xdr:sp>
      <xdr:nvSpPr>
        <xdr:cNvPr id="23" name="Line 23"/>
        <xdr:cNvSpPr>
          <a:spLocks/>
        </xdr:cNvSpPr>
      </xdr:nvSpPr>
      <xdr:spPr>
        <a:xfrm>
          <a:off x="16383000" y="1640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24" name="Line 24"/>
        <xdr:cNvSpPr>
          <a:spLocks/>
        </xdr:cNvSpPr>
      </xdr:nvSpPr>
      <xdr:spPr>
        <a:xfrm>
          <a:off x="16383000" y="1719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20</xdr:row>
      <xdr:rowOff>19050</xdr:rowOff>
    </xdr:from>
    <xdr:to>
      <xdr:col>14</xdr:col>
      <xdr:colOff>0</xdr:colOff>
      <xdr:row>20</xdr:row>
      <xdr:rowOff>19050</xdr:rowOff>
    </xdr:to>
    <xdr:sp>
      <xdr:nvSpPr>
        <xdr:cNvPr id="25" name="Line 25"/>
        <xdr:cNvSpPr>
          <a:spLocks/>
        </xdr:cNvSpPr>
      </xdr:nvSpPr>
      <xdr:spPr>
        <a:xfrm>
          <a:off x="16383000" y="1841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26" name="Line 26"/>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27" name="Line 27"/>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28" name="Line 28"/>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9</xdr:row>
      <xdr:rowOff>0</xdr:rowOff>
    </xdr:from>
    <xdr:to>
      <xdr:col>3</xdr:col>
      <xdr:colOff>5191125</xdr:colOff>
      <xdr:row>9</xdr:row>
      <xdr:rowOff>0</xdr:rowOff>
    </xdr:to>
    <xdr:sp>
      <xdr:nvSpPr>
        <xdr:cNvPr id="29" name="Line 29"/>
        <xdr:cNvSpPr>
          <a:spLocks/>
        </xdr:cNvSpPr>
      </xdr:nvSpPr>
      <xdr:spPr>
        <a:xfrm>
          <a:off x="2362200" y="8829675"/>
          <a:ext cx="500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4476750</xdr:colOff>
      <xdr:row>11</xdr:row>
      <xdr:rowOff>0</xdr:rowOff>
    </xdr:from>
    <xdr:to>
      <xdr:col>5</xdr:col>
      <xdr:colOff>790575</xdr:colOff>
      <xdr:row>11</xdr:row>
      <xdr:rowOff>0</xdr:rowOff>
    </xdr:to>
    <xdr:sp>
      <xdr:nvSpPr>
        <xdr:cNvPr id="30" name="Line 30"/>
        <xdr:cNvSpPr>
          <a:spLocks/>
        </xdr:cNvSpPr>
      </xdr:nvSpPr>
      <xdr:spPr>
        <a:xfrm>
          <a:off x="6648450" y="1029652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14</xdr:row>
      <xdr:rowOff>0</xdr:rowOff>
    </xdr:from>
    <xdr:to>
      <xdr:col>3</xdr:col>
      <xdr:colOff>5286375</xdr:colOff>
      <xdr:row>14</xdr:row>
      <xdr:rowOff>0</xdr:rowOff>
    </xdr:to>
    <xdr:sp>
      <xdr:nvSpPr>
        <xdr:cNvPr id="31" name="Line 31"/>
        <xdr:cNvSpPr>
          <a:spLocks/>
        </xdr:cNvSpPr>
      </xdr:nvSpPr>
      <xdr:spPr>
        <a:xfrm flipV="1">
          <a:off x="2295525" y="13992225"/>
          <a:ext cx="516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4552950</xdr:colOff>
      <xdr:row>16</xdr:row>
      <xdr:rowOff>47625</xdr:rowOff>
    </xdr:from>
    <xdr:to>
      <xdr:col>5</xdr:col>
      <xdr:colOff>809625</xdr:colOff>
      <xdr:row>16</xdr:row>
      <xdr:rowOff>47625</xdr:rowOff>
    </xdr:to>
    <xdr:sp>
      <xdr:nvSpPr>
        <xdr:cNvPr id="32" name="Line 32"/>
        <xdr:cNvSpPr>
          <a:spLocks/>
        </xdr:cNvSpPr>
      </xdr:nvSpPr>
      <xdr:spPr>
        <a:xfrm>
          <a:off x="6724650" y="155067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18</xdr:row>
      <xdr:rowOff>0</xdr:rowOff>
    </xdr:from>
    <xdr:to>
      <xdr:col>5</xdr:col>
      <xdr:colOff>5095875</xdr:colOff>
      <xdr:row>18</xdr:row>
      <xdr:rowOff>0</xdr:rowOff>
    </xdr:to>
    <xdr:sp>
      <xdr:nvSpPr>
        <xdr:cNvPr id="33" name="Line 33"/>
        <xdr:cNvSpPr>
          <a:spLocks/>
        </xdr:cNvSpPr>
      </xdr:nvSpPr>
      <xdr:spPr>
        <a:xfrm>
          <a:off x="2438400" y="16925925"/>
          <a:ext cx="1092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381000</xdr:colOff>
      <xdr:row>20</xdr:row>
      <xdr:rowOff>0</xdr:rowOff>
    </xdr:from>
    <xdr:to>
      <xdr:col>5</xdr:col>
      <xdr:colOff>4838700</xdr:colOff>
      <xdr:row>20</xdr:row>
      <xdr:rowOff>0</xdr:rowOff>
    </xdr:to>
    <xdr:sp>
      <xdr:nvSpPr>
        <xdr:cNvPr id="34" name="Line 34"/>
        <xdr:cNvSpPr>
          <a:spLocks/>
        </xdr:cNvSpPr>
      </xdr:nvSpPr>
      <xdr:spPr>
        <a:xfrm>
          <a:off x="2552700" y="18392775"/>
          <a:ext cx="10553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1362075</xdr:colOff>
      <xdr:row>22</xdr:row>
      <xdr:rowOff>28575</xdr:rowOff>
    </xdr:from>
    <xdr:to>
      <xdr:col>5</xdr:col>
      <xdr:colOff>3981450</xdr:colOff>
      <xdr:row>22</xdr:row>
      <xdr:rowOff>28575</xdr:rowOff>
    </xdr:to>
    <xdr:sp>
      <xdr:nvSpPr>
        <xdr:cNvPr id="35" name="Line 35"/>
        <xdr:cNvSpPr>
          <a:spLocks/>
        </xdr:cNvSpPr>
      </xdr:nvSpPr>
      <xdr:spPr>
        <a:xfrm>
          <a:off x="3533775" y="19964400"/>
          <a:ext cx="871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933450</xdr:colOff>
      <xdr:row>23</xdr:row>
      <xdr:rowOff>0</xdr:rowOff>
    </xdr:from>
    <xdr:to>
      <xdr:col>5</xdr:col>
      <xdr:colOff>4286250</xdr:colOff>
      <xdr:row>23</xdr:row>
      <xdr:rowOff>0</xdr:rowOff>
    </xdr:to>
    <xdr:sp>
      <xdr:nvSpPr>
        <xdr:cNvPr id="36" name="Line 36"/>
        <xdr:cNvSpPr>
          <a:spLocks/>
        </xdr:cNvSpPr>
      </xdr:nvSpPr>
      <xdr:spPr>
        <a:xfrm flipV="1">
          <a:off x="3105150" y="20669250"/>
          <a:ext cx="944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6</xdr:row>
      <xdr:rowOff>0</xdr:rowOff>
    </xdr:from>
    <xdr:to>
      <xdr:col>3</xdr:col>
      <xdr:colOff>4953000</xdr:colOff>
      <xdr:row>6</xdr:row>
      <xdr:rowOff>0</xdr:rowOff>
    </xdr:to>
    <xdr:sp>
      <xdr:nvSpPr>
        <xdr:cNvPr id="37" name="Line 37"/>
        <xdr:cNvSpPr>
          <a:spLocks/>
        </xdr:cNvSpPr>
      </xdr:nvSpPr>
      <xdr:spPr>
        <a:xfrm>
          <a:off x="2743200" y="5553075"/>
          <a:ext cx="438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ois.net\dhdatadfs\ANALYSTS\PerformanceTeam\Closed\2006%20SAM\thresholds%20-%20restricted\NNT%20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ois.net\dhdatadfs\ANALYSTS\PerformanceTeam\Closed\2008%20AHC\0708%20AHC%20Scoring\0708%20scoring%20models\0708%20AHC%20rating%20analy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ois.net\dhdatadfs\STANDARDS%20BASED%20ASSESSMENT%20QUALITY%20ASSURANCE%20LOG\SBA%20Quality%20Assurance%20Lo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and Sign Off"/>
      <sheetName val="RAW DATA"/>
      <sheetName val="NNT Thresholds"/>
      <sheetName val="NNT COMPONENT SCORES"/>
      <sheetName val="Summary Tables"/>
      <sheetName val="Applicable Targets"/>
      <sheetName val="Regional Tables"/>
      <sheetName val="Indicator Summary"/>
      <sheetName val="Target Summary"/>
      <sheetName val="Indicators by Region Summary"/>
      <sheetName val="Indicators by SHA Summary"/>
      <sheetName val="Recon vs Non Recon PCTs"/>
      <sheetName val="Spearhead vs Non Spearhead (1)"/>
      <sheetName val="Spearhead vs Non Spearhead (2)"/>
      <sheetName val="AMB - Input"/>
      <sheetName val="AMB - Output"/>
      <sheetName val="AS - Input"/>
      <sheetName val="AS - Output"/>
      <sheetName val="Hybrid - Input"/>
      <sheetName val="Hybrid - Output"/>
      <sheetName val="IoW - Input"/>
      <sheetName val="IoW - Output"/>
      <sheetName val="MH - Input"/>
      <sheetName val="MH - Output"/>
      <sheetName val="PCT - Input"/>
      <sheetName val="PCT - Output"/>
      <sheetName val="Final 31 Aug 06 16-47"/>
      <sheetName val="LD - Input"/>
      <sheetName val="LD - Out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ndon PCTs"/>
      <sheetName val="PCT pop for QoS"/>
      <sheetName val="PCT pop for UoR"/>
      <sheetName val="PCT pops"/>
      <sheetName val="0708 AHC Summary"/>
      <sheetName val="0708 AHC Breakdown"/>
      <sheetName val="Trust summary"/>
      <sheetName val="UoR Summary Tables"/>
      <sheetName val="UoR Regional Tables"/>
      <sheetName val="UoR HC Region Tables"/>
      <sheetName val="UoR SHA Tables"/>
      <sheetName val="QoS Summary Tables"/>
      <sheetName val="QoS Regional Tables"/>
      <sheetName val="QoS HC Region Tables"/>
      <sheetName val="QoS SHA Tables"/>
      <sheetName val="CSA Summary Tables"/>
      <sheetName val="CSA Regional Tables"/>
      <sheetName val="CSA HC Region Tables"/>
      <sheetName val="CSA SHA Tables"/>
      <sheetName val="ENT Summary Tables"/>
      <sheetName val="ENT Regional Tables"/>
      <sheetName val="ENT HC Region Tables"/>
      <sheetName val="ENT SHA Tables"/>
      <sheetName val="NNT Summary Tables"/>
      <sheetName val="NNT Regional Tables"/>
      <sheetName val="NNT HC Region Tables"/>
      <sheetName val="NNT SHA Tables"/>
      <sheetName val="ENT and CSA summary"/>
      <sheetName val="ENT and CSA comparison"/>
      <sheetName val="ENT and NNT summary"/>
      <sheetName val="ENT and NNT comparison"/>
      <sheetName val="CSA and NNT summary"/>
      <sheetName val="CSA and NNT comparison"/>
      <sheetName val="CSA and UoR summary"/>
      <sheetName val="CSA and UoR comparison"/>
      <sheetName val="ENT and UoR summary"/>
      <sheetName val="ENT and UoR comparison"/>
      <sheetName val="NNT and UoR summary"/>
      <sheetName val="NNT and UoR comparison"/>
      <sheetName val="QoS and UoR summary"/>
      <sheetName val="QoS and UoR comparis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ore Standards"/>
      <sheetName val="Developmental standards"/>
      <sheetName val="Sheet3"/>
    </sheetNames>
    <sheetDataSet>
      <sheetData sheetId="3">
        <row r="4">
          <cell r="C4" t="str">
            <v>NA</v>
          </cell>
        </row>
        <row r="5">
          <cell r="C5" t="str">
            <v>AEY</v>
          </cell>
        </row>
        <row r="6">
          <cell r="C6" t="str">
            <v>AFY</v>
          </cell>
        </row>
        <row r="7">
          <cell r="C7" t="str">
            <v>TBC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pageSetUpPr fitToPage="1"/>
  </sheetPr>
  <dimension ref="B1:T54"/>
  <sheetViews>
    <sheetView showGridLines="0" zoomScale="70" zoomScaleNormal="70" workbookViewId="0" topLeftCell="A1">
      <selection activeCell="F52" sqref="F52"/>
    </sheetView>
  </sheetViews>
  <sheetFormatPr defaultColWidth="9.140625" defaultRowHeight="13.5" customHeight="1"/>
  <cols>
    <col min="1" max="1" width="3.140625" style="0" customWidth="1"/>
    <col min="2" max="2" width="34.00390625" style="0" customWidth="1"/>
    <col min="3" max="3" width="10.421875" style="0" customWidth="1"/>
    <col min="4" max="4" width="12.7109375" style="0" customWidth="1"/>
    <col min="5" max="5" width="0.9921875" style="13" customWidth="1"/>
    <col min="6" max="6" width="75.7109375" style="0" customWidth="1"/>
    <col min="7" max="7" width="1.421875" style="13" customWidth="1"/>
    <col min="8" max="8" width="75.7109375" style="0" customWidth="1"/>
    <col min="9" max="9" width="0.9921875" style="13" customWidth="1"/>
    <col min="10" max="10" width="39.8515625" style="0" customWidth="1"/>
    <col min="11" max="11" width="0.9921875" style="13" customWidth="1"/>
    <col min="12" max="12" width="39.7109375" style="0" customWidth="1"/>
    <col min="13" max="13" width="0.71875" style="13" customWidth="1"/>
    <col min="14" max="14" width="11.57421875" style="1" customWidth="1"/>
    <col min="15" max="15" width="1.28515625" style="13" customWidth="1"/>
    <col min="16" max="16" width="24.421875" style="1" customWidth="1"/>
    <col min="17" max="17" width="1.7109375" style="13" customWidth="1"/>
    <col min="18" max="18" width="15.00390625" style="1" customWidth="1"/>
    <col min="19" max="19" width="0.9921875" style="13" customWidth="1"/>
    <col min="20" max="20" width="26.421875" style="0" bestFit="1" customWidth="1"/>
  </cols>
  <sheetData>
    <row r="1" ht="23.25" customHeight="1">
      <c r="B1" s="24"/>
    </row>
    <row r="2" spans="2:10" ht="18" customHeight="1">
      <c r="B2" s="213" t="s">
        <v>74</v>
      </c>
      <c r="C2" s="213"/>
      <c r="D2" s="213"/>
      <c r="E2" s="213"/>
      <c r="F2" s="213"/>
      <c r="G2" s="17"/>
      <c r="H2" s="2"/>
      <c r="I2" s="17"/>
      <c r="J2" s="2"/>
    </row>
    <row r="3" spans="10:14" ht="13.5" customHeight="1">
      <c r="J3" s="201" t="s">
        <v>0</v>
      </c>
      <c r="K3" s="201"/>
      <c r="L3" s="201"/>
      <c r="N3" s="20"/>
    </row>
    <row r="4" spans="10:14" ht="7.5" customHeight="1">
      <c r="J4" s="16"/>
      <c r="K4" s="18"/>
      <c r="L4" s="16"/>
      <c r="N4" s="22"/>
    </row>
    <row r="5" spans="2:20" s="6" customFormat="1" ht="30" customHeight="1">
      <c r="B5" s="214" t="s">
        <v>1</v>
      </c>
      <c r="C5" s="215"/>
      <c r="D5" s="216"/>
      <c r="E5" s="5"/>
      <c r="F5" s="15" t="s">
        <v>26</v>
      </c>
      <c r="G5" s="19"/>
      <c r="H5" s="15" t="s">
        <v>27</v>
      </c>
      <c r="I5" s="5"/>
      <c r="J5" s="3" t="s">
        <v>30</v>
      </c>
      <c r="K5" s="5"/>
      <c r="L5" s="25" t="s">
        <v>46</v>
      </c>
      <c r="M5" s="5"/>
      <c r="N5" s="12" t="s">
        <v>24</v>
      </c>
      <c r="O5" s="5"/>
      <c r="P5" s="3" t="s">
        <v>3</v>
      </c>
      <c r="Q5" s="5"/>
      <c r="R5" s="3" t="s">
        <v>16</v>
      </c>
      <c r="S5" s="5"/>
      <c r="T5" s="3" t="s">
        <v>4</v>
      </c>
    </row>
    <row r="6" ht="7.5" customHeight="1" thickBot="1">
      <c r="N6" s="7"/>
    </row>
    <row r="7" spans="2:20" ht="28.5" customHeight="1">
      <c r="B7" s="217" t="s">
        <v>73</v>
      </c>
      <c r="C7" s="218"/>
      <c r="D7" s="219"/>
      <c r="E7" s="27"/>
      <c r="F7" s="74" t="s">
        <v>28</v>
      </c>
      <c r="G7" s="27"/>
      <c r="H7" s="75" t="s">
        <v>29</v>
      </c>
      <c r="I7" s="27"/>
      <c r="J7" s="82">
        <v>0.95</v>
      </c>
      <c r="K7" s="76"/>
      <c r="L7" s="82">
        <v>0.94</v>
      </c>
      <c r="M7" s="29"/>
      <c r="N7" s="80">
        <v>1</v>
      </c>
      <c r="O7" s="27"/>
      <c r="P7" s="43" t="s">
        <v>61</v>
      </c>
      <c r="Q7" s="27"/>
      <c r="R7" s="42" t="s">
        <v>63</v>
      </c>
      <c r="S7" s="27"/>
      <c r="T7" s="43" t="s">
        <v>62</v>
      </c>
    </row>
    <row r="8" spans="2:20" ht="41.25" customHeight="1">
      <c r="B8" s="223" t="s">
        <v>6</v>
      </c>
      <c r="C8" s="224"/>
      <c r="D8" s="225"/>
      <c r="E8" s="33"/>
      <c r="F8" s="32" t="s">
        <v>40</v>
      </c>
      <c r="G8" s="33"/>
      <c r="H8" s="32" t="s">
        <v>41</v>
      </c>
      <c r="I8" s="33"/>
      <c r="J8" s="34">
        <v>0</v>
      </c>
      <c r="K8" s="35"/>
      <c r="L8" s="34" t="s">
        <v>34</v>
      </c>
      <c r="M8" s="35"/>
      <c r="N8" s="34">
        <v>1</v>
      </c>
      <c r="O8" s="35"/>
      <c r="P8" s="30" t="s">
        <v>7</v>
      </c>
      <c r="Q8" s="35"/>
      <c r="R8" s="31" t="s">
        <v>17</v>
      </c>
      <c r="S8" s="35"/>
      <c r="T8" s="30" t="s">
        <v>8</v>
      </c>
    </row>
    <row r="9" spans="2:20" ht="41.25" customHeight="1" thickBot="1">
      <c r="B9" s="226" t="s">
        <v>9</v>
      </c>
      <c r="C9" s="227"/>
      <c r="D9" s="228"/>
      <c r="E9" s="33"/>
      <c r="F9" s="45" t="s">
        <v>38</v>
      </c>
      <c r="G9" s="33"/>
      <c r="H9" s="45" t="s">
        <v>39</v>
      </c>
      <c r="I9" s="33"/>
      <c r="J9" s="37">
        <v>0</v>
      </c>
      <c r="K9" s="77"/>
      <c r="L9" s="38" t="s">
        <v>15</v>
      </c>
      <c r="M9" s="35"/>
      <c r="N9" s="83">
        <v>1</v>
      </c>
      <c r="O9" s="35"/>
      <c r="P9" s="39" t="s">
        <v>7</v>
      </c>
      <c r="Q9" s="35"/>
      <c r="R9" s="40" t="s">
        <v>17</v>
      </c>
      <c r="S9" s="35"/>
      <c r="T9" s="39" t="s">
        <v>8</v>
      </c>
    </row>
    <row r="10" spans="2:20" ht="30" customHeight="1">
      <c r="B10" s="194" t="s">
        <v>64</v>
      </c>
      <c r="C10" s="195"/>
      <c r="D10" s="202"/>
      <c r="E10" s="27"/>
      <c r="F10" s="79" t="s">
        <v>69</v>
      </c>
      <c r="G10" s="78"/>
      <c r="H10" s="79" t="s">
        <v>70</v>
      </c>
      <c r="I10" s="29"/>
      <c r="J10" s="28">
        <v>0.9</v>
      </c>
      <c r="K10" s="29"/>
      <c r="L10" s="28">
        <v>0.85</v>
      </c>
      <c r="M10" s="29"/>
      <c r="N10" s="41">
        <v>0.75</v>
      </c>
      <c r="O10" s="27"/>
      <c r="P10" s="30" t="s">
        <v>7</v>
      </c>
      <c r="Q10" s="27"/>
      <c r="R10" s="31" t="s">
        <v>63</v>
      </c>
      <c r="S10" s="27"/>
      <c r="T10" s="30" t="s">
        <v>20</v>
      </c>
    </row>
    <row r="11" spans="2:20" ht="34.5" customHeight="1" thickBot="1">
      <c r="B11" s="220" t="s">
        <v>65</v>
      </c>
      <c r="C11" s="221"/>
      <c r="D11" s="222"/>
      <c r="E11" s="27"/>
      <c r="F11" s="84" t="s">
        <v>71</v>
      </c>
      <c r="G11" s="78"/>
      <c r="H11" s="79" t="s">
        <v>72</v>
      </c>
      <c r="I11" s="29"/>
      <c r="J11" s="46">
        <v>0.95</v>
      </c>
      <c r="K11" s="29"/>
      <c r="L11" s="46">
        <v>0.9</v>
      </c>
      <c r="M11" s="29"/>
      <c r="N11" s="47">
        <v>0.75</v>
      </c>
      <c r="O11" s="27"/>
      <c r="P11" s="39" t="s">
        <v>7</v>
      </c>
      <c r="Q11" s="27"/>
      <c r="R11" s="72" t="s">
        <v>63</v>
      </c>
      <c r="S11" s="27"/>
      <c r="T11" s="39" t="s">
        <v>20</v>
      </c>
    </row>
    <row r="12" spans="2:20" ht="33.75" customHeight="1">
      <c r="B12" s="203" t="s">
        <v>35</v>
      </c>
      <c r="C12" s="204"/>
      <c r="D12" s="205"/>
      <c r="E12" s="33"/>
      <c r="F12" s="49" t="s">
        <v>43</v>
      </c>
      <c r="G12" s="33"/>
      <c r="H12" s="49" t="s">
        <v>44</v>
      </c>
      <c r="I12" s="33"/>
      <c r="J12" s="50">
        <v>0.93</v>
      </c>
      <c r="K12" s="35"/>
      <c r="L12" s="50">
        <v>0.88</v>
      </c>
      <c r="M12" s="35"/>
      <c r="N12" s="51">
        <v>0.5</v>
      </c>
      <c r="O12" s="35"/>
      <c r="P12" s="43" t="s">
        <v>5</v>
      </c>
      <c r="Q12" s="35"/>
      <c r="R12" s="42" t="s">
        <v>63</v>
      </c>
      <c r="S12" s="35"/>
      <c r="T12" s="52" t="s">
        <v>21</v>
      </c>
    </row>
    <row r="13" spans="2:20" ht="39.75" customHeight="1" thickBot="1">
      <c r="B13" s="229" t="s">
        <v>36</v>
      </c>
      <c r="C13" s="230"/>
      <c r="D13" s="231"/>
      <c r="E13" s="33"/>
      <c r="F13" s="53" t="s">
        <v>45</v>
      </c>
      <c r="G13" s="33"/>
      <c r="H13" s="36" t="s">
        <v>42</v>
      </c>
      <c r="I13" s="33"/>
      <c r="J13" s="44">
        <v>0.93</v>
      </c>
      <c r="K13" s="35"/>
      <c r="L13" s="44">
        <v>0.88</v>
      </c>
      <c r="M13" s="35"/>
      <c r="N13" s="54">
        <v>0.5</v>
      </c>
      <c r="O13" s="35"/>
      <c r="P13" s="39" t="s">
        <v>5</v>
      </c>
      <c r="Q13" s="35"/>
      <c r="R13" s="55" t="s">
        <v>63</v>
      </c>
      <c r="S13" s="35"/>
      <c r="T13" s="56" t="s">
        <v>21</v>
      </c>
    </row>
    <row r="14" spans="2:20" ht="45" customHeight="1">
      <c r="B14" s="203" t="s">
        <v>66</v>
      </c>
      <c r="C14" s="204"/>
      <c r="D14" s="205"/>
      <c r="E14" s="33"/>
      <c r="F14" s="49" t="s">
        <v>49</v>
      </c>
      <c r="G14" s="33"/>
      <c r="H14" s="49" t="s">
        <v>50</v>
      </c>
      <c r="I14" s="33"/>
      <c r="J14" s="50">
        <v>0.94</v>
      </c>
      <c r="K14" s="35"/>
      <c r="L14" s="50">
        <v>0.89</v>
      </c>
      <c r="M14" s="35"/>
      <c r="N14" s="57">
        <v>0.25</v>
      </c>
      <c r="O14" s="35"/>
      <c r="P14" s="43" t="s">
        <v>5</v>
      </c>
      <c r="Q14" s="35"/>
      <c r="R14" s="42" t="s">
        <v>63</v>
      </c>
      <c r="S14" s="35"/>
      <c r="T14" s="52" t="s">
        <v>21</v>
      </c>
    </row>
    <row r="15" spans="2:20" ht="42" customHeight="1">
      <c r="B15" s="210" t="s">
        <v>67</v>
      </c>
      <c r="C15" s="211"/>
      <c r="D15" s="212"/>
      <c r="E15" s="33"/>
      <c r="F15" s="32" t="s">
        <v>51</v>
      </c>
      <c r="G15" s="33"/>
      <c r="H15" s="32" t="s">
        <v>52</v>
      </c>
      <c r="I15" s="33"/>
      <c r="J15" s="58">
        <v>0.98</v>
      </c>
      <c r="K15" s="35"/>
      <c r="L15" s="58">
        <v>0.93</v>
      </c>
      <c r="M15" s="35"/>
      <c r="N15" s="59">
        <v>0.25</v>
      </c>
      <c r="O15" s="35"/>
      <c r="P15" s="30" t="s">
        <v>5</v>
      </c>
      <c r="Q15" s="35"/>
      <c r="R15" s="48" t="s">
        <v>63</v>
      </c>
      <c r="S15" s="35"/>
      <c r="T15" s="61" t="s">
        <v>21</v>
      </c>
    </row>
    <row r="16" spans="2:20" ht="39" customHeight="1">
      <c r="B16" s="210" t="s">
        <v>68</v>
      </c>
      <c r="C16" s="211"/>
      <c r="D16" s="212"/>
      <c r="E16" s="33"/>
      <c r="F16" s="36" t="s">
        <v>47</v>
      </c>
      <c r="G16" s="33"/>
      <c r="H16" s="36" t="s">
        <v>48</v>
      </c>
      <c r="I16" s="33"/>
      <c r="J16" s="44">
        <v>0.96</v>
      </c>
      <c r="K16" s="35"/>
      <c r="L16" s="44">
        <v>0.91</v>
      </c>
      <c r="M16" s="35"/>
      <c r="N16" s="59">
        <v>0.25</v>
      </c>
      <c r="O16" s="35"/>
      <c r="P16" s="30" t="s">
        <v>5</v>
      </c>
      <c r="Q16" s="35"/>
      <c r="R16" s="55" t="s">
        <v>63</v>
      </c>
      <c r="S16" s="35"/>
      <c r="T16" s="56" t="s">
        <v>21</v>
      </c>
    </row>
    <row r="17" spans="2:20" ht="39" thickBot="1">
      <c r="B17" s="207" t="s">
        <v>60</v>
      </c>
      <c r="C17" s="208"/>
      <c r="D17" s="209"/>
      <c r="E17" s="62"/>
      <c r="F17" s="63" t="s">
        <v>53</v>
      </c>
      <c r="G17" s="33"/>
      <c r="H17" s="63" t="s">
        <v>54</v>
      </c>
      <c r="I17" s="64"/>
      <c r="J17" s="65">
        <v>0.94</v>
      </c>
      <c r="K17" s="66"/>
      <c r="L17" s="65">
        <v>0.89</v>
      </c>
      <c r="M17" s="35"/>
      <c r="N17" s="47">
        <v>0.25</v>
      </c>
      <c r="O17" s="35"/>
      <c r="P17" s="39" t="s">
        <v>5</v>
      </c>
      <c r="Q17" s="35"/>
      <c r="R17" s="40" t="s">
        <v>63</v>
      </c>
      <c r="S17" s="35"/>
      <c r="T17" s="67" t="s">
        <v>21</v>
      </c>
    </row>
    <row r="18" spans="2:20" ht="33.75" customHeight="1">
      <c r="B18" s="203" t="s">
        <v>37</v>
      </c>
      <c r="C18" s="204"/>
      <c r="D18" s="205"/>
      <c r="E18" s="33"/>
      <c r="F18" s="68" t="s">
        <v>58</v>
      </c>
      <c r="G18" s="69"/>
      <c r="H18" s="68" t="s">
        <v>59</v>
      </c>
      <c r="I18" s="33"/>
      <c r="J18" s="70">
        <v>0.9</v>
      </c>
      <c r="K18" s="35"/>
      <c r="L18" s="70">
        <v>0.85</v>
      </c>
      <c r="M18" s="35"/>
      <c r="N18" s="59">
        <v>0.5</v>
      </c>
      <c r="O18" s="35"/>
      <c r="P18" s="43" t="s">
        <v>5</v>
      </c>
      <c r="Q18" s="35"/>
      <c r="R18" s="48" t="s">
        <v>63</v>
      </c>
      <c r="S18" s="35"/>
      <c r="T18" s="61" t="s">
        <v>21</v>
      </c>
    </row>
    <row r="19" spans="2:20" ht="33.75" customHeight="1">
      <c r="B19" s="210" t="s">
        <v>55</v>
      </c>
      <c r="C19" s="211"/>
      <c r="D19" s="212"/>
      <c r="E19" s="33"/>
      <c r="F19" s="71" t="s">
        <v>56</v>
      </c>
      <c r="G19" s="69"/>
      <c r="H19" s="71" t="s">
        <v>57</v>
      </c>
      <c r="I19" s="33"/>
      <c r="J19" s="28">
        <v>0.85</v>
      </c>
      <c r="K19" s="35"/>
      <c r="L19" s="28">
        <v>0.8</v>
      </c>
      <c r="M19" s="35"/>
      <c r="N19" s="41">
        <v>0.5</v>
      </c>
      <c r="O19" s="35"/>
      <c r="P19" s="30" t="s">
        <v>5</v>
      </c>
      <c r="Q19" s="35"/>
      <c r="R19" s="31" t="s">
        <v>63</v>
      </c>
      <c r="S19" s="35"/>
      <c r="T19" s="85" t="s">
        <v>21</v>
      </c>
    </row>
    <row r="20" ht="14.25" customHeight="1"/>
    <row r="21" spans="2:14" ht="14.25" customHeight="1">
      <c r="B21" s="206" t="s">
        <v>2</v>
      </c>
      <c r="C21" s="197"/>
      <c r="D21" s="81"/>
      <c r="N21" s="26">
        <f>SUM(N7:N19)</f>
        <v>7.5</v>
      </c>
    </row>
    <row r="22" ht="14.25" customHeight="1"/>
    <row r="23" spans="2:16" ht="15">
      <c r="B23" s="199" t="s">
        <v>18</v>
      </c>
      <c r="C23" s="197"/>
      <c r="D23" s="81"/>
      <c r="K23" s="198" t="s">
        <v>31</v>
      </c>
      <c r="L23" s="198"/>
      <c r="M23" s="198"/>
      <c r="N23" s="198"/>
      <c r="O23" s="21"/>
      <c r="P23" s="8">
        <v>0</v>
      </c>
    </row>
    <row r="24" spans="11:19" ht="15" hidden="1">
      <c r="K24" s="23"/>
      <c r="L24" s="23"/>
      <c r="M24" s="23"/>
      <c r="N24" s="23"/>
      <c r="P24" s="9" t="s">
        <v>10</v>
      </c>
      <c r="Q24" s="4"/>
      <c r="R24" s="9" t="s">
        <v>10</v>
      </c>
      <c r="S24" s="4"/>
    </row>
    <row r="25" spans="11:19" ht="15" hidden="1">
      <c r="K25" s="23"/>
      <c r="L25" s="23"/>
      <c r="M25" s="23"/>
      <c r="N25" s="23"/>
      <c r="P25" s="10">
        <v>39173</v>
      </c>
      <c r="Q25" s="4"/>
      <c r="R25" s="10" t="s">
        <v>11</v>
      </c>
      <c r="S25" s="4"/>
    </row>
    <row r="26" spans="11:19" ht="15" hidden="1">
      <c r="K26" s="23"/>
      <c r="L26" s="23"/>
      <c r="M26" s="23"/>
      <c r="N26" s="23"/>
      <c r="P26" s="10">
        <v>39203</v>
      </c>
      <c r="Q26" s="4"/>
      <c r="R26" s="10" t="s">
        <v>12</v>
      </c>
      <c r="S26" s="4"/>
    </row>
    <row r="27" spans="11:19" ht="15" hidden="1">
      <c r="K27" s="23"/>
      <c r="L27" s="23"/>
      <c r="M27" s="23"/>
      <c r="N27" s="23"/>
      <c r="P27" s="10">
        <v>39234</v>
      </c>
      <c r="Q27" s="4"/>
      <c r="R27" s="10" t="s">
        <v>13</v>
      </c>
      <c r="S27" s="4"/>
    </row>
    <row r="28" spans="11:19" ht="15" hidden="1">
      <c r="K28" s="23"/>
      <c r="L28" s="23"/>
      <c r="M28" s="23"/>
      <c r="N28" s="23"/>
      <c r="P28" s="10">
        <v>39264</v>
      </c>
      <c r="Q28" s="4"/>
      <c r="R28" s="10" t="s">
        <v>14</v>
      </c>
      <c r="S28" s="4"/>
    </row>
    <row r="29" spans="11:18" ht="15" hidden="1">
      <c r="K29" s="23"/>
      <c r="L29" s="23"/>
      <c r="M29" s="23"/>
      <c r="N29" s="23"/>
      <c r="P29" s="10">
        <v>39295</v>
      </c>
      <c r="Q29" s="4"/>
      <c r="R29"/>
    </row>
    <row r="30" spans="11:18" ht="15" hidden="1">
      <c r="K30" s="23"/>
      <c r="L30" s="23"/>
      <c r="M30" s="23"/>
      <c r="N30" s="23"/>
      <c r="P30" s="10">
        <v>39326</v>
      </c>
      <c r="Q30" s="4"/>
      <c r="R30"/>
    </row>
    <row r="31" spans="11:18" ht="15" hidden="1">
      <c r="K31" s="23"/>
      <c r="L31" s="23"/>
      <c r="M31" s="23"/>
      <c r="N31" s="23"/>
      <c r="P31" s="10">
        <v>39356</v>
      </c>
      <c r="Q31" s="4"/>
      <c r="R31"/>
    </row>
    <row r="32" spans="11:18" ht="15" hidden="1">
      <c r="K32" s="23"/>
      <c r="L32" s="23"/>
      <c r="M32" s="23"/>
      <c r="N32" s="23"/>
      <c r="P32" s="10">
        <v>39387</v>
      </c>
      <c r="Q32" s="4"/>
      <c r="R32"/>
    </row>
    <row r="33" spans="11:18" ht="15" hidden="1">
      <c r="K33" s="23"/>
      <c r="L33" s="23"/>
      <c r="M33" s="23"/>
      <c r="N33" s="23"/>
      <c r="P33" s="10">
        <v>39417</v>
      </c>
      <c r="Q33" s="4"/>
      <c r="R33"/>
    </row>
    <row r="34" spans="11:18" ht="15" hidden="1">
      <c r="K34" s="23"/>
      <c r="L34" s="23"/>
      <c r="M34" s="23"/>
      <c r="N34" s="23"/>
      <c r="P34" s="10">
        <v>39448</v>
      </c>
      <c r="Q34" s="4"/>
      <c r="R34"/>
    </row>
    <row r="35" spans="11:18" ht="15" hidden="1">
      <c r="K35" s="23"/>
      <c r="L35" s="23"/>
      <c r="M35" s="23"/>
      <c r="N35" s="23"/>
      <c r="P35" s="10">
        <v>39479</v>
      </c>
      <c r="Q35" s="4"/>
      <c r="R35"/>
    </row>
    <row r="36" spans="11:18" ht="15" hidden="1">
      <c r="K36" s="23"/>
      <c r="L36" s="23"/>
      <c r="M36" s="23"/>
      <c r="N36" s="23"/>
      <c r="P36" s="10">
        <v>39508</v>
      </c>
      <c r="Q36" s="4"/>
      <c r="R36"/>
    </row>
    <row r="37" spans="11:18" ht="15" hidden="1">
      <c r="K37" s="23"/>
      <c r="L37" s="23"/>
      <c r="M37" s="23"/>
      <c r="N37" s="23"/>
      <c r="P37" s="10">
        <v>39539</v>
      </c>
      <c r="R37"/>
    </row>
    <row r="38" spans="11:18" ht="15" hidden="1">
      <c r="K38" s="23"/>
      <c r="L38" s="23"/>
      <c r="M38" s="23"/>
      <c r="N38" s="23"/>
      <c r="P38" s="10">
        <v>39569</v>
      </c>
      <c r="R38"/>
    </row>
    <row r="39" spans="11:18" ht="15" hidden="1">
      <c r="K39" s="23"/>
      <c r="L39" s="23"/>
      <c r="M39" s="23"/>
      <c r="N39" s="23"/>
      <c r="P39" s="10">
        <v>39600</v>
      </c>
      <c r="R39"/>
    </row>
    <row r="40" spans="11:18" ht="15" hidden="1">
      <c r="K40" s="23"/>
      <c r="L40" s="23"/>
      <c r="M40" s="23"/>
      <c r="N40" s="23"/>
      <c r="P40" s="10">
        <v>39630</v>
      </c>
      <c r="R40"/>
    </row>
    <row r="41" spans="11:18" ht="15" hidden="1">
      <c r="K41" s="23"/>
      <c r="L41" s="23"/>
      <c r="M41" s="23"/>
      <c r="N41" s="23"/>
      <c r="P41" s="10">
        <v>39661</v>
      </c>
      <c r="R41"/>
    </row>
    <row r="42" spans="11:18" ht="15" hidden="1">
      <c r="K42" s="23"/>
      <c r="L42" s="23"/>
      <c r="M42" s="23"/>
      <c r="N42" s="23"/>
      <c r="P42" s="10">
        <v>39692</v>
      </c>
      <c r="R42"/>
    </row>
    <row r="43" spans="11:18" ht="15" hidden="1">
      <c r="K43" s="23"/>
      <c r="L43" s="23"/>
      <c r="M43" s="23"/>
      <c r="N43" s="23"/>
      <c r="P43" s="10">
        <v>39722</v>
      </c>
      <c r="R43"/>
    </row>
    <row r="44" spans="11:18" ht="15" hidden="1">
      <c r="K44" s="23"/>
      <c r="L44" s="23"/>
      <c r="M44" s="23"/>
      <c r="N44" s="23"/>
      <c r="P44" s="10">
        <v>39753</v>
      </c>
      <c r="R44"/>
    </row>
    <row r="45" spans="11:18" ht="15" hidden="1">
      <c r="K45" s="23"/>
      <c r="L45" s="23"/>
      <c r="M45" s="23"/>
      <c r="N45" s="23"/>
      <c r="P45" s="10">
        <v>39783</v>
      </c>
      <c r="R45"/>
    </row>
    <row r="46" spans="11:18" ht="15" hidden="1">
      <c r="K46" s="23"/>
      <c r="L46" s="23"/>
      <c r="M46" s="23"/>
      <c r="N46" s="23"/>
      <c r="P46" s="10">
        <v>39814</v>
      </c>
      <c r="R46"/>
    </row>
    <row r="47" spans="11:18" ht="15" hidden="1">
      <c r="K47" s="23"/>
      <c r="L47" s="23"/>
      <c r="M47" s="23"/>
      <c r="N47" s="23"/>
      <c r="P47" s="10">
        <v>39845</v>
      </c>
      <c r="R47"/>
    </row>
    <row r="48" spans="11:18" ht="15" hidden="1">
      <c r="K48" s="23"/>
      <c r="L48" s="23"/>
      <c r="M48" s="23"/>
      <c r="N48" s="23"/>
      <c r="P48" s="10">
        <v>39873</v>
      </c>
      <c r="R48"/>
    </row>
    <row r="49" spans="11:18" ht="15">
      <c r="K49" s="193" t="s">
        <v>32</v>
      </c>
      <c r="L49" s="193"/>
      <c r="M49" s="193"/>
      <c r="N49" s="193"/>
      <c r="O49" s="21"/>
      <c r="P49" s="8">
        <v>2</v>
      </c>
      <c r="R49"/>
    </row>
    <row r="50" spans="11:18" ht="13.5" customHeight="1">
      <c r="K50" s="193" t="s">
        <v>33</v>
      </c>
      <c r="L50" s="193"/>
      <c r="M50" s="193"/>
      <c r="N50" s="193"/>
      <c r="O50" s="21"/>
      <c r="P50" s="8">
        <v>3</v>
      </c>
      <c r="R50"/>
    </row>
    <row r="51" ht="13.5" customHeight="1">
      <c r="P51"/>
    </row>
    <row r="52" ht="13.5" customHeight="1">
      <c r="P52"/>
    </row>
    <row r="53" spans="2:18" ht="13.5" customHeight="1">
      <c r="B53" s="199" t="s">
        <v>19</v>
      </c>
      <c r="C53" s="197"/>
      <c r="D53" s="81"/>
      <c r="K53" s="198" t="s">
        <v>22</v>
      </c>
      <c r="L53" s="198"/>
      <c r="M53" s="198"/>
      <c r="N53" s="198"/>
      <c r="O53" s="198"/>
      <c r="P53" s="198"/>
      <c r="R53" s="11">
        <v>2.1</v>
      </c>
    </row>
    <row r="54" spans="11:18" ht="13.5" customHeight="1">
      <c r="K54" s="198" t="s">
        <v>23</v>
      </c>
      <c r="L54" s="198"/>
      <c r="M54" s="198"/>
      <c r="N54" s="198"/>
      <c r="O54" s="198"/>
      <c r="P54" s="198"/>
      <c r="R54" s="14" t="s">
        <v>25</v>
      </c>
    </row>
  </sheetData>
  <mergeCells count="24">
    <mergeCell ref="B2:F2"/>
    <mergeCell ref="B5:D5"/>
    <mergeCell ref="B18:D18"/>
    <mergeCell ref="B7:D7"/>
    <mergeCell ref="B11:D11"/>
    <mergeCell ref="B8:D8"/>
    <mergeCell ref="B9:D9"/>
    <mergeCell ref="B13:D13"/>
    <mergeCell ref="B21:C21"/>
    <mergeCell ref="B14:D14"/>
    <mergeCell ref="B17:D17"/>
    <mergeCell ref="B15:D15"/>
    <mergeCell ref="B16:D16"/>
    <mergeCell ref="B19:D19"/>
    <mergeCell ref="J3:L3"/>
    <mergeCell ref="K53:P53"/>
    <mergeCell ref="B53:C53"/>
    <mergeCell ref="K54:P54"/>
    <mergeCell ref="K49:N49"/>
    <mergeCell ref="B10:D10"/>
    <mergeCell ref="K50:N50"/>
    <mergeCell ref="B12:D12"/>
    <mergeCell ref="B23:C23"/>
    <mergeCell ref="K23:N23"/>
  </mergeCells>
  <printOptions/>
  <pageMargins left="0.48" right="0.46" top="0.45" bottom="0.37" header="0.38" footer="0.25"/>
  <pageSetup fitToHeight="1" fitToWidth="1" horizontalDpi="600" verticalDpi="600" orientation="landscape" paperSize="8" scale="51"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sheetPr codeName="Sheet7">
    <pageSetUpPr fitToPage="1"/>
  </sheetPr>
  <dimension ref="B1:BE82"/>
  <sheetViews>
    <sheetView showGridLines="0" tabSelected="1" zoomScale="70" zoomScaleNormal="70" workbookViewId="0" topLeftCell="A1">
      <selection activeCell="A1" sqref="A1"/>
    </sheetView>
  </sheetViews>
  <sheetFormatPr defaultColWidth="9.140625" defaultRowHeight="13.5" customHeight="1"/>
  <cols>
    <col min="1" max="1" width="3.140625" style="0" customWidth="1"/>
    <col min="2" max="2" width="34.00390625" style="0" customWidth="1"/>
    <col min="3" max="3" width="10.421875" style="0" customWidth="1"/>
    <col min="4" max="4" width="5.7109375" style="0" customWidth="1"/>
    <col min="5" max="5" width="0.9921875" style="13" customWidth="1"/>
    <col min="6" max="6" width="69.00390625" style="0" customWidth="1"/>
    <col min="7" max="7" width="0.9921875" style="13" customWidth="1"/>
    <col min="8" max="8" width="63.7109375" style="0" customWidth="1"/>
    <col min="9" max="9" width="0.9921875" style="13" customWidth="1"/>
    <col min="10" max="10" width="26.421875" style="0" customWidth="1"/>
    <col min="11" max="11" width="0.9921875" style="13" customWidth="1"/>
    <col min="12" max="12" width="27.00390625" style="0" customWidth="1"/>
    <col min="13" max="13" width="0.71875" style="13" customWidth="1"/>
    <col min="14" max="14" width="11.57421875" style="1" customWidth="1"/>
    <col min="15" max="15" width="1.28515625" style="13" customWidth="1"/>
    <col min="16" max="16" width="24.421875" style="1" customWidth="1"/>
    <col min="17" max="17" width="1.7109375" style="13" customWidth="1"/>
    <col min="18" max="18" width="15.00390625" style="1" customWidth="1"/>
    <col min="19" max="19" width="0.9921875" style="13" customWidth="1"/>
    <col min="20" max="20" width="26.421875" style="0" bestFit="1" customWidth="1"/>
  </cols>
  <sheetData>
    <row r="1" ht="18" customHeight="1">
      <c r="B1" s="24"/>
    </row>
    <row r="2" ht="18" customHeight="1">
      <c r="B2" s="24" t="s">
        <v>131</v>
      </c>
    </row>
    <row r="3" ht="18" customHeight="1">
      <c r="B3" s="24"/>
    </row>
    <row r="4" spans="2:10" ht="18" customHeight="1">
      <c r="B4" s="213" t="s">
        <v>130</v>
      </c>
      <c r="C4" s="213"/>
      <c r="D4" s="213"/>
      <c r="E4" s="213"/>
      <c r="F4" s="213"/>
      <c r="G4" s="17"/>
      <c r="H4" s="2"/>
      <c r="I4" s="17"/>
      <c r="J4" s="2"/>
    </row>
    <row r="5" spans="10:14" ht="13.5" customHeight="1">
      <c r="J5" s="201" t="s">
        <v>0</v>
      </c>
      <c r="K5" s="201"/>
      <c r="L5" s="201"/>
      <c r="N5" s="20"/>
    </row>
    <row r="6" spans="10:14" ht="7.5" customHeight="1">
      <c r="J6" s="16"/>
      <c r="K6" s="18"/>
      <c r="L6" s="16"/>
      <c r="N6" s="22"/>
    </row>
    <row r="7" spans="2:20" s="6" customFormat="1" ht="30" customHeight="1">
      <c r="B7" s="214" t="s">
        <v>1</v>
      </c>
      <c r="C7" s="215"/>
      <c r="D7" s="216"/>
      <c r="E7" s="5"/>
      <c r="F7" s="15" t="s">
        <v>26</v>
      </c>
      <c r="G7" s="19"/>
      <c r="H7" s="15" t="s">
        <v>27</v>
      </c>
      <c r="I7" s="5"/>
      <c r="J7" s="3" t="s">
        <v>30</v>
      </c>
      <c r="K7" s="5"/>
      <c r="L7" s="25" t="s">
        <v>46</v>
      </c>
      <c r="M7" s="5"/>
      <c r="N7" s="12" t="s">
        <v>24</v>
      </c>
      <c r="O7" s="5"/>
      <c r="P7" s="3" t="s">
        <v>3</v>
      </c>
      <c r="Q7" s="5"/>
      <c r="R7" s="25" t="s">
        <v>132</v>
      </c>
      <c r="S7" s="5"/>
      <c r="T7" s="3" t="s">
        <v>4</v>
      </c>
    </row>
    <row r="8" ht="7.5" customHeight="1" thickBot="1">
      <c r="N8" s="4"/>
    </row>
    <row r="9" spans="2:20" ht="28.5" customHeight="1" thickBot="1">
      <c r="B9" s="241" t="s">
        <v>73</v>
      </c>
      <c r="C9" s="242"/>
      <c r="D9" s="243"/>
      <c r="E9" s="27"/>
      <c r="F9" s="101" t="s">
        <v>28</v>
      </c>
      <c r="G9" s="27"/>
      <c r="H9" s="102" t="s">
        <v>29</v>
      </c>
      <c r="I9" s="27"/>
      <c r="J9" s="103">
        <v>0.95</v>
      </c>
      <c r="K9" s="76"/>
      <c r="L9" s="103">
        <v>0.94</v>
      </c>
      <c r="M9" s="29"/>
      <c r="N9" s="104">
        <v>1</v>
      </c>
      <c r="O9" s="27"/>
      <c r="P9" s="105" t="s">
        <v>61</v>
      </c>
      <c r="Q9" s="27"/>
      <c r="R9" s="106" t="s">
        <v>98</v>
      </c>
      <c r="S9" s="27"/>
      <c r="T9" s="105" t="s">
        <v>62</v>
      </c>
    </row>
    <row r="10" spans="2:20" ht="41.25" customHeight="1">
      <c r="B10" s="194" t="s">
        <v>6</v>
      </c>
      <c r="C10" s="195"/>
      <c r="D10" s="202"/>
      <c r="E10" s="33"/>
      <c r="F10" s="73" t="s">
        <v>40</v>
      </c>
      <c r="G10" s="33"/>
      <c r="H10" s="73" t="s">
        <v>41</v>
      </c>
      <c r="I10" s="33"/>
      <c r="J10" s="100">
        <v>0</v>
      </c>
      <c r="K10" s="35"/>
      <c r="L10" s="100" t="s">
        <v>34</v>
      </c>
      <c r="M10" s="35"/>
      <c r="N10" s="100">
        <v>1</v>
      </c>
      <c r="O10" s="35"/>
      <c r="P10" s="60" t="s">
        <v>7</v>
      </c>
      <c r="Q10" s="35"/>
      <c r="R10" s="48" t="s">
        <v>17</v>
      </c>
      <c r="S10" s="35"/>
      <c r="T10" s="60" t="s">
        <v>8</v>
      </c>
    </row>
    <row r="11" spans="2:20" ht="41.25" customHeight="1" thickBot="1">
      <c r="B11" s="244" t="s">
        <v>9</v>
      </c>
      <c r="C11" s="245"/>
      <c r="D11" s="246"/>
      <c r="E11" s="33"/>
      <c r="F11" s="45" t="s">
        <v>38</v>
      </c>
      <c r="G11" s="33"/>
      <c r="H11" s="45" t="s">
        <v>39</v>
      </c>
      <c r="I11" s="33"/>
      <c r="J11" s="37">
        <v>0</v>
      </c>
      <c r="K11" s="77"/>
      <c r="L11" s="38" t="s">
        <v>15</v>
      </c>
      <c r="M11" s="35"/>
      <c r="N11" s="83">
        <v>1</v>
      </c>
      <c r="O11" s="35"/>
      <c r="P11" s="39" t="s">
        <v>7</v>
      </c>
      <c r="Q11" s="35"/>
      <c r="R11" s="40" t="s">
        <v>17</v>
      </c>
      <c r="S11" s="35"/>
      <c r="T11" s="39" t="s">
        <v>8</v>
      </c>
    </row>
    <row r="12" spans="2:20" ht="30" customHeight="1">
      <c r="B12" s="194" t="s">
        <v>64</v>
      </c>
      <c r="C12" s="195"/>
      <c r="D12" s="202"/>
      <c r="E12" s="27"/>
      <c r="F12" s="71" t="s">
        <v>69</v>
      </c>
      <c r="G12" s="78"/>
      <c r="H12" s="97" t="s">
        <v>126</v>
      </c>
      <c r="I12" s="29"/>
      <c r="J12" s="28">
        <v>0.9</v>
      </c>
      <c r="K12" s="29"/>
      <c r="L12" s="28">
        <v>0.85</v>
      </c>
      <c r="M12" s="29"/>
      <c r="N12" s="112">
        <v>1</v>
      </c>
      <c r="O12" s="27"/>
      <c r="P12" s="30" t="s">
        <v>7</v>
      </c>
      <c r="Q12" s="27"/>
      <c r="R12" s="42" t="s">
        <v>98</v>
      </c>
      <c r="S12" s="27"/>
      <c r="T12" s="30" t="s">
        <v>82</v>
      </c>
    </row>
    <row r="13" spans="2:20" ht="34.5" customHeight="1">
      <c r="B13" s="238" t="s">
        <v>65</v>
      </c>
      <c r="C13" s="239"/>
      <c r="D13" s="240"/>
      <c r="E13" s="27"/>
      <c r="F13" s="89" t="s">
        <v>71</v>
      </c>
      <c r="G13" s="78"/>
      <c r="H13" s="98" t="s">
        <v>127</v>
      </c>
      <c r="I13" s="29"/>
      <c r="J13" s="44">
        <v>0.95</v>
      </c>
      <c r="K13" s="29"/>
      <c r="L13" s="44">
        <v>0.9</v>
      </c>
      <c r="M13" s="29"/>
      <c r="N13" s="113">
        <v>1</v>
      </c>
      <c r="O13" s="27"/>
      <c r="P13" s="91" t="s">
        <v>7</v>
      </c>
      <c r="Q13" s="27"/>
      <c r="R13" s="31" t="s">
        <v>98</v>
      </c>
      <c r="S13" s="27"/>
      <c r="T13" s="91" t="s">
        <v>82</v>
      </c>
    </row>
    <row r="14" spans="2:20" ht="34.5" customHeight="1">
      <c r="B14" s="238" t="s">
        <v>79</v>
      </c>
      <c r="C14" s="239"/>
      <c r="D14" s="240"/>
      <c r="E14" s="27"/>
      <c r="F14" s="89" t="s">
        <v>80</v>
      </c>
      <c r="G14" s="78"/>
      <c r="H14" s="98" t="s">
        <v>120</v>
      </c>
      <c r="I14" s="29"/>
      <c r="J14" s="44">
        <v>0.92</v>
      </c>
      <c r="K14" s="29"/>
      <c r="L14" s="44">
        <v>0.87</v>
      </c>
      <c r="M14" s="29"/>
      <c r="N14" s="113">
        <v>1</v>
      </c>
      <c r="O14" s="27"/>
      <c r="P14" s="91" t="s">
        <v>7</v>
      </c>
      <c r="Q14" s="27"/>
      <c r="R14" s="31" t="s">
        <v>98</v>
      </c>
      <c r="S14" s="27"/>
      <c r="T14" s="91" t="s">
        <v>82</v>
      </c>
    </row>
    <row r="15" spans="2:20" ht="34.5" customHeight="1">
      <c r="B15" s="107" t="s">
        <v>97</v>
      </c>
      <c r="C15" s="108"/>
      <c r="D15" s="109"/>
      <c r="E15" s="27"/>
      <c r="F15" s="89" t="s">
        <v>129</v>
      </c>
      <c r="G15" s="78"/>
      <c r="H15" s="98"/>
      <c r="I15" s="29"/>
      <c r="J15" s="110">
        <v>0</v>
      </c>
      <c r="K15" s="29"/>
      <c r="L15" s="111" t="s">
        <v>260</v>
      </c>
      <c r="M15" s="29"/>
      <c r="N15" s="113">
        <v>1</v>
      </c>
      <c r="O15" s="27"/>
      <c r="P15" s="30" t="s">
        <v>7</v>
      </c>
      <c r="Q15" s="27"/>
      <c r="R15" s="31" t="s">
        <v>98</v>
      </c>
      <c r="S15" s="27"/>
      <c r="T15" s="91" t="s">
        <v>82</v>
      </c>
    </row>
    <row r="16" spans="2:20" ht="34.5" customHeight="1" thickBot="1">
      <c r="B16" s="235" t="s">
        <v>81</v>
      </c>
      <c r="C16" s="236"/>
      <c r="D16" s="237"/>
      <c r="E16" s="27"/>
      <c r="F16" s="88" t="s">
        <v>265</v>
      </c>
      <c r="G16" s="78"/>
      <c r="H16" s="99" t="s">
        <v>121</v>
      </c>
      <c r="I16" s="29"/>
      <c r="J16" s="46" t="s">
        <v>266</v>
      </c>
      <c r="K16" s="29"/>
      <c r="L16" s="46">
        <v>0.05</v>
      </c>
      <c r="M16" s="29"/>
      <c r="N16" s="83">
        <v>1</v>
      </c>
      <c r="O16" s="27"/>
      <c r="P16" s="39" t="s">
        <v>7</v>
      </c>
      <c r="Q16" s="27"/>
      <c r="R16" s="40" t="s">
        <v>98</v>
      </c>
      <c r="S16" s="27"/>
      <c r="T16" s="192" t="s">
        <v>267</v>
      </c>
    </row>
    <row r="17" spans="2:20" ht="33.75" customHeight="1">
      <c r="B17" s="203" t="s">
        <v>115</v>
      </c>
      <c r="C17" s="204"/>
      <c r="D17" s="205"/>
      <c r="E17" s="33"/>
      <c r="F17" s="49" t="s">
        <v>117</v>
      </c>
      <c r="G17" s="33"/>
      <c r="H17" s="49" t="s">
        <v>116</v>
      </c>
      <c r="I17" s="33"/>
      <c r="J17" s="50">
        <v>0.93</v>
      </c>
      <c r="K17" s="35"/>
      <c r="L17" s="50">
        <v>0.88</v>
      </c>
      <c r="M17" s="35"/>
      <c r="N17" s="51">
        <v>0.5</v>
      </c>
      <c r="O17" s="35"/>
      <c r="P17" s="43" t="s">
        <v>7</v>
      </c>
      <c r="Q17" s="35"/>
      <c r="R17" s="48" t="s">
        <v>98</v>
      </c>
      <c r="S17" s="35"/>
      <c r="T17" s="52" t="s">
        <v>21</v>
      </c>
    </row>
    <row r="18" spans="2:20" ht="57" customHeight="1" thickBot="1">
      <c r="B18" s="229" t="s">
        <v>36</v>
      </c>
      <c r="C18" s="230"/>
      <c r="D18" s="231"/>
      <c r="E18" s="33"/>
      <c r="F18" s="53" t="s">
        <v>119</v>
      </c>
      <c r="G18" s="33"/>
      <c r="H18" s="36" t="s">
        <v>118</v>
      </c>
      <c r="I18" s="33"/>
      <c r="J18" s="44">
        <v>0.93</v>
      </c>
      <c r="K18" s="35"/>
      <c r="L18" s="44">
        <v>0.88</v>
      </c>
      <c r="M18" s="35"/>
      <c r="N18" s="54">
        <v>0.5</v>
      </c>
      <c r="O18" s="35"/>
      <c r="P18" s="114" t="s">
        <v>7</v>
      </c>
      <c r="Q18" s="35"/>
      <c r="R18" s="55" t="s">
        <v>98</v>
      </c>
      <c r="S18" s="35"/>
      <c r="T18" s="56" t="s">
        <v>21</v>
      </c>
    </row>
    <row r="19" spans="2:20" ht="32.25" customHeight="1">
      <c r="B19" s="203" t="s">
        <v>108</v>
      </c>
      <c r="C19" s="204"/>
      <c r="D19" s="205"/>
      <c r="E19" s="33"/>
      <c r="F19" s="49" t="s">
        <v>110</v>
      </c>
      <c r="G19" s="33"/>
      <c r="H19" s="49" t="s">
        <v>109</v>
      </c>
      <c r="I19" s="33"/>
      <c r="J19" s="50">
        <v>0.94</v>
      </c>
      <c r="K19" s="35"/>
      <c r="L19" s="50">
        <v>0.89</v>
      </c>
      <c r="M19" s="35"/>
      <c r="N19" s="57">
        <v>0.25</v>
      </c>
      <c r="O19" s="35"/>
      <c r="P19" s="43" t="s">
        <v>7</v>
      </c>
      <c r="Q19" s="35"/>
      <c r="R19" s="42" t="s">
        <v>98</v>
      </c>
      <c r="S19" s="35"/>
      <c r="T19" s="52" t="s">
        <v>21</v>
      </c>
    </row>
    <row r="20" spans="2:20" ht="42" customHeight="1">
      <c r="B20" s="210" t="s">
        <v>67</v>
      </c>
      <c r="C20" s="211"/>
      <c r="D20" s="212"/>
      <c r="E20" s="33"/>
      <c r="F20" s="32" t="s">
        <v>112</v>
      </c>
      <c r="G20" s="33"/>
      <c r="H20" s="32" t="s">
        <v>111</v>
      </c>
      <c r="I20" s="33"/>
      <c r="J20" s="58">
        <v>0.98</v>
      </c>
      <c r="K20" s="35"/>
      <c r="L20" s="58">
        <v>0.93</v>
      </c>
      <c r="M20" s="35"/>
      <c r="N20" s="59">
        <v>0.25</v>
      </c>
      <c r="O20" s="35"/>
      <c r="P20" s="60" t="s">
        <v>7</v>
      </c>
      <c r="Q20" s="35"/>
      <c r="R20" s="31" t="s">
        <v>98</v>
      </c>
      <c r="S20" s="35"/>
      <c r="T20" s="61" t="s">
        <v>21</v>
      </c>
    </row>
    <row r="21" spans="2:20" ht="42" customHeight="1">
      <c r="B21" s="210" t="s">
        <v>105</v>
      </c>
      <c r="C21" s="211"/>
      <c r="D21" s="212"/>
      <c r="E21" s="33"/>
      <c r="F21" s="36" t="s">
        <v>107</v>
      </c>
      <c r="G21" s="33"/>
      <c r="H21" s="36" t="s">
        <v>106</v>
      </c>
      <c r="I21" s="33"/>
      <c r="J21" s="44">
        <v>0.96</v>
      </c>
      <c r="K21" s="35"/>
      <c r="L21" s="44">
        <v>0.91</v>
      </c>
      <c r="M21" s="35"/>
      <c r="N21" s="59">
        <v>0.25</v>
      </c>
      <c r="O21" s="35"/>
      <c r="P21" s="60" t="s">
        <v>7</v>
      </c>
      <c r="Q21" s="35"/>
      <c r="R21" s="31" t="s">
        <v>98</v>
      </c>
      <c r="S21" s="35"/>
      <c r="T21" s="56" t="s">
        <v>21</v>
      </c>
    </row>
    <row r="22" spans="2:20" ht="39" customHeight="1" thickBot="1">
      <c r="B22" s="207" t="s">
        <v>60</v>
      </c>
      <c r="C22" s="208"/>
      <c r="D22" s="209"/>
      <c r="E22" s="62"/>
      <c r="F22" s="63" t="s">
        <v>114</v>
      </c>
      <c r="G22" s="33"/>
      <c r="H22" s="63" t="s">
        <v>113</v>
      </c>
      <c r="I22" s="64"/>
      <c r="J22" s="65">
        <v>0.94</v>
      </c>
      <c r="K22" s="66"/>
      <c r="L22" s="65">
        <v>0.89</v>
      </c>
      <c r="M22" s="35"/>
      <c r="N22" s="47">
        <v>0.25</v>
      </c>
      <c r="O22" s="35"/>
      <c r="P22" s="114" t="s">
        <v>7</v>
      </c>
      <c r="Q22" s="35"/>
      <c r="R22" s="40" t="s">
        <v>98</v>
      </c>
      <c r="S22" s="35"/>
      <c r="T22" s="67" t="s">
        <v>21</v>
      </c>
    </row>
    <row r="23" spans="2:20" ht="42" customHeight="1">
      <c r="B23" s="203" t="s">
        <v>99</v>
      </c>
      <c r="C23" s="204"/>
      <c r="D23" s="205"/>
      <c r="E23" s="33"/>
      <c r="F23" s="68" t="s">
        <v>101</v>
      </c>
      <c r="G23" s="69"/>
      <c r="H23" s="68" t="s">
        <v>103</v>
      </c>
      <c r="I23" s="33"/>
      <c r="J23" s="70">
        <v>0.9</v>
      </c>
      <c r="K23" s="35"/>
      <c r="L23" s="70">
        <v>0.85</v>
      </c>
      <c r="M23" s="35"/>
      <c r="N23" s="59">
        <v>0.5</v>
      </c>
      <c r="O23" s="35"/>
      <c r="P23" s="43" t="s">
        <v>7</v>
      </c>
      <c r="Q23" s="35"/>
      <c r="R23" s="48" t="s">
        <v>98</v>
      </c>
      <c r="S23" s="35"/>
      <c r="T23" s="61" t="s">
        <v>21</v>
      </c>
    </row>
    <row r="24" spans="2:20" ht="40.5" customHeight="1" thickBot="1">
      <c r="B24" s="210" t="s">
        <v>100</v>
      </c>
      <c r="C24" s="211"/>
      <c r="D24" s="212"/>
      <c r="E24" s="33"/>
      <c r="F24" s="71" t="s">
        <v>102</v>
      </c>
      <c r="G24" s="69"/>
      <c r="H24" s="71" t="s">
        <v>104</v>
      </c>
      <c r="I24" s="33"/>
      <c r="J24" s="44">
        <v>0.85</v>
      </c>
      <c r="K24" s="35"/>
      <c r="L24" s="44">
        <v>0.8</v>
      </c>
      <c r="M24" s="35"/>
      <c r="N24" s="90">
        <v>0.5</v>
      </c>
      <c r="O24" s="35"/>
      <c r="P24" s="114" t="s">
        <v>7</v>
      </c>
      <c r="Q24" s="35"/>
      <c r="R24" s="55" t="s">
        <v>98</v>
      </c>
      <c r="S24" s="35"/>
      <c r="T24" s="56" t="s">
        <v>21</v>
      </c>
    </row>
    <row r="25" spans="2:20" s="86" customFormat="1" ht="59.25" customHeight="1" thickBot="1">
      <c r="B25" s="232" t="s">
        <v>75</v>
      </c>
      <c r="C25" s="233"/>
      <c r="D25" s="234"/>
      <c r="E25" s="69"/>
      <c r="F25" s="92" t="s">
        <v>122</v>
      </c>
      <c r="G25" s="69"/>
      <c r="H25" s="92" t="s">
        <v>123</v>
      </c>
      <c r="I25" s="69"/>
      <c r="J25" s="93">
        <v>0.035</v>
      </c>
      <c r="K25" s="87"/>
      <c r="L25" s="93">
        <v>0.05</v>
      </c>
      <c r="M25" s="87"/>
      <c r="N25" s="94">
        <v>1</v>
      </c>
      <c r="O25" s="87"/>
      <c r="P25" s="60" t="s">
        <v>5</v>
      </c>
      <c r="Q25" s="87"/>
      <c r="R25" s="106" t="s">
        <v>125</v>
      </c>
      <c r="S25" s="87"/>
      <c r="T25" s="95" t="s">
        <v>124</v>
      </c>
    </row>
    <row r="26" spans="2:20" s="86" customFormat="1" ht="33.75" customHeight="1" thickBot="1">
      <c r="B26" s="232" t="s">
        <v>272</v>
      </c>
      <c r="C26" s="233"/>
      <c r="D26" s="234"/>
      <c r="E26" s="69"/>
      <c r="F26" s="92" t="s">
        <v>76</v>
      </c>
      <c r="G26" s="69"/>
      <c r="H26" s="92" t="s">
        <v>77</v>
      </c>
      <c r="I26" s="69"/>
      <c r="J26" s="200">
        <v>0</v>
      </c>
      <c r="K26" s="87"/>
      <c r="L26" s="200">
        <v>0.5</v>
      </c>
      <c r="M26" s="87"/>
      <c r="N26" s="94">
        <v>1</v>
      </c>
      <c r="O26" s="87"/>
      <c r="P26" s="95" t="s">
        <v>7</v>
      </c>
      <c r="Q26" s="87"/>
      <c r="R26" s="106" t="s">
        <v>98</v>
      </c>
      <c r="S26" s="87"/>
      <c r="T26" s="95" t="s">
        <v>78</v>
      </c>
    </row>
    <row r="27" spans="2:20" s="86" customFormat="1" ht="55.5" customHeight="1" thickBot="1">
      <c r="B27" s="232" t="s">
        <v>83</v>
      </c>
      <c r="C27" s="233"/>
      <c r="D27" s="234"/>
      <c r="E27" s="69"/>
      <c r="F27" s="92" t="s">
        <v>84</v>
      </c>
      <c r="G27" s="69"/>
      <c r="H27" s="92" t="s">
        <v>85</v>
      </c>
      <c r="I27" s="69"/>
      <c r="J27" s="93">
        <v>0.9</v>
      </c>
      <c r="K27" s="87"/>
      <c r="L27" s="93">
        <v>0.8</v>
      </c>
      <c r="M27" s="87"/>
      <c r="N27" s="94">
        <v>1</v>
      </c>
      <c r="O27" s="87"/>
      <c r="P27" s="95" t="s">
        <v>5</v>
      </c>
      <c r="Q27" s="87"/>
      <c r="R27" s="106" t="s">
        <v>125</v>
      </c>
      <c r="S27" s="87"/>
      <c r="T27" s="95" t="s">
        <v>128</v>
      </c>
    </row>
    <row r="28" spans="2:20" s="86" customFormat="1" ht="48" customHeight="1" hidden="1" thickBot="1">
      <c r="B28" s="232" t="s">
        <v>89</v>
      </c>
      <c r="C28" s="233"/>
      <c r="D28" s="234"/>
      <c r="E28" s="69"/>
      <c r="F28" s="92" t="s">
        <v>86</v>
      </c>
      <c r="G28" s="69"/>
      <c r="H28" s="92" t="s">
        <v>87</v>
      </c>
      <c r="I28" s="69"/>
      <c r="J28" s="93"/>
      <c r="K28" s="87"/>
      <c r="L28" s="93"/>
      <c r="M28" s="87"/>
      <c r="N28" s="94"/>
      <c r="O28" s="87"/>
      <c r="P28" s="95" t="s">
        <v>7</v>
      </c>
      <c r="Q28" s="87"/>
      <c r="R28" s="96" t="s">
        <v>63</v>
      </c>
      <c r="S28" s="87"/>
      <c r="T28" s="95" t="s">
        <v>88</v>
      </c>
    </row>
    <row r="29" spans="2:20" s="86" customFormat="1" ht="48" customHeight="1" hidden="1" thickBot="1">
      <c r="B29" s="232" t="s">
        <v>90</v>
      </c>
      <c r="C29" s="233"/>
      <c r="D29" s="234"/>
      <c r="E29" s="69"/>
      <c r="F29" s="92" t="s">
        <v>92</v>
      </c>
      <c r="G29" s="69"/>
      <c r="H29" s="92" t="s">
        <v>93</v>
      </c>
      <c r="I29" s="69"/>
      <c r="J29" s="93"/>
      <c r="K29" s="87"/>
      <c r="L29" s="93"/>
      <c r="M29" s="87"/>
      <c r="N29" s="94"/>
      <c r="O29" s="87"/>
      <c r="P29" s="95" t="s">
        <v>5</v>
      </c>
      <c r="Q29" s="87"/>
      <c r="R29" s="96" t="s">
        <v>63</v>
      </c>
      <c r="S29" s="87"/>
      <c r="T29" s="95" t="s">
        <v>91</v>
      </c>
    </row>
    <row r="30" spans="2:20" s="86" customFormat="1" ht="48" customHeight="1" hidden="1" thickBot="1">
      <c r="B30" s="232" t="s">
        <v>94</v>
      </c>
      <c r="C30" s="233"/>
      <c r="D30" s="234"/>
      <c r="E30" s="69"/>
      <c r="F30" s="92" t="s">
        <v>96</v>
      </c>
      <c r="G30" s="69"/>
      <c r="H30" s="92"/>
      <c r="I30" s="69"/>
      <c r="J30" s="93"/>
      <c r="K30" s="87"/>
      <c r="L30" s="93"/>
      <c r="M30" s="87"/>
      <c r="N30" s="94"/>
      <c r="O30" s="87"/>
      <c r="P30" s="95" t="s">
        <v>5</v>
      </c>
      <c r="Q30" s="87"/>
      <c r="R30" s="96" t="s">
        <v>63</v>
      </c>
      <c r="S30" s="87"/>
      <c r="T30" s="95" t="s">
        <v>95</v>
      </c>
    </row>
    <row r="31" ht="14.25" customHeight="1"/>
    <row r="32" spans="2:14" ht="14.25" customHeight="1">
      <c r="B32" s="206" t="s">
        <v>2</v>
      </c>
      <c r="C32" s="197"/>
      <c r="D32" s="81"/>
      <c r="N32" s="26">
        <f>SUM(N9:N27)</f>
        <v>14</v>
      </c>
    </row>
    <row r="33" ht="14.25" customHeight="1"/>
    <row r="34" spans="2:16" ht="15">
      <c r="B34" s="199" t="s">
        <v>18</v>
      </c>
      <c r="C34" s="197"/>
      <c r="D34" s="81"/>
      <c r="K34" s="198" t="s">
        <v>31</v>
      </c>
      <c r="L34" s="198"/>
      <c r="M34" s="198"/>
      <c r="N34" s="198"/>
      <c r="O34" s="21"/>
      <c r="P34" s="8">
        <v>0</v>
      </c>
    </row>
    <row r="35" spans="11:19" ht="15" hidden="1">
      <c r="K35" s="23"/>
      <c r="L35" s="23"/>
      <c r="M35" s="23"/>
      <c r="N35" s="23"/>
      <c r="P35" s="9" t="s">
        <v>10</v>
      </c>
      <c r="Q35" s="4"/>
      <c r="R35" s="9" t="s">
        <v>10</v>
      </c>
      <c r="S35" s="4"/>
    </row>
    <row r="36" spans="11:19" ht="15" hidden="1">
      <c r="K36" s="23"/>
      <c r="L36" s="23"/>
      <c r="M36" s="23"/>
      <c r="N36" s="23"/>
      <c r="P36" s="10">
        <v>39173</v>
      </c>
      <c r="Q36" s="4"/>
      <c r="R36" s="10" t="s">
        <v>11</v>
      </c>
      <c r="S36" s="4"/>
    </row>
    <row r="37" spans="11:19" ht="15" hidden="1">
      <c r="K37" s="23"/>
      <c r="L37" s="23"/>
      <c r="M37" s="23"/>
      <c r="N37" s="23"/>
      <c r="P37" s="10">
        <v>39203</v>
      </c>
      <c r="Q37" s="4"/>
      <c r="R37" s="10" t="s">
        <v>12</v>
      </c>
      <c r="S37" s="4"/>
    </row>
    <row r="38" spans="11:19" ht="15" hidden="1">
      <c r="K38" s="23"/>
      <c r="L38" s="23"/>
      <c r="M38" s="23"/>
      <c r="N38" s="23"/>
      <c r="P38" s="10">
        <v>39234</v>
      </c>
      <c r="Q38" s="4"/>
      <c r="R38" s="10" t="s">
        <v>13</v>
      </c>
      <c r="S38" s="4"/>
    </row>
    <row r="39" spans="11:19" ht="15" hidden="1">
      <c r="K39" s="23"/>
      <c r="L39" s="23"/>
      <c r="M39" s="23"/>
      <c r="N39" s="23"/>
      <c r="P39" s="10">
        <v>39264</v>
      </c>
      <c r="Q39" s="4"/>
      <c r="R39" s="10" t="s">
        <v>14</v>
      </c>
      <c r="S39" s="4"/>
    </row>
    <row r="40" spans="11:18" ht="15" hidden="1">
      <c r="K40" s="23"/>
      <c r="L40" s="23"/>
      <c r="M40" s="23"/>
      <c r="N40" s="23"/>
      <c r="P40" s="10">
        <v>39295</v>
      </c>
      <c r="Q40" s="4"/>
      <c r="R40"/>
    </row>
    <row r="41" spans="11:18" ht="15" hidden="1">
      <c r="K41" s="23"/>
      <c r="L41" s="23"/>
      <c r="M41" s="23"/>
      <c r="N41" s="23"/>
      <c r="P41" s="10">
        <v>39326</v>
      </c>
      <c r="Q41" s="4"/>
      <c r="R41"/>
    </row>
    <row r="42" spans="11:18" ht="15" hidden="1">
      <c r="K42" s="23"/>
      <c r="L42" s="23"/>
      <c r="M42" s="23"/>
      <c r="N42" s="23"/>
      <c r="P42" s="10">
        <v>39356</v>
      </c>
      <c r="Q42" s="4"/>
      <c r="R42"/>
    </row>
    <row r="43" spans="11:18" ht="15" hidden="1">
      <c r="K43" s="23"/>
      <c r="L43" s="23"/>
      <c r="M43" s="23"/>
      <c r="N43" s="23"/>
      <c r="P43" s="10">
        <v>39387</v>
      </c>
      <c r="Q43" s="4"/>
      <c r="R43"/>
    </row>
    <row r="44" spans="11:18" ht="15" hidden="1">
      <c r="K44" s="23"/>
      <c r="L44" s="23"/>
      <c r="M44" s="23"/>
      <c r="N44" s="23"/>
      <c r="P44" s="10">
        <v>39417</v>
      </c>
      <c r="Q44" s="4"/>
      <c r="R44"/>
    </row>
    <row r="45" spans="11:18" ht="15" hidden="1">
      <c r="K45" s="23"/>
      <c r="L45" s="23"/>
      <c r="M45" s="23"/>
      <c r="N45" s="23"/>
      <c r="P45" s="10">
        <v>39448</v>
      </c>
      <c r="Q45" s="4"/>
      <c r="R45"/>
    </row>
    <row r="46" spans="11:18" ht="15" hidden="1">
      <c r="K46" s="23"/>
      <c r="L46" s="23"/>
      <c r="M46" s="23"/>
      <c r="N46" s="23"/>
      <c r="P46" s="10">
        <v>39479</v>
      </c>
      <c r="Q46" s="4"/>
      <c r="R46"/>
    </row>
    <row r="47" spans="11:18" ht="15" hidden="1">
      <c r="K47" s="23"/>
      <c r="L47" s="23"/>
      <c r="M47" s="23"/>
      <c r="N47" s="23"/>
      <c r="P47" s="10">
        <v>39508</v>
      </c>
      <c r="Q47" s="4"/>
      <c r="R47"/>
    </row>
    <row r="48" spans="11:18" ht="15" hidden="1">
      <c r="K48" s="23"/>
      <c r="L48" s="23"/>
      <c r="M48" s="23"/>
      <c r="N48" s="23"/>
      <c r="P48" s="10">
        <v>39539</v>
      </c>
      <c r="R48"/>
    </row>
    <row r="49" spans="11:18" ht="15" hidden="1">
      <c r="K49" s="23"/>
      <c r="L49" s="23"/>
      <c r="M49" s="23"/>
      <c r="N49" s="23"/>
      <c r="P49" s="10">
        <v>39569</v>
      </c>
      <c r="R49"/>
    </row>
    <row r="50" spans="11:18" ht="15" hidden="1">
      <c r="K50" s="23"/>
      <c r="L50" s="23"/>
      <c r="M50" s="23"/>
      <c r="N50" s="23"/>
      <c r="P50" s="10">
        <v>39600</v>
      </c>
      <c r="R50"/>
    </row>
    <row r="51" spans="11:18" ht="15" hidden="1">
      <c r="K51" s="23"/>
      <c r="L51" s="23"/>
      <c r="M51" s="23"/>
      <c r="N51" s="23"/>
      <c r="P51" s="10">
        <v>39630</v>
      </c>
      <c r="R51"/>
    </row>
    <row r="52" spans="11:18" ht="15" hidden="1">
      <c r="K52" s="23"/>
      <c r="L52" s="23"/>
      <c r="M52" s="23"/>
      <c r="N52" s="23"/>
      <c r="P52" s="10">
        <v>39661</v>
      </c>
      <c r="R52"/>
    </row>
    <row r="53" spans="11:18" ht="15" hidden="1">
      <c r="K53" s="23"/>
      <c r="L53" s="23"/>
      <c r="M53" s="23"/>
      <c r="N53" s="23"/>
      <c r="P53" s="10">
        <v>39692</v>
      </c>
      <c r="R53"/>
    </row>
    <row r="54" spans="11:18" ht="15" hidden="1">
      <c r="K54" s="23"/>
      <c r="L54" s="23"/>
      <c r="M54" s="23"/>
      <c r="N54" s="23"/>
      <c r="P54" s="10">
        <v>39722</v>
      </c>
      <c r="R54"/>
    </row>
    <row r="55" spans="11:18" ht="15" hidden="1">
      <c r="K55" s="23"/>
      <c r="L55" s="23"/>
      <c r="M55" s="23"/>
      <c r="N55" s="23"/>
      <c r="P55" s="10">
        <v>39753</v>
      </c>
      <c r="R55"/>
    </row>
    <row r="56" spans="11:18" ht="15" hidden="1">
      <c r="K56" s="23"/>
      <c r="L56" s="23"/>
      <c r="M56" s="23"/>
      <c r="N56" s="23"/>
      <c r="P56" s="10">
        <v>39783</v>
      </c>
      <c r="R56"/>
    </row>
    <row r="57" spans="11:18" ht="15" hidden="1">
      <c r="K57" s="23"/>
      <c r="L57" s="23"/>
      <c r="M57" s="23"/>
      <c r="N57" s="23"/>
      <c r="P57" s="10">
        <v>39814</v>
      </c>
      <c r="R57"/>
    </row>
    <row r="58" spans="11:18" ht="15" hidden="1">
      <c r="K58" s="23"/>
      <c r="L58" s="23"/>
      <c r="M58" s="23"/>
      <c r="N58" s="23"/>
      <c r="P58" s="10">
        <v>39845</v>
      </c>
      <c r="R58"/>
    </row>
    <row r="59" spans="11:18" ht="15" hidden="1">
      <c r="K59" s="23"/>
      <c r="L59" s="23"/>
      <c r="M59" s="23"/>
      <c r="N59" s="23"/>
      <c r="P59" s="10">
        <v>39873</v>
      </c>
      <c r="R59"/>
    </row>
    <row r="60" spans="11:18" ht="15">
      <c r="K60" s="193" t="s">
        <v>32</v>
      </c>
      <c r="L60" s="193"/>
      <c r="M60" s="193"/>
      <c r="N60" s="193"/>
      <c r="O60" s="21"/>
      <c r="P60" s="8">
        <v>2</v>
      </c>
      <c r="R60"/>
    </row>
    <row r="61" spans="10:18" ht="13.5" customHeight="1">
      <c r="J61" s="21"/>
      <c r="K61" s="193" t="s">
        <v>33</v>
      </c>
      <c r="L61" s="193"/>
      <c r="M61" s="193"/>
      <c r="N61" s="193"/>
      <c r="O61" s="21"/>
      <c r="P61" s="8">
        <v>3</v>
      </c>
      <c r="R61"/>
    </row>
    <row r="62" spans="10:16" ht="13.5" customHeight="1">
      <c r="J62" s="13"/>
      <c r="P62"/>
    </row>
    <row r="63" ht="13.5" customHeight="1">
      <c r="P63"/>
    </row>
    <row r="64" spans="2:18" ht="13.5" customHeight="1">
      <c r="B64" s="199" t="s">
        <v>19</v>
      </c>
      <c r="C64" s="197"/>
      <c r="D64" s="81"/>
      <c r="K64" s="198" t="s">
        <v>22</v>
      </c>
      <c r="L64" s="198"/>
      <c r="M64" s="198"/>
      <c r="N64" s="198"/>
      <c r="O64" s="198"/>
      <c r="P64" s="198"/>
      <c r="R64" s="11">
        <v>2.1</v>
      </c>
    </row>
    <row r="65" spans="11:18" ht="13.5" customHeight="1">
      <c r="K65" s="198" t="s">
        <v>23</v>
      </c>
      <c r="L65" s="198"/>
      <c r="M65" s="198"/>
      <c r="N65" s="198"/>
      <c r="O65" s="198"/>
      <c r="P65" s="198"/>
      <c r="R65" s="14" t="s">
        <v>25</v>
      </c>
    </row>
    <row r="67" spans="2:20" ht="125.25" customHeight="1">
      <c r="B67" s="249" t="s">
        <v>259</v>
      </c>
      <c r="C67" s="249"/>
      <c r="D67" s="249"/>
      <c r="E67" s="249"/>
      <c r="F67" s="249"/>
      <c r="G67" s="249"/>
      <c r="H67" s="249"/>
      <c r="I67" s="249"/>
      <c r="J67" s="249"/>
      <c r="K67" s="121"/>
      <c r="L67" s="121"/>
      <c r="M67" s="121"/>
      <c r="N67" s="121"/>
      <c r="O67" s="121"/>
      <c r="P67" s="121"/>
      <c r="Q67" s="121"/>
      <c r="R67" s="121"/>
      <c r="S67" s="121"/>
      <c r="T67" s="121"/>
    </row>
    <row r="68" spans="2:20" ht="15">
      <c r="B68" s="249" t="s">
        <v>273</v>
      </c>
      <c r="C68" s="249"/>
      <c r="D68" s="249"/>
      <c r="E68" s="249"/>
      <c r="F68" s="249"/>
      <c r="G68" s="249"/>
      <c r="H68" s="249"/>
      <c r="I68" s="196"/>
      <c r="J68" s="196"/>
      <c r="K68" s="121"/>
      <c r="L68" s="121"/>
      <c r="M68" s="121"/>
      <c r="N68" s="121"/>
      <c r="O68" s="121"/>
      <c r="P68" s="121"/>
      <c r="Q68" s="121"/>
      <c r="R68" s="121"/>
      <c r="S68" s="121"/>
      <c r="T68" s="121"/>
    </row>
    <row r="69" spans="2:57" ht="13.5" customHeight="1">
      <c r="B69" s="185" t="s">
        <v>264</v>
      </c>
      <c r="C69" s="185"/>
      <c r="D69" s="185"/>
      <c r="E69" s="186"/>
      <c r="F69" s="187"/>
      <c r="G69" s="187"/>
      <c r="H69" s="187"/>
      <c r="I69" s="185"/>
      <c r="J69" s="185"/>
      <c r="K69" s="186"/>
      <c r="L69" s="187"/>
      <c r="M69" s="187"/>
      <c r="N69" s="187"/>
      <c r="O69" s="187"/>
      <c r="P69" s="185"/>
      <c r="Q69" s="185"/>
      <c r="R69" s="186"/>
      <c r="S69" s="187"/>
      <c r="T69" s="187"/>
      <c r="U69" s="187"/>
      <c r="V69" s="187"/>
      <c r="W69" s="187"/>
      <c r="X69" s="187"/>
      <c r="Y69" s="187"/>
      <c r="Z69" s="187"/>
      <c r="AA69" s="187"/>
      <c r="AB69" s="187"/>
      <c r="AC69" s="187"/>
      <c r="AD69" s="187"/>
      <c r="AE69" s="187"/>
      <c r="AF69" s="187"/>
      <c r="AG69" s="187"/>
      <c r="AH69" s="187"/>
      <c r="AI69" s="187"/>
      <c r="AJ69" s="187"/>
      <c r="AK69" s="185"/>
      <c r="AL69" s="185"/>
      <c r="AM69" s="186"/>
      <c r="AN69" s="187"/>
      <c r="AO69" s="187"/>
      <c r="AP69" s="187"/>
      <c r="AQ69" s="185"/>
      <c r="AR69" s="185"/>
      <c r="AS69" s="186"/>
      <c r="AT69" s="187"/>
      <c r="AU69" s="187"/>
      <c r="AV69" s="187"/>
      <c r="AW69" s="185"/>
      <c r="AX69" s="185"/>
      <c r="AY69" s="186"/>
      <c r="AZ69" s="185"/>
      <c r="BA69" s="185"/>
      <c r="BB69" s="185"/>
      <c r="BC69" s="185"/>
      <c r="BD69" s="185"/>
      <c r="BE69" s="186"/>
    </row>
    <row r="70" spans="2:57" ht="109.5" customHeight="1">
      <c r="B70" s="185"/>
      <c r="C70" s="248" t="s">
        <v>261</v>
      </c>
      <c r="D70" s="248"/>
      <c r="E70" s="248"/>
      <c r="F70" s="248"/>
      <c r="G70" s="248"/>
      <c r="H70" s="248"/>
      <c r="I70" s="248"/>
      <c r="J70" s="248"/>
      <c r="K70" s="248"/>
      <c r="L70" s="248"/>
      <c r="M70" s="248"/>
      <c r="N70" s="248"/>
      <c r="O70" s="248"/>
      <c r="P70" s="248"/>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row>
    <row r="71" spans="2:57" ht="13.5" customHeight="1">
      <c r="B71" s="185"/>
      <c r="C71" s="188" t="s">
        <v>262</v>
      </c>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9"/>
    </row>
    <row r="72" spans="2:57" ht="13.5" customHeight="1">
      <c r="B72" s="185"/>
      <c r="C72" s="247" t="s">
        <v>263</v>
      </c>
      <c r="D72" s="247"/>
      <c r="E72" s="186"/>
      <c r="F72" s="187"/>
      <c r="G72" s="187"/>
      <c r="H72" s="187"/>
      <c r="I72" s="185"/>
      <c r="J72" s="185"/>
      <c r="K72" s="186"/>
      <c r="L72" s="187"/>
      <c r="M72" s="187"/>
      <c r="N72" s="187"/>
      <c r="O72" s="187"/>
      <c r="P72" s="185"/>
      <c r="Q72" s="185"/>
      <c r="R72" s="186"/>
      <c r="S72" s="187"/>
      <c r="T72" s="187"/>
      <c r="U72" s="187"/>
      <c r="V72" s="187"/>
      <c r="W72" s="187"/>
      <c r="X72" s="187"/>
      <c r="Y72" s="187"/>
      <c r="Z72" s="187"/>
      <c r="AA72" s="187"/>
      <c r="AB72" s="187"/>
      <c r="AC72" s="187"/>
      <c r="AD72" s="187"/>
      <c r="AE72" s="187"/>
      <c r="AF72" s="187"/>
      <c r="AG72" s="187"/>
      <c r="AH72" s="187"/>
      <c r="AI72" s="187"/>
      <c r="AJ72" s="187"/>
      <c r="AK72" s="185"/>
      <c r="AL72" s="185"/>
      <c r="AM72" s="186"/>
      <c r="AN72" s="187"/>
      <c r="AO72" s="187"/>
      <c r="AP72" s="187"/>
      <c r="AQ72" s="185"/>
      <c r="AR72" s="185"/>
      <c r="AS72" s="186"/>
      <c r="AT72" s="187"/>
      <c r="AU72" s="187"/>
      <c r="AV72" s="187"/>
      <c r="AW72" s="185"/>
      <c r="AX72" s="185"/>
      <c r="AY72" s="186"/>
      <c r="AZ72" s="185"/>
      <c r="BA72" s="185"/>
      <c r="BB72" s="185"/>
      <c r="BC72" s="185"/>
      <c r="BD72" s="185"/>
      <c r="BE72" s="186"/>
    </row>
    <row r="82" ht="13.5" customHeight="1">
      <c r="F82" s="191"/>
    </row>
  </sheetData>
  <mergeCells count="36">
    <mergeCell ref="B28:D28"/>
    <mergeCell ref="B26:D26"/>
    <mergeCell ref="B32:C32"/>
    <mergeCell ref="C72:D72"/>
    <mergeCell ref="C70:P70"/>
    <mergeCell ref="K65:P65"/>
    <mergeCell ref="K60:N60"/>
    <mergeCell ref="B67:J67"/>
    <mergeCell ref="B68:H68"/>
    <mergeCell ref="B4:F4"/>
    <mergeCell ref="B7:D7"/>
    <mergeCell ref="B9:D9"/>
    <mergeCell ref="B13:D13"/>
    <mergeCell ref="B10:D10"/>
    <mergeCell ref="B11:D11"/>
    <mergeCell ref="B12:D12"/>
    <mergeCell ref="B19:D19"/>
    <mergeCell ref="K64:P64"/>
    <mergeCell ref="B64:C64"/>
    <mergeCell ref="B29:D29"/>
    <mergeCell ref="B30:D30"/>
    <mergeCell ref="K34:N34"/>
    <mergeCell ref="K61:N61"/>
    <mergeCell ref="B27:D27"/>
    <mergeCell ref="B34:C34"/>
    <mergeCell ref="B24:D24"/>
    <mergeCell ref="B17:D17"/>
    <mergeCell ref="B25:D25"/>
    <mergeCell ref="J5:L5"/>
    <mergeCell ref="B18:D18"/>
    <mergeCell ref="B16:D16"/>
    <mergeCell ref="B20:D20"/>
    <mergeCell ref="B14:D14"/>
    <mergeCell ref="B21:D21"/>
    <mergeCell ref="B23:D23"/>
    <mergeCell ref="B22:D22"/>
  </mergeCells>
  <printOptions/>
  <pageMargins left="0.48" right="0.46" top="0.45" bottom="0.37" header="0.38" footer="0.25"/>
  <pageSetup fitToHeight="1" fitToWidth="1" horizontalDpi="600" verticalDpi="600" orientation="landscape" paperSize="8" scale="59" r:id="rId3"/>
  <headerFooter alignWithMargins="0">
    <oddFooter>&amp;R&amp;F</oddFooter>
  </headerFooter>
  <legacyDrawing r:id="rId2"/>
</worksheet>
</file>

<file path=xl/worksheets/sheet3.xml><?xml version="1.0" encoding="utf-8"?>
<worksheet xmlns="http://schemas.openxmlformats.org/spreadsheetml/2006/main" xmlns:r="http://schemas.openxmlformats.org/officeDocument/2006/relationships">
  <dimension ref="B1:AI45"/>
  <sheetViews>
    <sheetView showGridLines="0" zoomScale="40" zoomScaleNormal="40" workbookViewId="0" topLeftCell="A1">
      <selection activeCell="F2" sqref="F2"/>
    </sheetView>
  </sheetViews>
  <sheetFormatPr defaultColWidth="9.140625" defaultRowHeight="15"/>
  <cols>
    <col min="1" max="1" width="1.7109375" style="139" customWidth="1"/>
    <col min="2" max="2" width="13.28125" style="139" customWidth="1"/>
    <col min="3" max="3" width="17.57421875" style="139" customWidth="1"/>
    <col min="4" max="4" width="79.7109375" style="139" customWidth="1"/>
    <col min="5" max="5" width="11.7109375" style="139" customWidth="1"/>
    <col min="6" max="6" width="79.7109375" style="139" customWidth="1"/>
    <col min="7" max="7" width="11.7109375" style="139" customWidth="1"/>
    <col min="8" max="8" width="14.57421875" style="139" customWidth="1"/>
    <col min="9" max="9" width="14.421875" style="139" customWidth="1"/>
    <col min="10" max="10" width="0.9921875" style="141" hidden="1" customWidth="1"/>
    <col min="11" max="11" width="57.57421875" style="142" hidden="1" customWidth="1"/>
    <col min="12" max="12" width="13.7109375" style="143" hidden="1" customWidth="1"/>
    <col min="13" max="13" width="13.7109375" style="139" hidden="1" customWidth="1"/>
    <col min="14" max="14" width="1.28515625" style="139" customWidth="1"/>
    <col min="15" max="20" width="45.7109375" style="139" customWidth="1"/>
    <col min="21" max="21" width="48.8515625" style="139" customWidth="1"/>
    <col min="22" max="16384" width="9.140625" style="139" customWidth="1"/>
  </cols>
  <sheetData>
    <row r="1" spans="2:35" s="136" customFormat="1" ht="27">
      <c r="B1" s="135"/>
      <c r="C1" s="135"/>
      <c r="D1" s="135"/>
      <c r="Y1" s="137"/>
      <c r="Z1" s="137"/>
      <c r="AI1" s="137"/>
    </row>
    <row r="2" spans="2:9" ht="36.75" thickBot="1">
      <c r="B2" s="138" t="s">
        <v>133</v>
      </c>
      <c r="H2" s="140"/>
      <c r="I2" s="115"/>
    </row>
    <row r="3" spans="2:20" ht="48" customHeight="1" thickBot="1">
      <c r="B3" s="144"/>
      <c r="C3" s="145"/>
      <c r="D3" s="145"/>
      <c r="E3" s="145"/>
      <c r="F3" s="145"/>
      <c r="O3" s="250" t="s">
        <v>134</v>
      </c>
      <c r="P3" s="251"/>
      <c r="Q3" s="251"/>
      <c r="R3" s="251"/>
      <c r="S3" s="251"/>
      <c r="T3" s="252"/>
    </row>
    <row r="4" spans="2:20" ht="90" customHeight="1" thickBot="1">
      <c r="B4" s="146" t="s">
        <v>135</v>
      </c>
      <c r="C4" s="147" t="s">
        <v>136</v>
      </c>
      <c r="D4" s="253"/>
      <c r="E4" s="253"/>
      <c r="F4" s="253"/>
      <c r="G4" s="254"/>
      <c r="H4" s="255" t="s">
        <v>137</v>
      </c>
      <c r="I4" s="256"/>
      <c r="J4" s="148"/>
      <c r="K4" s="257" t="s">
        <v>138</v>
      </c>
      <c r="L4" s="258"/>
      <c r="M4" s="259"/>
      <c r="O4" s="260" t="s">
        <v>139</v>
      </c>
      <c r="P4" s="260"/>
      <c r="Q4" s="260" t="s">
        <v>140</v>
      </c>
      <c r="R4" s="260"/>
      <c r="S4" s="260" t="s">
        <v>141</v>
      </c>
      <c r="T4" s="260"/>
    </row>
    <row r="5" spans="2:20" ht="108" customHeight="1">
      <c r="B5" s="261" t="s">
        <v>142</v>
      </c>
      <c r="C5" s="264" t="s">
        <v>143</v>
      </c>
      <c r="D5" s="267" t="s">
        <v>144</v>
      </c>
      <c r="E5" s="268"/>
      <c r="F5" s="267" t="s">
        <v>145</v>
      </c>
      <c r="G5" s="268"/>
      <c r="H5" s="279">
        <v>5</v>
      </c>
      <c r="I5" s="282">
        <v>5</v>
      </c>
      <c r="J5" s="148"/>
      <c r="K5" s="149"/>
      <c r="L5" s="150"/>
      <c r="M5" s="151"/>
      <c r="O5" s="269" t="s">
        <v>146</v>
      </c>
      <c r="P5" s="270"/>
      <c r="Q5" s="269" t="s">
        <v>147</v>
      </c>
      <c r="R5" s="270"/>
      <c r="S5" s="269" t="s">
        <v>148</v>
      </c>
      <c r="T5" s="270"/>
    </row>
    <row r="6" spans="2:20" ht="127.5" customHeight="1">
      <c r="B6" s="262"/>
      <c r="C6" s="265"/>
      <c r="D6" s="152" t="s">
        <v>149</v>
      </c>
      <c r="E6" s="275" t="s">
        <v>150</v>
      </c>
      <c r="F6" s="153" t="s">
        <v>151</v>
      </c>
      <c r="G6" s="275" t="s">
        <v>150</v>
      </c>
      <c r="H6" s="280"/>
      <c r="I6" s="283"/>
      <c r="J6" s="154"/>
      <c r="K6" s="155" t="s">
        <v>152</v>
      </c>
      <c r="L6" s="156">
        <v>2006</v>
      </c>
      <c r="M6" s="277">
        <f>(L6/L7)</f>
        <v>0.00992253890367322</v>
      </c>
      <c r="O6" s="271"/>
      <c r="P6" s="272"/>
      <c r="Q6" s="271"/>
      <c r="R6" s="272"/>
      <c r="S6" s="271"/>
      <c r="T6" s="272"/>
    </row>
    <row r="7" spans="2:20" ht="57.75" customHeight="1" thickBot="1">
      <c r="B7" s="263"/>
      <c r="C7" s="266"/>
      <c r="D7" s="157" t="s">
        <v>153</v>
      </c>
      <c r="E7" s="276"/>
      <c r="F7" s="157" t="s">
        <v>153</v>
      </c>
      <c r="G7" s="276"/>
      <c r="H7" s="281"/>
      <c r="I7" s="284"/>
      <c r="J7" s="154"/>
      <c r="K7" s="158" t="s">
        <v>154</v>
      </c>
      <c r="L7" s="159">
        <v>202166</v>
      </c>
      <c r="M7" s="278"/>
      <c r="O7" s="273"/>
      <c r="P7" s="274"/>
      <c r="Q7" s="273"/>
      <c r="R7" s="274"/>
      <c r="S7" s="273"/>
      <c r="T7" s="274"/>
    </row>
    <row r="8" spans="2:20" ht="119.25" customHeight="1">
      <c r="B8" s="285" t="s">
        <v>155</v>
      </c>
      <c r="C8" s="287" t="s">
        <v>156</v>
      </c>
      <c r="D8" s="290" t="s">
        <v>157</v>
      </c>
      <c r="E8" s="291"/>
      <c r="F8" s="290" t="s">
        <v>158</v>
      </c>
      <c r="G8" s="291"/>
      <c r="H8" s="300">
        <v>25</v>
      </c>
      <c r="I8" s="300">
        <v>20</v>
      </c>
      <c r="J8" s="154"/>
      <c r="K8" s="155"/>
      <c r="L8" s="156"/>
      <c r="M8" s="116"/>
      <c r="O8" s="269" t="s">
        <v>159</v>
      </c>
      <c r="P8" s="303"/>
      <c r="Q8" s="269" t="s">
        <v>160</v>
      </c>
      <c r="R8" s="270"/>
      <c r="S8" s="269" t="s">
        <v>161</v>
      </c>
      <c r="T8" s="270"/>
    </row>
    <row r="9" spans="2:20" ht="81">
      <c r="B9" s="286"/>
      <c r="C9" s="288"/>
      <c r="D9" s="160" t="s">
        <v>162</v>
      </c>
      <c r="E9" s="296" t="s">
        <v>150</v>
      </c>
      <c r="F9" s="161" t="s">
        <v>163</v>
      </c>
      <c r="G9" s="294" t="s">
        <v>150</v>
      </c>
      <c r="H9" s="301"/>
      <c r="I9" s="301"/>
      <c r="J9" s="154"/>
      <c r="K9" s="155" t="s">
        <v>164</v>
      </c>
      <c r="L9" s="156">
        <v>-786</v>
      </c>
      <c r="M9" s="298">
        <f>(L9/L10)</f>
        <v>-1.8625592417061612</v>
      </c>
      <c r="O9" s="304"/>
      <c r="P9" s="305"/>
      <c r="Q9" s="271"/>
      <c r="R9" s="272"/>
      <c r="S9" s="271"/>
      <c r="T9" s="272"/>
    </row>
    <row r="10" spans="2:20" s="163" customFormat="1" ht="57.75" customHeight="1" thickBot="1">
      <c r="B10" s="286"/>
      <c r="C10" s="289"/>
      <c r="D10" s="162" t="s">
        <v>165</v>
      </c>
      <c r="E10" s="297"/>
      <c r="F10" s="162" t="s">
        <v>165</v>
      </c>
      <c r="G10" s="295"/>
      <c r="H10" s="301"/>
      <c r="I10" s="302"/>
      <c r="J10" s="154"/>
      <c r="K10" s="158" t="s">
        <v>166</v>
      </c>
      <c r="L10" s="159">
        <v>422</v>
      </c>
      <c r="M10" s="299"/>
      <c r="O10" s="306"/>
      <c r="P10" s="307"/>
      <c r="Q10" s="273"/>
      <c r="R10" s="274"/>
      <c r="S10" s="273"/>
      <c r="T10" s="274"/>
    </row>
    <row r="11" spans="2:20" ht="57.75" customHeight="1" thickBot="1">
      <c r="B11" s="286"/>
      <c r="C11" s="288" t="s">
        <v>167</v>
      </c>
      <c r="D11" s="292" t="s">
        <v>167</v>
      </c>
      <c r="E11" s="293"/>
      <c r="F11" s="293"/>
      <c r="G11" s="294" t="s">
        <v>150</v>
      </c>
      <c r="H11" s="301"/>
      <c r="I11" s="308">
        <v>5</v>
      </c>
      <c r="J11" s="154"/>
      <c r="K11" s="155" t="s">
        <v>168</v>
      </c>
      <c r="L11" s="156">
        <f>480+2231</f>
        <v>2711</v>
      </c>
      <c r="M11" s="298">
        <f>(L11/L12)</f>
        <v>0.6921113096757723</v>
      </c>
      <c r="O11" s="269" t="s">
        <v>169</v>
      </c>
      <c r="P11" s="270"/>
      <c r="Q11" s="269" t="s">
        <v>170</v>
      </c>
      <c r="R11" s="270"/>
      <c r="S11" s="269" t="s">
        <v>171</v>
      </c>
      <c r="T11" s="270"/>
    </row>
    <row r="12" spans="2:20" ht="57.75" customHeight="1" thickBot="1">
      <c r="B12" s="286"/>
      <c r="C12" s="289"/>
      <c r="D12" s="309" t="s">
        <v>172</v>
      </c>
      <c r="E12" s="310"/>
      <c r="F12" s="310"/>
      <c r="G12" s="295"/>
      <c r="H12" s="302"/>
      <c r="I12" s="308"/>
      <c r="J12" s="154"/>
      <c r="K12" s="158" t="s">
        <v>173</v>
      </c>
      <c r="L12" s="159">
        <f>1592+2325</f>
        <v>3917</v>
      </c>
      <c r="M12" s="299"/>
      <c r="O12" s="273"/>
      <c r="P12" s="274"/>
      <c r="Q12" s="273"/>
      <c r="R12" s="274"/>
      <c r="S12" s="273"/>
      <c r="T12" s="274"/>
    </row>
    <row r="13" spans="2:20" ht="124.5" customHeight="1">
      <c r="B13" s="311" t="s">
        <v>174</v>
      </c>
      <c r="C13" s="314" t="s">
        <v>175</v>
      </c>
      <c r="D13" s="317" t="s">
        <v>176</v>
      </c>
      <c r="E13" s="318"/>
      <c r="F13" s="317" t="s">
        <v>177</v>
      </c>
      <c r="G13" s="318"/>
      <c r="H13" s="319">
        <v>40</v>
      </c>
      <c r="I13" s="321">
        <v>20</v>
      </c>
      <c r="J13" s="154"/>
      <c r="K13" s="164"/>
      <c r="L13" s="165"/>
      <c r="M13" s="117"/>
      <c r="O13" s="271" t="s">
        <v>178</v>
      </c>
      <c r="P13" s="272"/>
      <c r="Q13" s="271" t="s">
        <v>179</v>
      </c>
      <c r="R13" s="272"/>
      <c r="S13" s="269" t="s">
        <v>180</v>
      </c>
      <c r="T13" s="270"/>
    </row>
    <row r="14" spans="2:21" ht="108.75" customHeight="1">
      <c r="B14" s="312"/>
      <c r="C14" s="315"/>
      <c r="D14" s="166" t="s">
        <v>181</v>
      </c>
      <c r="E14" s="322" t="s">
        <v>182</v>
      </c>
      <c r="F14" s="167" t="s">
        <v>183</v>
      </c>
      <c r="G14" s="324" t="s">
        <v>182</v>
      </c>
      <c r="H14" s="319"/>
      <c r="I14" s="319"/>
      <c r="J14" s="154"/>
      <c r="K14" s="155" t="s">
        <v>184</v>
      </c>
      <c r="L14" s="156">
        <v>2006</v>
      </c>
      <c r="M14" s="277">
        <f>(L14/L15)</f>
        <v>1</v>
      </c>
      <c r="O14" s="271"/>
      <c r="P14" s="272"/>
      <c r="Q14" s="271"/>
      <c r="R14" s="272"/>
      <c r="S14" s="271"/>
      <c r="T14" s="272"/>
      <c r="U14" s="326"/>
    </row>
    <row r="15" spans="2:21" s="163" customFormat="1" ht="57.75" customHeight="1" thickBot="1">
      <c r="B15" s="312"/>
      <c r="C15" s="316"/>
      <c r="D15" s="168" t="s">
        <v>185</v>
      </c>
      <c r="E15" s="323"/>
      <c r="F15" s="168" t="s">
        <v>185</v>
      </c>
      <c r="G15" s="325"/>
      <c r="H15" s="319"/>
      <c r="I15" s="320"/>
      <c r="J15" s="154"/>
      <c r="K15" s="158" t="s">
        <v>152</v>
      </c>
      <c r="L15" s="159">
        <v>2006</v>
      </c>
      <c r="M15" s="278"/>
      <c r="O15" s="273"/>
      <c r="P15" s="274"/>
      <c r="Q15" s="273"/>
      <c r="R15" s="274"/>
      <c r="S15" s="273"/>
      <c r="T15" s="274"/>
      <c r="U15" s="326"/>
    </row>
    <row r="16" spans="2:20" ht="57.75" customHeight="1" thickBot="1">
      <c r="B16" s="312"/>
      <c r="C16" s="315" t="s">
        <v>186</v>
      </c>
      <c r="D16" s="327" t="s">
        <v>186</v>
      </c>
      <c r="E16" s="328"/>
      <c r="F16" s="328"/>
      <c r="G16" s="324" t="s">
        <v>150</v>
      </c>
      <c r="H16" s="319"/>
      <c r="I16" s="329">
        <v>5</v>
      </c>
      <c r="J16" s="154"/>
      <c r="K16" s="155" t="s">
        <v>187</v>
      </c>
      <c r="L16" s="156">
        <f>6999+9300</f>
        <v>16299</v>
      </c>
      <c r="M16" s="277">
        <f>(L16/L17)</f>
        <v>0.9989580779602844</v>
      </c>
      <c r="O16" s="269" t="s">
        <v>188</v>
      </c>
      <c r="P16" s="270"/>
      <c r="Q16" s="269" t="s">
        <v>189</v>
      </c>
      <c r="R16" s="270"/>
      <c r="S16" s="269" t="s">
        <v>190</v>
      </c>
      <c r="T16" s="270"/>
    </row>
    <row r="17" spans="2:20" ht="57.75" customHeight="1" thickBot="1">
      <c r="B17" s="312"/>
      <c r="C17" s="316"/>
      <c r="D17" s="330" t="s">
        <v>185</v>
      </c>
      <c r="E17" s="331"/>
      <c r="F17" s="331"/>
      <c r="G17" s="325"/>
      <c r="H17" s="319"/>
      <c r="I17" s="329"/>
      <c r="J17" s="154"/>
      <c r="K17" s="158" t="s">
        <v>191</v>
      </c>
      <c r="L17" s="159">
        <f>7016+9300</f>
        <v>16316</v>
      </c>
      <c r="M17" s="278"/>
      <c r="O17" s="271"/>
      <c r="P17" s="272"/>
      <c r="Q17" s="271"/>
      <c r="R17" s="272"/>
      <c r="S17" s="271"/>
      <c r="T17" s="272"/>
    </row>
    <row r="18" spans="2:20" ht="57.75" customHeight="1" thickBot="1">
      <c r="B18" s="312"/>
      <c r="C18" s="315" t="s">
        <v>192</v>
      </c>
      <c r="D18" s="332" t="s">
        <v>193</v>
      </c>
      <c r="E18" s="333"/>
      <c r="F18" s="333"/>
      <c r="G18" s="324" t="s">
        <v>150</v>
      </c>
      <c r="H18" s="319"/>
      <c r="I18" s="329">
        <v>15</v>
      </c>
      <c r="J18" s="154"/>
      <c r="K18" s="155" t="s">
        <v>194</v>
      </c>
      <c r="L18" s="156">
        <f>2006-2006</f>
        <v>0</v>
      </c>
      <c r="M18" s="277">
        <f>(L18/L19)</f>
        <v>0</v>
      </c>
      <c r="O18" s="269" t="s">
        <v>195</v>
      </c>
      <c r="P18" s="270"/>
      <c r="Q18" s="269" t="s">
        <v>196</v>
      </c>
      <c r="R18" s="270"/>
      <c r="S18" s="269" t="s">
        <v>197</v>
      </c>
      <c r="T18" s="270"/>
    </row>
    <row r="19" spans="2:20" ht="57.75" customHeight="1" thickBot="1">
      <c r="B19" s="313"/>
      <c r="C19" s="316"/>
      <c r="D19" s="334" t="s">
        <v>185</v>
      </c>
      <c r="E19" s="335"/>
      <c r="F19" s="335"/>
      <c r="G19" s="325"/>
      <c r="H19" s="320"/>
      <c r="I19" s="329"/>
      <c r="J19" s="154"/>
      <c r="K19" s="158" t="s">
        <v>198</v>
      </c>
      <c r="L19" s="159">
        <v>2006</v>
      </c>
      <c r="M19" s="278"/>
      <c r="O19" s="273"/>
      <c r="P19" s="274"/>
      <c r="Q19" s="273"/>
      <c r="R19" s="274"/>
      <c r="S19" s="273"/>
      <c r="T19" s="274"/>
    </row>
    <row r="20" spans="2:20" ht="57.75" customHeight="1" thickBot="1">
      <c r="B20" s="336" t="s">
        <v>199</v>
      </c>
      <c r="C20" s="339" t="s">
        <v>200</v>
      </c>
      <c r="D20" s="341" t="s">
        <v>201</v>
      </c>
      <c r="E20" s="342"/>
      <c r="F20" s="342"/>
      <c r="G20" s="343" t="s">
        <v>150</v>
      </c>
      <c r="H20" s="345">
        <v>10</v>
      </c>
      <c r="I20" s="348">
        <v>5</v>
      </c>
      <c r="J20" s="154"/>
      <c r="K20" s="155" t="s">
        <v>202</v>
      </c>
      <c r="L20" s="156">
        <v>0</v>
      </c>
      <c r="M20" s="277">
        <f>(L20/L21)</f>
        <v>0</v>
      </c>
      <c r="O20" s="269" t="s">
        <v>203</v>
      </c>
      <c r="P20" s="270"/>
      <c r="Q20" s="269" t="s">
        <v>204</v>
      </c>
      <c r="R20" s="270"/>
      <c r="S20" s="269" t="s">
        <v>205</v>
      </c>
      <c r="T20" s="270"/>
    </row>
    <row r="21" spans="2:20" s="163" customFormat="1" ht="57.75" customHeight="1" thickBot="1">
      <c r="B21" s="337"/>
      <c r="C21" s="340"/>
      <c r="D21" s="349" t="s">
        <v>206</v>
      </c>
      <c r="E21" s="350"/>
      <c r="F21" s="350"/>
      <c r="G21" s="344"/>
      <c r="H21" s="346"/>
      <c r="I21" s="348"/>
      <c r="J21" s="154"/>
      <c r="K21" s="158" t="s">
        <v>207</v>
      </c>
      <c r="L21" s="159">
        <f>47505+2810</f>
        <v>50315</v>
      </c>
      <c r="M21" s="278"/>
      <c r="N21" s="139"/>
      <c r="O21" s="273"/>
      <c r="P21" s="274"/>
      <c r="Q21" s="273"/>
      <c r="R21" s="274"/>
      <c r="S21" s="273"/>
      <c r="T21" s="274"/>
    </row>
    <row r="22" spans="2:20" ht="63.75" customHeight="1" thickBot="1">
      <c r="B22" s="337"/>
      <c r="C22" s="351" t="s">
        <v>208</v>
      </c>
      <c r="D22" s="352" t="s">
        <v>209</v>
      </c>
      <c r="E22" s="353"/>
      <c r="F22" s="353"/>
      <c r="G22" s="354" t="s">
        <v>150</v>
      </c>
      <c r="H22" s="346"/>
      <c r="I22" s="348">
        <v>5</v>
      </c>
      <c r="J22" s="154"/>
      <c r="K22" s="155" t="s">
        <v>168</v>
      </c>
      <c r="L22" s="156">
        <f>480+2231</f>
        <v>2711</v>
      </c>
      <c r="M22" s="277">
        <f>(L22/L23)</f>
        <v>0.05388055251912949</v>
      </c>
      <c r="O22" s="269" t="s">
        <v>210</v>
      </c>
      <c r="P22" s="270"/>
      <c r="Q22" s="269" t="s">
        <v>211</v>
      </c>
      <c r="R22" s="270"/>
      <c r="S22" s="269" t="s">
        <v>212</v>
      </c>
      <c r="T22" s="270"/>
    </row>
    <row r="23" spans="2:20" ht="57.75" customHeight="1" thickBot="1">
      <c r="B23" s="338"/>
      <c r="C23" s="340"/>
      <c r="D23" s="349" t="s">
        <v>206</v>
      </c>
      <c r="E23" s="350"/>
      <c r="F23" s="350"/>
      <c r="G23" s="344"/>
      <c r="H23" s="347"/>
      <c r="I23" s="348"/>
      <c r="J23" s="154"/>
      <c r="K23" s="158" t="s">
        <v>207</v>
      </c>
      <c r="L23" s="159">
        <f>47505+2810</f>
        <v>50315</v>
      </c>
      <c r="M23" s="278"/>
      <c r="O23" s="271"/>
      <c r="P23" s="272"/>
      <c r="Q23" s="271"/>
      <c r="R23" s="272"/>
      <c r="S23" s="271"/>
      <c r="T23" s="272"/>
    </row>
    <row r="24" spans="2:20" ht="51" customHeight="1">
      <c r="B24" s="355" t="s">
        <v>213</v>
      </c>
      <c r="C24" s="358" t="s">
        <v>214</v>
      </c>
      <c r="D24" s="360" t="s">
        <v>215</v>
      </c>
      <c r="E24" s="361"/>
      <c r="F24" s="361"/>
      <c r="G24" s="362" t="s">
        <v>150</v>
      </c>
      <c r="H24" s="364">
        <v>20</v>
      </c>
      <c r="I24" s="364">
        <v>2.5</v>
      </c>
      <c r="J24" s="169"/>
      <c r="K24" s="170"/>
      <c r="L24" s="171"/>
      <c r="M24" s="118"/>
      <c r="O24" s="367" t="s">
        <v>216</v>
      </c>
      <c r="P24" s="368"/>
      <c r="Q24" s="367" t="s">
        <v>217</v>
      </c>
      <c r="R24" s="368"/>
      <c r="S24" s="367" t="s">
        <v>218</v>
      </c>
      <c r="T24" s="368"/>
    </row>
    <row r="25" spans="2:20" ht="51" customHeight="1" thickBot="1">
      <c r="B25" s="356"/>
      <c r="C25" s="359"/>
      <c r="D25" s="371" t="s">
        <v>219</v>
      </c>
      <c r="E25" s="372"/>
      <c r="F25" s="372"/>
      <c r="G25" s="363"/>
      <c r="H25" s="365"/>
      <c r="I25" s="366"/>
      <c r="J25" s="169"/>
      <c r="K25" s="158"/>
      <c r="L25" s="159"/>
      <c r="M25" s="119"/>
      <c r="O25" s="369"/>
      <c r="P25" s="370"/>
      <c r="Q25" s="369"/>
      <c r="R25" s="370"/>
      <c r="S25" s="369"/>
      <c r="T25" s="370"/>
    </row>
    <row r="26" spans="2:20" ht="51" customHeight="1">
      <c r="B26" s="356"/>
      <c r="C26" s="358" t="s">
        <v>220</v>
      </c>
      <c r="D26" s="360" t="s">
        <v>221</v>
      </c>
      <c r="E26" s="361"/>
      <c r="F26" s="361"/>
      <c r="G26" s="362" t="s">
        <v>150</v>
      </c>
      <c r="H26" s="365"/>
      <c r="I26" s="364">
        <v>2.5</v>
      </c>
      <c r="J26" s="169"/>
      <c r="K26" s="172"/>
      <c r="L26" s="173"/>
      <c r="M26" s="120"/>
      <c r="O26" s="367" t="s">
        <v>222</v>
      </c>
      <c r="P26" s="368"/>
      <c r="Q26" s="367" t="s">
        <v>223</v>
      </c>
      <c r="R26" s="368"/>
      <c r="S26" s="367" t="s">
        <v>224</v>
      </c>
      <c r="T26" s="368"/>
    </row>
    <row r="27" spans="2:20" ht="51" customHeight="1" thickBot="1">
      <c r="B27" s="356"/>
      <c r="C27" s="359"/>
      <c r="D27" s="371" t="s">
        <v>225</v>
      </c>
      <c r="E27" s="372"/>
      <c r="F27" s="372"/>
      <c r="G27" s="363"/>
      <c r="H27" s="365"/>
      <c r="I27" s="366"/>
      <c r="J27" s="169"/>
      <c r="K27" s="172"/>
      <c r="L27" s="173"/>
      <c r="M27" s="120"/>
      <c r="O27" s="369"/>
      <c r="P27" s="370"/>
      <c r="Q27" s="369"/>
      <c r="R27" s="370"/>
      <c r="S27" s="369"/>
      <c r="T27" s="370"/>
    </row>
    <row r="28" spans="2:20" ht="51" customHeight="1">
      <c r="B28" s="356"/>
      <c r="C28" s="373" t="s">
        <v>226</v>
      </c>
      <c r="D28" s="360" t="s">
        <v>227</v>
      </c>
      <c r="E28" s="361"/>
      <c r="F28" s="361"/>
      <c r="G28" s="362"/>
      <c r="H28" s="365"/>
      <c r="I28" s="364">
        <v>5</v>
      </c>
      <c r="J28" s="169"/>
      <c r="K28" s="172"/>
      <c r="L28" s="173"/>
      <c r="M28" s="120"/>
      <c r="O28" s="367" t="s">
        <v>228</v>
      </c>
      <c r="P28" s="368"/>
      <c r="Q28" s="367" t="s">
        <v>229</v>
      </c>
      <c r="R28" s="368"/>
      <c r="S28" s="367" t="s">
        <v>230</v>
      </c>
      <c r="T28" s="368"/>
    </row>
    <row r="29" spans="2:20" ht="51" customHeight="1" thickBot="1">
      <c r="B29" s="356"/>
      <c r="C29" s="374"/>
      <c r="D29" s="371" t="s">
        <v>231</v>
      </c>
      <c r="E29" s="372"/>
      <c r="F29" s="372"/>
      <c r="G29" s="363"/>
      <c r="H29" s="365"/>
      <c r="I29" s="366"/>
      <c r="J29" s="169"/>
      <c r="K29" s="172"/>
      <c r="L29" s="173"/>
      <c r="M29" s="120"/>
      <c r="O29" s="369"/>
      <c r="P29" s="370"/>
      <c r="Q29" s="369"/>
      <c r="R29" s="370"/>
      <c r="S29" s="369"/>
      <c r="T29" s="370"/>
    </row>
    <row r="30" spans="2:20" ht="51" customHeight="1">
      <c r="B30" s="356"/>
      <c r="C30" s="373" t="s">
        <v>232</v>
      </c>
      <c r="D30" s="360" t="s">
        <v>233</v>
      </c>
      <c r="E30" s="361"/>
      <c r="F30" s="361"/>
      <c r="G30" s="362" t="s">
        <v>234</v>
      </c>
      <c r="H30" s="365"/>
      <c r="I30" s="364">
        <v>5</v>
      </c>
      <c r="J30" s="169"/>
      <c r="K30" s="172"/>
      <c r="L30" s="173"/>
      <c r="M30" s="120"/>
      <c r="O30" s="367" t="s">
        <v>235</v>
      </c>
      <c r="P30" s="368"/>
      <c r="Q30" s="367" t="s">
        <v>236</v>
      </c>
      <c r="R30" s="368"/>
      <c r="S30" s="367" t="s">
        <v>237</v>
      </c>
      <c r="T30" s="368"/>
    </row>
    <row r="31" spans="2:20" ht="51" customHeight="1" thickBot="1">
      <c r="B31" s="356"/>
      <c r="C31" s="374"/>
      <c r="D31" s="371" t="s">
        <v>238</v>
      </c>
      <c r="E31" s="372"/>
      <c r="F31" s="372"/>
      <c r="G31" s="363"/>
      <c r="H31" s="365"/>
      <c r="I31" s="366"/>
      <c r="J31" s="169"/>
      <c r="K31" s="172"/>
      <c r="L31" s="173"/>
      <c r="M31" s="120"/>
      <c r="O31" s="369"/>
      <c r="P31" s="370"/>
      <c r="Q31" s="369"/>
      <c r="R31" s="370"/>
      <c r="S31" s="369"/>
      <c r="T31" s="370"/>
    </row>
    <row r="32" spans="2:20" ht="51" customHeight="1">
      <c r="B32" s="356"/>
      <c r="C32" s="373" t="s">
        <v>239</v>
      </c>
      <c r="D32" s="360" t="s">
        <v>240</v>
      </c>
      <c r="E32" s="361"/>
      <c r="F32" s="361"/>
      <c r="G32" s="362" t="s">
        <v>234</v>
      </c>
      <c r="H32" s="365"/>
      <c r="I32" s="364">
        <v>5</v>
      </c>
      <c r="J32" s="169"/>
      <c r="K32" s="172"/>
      <c r="L32" s="173"/>
      <c r="M32" s="120"/>
      <c r="O32" s="367" t="s">
        <v>241</v>
      </c>
      <c r="P32" s="368"/>
      <c r="Q32" s="367" t="s">
        <v>242</v>
      </c>
      <c r="R32" s="368"/>
      <c r="S32" s="367" t="s">
        <v>243</v>
      </c>
      <c r="T32" s="368"/>
    </row>
    <row r="33" spans="2:20" ht="51.75" customHeight="1" thickBot="1">
      <c r="B33" s="357"/>
      <c r="C33" s="374" t="s">
        <v>244</v>
      </c>
      <c r="D33" s="371" t="s">
        <v>245</v>
      </c>
      <c r="E33" s="372"/>
      <c r="F33" s="372"/>
      <c r="G33" s="363"/>
      <c r="H33" s="366"/>
      <c r="I33" s="366"/>
      <c r="J33" s="169"/>
      <c r="K33" s="172"/>
      <c r="L33" s="173"/>
      <c r="M33" s="120"/>
      <c r="O33" s="369"/>
      <c r="P33" s="370"/>
      <c r="Q33" s="369"/>
      <c r="R33" s="370"/>
      <c r="S33" s="369"/>
      <c r="T33" s="370"/>
    </row>
    <row r="34" spans="2:12" s="178" customFormat="1" ht="50.25" customHeight="1" thickBot="1">
      <c r="B34" s="376" t="s">
        <v>246</v>
      </c>
      <c r="C34" s="376"/>
      <c r="D34" s="376"/>
      <c r="E34" s="376"/>
      <c r="F34" s="376"/>
      <c r="G34" s="174"/>
      <c r="H34" s="175">
        <f>SUM(H5:H33)</f>
        <v>100</v>
      </c>
      <c r="I34" s="175">
        <f>SUM(I5:I33)</f>
        <v>100</v>
      </c>
      <c r="J34" s="169"/>
      <c r="K34" s="176"/>
      <c r="L34" s="177"/>
    </row>
    <row r="37" spans="2:13" ht="75.75" customHeight="1">
      <c r="B37" s="377" t="s">
        <v>247</v>
      </c>
      <c r="C37" s="378"/>
      <c r="D37" s="379" t="s">
        <v>248</v>
      </c>
      <c r="E37" s="379"/>
      <c r="F37" s="379"/>
      <c r="G37" s="379"/>
      <c r="H37" s="379"/>
      <c r="I37" s="379"/>
      <c r="J37" s="379"/>
      <c r="K37" s="379"/>
      <c r="L37" s="379"/>
      <c r="M37" s="379"/>
    </row>
    <row r="38" spans="2:13" ht="68.25" customHeight="1">
      <c r="B38" s="179"/>
      <c r="C38" s="179"/>
      <c r="D38" s="375" t="s">
        <v>249</v>
      </c>
      <c r="E38" s="375"/>
      <c r="F38" s="375"/>
      <c r="G38" s="375"/>
      <c r="H38" s="375"/>
      <c r="I38" s="375"/>
      <c r="J38" s="375"/>
      <c r="K38" s="375"/>
      <c r="L38" s="375"/>
      <c r="M38" s="375"/>
    </row>
    <row r="39" spans="2:13" ht="36.75" customHeight="1">
      <c r="B39" s="180"/>
      <c r="C39" s="180"/>
      <c r="D39" s="375" t="s">
        <v>250</v>
      </c>
      <c r="E39" s="375"/>
      <c r="F39" s="375"/>
      <c r="G39" s="375"/>
      <c r="H39" s="375"/>
      <c r="I39" s="375"/>
      <c r="J39" s="375"/>
      <c r="K39" s="375"/>
      <c r="L39" s="375"/>
      <c r="M39" s="375"/>
    </row>
    <row r="40" spans="2:13" ht="72" customHeight="1">
      <c r="B40" s="181"/>
      <c r="C40" s="182"/>
      <c r="D40" s="375" t="s">
        <v>251</v>
      </c>
      <c r="E40" s="375"/>
      <c r="F40" s="375"/>
      <c r="G40" s="375"/>
      <c r="H40" s="375"/>
      <c r="I40" s="375"/>
      <c r="J40" s="375"/>
      <c r="K40" s="375"/>
      <c r="L40" s="375"/>
      <c r="M40" s="375"/>
    </row>
    <row r="41" spans="2:13" ht="43.5" customHeight="1">
      <c r="B41" s="180"/>
      <c r="C41" s="180"/>
      <c r="D41" s="375" t="s">
        <v>252</v>
      </c>
      <c r="E41" s="375"/>
      <c r="F41" s="375"/>
      <c r="G41" s="375"/>
      <c r="H41" s="375"/>
      <c r="I41" s="375"/>
      <c r="J41" s="375"/>
      <c r="K41" s="375"/>
      <c r="L41" s="375"/>
      <c r="M41" s="375"/>
    </row>
    <row r="42" spans="2:13" ht="32.25">
      <c r="B42" s="183"/>
      <c r="C42" s="184"/>
      <c r="D42" s="145"/>
      <c r="E42" s="145"/>
      <c r="F42" s="145"/>
      <c r="G42" s="145"/>
      <c r="H42" s="145"/>
      <c r="I42" s="145"/>
      <c r="J42" s="145"/>
      <c r="K42" s="145"/>
      <c r="L42" s="145"/>
      <c r="M42" s="145"/>
    </row>
    <row r="43" spans="2:13" ht="32.25">
      <c r="B43" s="183"/>
      <c r="C43" s="184"/>
      <c r="D43" s="145"/>
      <c r="E43" s="145"/>
      <c r="F43" s="145"/>
      <c r="G43" s="145"/>
      <c r="H43" s="145"/>
      <c r="I43" s="145"/>
      <c r="J43" s="145"/>
      <c r="K43" s="145"/>
      <c r="L43" s="145"/>
      <c r="M43" s="145"/>
    </row>
    <row r="44" spans="2:13" ht="32.25">
      <c r="B44" s="183"/>
      <c r="C44" s="184"/>
      <c r="D44" s="145"/>
      <c r="E44" s="145"/>
      <c r="F44" s="145"/>
      <c r="G44" s="145"/>
      <c r="H44" s="145"/>
      <c r="I44" s="145"/>
      <c r="J44" s="145"/>
      <c r="K44" s="145"/>
      <c r="L44" s="145"/>
      <c r="M44" s="145"/>
    </row>
    <row r="45" spans="2:13" ht="32.25">
      <c r="B45" s="183"/>
      <c r="C45" s="184"/>
      <c r="D45" s="145"/>
      <c r="E45" s="145"/>
      <c r="F45" s="145"/>
      <c r="G45" s="145"/>
      <c r="H45" s="145"/>
      <c r="I45" s="145"/>
      <c r="J45" s="145"/>
      <c r="K45" s="145"/>
      <c r="L45" s="145"/>
      <c r="M45" s="145"/>
    </row>
  </sheetData>
  <mergeCells count="140">
    <mergeCell ref="D39:M39"/>
    <mergeCell ref="D40:M40"/>
    <mergeCell ref="D41:M41"/>
    <mergeCell ref="B34:F34"/>
    <mergeCell ref="B37:C37"/>
    <mergeCell ref="D37:M37"/>
    <mergeCell ref="D38:M38"/>
    <mergeCell ref="O32:P33"/>
    <mergeCell ref="Q32:R33"/>
    <mergeCell ref="S32:T33"/>
    <mergeCell ref="D33:F33"/>
    <mergeCell ref="C32:C33"/>
    <mergeCell ref="D32:F32"/>
    <mergeCell ref="G32:G33"/>
    <mergeCell ref="I32:I33"/>
    <mergeCell ref="O30:P31"/>
    <mergeCell ref="Q30:R31"/>
    <mergeCell ref="S30:T31"/>
    <mergeCell ref="D31:F31"/>
    <mergeCell ref="C30:C31"/>
    <mergeCell ref="D30:F30"/>
    <mergeCell ref="G30:G31"/>
    <mergeCell ref="I30:I31"/>
    <mergeCell ref="O28:P29"/>
    <mergeCell ref="Q28:R29"/>
    <mergeCell ref="S28:T29"/>
    <mergeCell ref="D29:F29"/>
    <mergeCell ref="C28:C29"/>
    <mergeCell ref="D28:F28"/>
    <mergeCell ref="G28:G29"/>
    <mergeCell ref="I28:I29"/>
    <mergeCell ref="S24:T25"/>
    <mergeCell ref="D25:F25"/>
    <mergeCell ref="C26:C27"/>
    <mergeCell ref="D26:F26"/>
    <mergeCell ref="G26:G27"/>
    <mergeCell ref="I26:I27"/>
    <mergeCell ref="O26:P27"/>
    <mergeCell ref="Q26:R27"/>
    <mergeCell ref="S26:T27"/>
    <mergeCell ref="D27:F27"/>
    <mergeCell ref="S22:T23"/>
    <mergeCell ref="D23:F23"/>
    <mergeCell ref="B24:B33"/>
    <mergeCell ref="C24:C25"/>
    <mergeCell ref="D24:F24"/>
    <mergeCell ref="G24:G25"/>
    <mergeCell ref="H24:H33"/>
    <mergeCell ref="I24:I25"/>
    <mergeCell ref="O24:P25"/>
    <mergeCell ref="Q24:R25"/>
    <mergeCell ref="Q20:R21"/>
    <mergeCell ref="S20:T21"/>
    <mergeCell ref="D21:F21"/>
    <mergeCell ref="C22:C23"/>
    <mergeCell ref="D22:F22"/>
    <mergeCell ref="G22:G23"/>
    <mergeCell ref="I22:I23"/>
    <mergeCell ref="M22:M23"/>
    <mergeCell ref="O22:P23"/>
    <mergeCell ref="Q22:R23"/>
    <mergeCell ref="H20:H23"/>
    <mergeCell ref="I20:I21"/>
    <mergeCell ref="M20:M21"/>
    <mergeCell ref="O20:P21"/>
    <mergeCell ref="B20:B23"/>
    <mergeCell ref="C20:C21"/>
    <mergeCell ref="D20:F20"/>
    <mergeCell ref="G20:G21"/>
    <mergeCell ref="M18:M19"/>
    <mergeCell ref="O18:P19"/>
    <mergeCell ref="Q18:R19"/>
    <mergeCell ref="S18:T19"/>
    <mergeCell ref="C18:C19"/>
    <mergeCell ref="D18:F18"/>
    <mergeCell ref="G18:G19"/>
    <mergeCell ref="I18:I19"/>
    <mergeCell ref="D19:F19"/>
    <mergeCell ref="U14:U15"/>
    <mergeCell ref="C16:C17"/>
    <mergeCell ref="D16:F16"/>
    <mergeCell ref="G16:G17"/>
    <mergeCell ref="I16:I17"/>
    <mergeCell ref="M16:M17"/>
    <mergeCell ref="O16:P17"/>
    <mergeCell ref="Q16:R17"/>
    <mergeCell ref="S16:T17"/>
    <mergeCell ref="D17:F17"/>
    <mergeCell ref="S13:T15"/>
    <mergeCell ref="E14:E15"/>
    <mergeCell ref="G14:G15"/>
    <mergeCell ref="M14:M15"/>
    <mergeCell ref="S11:T12"/>
    <mergeCell ref="D12:F12"/>
    <mergeCell ref="B13:B19"/>
    <mergeCell ref="C13:C15"/>
    <mergeCell ref="D13:E13"/>
    <mergeCell ref="F13:G13"/>
    <mergeCell ref="H13:H19"/>
    <mergeCell ref="I13:I15"/>
    <mergeCell ref="O13:P15"/>
    <mergeCell ref="Q13:R15"/>
    <mergeCell ref="S8:T10"/>
    <mergeCell ref="E9:E10"/>
    <mergeCell ref="G9:G10"/>
    <mergeCell ref="M9:M10"/>
    <mergeCell ref="H8:H12"/>
    <mergeCell ref="I8:I10"/>
    <mergeCell ref="O8:P10"/>
    <mergeCell ref="Q8:R10"/>
    <mergeCell ref="I11:I12"/>
    <mergeCell ref="M11:M12"/>
    <mergeCell ref="O11:P12"/>
    <mergeCell ref="Q11:R12"/>
    <mergeCell ref="B8:B12"/>
    <mergeCell ref="C8:C10"/>
    <mergeCell ref="D8:E8"/>
    <mergeCell ref="F8:G8"/>
    <mergeCell ref="C11:C12"/>
    <mergeCell ref="D11:F11"/>
    <mergeCell ref="G11:G12"/>
    <mergeCell ref="S5:T7"/>
    <mergeCell ref="E6:E7"/>
    <mergeCell ref="G6:G7"/>
    <mergeCell ref="M6:M7"/>
    <mergeCell ref="H5:H7"/>
    <mergeCell ref="I5:I7"/>
    <mergeCell ref="O5:P7"/>
    <mergeCell ref="Q5:R7"/>
    <mergeCell ref="B5:B7"/>
    <mergeCell ref="C5:C7"/>
    <mergeCell ref="D5:E5"/>
    <mergeCell ref="F5:G5"/>
    <mergeCell ref="O3:T3"/>
    <mergeCell ref="D4:G4"/>
    <mergeCell ref="H4:I4"/>
    <mergeCell ref="K4:M4"/>
    <mergeCell ref="O4:P4"/>
    <mergeCell ref="Q4:R4"/>
    <mergeCell ref="S4:T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P13"/>
  <sheetViews>
    <sheetView showGridLines="0" workbookViewId="0" topLeftCell="A1">
      <selection activeCell="F21" sqref="F21"/>
    </sheetView>
  </sheetViews>
  <sheetFormatPr defaultColWidth="9.140625" defaultRowHeight="15"/>
  <cols>
    <col min="1" max="1" width="2.140625" style="122" customWidth="1"/>
    <col min="2" max="2" width="34.57421875" style="122" customWidth="1"/>
    <col min="3" max="3" width="0.71875" style="122" customWidth="1"/>
    <col min="4" max="4" width="20.7109375" style="122" customWidth="1"/>
    <col min="5" max="5" width="0.71875" style="122" customWidth="1"/>
    <col min="6" max="6" width="36.00390625" style="122" customWidth="1"/>
    <col min="7" max="7" width="0.71875" style="122" customWidth="1"/>
    <col min="8" max="8" width="25.28125" style="122" customWidth="1"/>
    <col min="9" max="9" width="0.71875" style="122" customWidth="1"/>
    <col min="10" max="10" width="15.57421875" style="122" customWidth="1"/>
    <col min="11" max="11" width="0.71875" style="122" customWidth="1"/>
    <col min="12" max="12" width="12.28125" style="122" customWidth="1"/>
    <col min="13" max="16384" width="9.140625" style="122" customWidth="1"/>
  </cols>
  <sheetData>
    <row r="2" ht="18.75">
      <c r="B2" s="123" t="s">
        <v>268</v>
      </c>
    </row>
    <row r="4" spans="2:12" ht="15.75">
      <c r="B4" s="124"/>
      <c r="C4" s="124"/>
      <c r="D4" s="380" t="s">
        <v>0</v>
      </c>
      <c r="E4" s="381"/>
      <c r="F4" s="381"/>
      <c r="G4" s="382"/>
      <c r="H4" s="383"/>
      <c r="I4" s="124"/>
      <c r="J4" s="124"/>
      <c r="K4" s="124"/>
      <c r="L4" s="124"/>
    </row>
    <row r="5" spans="2:12" ht="3.75" customHeight="1">
      <c r="B5" s="124"/>
      <c r="C5" s="124"/>
      <c r="D5" s="125"/>
      <c r="E5" s="126"/>
      <c r="F5" s="125"/>
      <c r="G5" s="124"/>
      <c r="H5" s="124"/>
      <c r="I5" s="124"/>
      <c r="J5" s="124"/>
      <c r="K5" s="124"/>
      <c r="L5" s="124"/>
    </row>
    <row r="6" spans="2:12" ht="15.75">
      <c r="B6" s="127" t="s">
        <v>1</v>
      </c>
      <c r="C6" s="124"/>
      <c r="D6" s="128" t="s">
        <v>30</v>
      </c>
      <c r="E6" s="129"/>
      <c r="F6" s="15" t="s">
        <v>269</v>
      </c>
      <c r="G6" s="130"/>
      <c r="H6" s="128" t="s">
        <v>253</v>
      </c>
      <c r="I6" s="126"/>
      <c r="J6" s="128" t="s">
        <v>254</v>
      </c>
      <c r="K6" s="130"/>
      <c r="L6" s="128" t="s">
        <v>4</v>
      </c>
    </row>
    <row r="8" spans="2:16" ht="164.25" customHeight="1">
      <c r="B8" s="131" t="s">
        <v>255</v>
      </c>
      <c r="C8" s="124"/>
      <c r="D8" s="132" t="s">
        <v>256</v>
      </c>
      <c r="E8" s="124"/>
      <c r="F8" s="132" t="s">
        <v>270</v>
      </c>
      <c r="G8" s="124"/>
      <c r="H8" s="132" t="s">
        <v>271</v>
      </c>
      <c r="I8" s="124"/>
      <c r="J8" s="133" t="s">
        <v>257</v>
      </c>
      <c r="K8" s="124"/>
      <c r="L8" s="132" t="s">
        <v>258</v>
      </c>
      <c r="M8" s="124"/>
      <c r="N8" s="124"/>
      <c r="O8" s="124"/>
      <c r="P8" s="124"/>
    </row>
    <row r="11" ht="15">
      <c r="B11" s="134"/>
    </row>
    <row r="12" ht="15">
      <c r="B12" s="134"/>
    </row>
    <row r="13" ht="15">
      <c r="B13" s="134"/>
    </row>
  </sheetData>
  <mergeCells count="1">
    <mergeCell ref="D4: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User1</dc:creator>
  <cp:keywords/>
  <dc:description/>
  <cp:lastModifiedBy>Test</cp:lastModifiedBy>
  <cp:lastPrinted>2012-02-29T14:53:36Z</cp:lastPrinted>
  <dcterms:created xsi:type="dcterms:W3CDTF">2009-03-24T09:58:06Z</dcterms:created>
  <dcterms:modified xsi:type="dcterms:W3CDTF">2012-06-22T14:41:46Z</dcterms:modified>
  <cp:category/>
  <cp:version/>
  <cp:contentType/>
  <cp:contentStatus/>
</cp:coreProperties>
</file>