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Guidance" sheetId="1" r:id="rId1"/>
    <sheet name="Probation" sheetId="2" r:id="rId2"/>
    <sheet name="Prison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djFactors">OFFSET('[1]Configuration'!$AX$2,0,0,COUNTA('[1]Configuration'!$AX$2:$AX$14),1)</definedName>
    <definedName name="AllActData">OFFSET(#REF!,0,0,COUNTA(#REF!),COUNTA(#REF!))</definedName>
    <definedName name="AllMeasures">OFFSET('[1]Configuration'!$BY$2,0,0,COUNTA('[1]Configuration'!$BY$2:$BY$40),1)</definedName>
    <definedName name="BandReportTable">OFFSET('[1]Report'!$B$10,0,0,COUNTA('[1]Report'!$B$10:$B$71)+3,9)</definedName>
    <definedName name="Category">'[2]Raw Data'!$B:$B</definedName>
    <definedName name="Cluster_Names" localSheetId="2">OFFSET(ClusterRow,0,2,COUNTIF('[1]Configuration'!$AG$3:$AG$202,2),1)</definedName>
    <definedName name="Cluster_Names">OFFSET(ClusterRow,0,2,COUNTIF('[1]Configuration'!$AG$3:$AG$202,2),1)</definedName>
    <definedName name="ClusterRow">'[1]Configuration'!$Q$137</definedName>
    <definedName name="Counter">'[2]Codes'!$C$2</definedName>
    <definedName name="Data_Measure_Names">OFFSET(#REF!,0,0,1,COUNTA(#REF!)-1)</definedName>
    <definedName name="Data_Prison_Names">OFFSET(#REF!,0,0,COUNTA(#REF!)-1,1)</definedName>
    <definedName name="DatesForQuery">OFFSET('[1]Setup and Control'!$P$7,0,0,COUNTA('[1]Setup and Control'!$P$7:$P$39),1)</definedName>
    <definedName name="DatesForQueryLookup">OFFSET('[1]Setup and Control'!$P$7,0,0,COUNTA('[1]Setup and Control'!$P$7:$P$39),2)</definedName>
    <definedName name="DetRepDomains">'[1]Report'!$G$12,'[1]Report'!$G$26,'[1]Report'!$G$41,'[1]Report'!$G$59</definedName>
    <definedName name="EstabsRow">'[1]Configuration'!$Q$3</definedName>
    <definedName name="ExemptMod">OFFSET('[1]Configuration'!$BT$2,0,0,COUNTA('[1]Configuration'!$BT$2:$BT$43),1)</definedName>
    <definedName name="GroupData">OFFSET('[1]GroupReport'!$E$10,0,0,COUNTA('[1]GroupReport'!$E$10:$E$74),COUNTA('[1]GroupReport'!$E$10:$AA$10))</definedName>
    <definedName name="GroupID">OFFSET('[1]GroupReport'!$B$15,0,0,COUNT('[1]GroupReport'!$B$15:$B$80),1)</definedName>
    <definedName name="Historic_measure_names">OFFSET('[1]Historical Data'!$C$1,0,0,1,COUNTA('[1]Historical Data'!$1:$1)-1)</definedName>
    <definedName name="HistoricBandData_Data">OFFSET('[1]Historical Data'!$A$2,0,0,COUNTA('[1]Historical Data'!$B:$B)-1,COUNTA('[1]Historical Data'!$1:$1))</definedName>
    <definedName name="HistoricHeaders">OFFSET('[1]Historical Data'!$A$1,0,0,1,COUNTA('[1]Historical Data'!$A$1:$CG$1))</definedName>
    <definedName name="HistoricID">OFFSET('[1]HistoricalReport'!$C$22,0,0,COUNT('[1]HistoricalReport'!$C$23:$C$138)+4,1)</definedName>
    <definedName name="HistReportBands">'[1]HistoricalReport'!$K$13:$K$15,'[1]HistoricalReport'!$N$13:$N$15,'[1]HistoricalReport'!$Q$13:$Q$15,'[1]HistoricalReport'!$T$13:$T$15,'[1]HistoricalReport'!$K$24:$K$85,'[1]HistoricalReport'!$N$24:$N$85,'[1]HistoricalReport'!$Q$24:$Q$85,'[1]HistoricalReport'!$T$24:$T$85</definedName>
    <definedName name="INT09_L2">'Probation'!$C$176</definedName>
    <definedName name="INT09_L3">'Probation'!$D$176</definedName>
    <definedName name="INT09_L4">'Probation'!$E$176</definedName>
    <definedName name="Manual_Inputs">OFFSET('[1]Configuration'!$AT$3,0,0,COUNTA('[1]Configuration'!$AT:$AT)-2,3)</definedName>
    <definedName name="MeasureDescHeaders">OFFSET('[1]Configuration'!$BY$1,0,0,1,COUNTA('[1]Configuration'!$BY$1:$CS$1))</definedName>
    <definedName name="MeasureDescriptions">OFFSET('[1]Configuration'!$BY$1,0,0,COUNTA('[1]Configuration'!$BY$1:$BY$43),COUNTA('[1]Configuration'!$BY$1:$CS$1))</definedName>
    <definedName name="MeasureInformation">OFFSET('[1]Configuration'!$A$3,0,0,COUNTA('[1]Configuration'!$A:$A)-2,COUNTA('[1]Configuration'!$A$2:$M$2))</definedName>
    <definedName name="MeasureNames">OFFSET('[1]Configuration'!$BY$2,0,0,COUNTA('[1]Configuration'!$BY$2:$BY$55),1)</definedName>
    <definedName name="Miss">'[3]Configuration'!$J$13</definedName>
    <definedName name="Near_Miss">'[3]Configuration'!$J$12</definedName>
    <definedName name="PrintArea_GroupReport">OFFSET('[1]GroupReport'!$A$1,0,0,10+COUNTA('[1]GroupReport'!$C$11:$C$67),7+COUNTA('[1]GroupReport'!$E$10:$U$10))</definedName>
    <definedName name="Pris">OFFSET('[1]Measure Boundaries'!$V$2,0,0,COUNTA('[1]Measure Boundaries'!$V:$V)-1,1)</definedName>
    <definedName name="Prison_Names" localSheetId="2">OFFSET(EstabsRow,0,2,COUNTIF('[1]Configuration'!$AG$3:$AG$199,1),1)</definedName>
    <definedName name="Prison_Names">OFFSET(EstabsRow,0,2,COUNTIF('[1]Configuration'!$AG$3:$AG$199,1),1)</definedName>
    <definedName name="Prison_NamesRegion">OFFSET('[1]Configuration'!$S$3,0,0,COUNTIF('[1]Configuration'!$AG$3:$AG$199,1),3)</definedName>
    <definedName name="PrisonGroup">OFFSET('[1]GroupReport'!$E$10,0,0,1,COUNTA('[1]GroupReport'!$E$10:$Z$10))</definedName>
    <definedName name="PrisonInformation">OFFSET('[1]Configuration'!$R$3,0,0,COUNTA('[1]Configuration'!$R:$R)-2,17)</definedName>
    <definedName name="RegionList">OFFSET('[1]Configuration'!$BN$2,0,0,COUNTA('[1]Configuration'!$BN$2:$BN$26),1)</definedName>
    <definedName name="ReportIDs">OFFSET('[1]Report'!$B$11,0,0,COUNTA('[1]Report'!$B$11:$B$85),1)</definedName>
    <definedName name="Sheet_pw">OFFSET('[1]Setup and Control'!$J$5,0,0,1,1)</definedName>
    <definedName name="SplitSiteInput">OFFSET('[1]Configuration'!$AK$3,0,0,COUNTA('[1]Configuration'!$AK$1:$AK$79)-2,COUNTA('[1]Configuration'!$AK$2:$AR$2))</definedName>
    <definedName name="SplitSiteLookup">OFFSET('[1]Configuration'!$BI$2,0,0,COUNTA('[1]Configuration'!$BI$2:$BI$44),3)</definedName>
    <definedName name="StartHeader">'[2]Raw Data'!$B$1</definedName>
    <definedName name="Summary_Data">OFFSET('[1]Summary'!$A$4,0,0,COUNTA('[1]Summary'!$A:$A)-2,100)</definedName>
    <definedName name="Summary_Names">OFFSET('[1]Summary'!$B$4,0,0,1,COUNTA('[1]Summary'!$4:$4)-1)</definedName>
    <definedName name="SummaryBands">'[1]SummaryReport'!$H$11,'[1]SummaryReport'!$H$13:$H$24,'[1]SummaryReport'!$N$11,'[1]SummaryReport'!$N$13:$N$25,'[1]SummaryReport'!$T$11,'[1]SummaryReport'!$T$13:$T$28,'[1]SummaryReport'!$Z$11,'[1]SummaryReport'!$Z$13:$Z$19,'[1]SummaryReport'!$Z$22</definedName>
    <definedName name="SummaryBands2">OFFSET('[1]SummaryReport'!$H$13,0,0,'[1]SummaryReport'!$E$11,1),OFFSET('[1]SummaryReport'!$N$13,0,0,'[1]SummaryReport'!$K$11,1),OFFSET('[1]SummaryReport'!$T$13,0,0,'[1]SummaryReport'!$Q$11,1),OFFSET('[1]SummaryReport'!$Z$13,0,0,'[1]SummaryReport'!$W$11,1),'[1]SummaryReport'!$Z$22</definedName>
    <definedName name="SummaryDomains">'[1]SummaryReport'!$H$11,'[1]SummaryReport'!$N$11,'[1]SummaryReport'!$T$11,'[1]SummaryReport'!$Z$11</definedName>
    <definedName name="TargetHeader">'[4]Targets'!$A$1</definedName>
    <definedName name="test">#REF!</definedName>
    <definedName name="VC_Names" localSheetId="2">OFFSET(VCRow,0,2,COUNTIF('[1]Configuration'!$AG$3:$AG$203,3),1)</definedName>
    <definedName name="VC_Names">OFFSET(VCRow,0,2,COUNTIF('[1]Configuration'!$AG$3:$AG$203,3),1)</definedName>
    <definedName name="VCRow">'[1]Configuration'!$Q$143</definedName>
    <definedName name="WI_Domains">'[1]Report_WhatIf'!$G$16,'[1]Report_WhatIf'!$G$17,'[1]Report_WhatIf'!$G$31,'[1]Report_WhatIf'!$G$46,'[1]Report_WhatIf'!$G$64</definedName>
  </definedNames>
  <calcPr fullCalcOnLoad="1"/>
</workbook>
</file>

<file path=xl/sharedStrings.xml><?xml version="1.0" encoding="utf-8"?>
<sst xmlns="http://schemas.openxmlformats.org/spreadsheetml/2006/main" count="338" uniqueCount="295">
  <si>
    <t>Sex Offender Treatment Programme (SOTP) Completions</t>
  </si>
  <si>
    <t>Domestic Violence (DV) Programme Completions</t>
  </si>
  <si>
    <t>Offending Behaviour Programme (OBP) Completions</t>
  </si>
  <si>
    <t>Community Payback Completions</t>
  </si>
  <si>
    <t>Drug Rehabilitation Requirement (DRR) and Drug Testing and Treatment Order (DTTO) Completions</t>
  </si>
  <si>
    <t>Alcohol Treatment Requirement (ATR) Completions</t>
  </si>
  <si>
    <t>Sustained Employment</t>
  </si>
  <si>
    <t>Community Payback Stand-Downs</t>
  </si>
  <si>
    <t>Sex Offender Treatment Programme (SOTP) Completion Rate</t>
  </si>
  <si>
    <t>Domestic Violence Programme (DV) Completion Rate</t>
  </si>
  <si>
    <t>Offending Behaviour Programme (OBP) Completion Rate</t>
  </si>
  <si>
    <t>Alcohol Treatment Requirement (ATR) Completion Rate</t>
  </si>
  <si>
    <t>Drug Rehabilitation Requirement (DRR) and Drug Testing and Treatment Order (DTTO) Completion Rate</t>
  </si>
  <si>
    <t>Community Payback Completion Rate</t>
  </si>
  <si>
    <t>The number of starts in Educational Provision</t>
  </si>
  <si>
    <t>Licence Recall Requests</t>
  </si>
  <si>
    <t>Enforcement</t>
  </si>
  <si>
    <t>Court Report Timeliness</t>
  </si>
  <si>
    <t>Staff Sickness</t>
  </si>
  <si>
    <t>Staff Ethnicity</t>
  </si>
  <si>
    <r>
      <t>Employment at Termination of Order or Licence</t>
    </r>
  </si>
  <si>
    <t>Accommodation at Termination of Order or Licence</t>
  </si>
  <si>
    <t>Orders or Licences Successfully Completed</t>
  </si>
  <si>
    <t>Accredited Offending Behavior Programme (OBP) Commencements which meet the Relevant Criteria</t>
  </si>
  <si>
    <t>Trust</t>
  </si>
  <si>
    <t>SOTP Completions</t>
  </si>
  <si>
    <t>Milestone</t>
  </si>
  <si>
    <t>Performance %</t>
  </si>
  <si>
    <t>DV Completions</t>
  </si>
  <si>
    <t>%</t>
  </si>
  <si>
    <t>OBP Completions</t>
  </si>
  <si>
    <t>DRR/DTTO Completions</t>
  </si>
  <si>
    <t>ATR Completions</t>
  </si>
  <si>
    <t>Offenders in sustained employment</t>
  </si>
  <si>
    <t>Days lost</t>
  </si>
  <si>
    <t>Total days planned</t>
  </si>
  <si>
    <t>Completed</t>
  </si>
  <si>
    <t>Referred</t>
  </si>
  <si>
    <t>Commenced</t>
  </si>
  <si>
    <t>All terminations</t>
  </si>
  <si>
    <t>DTTO/DRR Completions</t>
  </si>
  <si>
    <t>All Terminations</t>
  </si>
  <si>
    <t>UPW Completions</t>
  </si>
  <si>
    <t xml:space="preserve">Education Provider Starts </t>
  </si>
  <si>
    <t>Successful</t>
  </si>
  <si>
    <t>Total Recall Requests</t>
  </si>
  <si>
    <t>Total timely breach actions</t>
  </si>
  <si>
    <t>Total cases</t>
  </si>
  <si>
    <t>On Time</t>
  </si>
  <si>
    <t>Total</t>
  </si>
  <si>
    <t>Sick days</t>
  </si>
  <si>
    <t>Average staff in post</t>
  </si>
  <si>
    <t>Average Sick days per staff member</t>
  </si>
  <si>
    <t>BME Staff</t>
  </si>
  <si>
    <t>Total staff (where ethnicity declared)</t>
  </si>
  <si>
    <t>% BME</t>
  </si>
  <si>
    <t>Positive employment outcomes</t>
  </si>
  <si>
    <t>Total terminations</t>
  </si>
  <si>
    <t>Actual %</t>
  </si>
  <si>
    <t>Positive settled accommodation outcomes</t>
  </si>
  <si>
    <t>Successful Terminations</t>
  </si>
  <si>
    <t>All Non-Neutral Terminations</t>
  </si>
  <si>
    <t>Number OBPs that meet criteria</t>
  </si>
  <si>
    <t>Total Programmes</t>
  </si>
  <si>
    <t xml:space="preserve"> %</t>
  </si>
  <si>
    <t>Avon and Somerset Probation Trust</t>
  </si>
  <si>
    <t>Bedfordshire Probation Trust</t>
  </si>
  <si>
    <t>Cambridgeshire &amp; Peterborough Probation Trust</t>
  </si>
  <si>
    <t>Cheshire Probation Trust</t>
  </si>
  <si>
    <t>Cumbria Probation Trust</t>
  </si>
  <si>
    <t>Derbyshire Probation Trust</t>
  </si>
  <si>
    <t>Devon and Cornwall Probation Trust</t>
  </si>
  <si>
    <t>Dorset Probation Trust</t>
  </si>
  <si>
    <t>Durham Tees Valley Probation Trust</t>
  </si>
  <si>
    <t>Essex Probation</t>
  </si>
  <si>
    <t>Gloucestershire Probation Trust</t>
  </si>
  <si>
    <t>Greater Manchester Probation Trust</t>
  </si>
  <si>
    <t>Hampshire Probation Trust</t>
  </si>
  <si>
    <t>Hertfordshire Probation Trust</t>
  </si>
  <si>
    <t>Humberside Probation Trust</t>
  </si>
  <si>
    <t>Kent Probation</t>
  </si>
  <si>
    <t>Lancashire Probation Trust</t>
  </si>
  <si>
    <t>Leicestershire &amp; Rutland Probation Trust</t>
  </si>
  <si>
    <t>Lincolnshire Probation Trust</t>
  </si>
  <si>
    <t>London Probation Trust</t>
  </si>
  <si>
    <t>Merseyside Probation Trust</t>
  </si>
  <si>
    <t>Norfolk and Suffolk Probation Trust</t>
  </si>
  <si>
    <t>York and North Yorkshire Probation Trust</t>
  </si>
  <si>
    <t>Northamptonshire Probation Trust</t>
  </si>
  <si>
    <t>Northumbria Probation Trust</t>
  </si>
  <si>
    <t>Nottinghamshire Probation Trust</t>
  </si>
  <si>
    <t>South Yorkshire Probation Trust</t>
  </si>
  <si>
    <t>Staffordshire and West Midlands Probation Trust</t>
  </si>
  <si>
    <t>Surrey and Sussex Probation Trust</t>
  </si>
  <si>
    <t>Thames Valley Probation</t>
  </si>
  <si>
    <t>Wales Probation Trust</t>
  </si>
  <si>
    <t>Warwickshire Probation Trust</t>
  </si>
  <si>
    <t>West Mercia Probation Trust</t>
  </si>
  <si>
    <t>West Yorkshire Probation Trust</t>
  </si>
  <si>
    <t>Wiltshire Probation Trust</t>
  </si>
  <si>
    <t>Region</t>
  </si>
  <si>
    <t>Prison</t>
  </si>
  <si>
    <t>Prison Function</t>
  </si>
  <si>
    <t xml:space="preserve">Escapes from Prisons </t>
  </si>
  <si>
    <t xml:space="preserve">Escapes from Prison Escorts </t>
  </si>
  <si>
    <t xml:space="preserve">Cat A Escapes </t>
  </si>
  <si>
    <t>Escapes from Contractors</t>
  </si>
  <si>
    <t xml:space="preserve">Population </t>
  </si>
  <si>
    <t xml:space="preserve">Average Population </t>
  </si>
  <si>
    <t xml:space="preserve">Overcrowding Number total </t>
  </si>
  <si>
    <t xml:space="preserve">Overcrowding rate </t>
  </si>
  <si>
    <t>OBP/Living Skills Completions</t>
  </si>
  <si>
    <t xml:space="preserve">OBP Target </t>
  </si>
  <si>
    <t>SOTP Completions Target</t>
  </si>
  <si>
    <t>Employment on discharge</t>
  </si>
  <si>
    <t>No. of Discharges</t>
  </si>
  <si>
    <t>Employment on discharge rate</t>
  </si>
  <si>
    <t xml:space="preserve">Employment Rate Target </t>
  </si>
  <si>
    <t>Discharge to Court</t>
  </si>
  <si>
    <t>Discharge to Court Rate</t>
  </si>
  <si>
    <t>Settled Accom. On Release</t>
  </si>
  <si>
    <t>No. of Releases</t>
  </si>
  <si>
    <t xml:space="preserve">Settled Accom on Release Rate Target </t>
  </si>
  <si>
    <t>Education/Training on Release</t>
  </si>
  <si>
    <t>No of Discharges</t>
  </si>
  <si>
    <t>Education/Training on Release Rate</t>
  </si>
  <si>
    <t xml:space="preserve">MDT No Test </t>
  </si>
  <si>
    <t xml:space="preserve">MDT Positive </t>
  </si>
  <si>
    <t xml:space="preserve">MDT Positive Rate </t>
  </si>
  <si>
    <t xml:space="preserve">MDT Target Rate </t>
  </si>
  <si>
    <t>Sick Days (monthly average)</t>
  </si>
  <si>
    <t>Sick Days (Annualised)</t>
  </si>
  <si>
    <t>Average Sick days per member of staff  (annualised)</t>
  </si>
  <si>
    <t>Staff in Post (Monthly average)</t>
  </si>
  <si>
    <t>Staff in Post (BME Staff)</t>
  </si>
  <si>
    <t xml:space="preserve">Ethnic Staff </t>
  </si>
  <si>
    <t>Non Response</t>
  </si>
  <si>
    <t xml:space="preserve">% Ethnic Minority Staff </t>
  </si>
  <si>
    <t xml:space="preserve">Absconds </t>
  </si>
  <si>
    <t>Altcourse</t>
  </si>
  <si>
    <t>Ashfield</t>
  </si>
  <si>
    <t>Askham Grange</t>
  </si>
  <si>
    <t>Aylesbury</t>
  </si>
  <si>
    <t>Bedford</t>
  </si>
  <si>
    <t>Belmarsh</t>
  </si>
  <si>
    <t>Birmingham</t>
  </si>
  <si>
    <t>Blantyre House</t>
  </si>
  <si>
    <t>Blundeston</t>
  </si>
  <si>
    <t>Brinsford</t>
  </si>
  <si>
    <t>Bristol</t>
  </si>
  <si>
    <t>Brixton</t>
  </si>
  <si>
    <t>Bronzefield</t>
  </si>
  <si>
    <t>Buckley Hall</t>
  </si>
  <si>
    <t>Bullingdon</t>
  </si>
  <si>
    <t>Bullwood Hall</t>
  </si>
  <si>
    <t>Bure</t>
  </si>
  <si>
    <t>Canterbury</t>
  </si>
  <si>
    <t>Cardiff</t>
  </si>
  <si>
    <t>Channings Wood</t>
  </si>
  <si>
    <t>Chelmsford</t>
  </si>
  <si>
    <t>Coldingley</t>
  </si>
  <si>
    <t>Cookham Wood</t>
  </si>
  <si>
    <t>Dartmoor</t>
  </si>
  <si>
    <t>Deerbolt</t>
  </si>
  <si>
    <t>Doncaster</t>
  </si>
  <si>
    <t>Dorchester</t>
  </si>
  <si>
    <t>Dovegate</t>
  </si>
  <si>
    <t>Kent and Sussex</t>
  </si>
  <si>
    <t>Dover (IRC)</t>
  </si>
  <si>
    <t>IRC</t>
  </si>
  <si>
    <t>Downview</t>
  </si>
  <si>
    <t>Drake Hall</t>
  </si>
  <si>
    <t>Durham</t>
  </si>
  <si>
    <t>East Sutton Park</t>
  </si>
  <si>
    <t>Eastwood Park</t>
  </si>
  <si>
    <t>Elmley</t>
  </si>
  <si>
    <t>South West</t>
  </si>
  <si>
    <t>Erlestoke / Shepton Mallet</t>
  </si>
  <si>
    <t>Male Category C</t>
  </si>
  <si>
    <t>Everthorpe</t>
  </si>
  <si>
    <t>Exeter</t>
  </si>
  <si>
    <t>Featherstone</t>
  </si>
  <si>
    <t>Feltham</t>
  </si>
  <si>
    <t>Ford</t>
  </si>
  <si>
    <t>Forest Bank</t>
  </si>
  <si>
    <t>Foston Hall</t>
  </si>
  <si>
    <t>Frankland</t>
  </si>
  <si>
    <t>Full Sutton</t>
  </si>
  <si>
    <t>Garth</t>
  </si>
  <si>
    <t>Gartree</t>
  </si>
  <si>
    <t>Glen Parva</t>
  </si>
  <si>
    <t>Gloucester</t>
  </si>
  <si>
    <t>South Central</t>
  </si>
  <si>
    <t>Grendon / Spring Hill</t>
  </si>
  <si>
    <t>Male Category B</t>
  </si>
  <si>
    <t>Guys Marsh</t>
  </si>
  <si>
    <t>Haslar (IRC)</t>
  </si>
  <si>
    <t>Haverigg</t>
  </si>
  <si>
    <t>Hewell</t>
  </si>
  <si>
    <t>High Down</t>
  </si>
  <si>
    <t>Highpoint</t>
  </si>
  <si>
    <t>Hindley</t>
  </si>
  <si>
    <t>Hollesley Bay</t>
  </si>
  <si>
    <t>Holloway</t>
  </si>
  <si>
    <t>Holme House</t>
  </si>
  <si>
    <t>Hull</t>
  </si>
  <si>
    <t>Huntercombe</t>
  </si>
  <si>
    <t>Isis</t>
  </si>
  <si>
    <t>Isle of Wight</t>
  </si>
  <si>
    <t>Cluster</t>
  </si>
  <si>
    <t>Kennet</t>
  </si>
  <si>
    <t>Kingston</t>
  </si>
  <si>
    <t>Kirkham</t>
  </si>
  <si>
    <t>North East</t>
  </si>
  <si>
    <t>Kirklevington Grange</t>
  </si>
  <si>
    <t>Lancaster Farms</t>
  </si>
  <si>
    <t>Leeds</t>
  </si>
  <si>
    <t>Leicester</t>
  </si>
  <si>
    <t>Lewes</t>
  </si>
  <si>
    <t>Leyhill</t>
  </si>
  <si>
    <t>Lincoln</t>
  </si>
  <si>
    <t>Lindholme</t>
  </si>
  <si>
    <t>Littlehey</t>
  </si>
  <si>
    <t>Liverpool</t>
  </si>
  <si>
    <t>Long Lartin</t>
  </si>
  <si>
    <t>Low Newton</t>
  </si>
  <si>
    <t>Lowdham Grange</t>
  </si>
  <si>
    <t>Maidstone</t>
  </si>
  <si>
    <t>Manchester</t>
  </si>
  <si>
    <t>Yorkshire and Humberside</t>
  </si>
  <si>
    <t>Moorland / Hatfield</t>
  </si>
  <si>
    <t>East Midlands</t>
  </si>
  <si>
    <t>Morton Hall (IRC)</t>
  </si>
  <si>
    <t>Mount</t>
  </si>
  <si>
    <t>New Hall</t>
  </si>
  <si>
    <t>NOMS HQ</t>
  </si>
  <si>
    <t>NOMS Headquarters</t>
  </si>
  <si>
    <t>Escort Areas</t>
  </si>
  <si>
    <t>North Sea Camp</t>
  </si>
  <si>
    <t>Northallerton</t>
  </si>
  <si>
    <t>Northumberland</t>
  </si>
  <si>
    <t>Norwich</t>
  </si>
  <si>
    <t>Nottingham</t>
  </si>
  <si>
    <t>West Midlands</t>
  </si>
  <si>
    <t>Oakwood</t>
  </si>
  <si>
    <t>Onley</t>
  </si>
  <si>
    <t>Parc</t>
  </si>
  <si>
    <t>Pentonville</t>
  </si>
  <si>
    <t>Peterborough</t>
  </si>
  <si>
    <t>Portland</t>
  </si>
  <si>
    <t>Preston</t>
  </si>
  <si>
    <t>Ranby</t>
  </si>
  <si>
    <t>Reading</t>
  </si>
  <si>
    <t>Risley</t>
  </si>
  <si>
    <t>Rochester</t>
  </si>
  <si>
    <t>Rye Hill</t>
  </si>
  <si>
    <t>Send</t>
  </si>
  <si>
    <t>Shrewsbury</t>
  </si>
  <si>
    <t>Stafford</t>
  </si>
  <si>
    <t>Standford Hill</t>
  </si>
  <si>
    <t>Stocken</t>
  </si>
  <si>
    <t>Stoke Heath</t>
  </si>
  <si>
    <t>Styal</t>
  </si>
  <si>
    <t>Sudbury</t>
  </si>
  <si>
    <t>Swaleside</t>
  </si>
  <si>
    <t>Swansea</t>
  </si>
  <si>
    <t>Swinfen Hall</t>
  </si>
  <si>
    <t>Thameside</t>
  </si>
  <si>
    <t>Thorn Cross</t>
  </si>
  <si>
    <t>Wales</t>
  </si>
  <si>
    <t>Usk / Prescoed</t>
  </si>
  <si>
    <t>Verne</t>
  </si>
  <si>
    <t>Wakefield</t>
  </si>
  <si>
    <t>Wandsworth</t>
  </si>
  <si>
    <t>Warren Hill</t>
  </si>
  <si>
    <t>Wayland</t>
  </si>
  <si>
    <t>Wealstun</t>
  </si>
  <si>
    <t>Wellingborough</t>
  </si>
  <si>
    <t>Werrington</t>
  </si>
  <si>
    <t>Wetherby</t>
  </si>
  <si>
    <t>Whatton</t>
  </si>
  <si>
    <t>Whitemoor</t>
  </si>
  <si>
    <t>Winchester</t>
  </si>
  <si>
    <t>Wolds</t>
  </si>
  <si>
    <t>Woodhill</t>
  </si>
  <si>
    <t>Wormwood Scrubs</t>
  </si>
  <si>
    <t>Wymott</t>
  </si>
  <si>
    <t>EA R1 (S West / S East)</t>
  </si>
  <si>
    <t>EA R2 (London / E England)</t>
  </si>
  <si>
    <t>EA R3 (E Mids / Yorks &amp; H'side)</t>
  </si>
  <si>
    <t>EA R4 (N West / W Mids / Wales)</t>
  </si>
  <si>
    <t xml:space="preserve">Drug Treatment Starts </t>
  </si>
  <si>
    <t>Drug Treatment Completions</t>
  </si>
  <si>
    <t xml:space="preserve">Settled Accom on Release Rate </t>
  </si>
  <si>
    <t>Differences may exist between the NOMS MI Addendum 2012/13 dataset and the PTRS/PRS datasets for 2012/13 as the data corresponding to the Addendum was taken on 22/7/2013 to take full account of the data amendment process,  while the data corresponding to PTRS and PRS was taken on the 21/5/2013 and 22/5/2013 respectively to meet the deadline for the production of the ratings.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</si>
</sst>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_);[Red]\(#,##0\);\-_)"/>
    <numFmt numFmtId="166" formatCode="0.0"/>
  </numFmts>
  <fonts count="29"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9" fillId="22" borderId="3" applyAlignment="0">
      <protection locked="0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20" fillId="20" borderId="13" applyNumberFormat="0" applyAlignment="0" applyProtection="0"/>
    <xf numFmtId="0" fontId="20" fillId="20" borderId="13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8" fillId="0" borderId="16" xfId="95" applyBorder="1" applyAlignment="1">
      <alignment horizontal="center"/>
      <protection/>
    </xf>
    <xf numFmtId="1" fontId="0" fillId="0" borderId="16" xfId="0" applyNumberFormat="1" applyBorder="1" applyAlignment="1">
      <alignment horizontal="center"/>
    </xf>
    <xf numFmtId="1" fontId="18" fillId="0" borderId="16" xfId="95" applyNumberFormat="1" applyFont="1" applyFill="1" applyBorder="1" applyAlignment="1">
      <alignment horizontal="center" wrapText="1"/>
      <protection/>
    </xf>
    <xf numFmtId="9" fontId="0" fillId="0" borderId="16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1" fillId="0" borderId="16" xfId="94" applyBorder="1" applyAlignment="1">
      <alignment horizontal="center"/>
      <protection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/>
    </xf>
    <xf numFmtId="0" fontId="24" fillId="0" borderId="16" xfId="0" applyFont="1" applyFill="1" applyBorder="1" applyAlignment="1">
      <alignment/>
    </xf>
    <xf numFmtId="0" fontId="25" fillId="0" borderId="16" xfId="95" applyFont="1" applyFill="1" applyBorder="1" applyAlignment="1">
      <alignment horizontal="center"/>
      <protection/>
    </xf>
    <xf numFmtId="0" fontId="25" fillId="0" borderId="16" xfId="95" applyFont="1" applyFill="1" applyBorder="1" applyAlignment="1">
      <alignment horizontal="center" wrapText="1"/>
      <protection/>
    </xf>
    <xf numFmtId="1" fontId="25" fillId="0" borderId="16" xfId="95" applyNumberFormat="1" applyFont="1" applyFill="1" applyBorder="1" applyAlignment="1">
      <alignment horizontal="center" wrapText="1"/>
      <protection/>
    </xf>
    <xf numFmtId="9" fontId="25" fillId="0" borderId="16" xfId="95" applyNumberFormat="1" applyFont="1" applyFill="1" applyBorder="1" applyAlignment="1">
      <alignment horizontal="center" wrapText="1"/>
      <protection/>
    </xf>
    <xf numFmtId="9" fontId="25" fillId="0" borderId="16" xfId="96" applyNumberFormat="1" applyFont="1" applyFill="1" applyBorder="1" applyAlignment="1">
      <alignment horizontal="center" wrapText="1"/>
      <protection/>
    </xf>
    <xf numFmtId="0" fontId="25" fillId="0" borderId="16" xfId="96" applyFont="1" applyFill="1" applyBorder="1" applyAlignment="1">
      <alignment horizontal="center" wrapText="1"/>
      <protection/>
    </xf>
    <xf numFmtId="0" fontId="24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9" fontId="2" fillId="0" borderId="16" xfId="101" applyFont="1" applyBorder="1" applyAlignment="1">
      <alignment horizontal="center"/>
    </xf>
    <xf numFmtId="164" fontId="2" fillId="0" borderId="16" xfId="101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9" fontId="2" fillId="0" borderId="16" xfId="101" applyNumberFormat="1" applyFont="1" applyBorder="1" applyAlignment="1">
      <alignment horizontal="center"/>
    </xf>
    <xf numFmtId="9" fontId="0" fillId="0" borderId="16" xfId="101" applyFont="1" applyBorder="1" applyAlignment="1">
      <alignment horizontal="center"/>
    </xf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9" fontId="2" fillId="0" borderId="16" xfId="101" applyFont="1" applyBorder="1" applyAlignment="1">
      <alignment horizontal="center"/>
    </xf>
    <xf numFmtId="0" fontId="26" fillId="20" borderId="19" xfId="0" applyFont="1" applyFill="1" applyBorder="1" applyAlignment="1">
      <alignment horizontal="left" vertical="center" wrapText="1"/>
    </xf>
    <xf numFmtId="0" fontId="26" fillId="20" borderId="20" xfId="0" applyFont="1" applyFill="1" applyBorder="1" applyAlignment="1">
      <alignment horizontal="left" vertical="center" wrapText="1"/>
    </xf>
    <xf numFmtId="0" fontId="26" fillId="20" borderId="21" xfId="0" applyFont="1" applyFill="1" applyBorder="1" applyAlignment="1">
      <alignment horizontal="left" vertical="center" wrapText="1"/>
    </xf>
    <xf numFmtId="0" fontId="26" fillId="20" borderId="22" xfId="0" applyFont="1" applyFill="1" applyBorder="1" applyAlignment="1">
      <alignment horizontal="left" vertical="center" wrapText="1"/>
    </xf>
    <xf numFmtId="0" fontId="26" fillId="20" borderId="0" xfId="0" applyFont="1" applyFill="1" applyBorder="1" applyAlignment="1">
      <alignment horizontal="left" vertical="center" wrapText="1"/>
    </xf>
    <xf numFmtId="0" fontId="26" fillId="20" borderId="23" xfId="0" applyFont="1" applyFill="1" applyBorder="1" applyAlignment="1">
      <alignment horizontal="left" vertical="center" wrapText="1"/>
    </xf>
    <xf numFmtId="0" fontId="26" fillId="20" borderId="24" xfId="0" applyFont="1" applyFill="1" applyBorder="1" applyAlignment="1">
      <alignment horizontal="left" vertical="center" wrapText="1"/>
    </xf>
    <xf numFmtId="0" fontId="26" fillId="20" borderId="25" xfId="0" applyFont="1" applyFill="1" applyBorder="1" applyAlignment="1">
      <alignment horizontal="left" vertical="center" wrapText="1"/>
    </xf>
    <xf numFmtId="0" fontId="26" fillId="20" borderId="26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27" fillId="0" borderId="20" xfId="0" applyFont="1" applyFill="1" applyBorder="1" applyAlignment="1">
      <alignment horizontal="center" wrapText="1"/>
    </xf>
    <xf numFmtId="0" fontId="27" fillId="0" borderId="29" xfId="0" applyFont="1" applyFill="1" applyBorder="1" applyAlignment="1">
      <alignment horizontal="center" wrapText="1"/>
    </xf>
    <xf numFmtId="9" fontId="26" fillId="0" borderId="17" xfId="101" applyFont="1" applyBorder="1" applyAlignment="1">
      <alignment horizontal="center" wrapText="1"/>
    </xf>
    <xf numFmtId="9" fontId="26" fillId="0" borderId="27" xfId="101" applyFont="1" applyBorder="1" applyAlignment="1">
      <alignment horizontal="center" wrapText="1"/>
    </xf>
    <xf numFmtId="9" fontId="26" fillId="0" borderId="28" xfId="101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/>
    </xf>
  </cellXfs>
  <cellStyles count="95">
    <cellStyle name="Normal" xfId="0"/>
    <cellStyle name="20% - Accent1" xfId="15"/>
    <cellStyle name="20% - Accent1 2 2" xfId="16"/>
    <cellStyle name="20% - Accent2" xfId="17"/>
    <cellStyle name="20% - Accent2 2 2" xfId="18"/>
    <cellStyle name="20% - Accent3" xfId="19"/>
    <cellStyle name="20% - Accent3 2 2" xfId="20"/>
    <cellStyle name="20% - Accent4" xfId="21"/>
    <cellStyle name="20% - Accent4 2 2" xfId="22"/>
    <cellStyle name="20% - Accent5" xfId="23"/>
    <cellStyle name="20% - Accent5 2 2" xfId="24"/>
    <cellStyle name="20% - Accent6" xfId="25"/>
    <cellStyle name="20% - Accent6 2 2" xfId="26"/>
    <cellStyle name="40% - Accent1" xfId="27"/>
    <cellStyle name="40% - Accent1 2 2" xfId="28"/>
    <cellStyle name="40% - Accent2" xfId="29"/>
    <cellStyle name="40% - Accent2 2 2" xfId="30"/>
    <cellStyle name="40% - Accent3" xfId="31"/>
    <cellStyle name="40% - Accent3 2 2" xfId="32"/>
    <cellStyle name="40% - Accent4" xfId="33"/>
    <cellStyle name="40% - Accent4 2 2" xfId="34"/>
    <cellStyle name="40% - Accent5" xfId="35"/>
    <cellStyle name="40% - Accent5 2 2" xfId="36"/>
    <cellStyle name="40% - Accent6" xfId="37"/>
    <cellStyle name="40% - Accent6 2 2" xfId="38"/>
    <cellStyle name="60% - Accent1" xfId="39"/>
    <cellStyle name="60% - Accent1 2 2" xfId="40"/>
    <cellStyle name="60% - Accent2" xfId="41"/>
    <cellStyle name="60% - Accent2 2 2" xfId="42"/>
    <cellStyle name="60% - Accent3" xfId="43"/>
    <cellStyle name="60% - Accent3 2 2" xfId="44"/>
    <cellStyle name="60% - Accent4" xfId="45"/>
    <cellStyle name="60% - Accent4 2 2" xfId="46"/>
    <cellStyle name="60% - Accent5" xfId="47"/>
    <cellStyle name="60% - Accent5 2 2" xfId="48"/>
    <cellStyle name="60% - Accent6" xfId="49"/>
    <cellStyle name="60% - Accent6 2 2" xfId="50"/>
    <cellStyle name="Accent1" xfId="51"/>
    <cellStyle name="Accent1 2 2" xfId="52"/>
    <cellStyle name="Accent2" xfId="53"/>
    <cellStyle name="Accent2 2 2" xfId="54"/>
    <cellStyle name="Accent3" xfId="55"/>
    <cellStyle name="Accent3 2 2" xfId="56"/>
    <cellStyle name="Accent4" xfId="57"/>
    <cellStyle name="Accent4 2 2" xfId="58"/>
    <cellStyle name="Accent5" xfId="59"/>
    <cellStyle name="Accent5 2 2" xfId="60"/>
    <cellStyle name="Accent6" xfId="61"/>
    <cellStyle name="Accent6 2 2" xfId="62"/>
    <cellStyle name="Bad" xfId="63"/>
    <cellStyle name="Bad 2 2" xfId="64"/>
    <cellStyle name="Calculation" xfId="65"/>
    <cellStyle name="Calculation 2 2" xfId="66"/>
    <cellStyle name="Check Cell" xfId="67"/>
    <cellStyle name="Check Cell 2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 2" xfId="74"/>
    <cellStyle name="EYInputValue" xfId="75"/>
    <cellStyle name="Good" xfId="76"/>
    <cellStyle name="Good 2 2" xfId="77"/>
    <cellStyle name="Heading 1" xfId="78"/>
    <cellStyle name="Heading 1 2 2" xfId="79"/>
    <cellStyle name="Heading 2" xfId="80"/>
    <cellStyle name="Heading 2 2 2" xfId="81"/>
    <cellStyle name="Heading 3" xfId="82"/>
    <cellStyle name="Heading 3 2 2" xfId="83"/>
    <cellStyle name="Heading 4" xfId="84"/>
    <cellStyle name="Heading 4 2 2" xfId="85"/>
    <cellStyle name="Input" xfId="86"/>
    <cellStyle name="Input 2 2" xfId="87"/>
    <cellStyle name="Linked Cell" xfId="88"/>
    <cellStyle name="Linked Cell 2 2" xfId="89"/>
    <cellStyle name="Neutral" xfId="90"/>
    <cellStyle name="Neutral 2 2" xfId="91"/>
    <cellStyle name="Normal 2 2" xfId="92"/>
    <cellStyle name="Normal 2 2 2" xfId="93"/>
    <cellStyle name="Normal 3" xfId="94"/>
    <cellStyle name="Normal_Raw Data" xfId="95"/>
    <cellStyle name="Normal_Sheet1" xfId="96"/>
    <cellStyle name="Note" xfId="97"/>
    <cellStyle name="Note 2 2" xfId="98"/>
    <cellStyle name="Output" xfId="99"/>
    <cellStyle name="Output 2 2" xfId="100"/>
    <cellStyle name="Percent" xfId="101"/>
    <cellStyle name="Percent 2 2" xfId="102"/>
    <cellStyle name="Title" xfId="103"/>
    <cellStyle name="Title 2 2" xfId="104"/>
    <cellStyle name="Total" xfId="105"/>
    <cellStyle name="Total 2 2" xfId="106"/>
    <cellStyle name="Warning Text" xfId="107"/>
    <cellStyle name="Warning Text 2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ormanceManagementGroup\Performance%20Section\PRS\2012.13\201213%20Q4\Models\Validated\For%20Release\Validated%20PRS%20Q4%202012%2013%20ShadowV.2_Unlock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munications\online\Ann%20Ptr\2012\Web%20files\PDFs\Stats\NOMS%20MI\201112%20Addendum%20Spreadsheet%20ML%20with%20tar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ormanceManagementGroup\Performance%20Section\PTRS\PTRS%201213\201213%20Q4\Validated\PTRS%20201213%20Q4%20Valdiat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QN93I\Application%20Data\Microsoft\Excel\201112%20Addendum%20Spreadsheet%20ML%20with%20targ%20(version%2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mmunications\online\Ann%20Ptr\2012\Web%20files\PDFs\Stats\NOMS%20MI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 and Control"/>
      <sheetName val="PRS Explained"/>
      <sheetName val="SummaryReport"/>
      <sheetName val="HistoricalReport"/>
      <sheetName val="GroupReport"/>
      <sheetName val="Home"/>
      <sheetName val="Indicator Info"/>
      <sheetName val="DynamicComparators"/>
      <sheetName val="Report"/>
      <sheetName val="Report_WhatIf"/>
      <sheetName val="Data"/>
      <sheetName val="Measure Boundaries"/>
      <sheetName val="Configuration"/>
      <sheetName val="League_Table"/>
      <sheetName val="Summary"/>
      <sheetName val="Historical Data"/>
    </sheetNames>
    <sheetDataSet>
      <sheetData sheetId="0">
        <row r="5">
          <cell r="J5" t="str">
            <v>p</v>
          </cell>
        </row>
        <row r="7">
          <cell r="P7" t="str">
            <v>April 2012</v>
          </cell>
        </row>
        <row r="8">
          <cell r="P8" t="str">
            <v>May 2012</v>
          </cell>
        </row>
        <row r="9">
          <cell r="P9" t="str">
            <v>June 2012</v>
          </cell>
        </row>
        <row r="10">
          <cell r="P10" t="str">
            <v>July 2012</v>
          </cell>
        </row>
        <row r="11">
          <cell r="P11" t="str">
            <v>August 2012</v>
          </cell>
        </row>
        <row r="12">
          <cell r="P12" t="str">
            <v>September 2012</v>
          </cell>
        </row>
        <row r="13">
          <cell r="P13" t="str">
            <v>October 2012</v>
          </cell>
        </row>
        <row r="14">
          <cell r="P14" t="str">
            <v>November 2012</v>
          </cell>
        </row>
        <row r="15">
          <cell r="P15" t="str">
            <v>December 2012</v>
          </cell>
        </row>
        <row r="16">
          <cell r="P16" t="str">
            <v>January 2013</v>
          </cell>
        </row>
        <row r="17">
          <cell r="P17" t="str">
            <v>February 2013</v>
          </cell>
        </row>
        <row r="18">
          <cell r="P18" t="str">
            <v>March 2013</v>
          </cell>
        </row>
        <row r="19">
          <cell r="P19" t="str">
            <v>April 2013</v>
          </cell>
        </row>
        <row r="20">
          <cell r="P20" t="str">
            <v>May 2013</v>
          </cell>
        </row>
        <row r="21">
          <cell r="P21" t="str">
            <v>June 2013</v>
          </cell>
        </row>
        <row r="22">
          <cell r="P22" t="str">
            <v>July 2013</v>
          </cell>
        </row>
        <row r="23">
          <cell r="P23" t="str">
            <v>August 2013</v>
          </cell>
        </row>
        <row r="24">
          <cell r="P24" t="str">
            <v>September 2013</v>
          </cell>
        </row>
        <row r="25">
          <cell r="P25" t="str">
            <v>October 2013</v>
          </cell>
        </row>
        <row r="26">
          <cell r="P26" t="str">
            <v>November 2013</v>
          </cell>
        </row>
        <row r="27">
          <cell r="P27" t="str">
            <v>December 2013</v>
          </cell>
        </row>
        <row r="28">
          <cell r="P28" t="str">
            <v>January 2014</v>
          </cell>
        </row>
        <row r="29">
          <cell r="P29" t="str">
            <v>February 2014</v>
          </cell>
        </row>
        <row r="30">
          <cell r="P30" t="str">
            <v>March 2014</v>
          </cell>
        </row>
      </sheetData>
      <sheetData sheetId="2">
        <row r="11">
          <cell r="E11">
            <v>12</v>
          </cell>
          <cell r="H11">
            <v>3</v>
          </cell>
          <cell r="K11">
            <v>13</v>
          </cell>
          <cell r="N11">
            <v>2.8701298701298694</v>
          </cell>
          <cell r="Q11">
            <v>16</v>
          </cell>
          <cell r="T11">
            <v>2.5925925925925926</v>
          </cell>
          <cell r="W11">
            <v>7</v>
          </cell>
          <cell r="Z11">
            <v>2.4285714285714284</v>
          </cell>
        </row>
        <row r="13">
          <cell r="H13">
            <v>3</v>
          </cell>
          <cell r="N13">
            <v>1</v>
          </cell>
          <cell r="T13">
            <v>1</v>
          </cell>
          <cell r="Z13">
            <v>1</v>
          </cell>
        </row>
        <row r="14">
          <cell r="H14">
            <v>3</v>
          </cell>
          <cell r="N14">
            <v>1</v>
          </cell>
          <cell r="T14">
            <v>1</v>
          </cell>
          <cell r="Z14">
            <v>1</v>
          </cell>
        </row>
        <row r="15">
          <cell r="H15">
            <v>3</v>
          </cell>
          <cell r="N15">
            <v>3</v>
          </cell>
          <cell r="T15">
            <v>3</v>
          </cell>
          <cell r="Z15">
            <v>3</v>
          </cell>
        </row>
        <row r="16">
          <cell r="H16">
            <v>3</v>
          </cell>
          <cell r="N16">
            <v>3</v>
          </cell>
          <cell r="T16">
            <v>3</v>
          </cell>
          <cell r="Z16">
            <v>3</v>
          </cell>
        </row>
        <row r="17">
          <cell r="H17">
            <v>3</v>
          </cell>
          <cell r="N17">
            <v>3.2727272727272725</v>
          </cell>
          <cell r="T17">
            <v>3</v>
          </cell>
          <cell r="Z17">
            <v>3</v>
          </cell>
        </row>
        <row r="18">
          <cell r="H18" t="str">
            <v>N/A</v>
          </cell>
          <cell r="N18">
            <v>3</v>
          </cell>
          <cell r="T18">
            <v>3</v>
          </cell>
          <cell r="Z18">
            <v>3</v>
          </cell>
        </row>
        <row r="19">
          <cell r="H19">
            <v>3</v>
          </cell>
          <cell r="N19">
            <v>4</v>
          </cell>
          <cell r="T19">
            <v>3</v>
          </cell>
          <cell r="Z19">
            <v>3</v>
          </cell>
        </row>
        <row r="20">
          <cell r="H20" t="str">
            <v>N/A</v>
          </cell>
          <cell r="N20">
            <v>3</v>
          </cell>
          <cell r="T20">
            <v>3</v>
          </cell>
        </row>
        <row r="21">
          <cell r="H21">
            <v>3</v>
          </cell>
          <cell r="N21">
            <v>2</v>
          </cell>
          <cell r="T21">
            <v>2</v>
          </cell>
        </row>
        <row r="22">
          <cell r="H22">
            <v>3</v>
          </cell>
          <cell r="N22">
            <v>3</v>
          </cell>
          <cell r="T22">
            <v>2</v>
          </cell>
          <cell r="Z22">
            <v>1</v>
          </cell>
        </row>
        <row r="23">
          <cell r="H23">
            <v>3</v>
          </cell>
          <cell r="N23">
            <v>3</v>
          </cell>
          <cell r="T23">
            <v>2</v>
          </cell>
        </row>
        <row r="24">
          <cell r="H24">
            <v>3</v>
          </cell>
          <cell r="N24" t="str">
            <v>N/A</v>
          </cell>
          <cell r="T24">
            <v>2</v>
          </cell>
        </row>
        <row r="25">
          <cell r="N25" t="str">
            <v>N/A</v>
          </cell>
          <cell r="T25">
            <v>3</v>
          </cell>
        </row>
        <row r="26">
          <cell r="T26">
            <v>3</v>
          </cell>
        </row>
        <row r="27">
          <cell r="T27">
            <v>3</v>
          </cell>
        </row>
        <row r="28">
          <cell r="T28">
            <v>3</v>
          </cell>
        </row>
      </sheetData>
      <sheetData sheetId="3">
        <row r="13">
          <cell r="K13">
            <v>3</v>
          </cell>
          <cell r="N13">
            <v>3</v>
          </cell>
          <cell r="Q13">
            <v>3</v>
          </cell>
          <cell r="T13">
            <v>3</v>
          </cell>
        </row>
        <row r="15">
          <cell r="K15">
            <v>2.7648594791451933</v>
          </cell>
          <cell r="N15">
            <v>3.2083376940519797</v>
          </cell>
          <cell r="Q15">
            <v>3.0836211407639977</v>
          </cell>
          <cell r="T15">
            <v>3.2178615035757887</v>
          </cell>
        </row>
        <row r="22">
          <cell r="C22" t="str">
            <v>PRS Band</v>
          </cell>
        </row>
        <row r="23">
          <cell r="C23">
            <v>1001</v>
          </cell>
        </row>
        <row r="24">
          <cell r="C24">
            <v>1000</v>
          </cell>
          <cell r="K24">
            <v>3</v>
          </cell>
          <cell r="N24">
            <v>3.3</v>
          </cell>
          <cell r="Q24">
            <v>3.3</v>
          </cell>
          <cell r="T24">
            <v>3</v>
          </cell>
        </row>
        <row r="25">
          <cell r="C25">
            <v>1100</v>
          </cell>
          <cell r="K25">
            <v>3</v>
          </cell>
          <cell r="N25">
            <v>4</v>
          </cell>
          <cell r="Q25">
            <v>4</v>
          </cell>
          <cell r="T25">
            <v>3</v>
          </cell>
        </row>
        <row r="26">
          <cell r="C26">
            <v>1110</v>
          </cell>
          <cell r="K26">
            <v>3</v>
          </cell>
          <cell r="N26">
            <v>4</v>
          </cell>
          <cell r="Q26">
            <v>4</v>
          </cell>
          <cell r="T26">
            <v>3</v>
          </cell>
        </row>
        <row r="27">
          <cell r="C27">
            <v>1200</v>
          </cell>
          <cell r="K27">
            <v>3</v>
          </cell>
          <cell r="N27">
            <v>2.5</v>
          </cell>
          <cell r="Q27">
            <v>2.5</v>
          </cell>
          <cell r="T27">
            <v>3</v>
          </cell>
        </row>
        <row r="28">
          <cell r="C28">
            <v>1210</v>
          </cell>
          <cell r="K28">
            <v>3</v>
          </cell>
          <cell r="N28">
            <v>3</v>
          </cell>
          <cell r="Q28">
            <v>3</v>
          </cell>
          <cell r="T28">
            <v>3</v>
          </cell>
        </row>
        <row r="29">
          <cell r="C29">
            <v>1220</v>
          </cell>
          <cell r="K29">
            <v>3</v>
          </cell>
          <cell r="N29">
            <v>2</v>
          </cell>
          <cell r="Q29">
            <v>2</v>
          </cell>
          <cell r="T29">
            <v>3</v>
          </cell>
        </row>
        <row r="30">
          <cell r="C30">
            <v>1300</v>
          </cell>
          <cell r="K30" t="str">
            <v>N/A</v>
          </cell>
          <cell r="N30" t="str">
            <v>N/A</v>
          </cell>
          <cell r="Q30" t="str">
            <v>N/A</v>
          </cell>
          <cell r="T30" t="str">
            <v>N/A</v>
          </cell>
        </row>
        <row r="31">
          <cell r="C31">
            <v>1310</v>
          </cell>
          <cell r="K31">
            <v>3</v>
          </cell>
          <cell r="N31">
            <v>3</v>
          </cell>
          <cell r="Q31">
            <v>3</v>
          </cell>
          <cell r="T31">
            <v>3</v>
          </cell>
        </row>
        <row r="32">
          <cell r="C32">
            <v>1320</v>
          </cell>
          <cell r="K32" t="str">
            <v>N/A</v>
          </cell>
          <cell r="N32" t="str">
            <v>N/A</v>
          </cell>
          <cell r="Q32" t="str">
            <v>N/A</v>
          </cell>
          <cell r="T32" t="str">
            <v>N/A</v>
          </cell>
        </row>
        <row r="33">
          <cell r="C33">
            <v>1400</v>
          </cell>
          <cell r="K33">
            <v>3</v>
          </cell>
          <cell r="N33">
            <v>3</v>
          </cell>
          <cell r="Q33">
            <v>3</v>
          </cell>
          <cell r="T33">
            <v>3</v>
          </cell>
        </row>
        <row r="34">
          <cell r="C34">
            <v>1410</v>
          </cell>
          <cell r="K34">
            <v>3</v>
          </cell>
          <cell r="N34">
            <v>3</v>
          </cell>
          <cell r="Q34">
            <v>3</v>
          </cell>
          <cell r="T34">
            <v>3</v>
          </cell>
        </row>
        <row r="35">
          <cell r="C35">
            <v>1500</v>
          </cell>
          <cell r="K35">
            <v>3</v>
          </cell>
          <cell r="N35">
            <v>3</v>
          </cell>
          <cell r="Q35">
            <v>3</v>
          </cell>
          <cell r="T35">
            <v>3</v>
          </cell>
        </row>
        <row r="36">
          <cell r="C36">
            <v>1510</v>
          </cell>
          <cell r="K36">
            <v>3</v>
          </cell>
          <cell r="N36">
            <v>3</v>
          </cell>
          <cell r="Q36">
            <v>3</v>
          </cell>
          <cell r="T36">
            <v>3</v>
          </cell>
        </row>
        <row r="37">
          <cell r="C37" t="str">
            <v/>
          </cell>
        </row>
        <row r="38">
          <cell r="C38">
            <v>2000</v>
          </cell>
          <cell r="K38">
            <v>2.8701298701298694</v>
          </cell>
          <cell r="N38">
            <v>3.055555555555556</v>
          </cell>
          <cell r="Q38">
            <v>2.619047619047619</v>
          </cell>
          <cell r="T38">
            <v>3.3888888888888884</v>
          </cell>
        </row>
        <row r="39">
          <cell r="C39">
            <v>2100</v>
          </cell>
          <cell r="K39">
            <v>1</v>
          </cell>
          <cell r="N39">
            <v>3</v>
          </cell>
          <cell r="Q39">
            <v>3</v>
          </cell>
          <cell r="T39">
            <v>4</v>
          </cell>
        </row>
        <row r="40">
          <cell r="C40">
            <v>2110</v>
          </cell>
          <cell r="K40">
            <v>1</v>
          </cell>
          <cell r="N40">
            <v>3</v>
          </cell>
          <cell r="Q40">
            <v>3</v>
          </cell>
          <cell r="T40">
            <v>4</v>
          </cell>
        </row>
        <row r="41">
          <cell r="C41">
            <v>2300</v>
          </cell>
          <cell r="K41">
            <v>3</v>
          </cell>
          <cell r="N41">
            <v>2</v>
          </cell>
          <cell r="Q41">
            <v>2</v>
          </cell>
          <cell r="T41">
            <v>3</v>
          </cell>
        </row>
        <row r="42">
          <cell r="C42">
            <v>2310</v>
          </cell>
          <cell r="K42">
            <v>3</v>
          </cell>
          <cell r="N42">
            <v>2</v>
          </cell>
          <cell r="Q42">
            <v>2</v>
          </cell>
          <cell r="T42">
            <v>3</v>
          </cell>
        </row>
        <row r="43">
          <cell r="C43">
            <v>2500</v>
          </cell>
          <cell r="K43">
            <v>3.2727272727272725</v>
          </cell>
          <cell r="N43">
            <v>3.3333333333333335</v>
          </cell>
          <cell r="Q43">
            <v>3.3333333333333335</v>
          </cell>
          <cell r="T43">
            <v>3.333333333333333</v>
          </cell>
        </row>
        <row r="44">
          <cell r="C44">
            <v>2510</v>
          </cell>
          <cell r="K44">
            <v>3</v>
          </cell>
          <cell r="N44">
            <v>4</v>
          </cell>
          <cell r="Q44">
            <v>4</v>
          </cell>
          <cell r="T44">
            <v>4</v>
          </cell>
        </row>
        <row r="45">
          <cell r="C45">
            <v>2520</v>
          </cell>
          <cell r="K45">
            <v>4</v>
          </cell>
          <cell r="N45">
            <v>3</v>
          </cell>
          <cell r="Q45">
            <v>3</v>
          </cell>
          <cell r="T45">
            <v>3</v>
          </cell>
        </row>
        <row r="46">
          <cell r="C46">
            <v>2530</v>
          </cell>
          <cell r="K46">
            <v>3</v>
          </cell>
          <cell r="N46">
            <v>3</v>
          </cell>
          <cell r="Q46">
            <v>3</v>
          </cell>
          <cell r="T46">
            <v>3</v>
          </cell>
        </row>
        <row r="47">
          <cell r="C47">
            <v>2540</v>
          </cell>
          <cell r="K47">
            <v>2</v>
          </cell>
          <cell r="N47">
            <v>3</v>
          </cell>
          <cell r="Q47">
            <v>3</v>
          </cell>
          <cell r="T47">
            <v>3</v>
          </cell>
        </row>
        <row r="48">
          <cell r="C48">
            <v>2600</v>
          </cell>
          <cell r="K48">
            <v>3</v>
          </cell>
          <cell r="N48" t="str">
            <v>N/A</v>
          </cell>
          <cell r="Q48" t="str">
            <v>N/A</v>
          </cell>
          <cell r="T48" t="str">
            <v>N/A</v>
          </cell>
        </row>
        <row r="49">
          <cell r="C49">
            <v>2610</v>
          </cell>
          <cell r="K49">
            <v>3</v>
          </cell>
          <cell r="N49" t="str">
            <v>N/A</v>
          </cell>
          <cell r="Q49" t="str">
            <v>N/A</v>
          </cell>
          <cell r="T49" t="str">
            <v>N/A</v>
          </cell>
        </row>
        <row r="50">
          <cell r="C50">
            <v>2700</v>
          </cell>
          <cell r="K50" t="str">
            <v>N/A</v>
          </cell>
          <cell r="N50" t="str">
            <v>N/A</v>
          </cell>
          <cell r="Q50" t="str">
            <v>N/A</v>
          </cell>
          <cell r="T50" t="str">
            <v>N/A</v>
          </cell>
        </row>
        <row r="51">
          <cell r="C51">
            <v>2710</v>
          </cell>
          <cell r="K51" t="str">
            <v>N/A</v>
          </cell>
          <cell r="N51" t="str">
            <v>N/A</v>
          </cell>
          <cell r="Q51" t="str">
            <v>N/A</v>
          </cell>
          <cell r="T51" t="str">
            <v>N/A</v>
          </cell>
        </row>
        <row r="52">
          <cell r="C52" t="str">
            <v/>
          </cell>
        </row>
        <row r="53">
          <cell r="C53">
            <v>3000</v>
          </cell>
          <cell r="K53">
            <v>2.5925925925925926</v>
          </cell>
          <cell r="N53">
            <v>3.230769230769231</v>
          </cell>
          <cell r="Q53">
            <v>3.230769230769231</v>
          </cell>
          <cell r="T53">
            <v>3.230769230769231</v>
          </cell>
        </row>
        <row r="54">
          <cell r="C54">
            <v>3100</v>
          </cell>
          <cell r="K54">
            <v>1</v>
          </cell>
          <cell r="N54" t="str">
            <v>N/A</v>
          </cell>
          <cell r="Q54" t="str">
            <v>N/A</v>
          </cell>
          <cell r="T54" t="str">
            <v>N/A</v>
          </cell>
        </row>
        <row r="55">
          <cell r="C55">
            <v>3130</v>
          </cell>
          <cell r="K55">
            <v>1</v>
          </cell>
          <cell r="N55" t="str">
            <v>N/A</v>
          </cell>
          <cell r="Q55" t="str">
            <v>N/A</v>
          </cell>
          <cell r="T55" t="str">
            <v>N/A</v>
          </cell>
        </row>
        <row r="56">
          <cell r="C56">
            <v>3200</v>
          </cell>
          <cell r="K56">
            <v>3</v>
          </cell>
          <cell r="N56">
            <v>3</v>
          </cell>
          <cell r="Q56">
            <v>3</v>
          </cell>
          <cell r="T56">
            <v>3</v>
          </cell>
        </row>
        <row r="57">
          <cell r="C57">
            <v>3210</v>
          </cell>
          <cell r="K57">
            <v>3</v>
          </cell>
          <cell r="N57">
            <v>3</v>
          </cell>
          <cell r="Q57">
            <v>3</v>
          </cell>
          <cell r="T57">
            <v>3</v>
          </cell>
        </row>
        <row r="58">
          <cell r="C58">
            <v>3300</v>
          </cell>
          <cell r="K58">
            <v>3</v>
          </cell>
          <cell r="N58" t="str">
            <v>N/A</v>
          </cell>
          <cell r="Q58" t="str">
            <v>N/A</v>
          </cell>
          <cell r="T58" t="str">
            <v>N/A</v>
          </cell>
        </row>
        <row r="59">
          <cell r="C59">
            <v>3320</v>
          </cell>
          <cell r="K59">
            <v>3</v>
          </cell>
          <cell r="N59" t="str">
            <v>N/A</v>
          </cell>
          <cell r="Q59" t="str">
            <v>N/A</v>
          </cell>
          <cell r="T59" t="str">
            <v>N/A</v>
          </cell>
        </row>
        <row r="60">
          <cell r="C60">
            <v>3400</v>
          </cell>
          <cell r="K60">
            <v>3</v>
          </cell>
          <cell r="N60">
            <v>2</v>
          </cell>
          <cell r="Q60">
            <v>2</v>
          </cell>
          <cell r="T60">
            <v>2</v>
          </cell>
        </row>
        <row r="61">
          <cell r="C61">
            <v>3410</v>
          </cell>
          <cell r="K61">
            <v>3</v>
          </cell>
          <cell r="N61">
            <v>2</v>
          </cell>
          <cell r="Q61">
            <v>2</v>
          </cell>
          <cell r="T61">
            <v>2</v>
          </cell>
        </row>
        <row r="62">
          <cell r="C62">
            <v>3500</v>
          </cell>
          <cell r="K62">
            <v>2</v>
          </cell>
          <cell r="N62">
            <v>3</v>
          </cell>
          <cell r="Q62">
            <v>3</v>
          </cell>
          <cell r="T62">
            <v>3</v>
          </cell>
        </row>
        <row r="63">
          <cell r="C63">
            <v>3520</v>
          </cell>
          <cell r="K63">
            <v>2</v>
          </cell>
          <cell r="N63">
            <v>3</v>
          </cell>
          <cell r="Q63">
            <v>3</v>
          </cell>
          <cell r="T63">
            <v>3</v>
          </cell>
        </row>
        <row r="64">
          <cell r="C64">
            <v>3600</v>
          </cell>
          <cell r="K64">
            <v>2</v>
          </cell>
          <cell r="N64" t="str">
            <v>N/A</v>
          </cell>
          <cell r="Q64" t="str">
            <v>N/A</v>
          </cell>
          <cell r="T64" t="str">
            <v>N/A</v>
          </cell>
        </row>
        <row r="65">
          <cell r="C65">
            <v>3620</v>
          </cell>
          <cell r="K65">
            <v>2</v>
          </cell>
          <cell r="N65" t="str">
            <v>N/A</v>
          </cell>
          <cell r="Q65" t="str">
            <v>N/A</v>
          </cell>
          <cell r="T65" t="str">
            <v>N/A</v>
          </cell>
        </row>
        <row r="66">
          <cell r="C66">
            <v>3700</v>
          </cell>
          <cell r="K66">
            <v>3</v>
          </cell>
          <cell r="N66">
            <v>4</v>
          </cell>
          <cell r="Q66">
            <v>4</v>
          </cell>
          <cell r="T66">
            <v>4</v>
          </cell>
        </row>
        <row r="67">
          <cell r="C67">
            <v>3710</v>
          </cell>
          <cell r="K67">
            <v>3</v>
          </cell>
          <cell r="N67">
            <v>4</v>
          </cell>
          <cell r="Q67">
            <v>4</v>
          </cell>
          <cell r="T67">
            <v>4</v>
          </cell>
        </row>
        <row r="68">
          <cell r="C68">
            <v>3800</v>
          </cell>
          <cell r="K68">
            <v>3</v>
          </cell>
          <cell r="N68" t="str">
            <v>N/A</v>
          </cell>
          <cell r="Q68" t="str">
            <v>N/A</v>
          </cell>
          <cell r="T68" t="str">
            <v>N/A</v>
          </cell>
        </row>
        <row r="69">
          <cell r="C69">
            <v>3810</v>
          </cell>
          <cell r="K69">
            <v>3</v>
          </cell>
          <cell r="N69" t="str">
            <v>N/A</v>
          </cell>
          <cell r="Q69" t="str">
            <v>N/A</v>
          </cell>
          <cell r="T69" t="str">
            <v>N/A</v>
          </cell>
        </row>
        <row r="70">
          <cell r="C70" t="str">
            <v/>
          </cell>
        </row>
        <row r="71">
          <cell r="C71">
            <v>4000</v>
          </cell>
          <cell r="K71">
            <v>2.4285714285714284</v>
          </cell>
          <cell r="N71">
            <v>3.2857142857142856</v>
          </cell>
          <cell r="Q71">
            <v>3.285714285714286</v>
          </cell>
          <cell r="T71">
            <v>3.285714285714285</v>
          </cell>
        </row>
        <row r="72">
          <cell r="C72">
            <v>4400</v>
          </cell>
          <cell r="K72">
            <v>1</v>
          </cell>
          <cell r="N72">
            <v>4</v>
          </cell>
          <cell r="Q72">
            <v>4</v>
          </cell>
          <cell r="T72">
            <v>4</v>
          </cell>
        </row>
        <row r="73">
          <cell r="C73">
            <v>4410</v>
          </cell>
          <cell r="K73">
            <v>1</v>
          </cell>
          <cell r="N73">
            <v>4</v>
          </cell>
          <cell r="Q73">
            <v>4</v>
          </cell>
          <cell r="T73">
            <v>4</v>
          </cell>
        </row>
        <row r="74">
          <cell r="C74">
            <v>4500</v>
          </cell>
          <cell r="K74">
            <v>3</v>
          </cell>
          <cell r="N74">
            <v>3</v>
          </cell>
          <cell r="Q74">
            <v>3</v>
          </cell>
          <cell r="T74">
            <v>3</v>
          </cell>
        </row>
        <row r="75">
          <cell r="C75">
            <v>4510</v>
          </cell>
          <cell r="K75">
            <v>3</v>
          </cell>
          <cell r="N75">
            <v>3</v>
          </cell>
          <cell r="Q75">
            <v>3</v>
          </cell>
          <cell r="T75">
            <v>3</v>
          </cell>
        </row>
        <row r="76">
          <cell r="C76">
            <v>4600</v>
          </cell>
          <cell r="K76">
            <v>3</v>
          </cell>
          <cell r="N76">
            <v>3</v>
          </cell>
          <cell r="Q76">
            <v>3</v>
          </cell>
          <cell r="T76">
            <v>3</v>
          </cell>
        </row>
        <row r="77">
          <cell r="C77">
            <v>4610</v>
          </cell>
          <cell r="K77">
            <v>3</v>
          </cell>
          <cell r="N77">
            <v>3</v>
          </cell>
          <cell r="Q77">
            <v>3</v>
          </cell>
          <cell r="T77">
            <v>3</v>
          </cell>
        </row>
        <row r="78">
          <cell r="C78">
            <v>4620</v>
          </cell>
          <cell r="K78">
            <v>3</v>
          </cell>
          <cell r="N78">
            <v>3</v>
          </cell>
          <cell r="Q78">
            <v>3</v>
          </cell>
          <cell r="T78">
            <v>3</v>
          </cell>
        </row>
        <row r="83">
          <cell r="C83" t="str">
            <v/>
          </cell>
        </row>
        <row r="84">
          <cell r="C84" t="str">
            <v/>
          </cell>
        </row>
      </sheetData>
      <sheetData sheetId="4">
        <row r="10">
          <cell r="E10" t="str">
            <v>Blantyre House</v>
          </cell>
          <cell r="F10" t="str">
            <v>Canterbury</v>
          </cell>
          <cell r="G10" t="str">
            <v>Cookham Wood</v>
          </cell>
          <cell r="H10" t="str">
            <v>East Sutton Park</v>
          </cell>
          <cell r="I10" t="str">
            <v>Elmley</v>
          </cell>
          <cell r="J10" t="str">
            <v>Ford</v>
          </cell>
          <cell r="K10" t="str">
            <v>Lewes</v>
          </cell>
          <cell r="L10" t="str">
            <v>Maidstone</v>
          </cell>
          <cell r="M10" t="str">
            <v>Rochester</v>
          </cell>
          <cell r="N10" t="str">
            <v>Standford Hill</v>
          </cell>
          <cell r="O10" t="str">
            <v>Swaleside</v>
          </cell>
          <cell r="P10" t="str">
            <v>Group Average</v>
          </cell>
        </row>
        <row r="11">
          <cell r="C11" t="str">
            <v>PRS Band</v>
          </cell>
          <cell r="E11">
            <v>4</v>
          </cell>
        </row>
        <row r="12">
          <cell r="C12" t="str">
            <v>Band Agg</v>
          </cell>
          <cell r="E12">
            <v>3.340136054421768</v>
          </cell>
        </row>
        <row r="13">
          <cell r="C13">
            <v>1001</v>
          </cell>
          <cell r="E13">
            <v>3.340136054421768</v>
          </cell>
        </row>
        <row r="14">
          <cell r="C14" t="str">
            <v>Domain [1000]</v>
          </cell>
          <cell r="E14">
            <v>3.166666666666667</v>
          </cell>
        </row>
        <row r="15">
          <cell r="B15">
            <v>1100</v>
          </cell>
          <cell r="C15" t="str">
            <v>Driver [1100]</v>
          </cell>
          <cell r="E15">
            <v>3</v>
          </cell>
        </row>
        <row r="16">
          <cell r="B16">
            <v>1110</v>
          </cell>
          <cell r="C16" t="str">
            <v>Measure [1110]</v>
          </cell>
          <cell r="E16">
            <v>3</v>
          </cell>
        </row>
        <row r="17">
          <cell r="B17">
            <v>1200</v>
          </cell>
          <cell r="C17" t="str">
            <v>Driver [1200]</v>
          </cell>
          <cell r="E17">
            <v>3</v>
          </cell>
        </row>
        <row r="18">
          <cell r="B18">
            <v>1210</v>
          </cell>
          <cell r="C18" t="str">
            <v>Measure [1210]</v>
          </cell>
          <cell r="E18">
            <v>3</v>
          </cell>
        </row>
        <row r="19">
          <cell r="B19">
            <v>1220</v>
          </cell>
          <cell r="C19" t="str">
            <v>Measure [1220]</v>
          </cell>
          <cell r="E19">
            <v>3</v>
          </cell>
        </row>
        <row r="20">
          <cell r="B20">
            <v>1300</v>
          </cell>
          <cell r="C20" t="str">
            <v>Driver [1300]</v>
          </cell>
          <cell r="E20">
            <v>4</v>
          </cell>
        </row>
        <row r="21">
          <cell r="B21">
            <v>1310</v>
          </cell>
          <cell r="C21" t="str">
            <v>Measure [1310]</v>
          </cell>
          <cell r="E21">
            <v>3</v>
          </cell>
        </row>
        <row r="22">
          <cell r="B22">
            <v>1320</v>
          </cell>
          <cell r="C22" t="str">
            <v>Measure [1320]</v>
          </cell>
          <cell r="E22">
            <v>4</v>
          </cell>
        </row>
        <row r="23">
          <cell r="B23">
            <v>1400</v>
          </cell>
          <cell r="C23" t="str">
            <v>Driver [1400]</v>
          </cell>
          <cell r="E23">
            <v>3</v>
          </cell>
        </row>
        <row r="24">
          <cell r="B24">
            <v>1410</v>
          </cell>
          <cell r="C24" t="str">
            <v>Measure [1410]</v>
          </cell>
          <cell r="E24">
            <v>3</v>
          </cell>
        </row>
        <row r="25">
          <cell r="B25">
            <v>1500</v>
          </cell>
          <cell r="C25" t="str">
            <v>Driver [1500]</v>
          </cell>
          <cell r="E25">
            <v>3</v>
          </cell>
        </row>
        <row r="26">
          <cell r="B26">
            <v>1510</v>
          </cell>
          <cell r="C26" t="str">
            <v>Measure [1510]</v>
          </cell>
          <cell r="E26">
            <v>3</v>
          </cell>
        </row>
        <row r="27">
          <cell r="B27">
            <v>2000</v>
          </cell>
          <cell r="C27" t="str">
            <v>Domain [2000]</v>
          </cell>
          <cell r="E27">
            <v>3.1666666666666665</v>
          </cell>
        </row>
        <row r="28">
          <cell r="B28">
            <v>2100</v>
          </cell>
          <cell r="C28" t="str">
            <v>Driver [2100]</v>
          </cell>
          <cell r="E28">
            <v>2</v>
          </cell>
        </row>
        <row r="29">
          <cell r="B29">
            <v>2110</v>
          </cell>
          <cell r="C29" t="str">
            <v>Measure [2110]</v>
          </cell>
          <cell r="E29">
            <v>2</v>
          </cell>
        </row>
        <row r="30">
          <cell r="B30">
            <v>2300</v>
          </cell>
          <cell r="C30" t="str">
            <v>Driver [2300]</v>
          </cell>
          <cell r="E30">
            <v>3</v>
          </cell>
        </row>
        <row r="31">
          <cell r="B31">
            <v>2310</v>
          </cell>
          <cell r="C31" t="str">
            <v>Measure [2310]</v>
          </cell>
          <cell r="E31">
            <v>3</v>
          </cell>
        </row>
        <row r="32">
          <cell r="B32">
            <v>2500</v>
          </cell>
          <cell r="C32" t="str">
            <v>Driver [2500]</v>
          </cell>
          <cell r="E32">
            <v>3.5</v>
          </cell>
        </row>
        <row r="33">
          <cell r="B33">
            <v>2510</v>
          </cell>
          <cell r="C33" t="str">
            <v>Measure [2510]</v>
          </cell>
          <cell r="E33">
            <v>3</v>
          </cell>
        </row>
        <row r="34">
          <cell r="B34">
            <v>2520</v>
          </cell>
          <cell r="C34" t="str">
            <v>Measure [2520]</v>
          </cell>
          <cell r="E34">
            <v>4</v>
          </cell>
        </row>
        <row r="35">
          <cell r="B35">
            <v>2530</v>
          </cell>
          <cell r="C35" t="str">
            <v>Measure [2530]</v>
          </cell>
          <cell r="E35">
            <v>3</v>
          </cell>
        </row>
        <row r="36">
          <cell r="B36">
            <v>2540</v>
          </cell>
          <cell r="C36" t="str">
            <v>Measure [2540]</v>
          </cell>
          <cell r="E36">
            <v>4</v>
          </cell>
        </row>
        <row r="37">
          <cell r="B37">
            <v>2600</v>
          </cell>
          <cell r="C37" t="str">
            <v>Driver [2600]</v>
          </cell>
          <cell r="E37" t="str">
            <v>N/A</v>
          </cell>
        </row>
        <row r="38">
          <cell r="B38">
            <v>2610</v>
          </cell>
          <cell r="C38" t="str">
            <v>Measure [2610]</v>
          </cell>
          <cell r="E38" t="str">
            <v>N/A</v>
          </cell>
        </row>
        <row r="39">
          <cell r="B39">
            <v>2700</v>
          </cell>
          <cell r="C39" t="str">
            <v>Driver [2700]</v>
          </cell>
          <cell r="E39" t="str">
            <v>N/A</v>
          </cell>
        </row>
        <row r="40">
          <cell r="B40">
            <v>2710</v>
          </cell>
          <cell r="C40" t="str">
            <v>Measure [2710]</v>
          </cell>
          <cell r="E40" t="str">
            <v>N/A</v>
          </cell>
        </row>
        <row r="41">
          <cell r="B41">
            <v>3000</v>
          </cell>
          <cell r="C41" t="str">
            <v>Domain [3000]</v>
          </cell>
          <cell r="E41">
            <v>3.714285714285714</v>
          </cell>
        </row>
        <row r="42">
          <cell r="B42">
            <v>3100</v>
          </cell>
          <cell r="C42" t="str">
            <v>Driver [3100]</v>
          </cell>
          <cell r="E42">
            <v>3</v>
          </cell>
        </row>
        <row r="43">
          <cell r="B43">
            <v>3130</v>
          </cell>
          <cell r="C43" t="str">
            <v>Measure [3130]</v>
          </cell>
          <cell r="E43">
            <v>3</v>
          </cell>
        </row>
        <row r="44">
          <cell r="B44">
            <v>3200</v>
          </cell>
          <cell r="C44" t="str">
            <v>Driver [3200]</v>
          </cell>
          <cell r="E44">
            <v>4</v>
          </cell>
        </row>
        <row r="45">
          <cell r="B45">
            <v>3210</v>
          </cell>
          <cell r="C45" t="str">
            <v>Measure [3210]</v>
          </cell>
          <cell r="E45">
            <v>4</v>
          </cell>
        </row>
        <row r="46">
          <cell r="B46">
            <v>3300</v>
          </cell>
          <cell r="C46" t="str">
            <v>Driver [3300]</v>
          </cell>
          <cell r="E46">
            <v>4</v>
          </cell>
        </row>
        <row r="47">
          <cell r="B47">
            <v>3320</v>
          </cell>
          <cell r="C47" t="str">
            <v>Measure [3320]</v>
          </cell>
          <cell r="E47">
            <v>4</v>
          </cell>
        </row>
        <row r="48">
          <cell r="B48">
            <v>3400</v>
          </cell>
          <cell r="C48" t="str">
            <v>Driver [3400]</v>
          </cell>
          <cell r="E48">
            <v>4</v>
          </cell>
        </row>
        <row r="49">
          <cell r="B49">
            <v>3410</v>
          </cell>
          <cell r="C49" t="str">
            <v>Measure [3410]</v>
          </cell>
          <cell r="E49">
            <v>4</v>
          </cell>
        </row>
        <row r="50">
          <cell r="B50">
            <v>3500</v>
          </cell>
          <cell r="C50" t="str">
            <v>Driver [3500]</v>
          </cell>
          <cell r="E50">
            <v>4</v>
          </cell>
        </row>
        <row r="51">
          <cell r="B51">
            <v>3520</v>
          </cell>
          <cell r="C51" t="str">
            <v>Measure [3520]</v>
          </cell>
          <cell r="E51">
            <v>4</v>
          </cell>
        </row>
        <row r="52">
          <cell r="B52">
            <v>3600</v>
          </cell>
          <cell r="C52" t="str">
            <v>Driver [3600]</v>
          </cell>
          <cell r="E52">
            <v>3</v>
          </cell>
        </row>
        <row r="53">
          <cell r="B53">
            <v>3620</v>
          </cell>
          <cell r="C53" t="str">
            <v>Measure [3620]</v>
          </cell>
          <cell r="E53">
            <v>3</v>
          </cell>
        </row>
        <row r="54">
          <cell r="B54">
            <v>3700</v>
          </cell>
          <cell r="C54" t="str">
            <v>Driver [3700]</v>
          </cell>
          <cell r="E54">
            <v>4</v>
          </cell>
        </row>
        <row r="55">
          <cell r="B55">
            <v>3710</v>
          </cell>
          <cell r="C55" t="str">
            <v>Measure [3710]</v>
          </cell>
          <cell r="E55">
            <v>4</v>
          </cell>
        </row>
        <row r="56">
          <cell r="B56">
            <v>3800</v>
          </cell>
          <cell r="C56" t="str">
            <v>Driver [3800]</v>
          </cell>
          <cell r="E56" t="str">
            <v>N/A</v>
          </cell>
        </row>
        <row r="57">
          <cell r="B57">
            <v>3810</v>
          </cell>
          <cell r="C57" t="str">
            <v>Measure [3810]</v>
          </cell>
          <cell r="E57" t="str">
            <v>N/A</v>
          </cell>
        </row>
        <row r="58">
          <cell r="B58">
            <v>4000</v>
          </cell>
          <cell r="C58" t="str">
            <v>Domain [4000]</v>
          </cell>
          <cell r="E58">
            <v>3.2857142857142856</v>
          </cell>
        </row>
        <row r="59">
          <cell r="B59">
            <v>4400</v>
          </cell>
          <cell r="C59" t="str">
            <v>Driver [4400]</v>
          </cell>
          <cell r="E59">
            <v>4</v>
          </cell>
        </row>
        <row r="60">
          <cell r="B60">
            <v>4410</v>
          </cell>
          <cell r="C60" t="str">
            <v>Measure [4410]</v>
          </cell>
          <cell r="E60">
            <v>4</v>
          </cell>
        </row>
        <row r="61">
          <cell r="B61">
            <v>4500</v>
          </cell>
          <cell r="C61" t="str">
            <v>Driver [4500]</v>
          </cell>
          <cell r="E61">
            <v>3</v>
          </cell>
        </row>
        <row r="62">
          <cell r="B62">
            <v>4510</v>
          </cell>
          <cell r="C62" t="str">
            <v>Measure [4510]</v>
          </cell>
          <cell r="E62">
            <v>3</v>
          </cell>
        </row>
        <row r="63">
          <cell r="B63">
            <v>4600</v>
          </cell>
          <cell r="C63" t="str">
            <v>Driver [4600]</v>
          </cell>
          <cell r="E63">
            <v>3</v>
          </cell>
        </row>
        <row r="64">
          <cell r="B64">
            <v>4610</v>
          </cell>
          <cell r="C64" t="str">
            <v>Measure [4610]</v>
          </cell>
          <cell r="E64">
            <v>3</v>
          </cell>
        </row>
        <row r="65">
          <cell r="B65">
            <v>4620</v>
          </cell>
          <cell r="C65" t="str">
            <v>Measure [4620]</v>
          </cell>
          <cell r="E65" t="str">
            <v>N/A</v>
          </cell>
        </row>
        <row r="66">
          <cell r="B66">
            <v>5410</v>
          </cell>
          <cell r="C66" t="str">
            <v>Measure [5410]</v>
          </cell>
          <cell r="E66">
            <v>3</v>
          </cell>
        </row>
        <row r="67">
          <cell r="B67">
            <v>5420</v>
          </cell>
          <cell r="C67" t="str">
            <v>Measure [5420]</v>
          </cell>
          <cell r="E67">
            <v>0.16666666666666666</v>
          </cell>
        </row>
      </sheetData>
      <sheetData sheetId="8">
        <row r="10">
          <cell r="B10" t="str">
            <v>Measure ID</v>
          </cell>
        </row>
        <row r="11">
          <cell r="B11">
            <v>1001</v>
          </cell>
        </row>
        <row r="12">
          <cell r="B12">
            <v>1000</v>
          </cell>
          <cell r="G12">
            <v>3</v>
          </cell>
        </row>
        <row r="13">
          <cell r="B13">
            <v>1100</v>
          </cell>
        </row>
        <row r="14">
          <cell r="B14">
            <v>1110</v>
          </cell>
        </row>
        <row r="15">
          <cell r="B15">
            <v>1200</v>
          </cell>
        </row>
        <row r="16">
          <cell r="B16">
            <v>1210</v>
          </cell>
        </row>
        <row r="17">
          <cell r="B17">
            <v>1220</v>
          </cell>
        </row>
        <row r="18">
          <cell r="B18">
            <v>1300</v>
          </cell>
        </row>
        <row r="19">
          <cell r="B19">
            <v>1310</v>
          </cell>
        </row>
        <row r="20">
          <cell r="B20">
            <v>1320</v>
          </cell>
        </row>
        <row r="21">
          <cell r="B21">
            <v>1400</v>
          </cell>
        </row>
        <row r="22">
          <cell r="B22">
            <v>1410</v>
          </cell>
        </row>
        <row r="23">
          <cell r="B23">
            <v>1500</v>
          </cell>
        </row>
        <row r="24">
          <cell r="B24">
            <v>1510</v>
          </cell>
        </row>
        <row r="25">
          <cell r="B25">
            <v>0</v>
          </cell>
        </row>
        <row r="26">
          <cell r="B26">
            <v>2000</v>
          </cell>
          <cell r="G26">
            <v>2.8701298701298694</v>
          </cell>
        </row>
        <row r="27">
          <cell r="B27">
            <v>2100</v>
          </cell>
        </row>
        <row r="28">
          <cell r="B28">
            <v>2110</v>
          </cell>
        </row>
        <row r="29">
          <cell r="B29">
            <v>2300</v>
          </cell>
        </row>
        <row r="30">
          <cell r="B30">
            <v>2310</v>
          </cell>
        </row>
        <row r="31">
          <cell r="B31">
            <v>2500</v>
          </cell>
        </row>
        <row r="32">
          <cell r="B32">
            <v>2510</v>
          </cell>
        </row>
        <row r="33">
          <cell r="B33">
            <v>2520</v>
          </cell>
        </row>
        <row r="34">
          <cell r="B34">
            <v>2530</v>
          </cell>
        </row>
        <row r="35">
          <cell r="B35">
            <v>2540</v>
          </cell>
        </row>
        <row r="36">
          <cell r="B36">
            <v>2600</v>
          </cell>
        </row>
        <row r="37">
          <cell r="B37">
            <v>2610</v>
          </cell>
        </row>
        <row r="38">
          <cell r="B38">
            <v>2700</v>
          </cell>
        </row>
        <row r="39">
          <cell r="B39">
            <v>2710</v>
          </cell>
        </row>
        <row r="40">
          <cell r="B40">
            <v>0</v>
          </cell>
        </row>
        <row r="41">
          <cell r="B41">
            <v>3000</v>
          </cell>
          <cell r="G41">
            <v>2.5925925925925926</v>
          </cell>
        </row>
        <row r="42">
          <cell r="B42">
            <v>3100</v>
          </cell>
        </row>
        <row r="43">
          <cell r="B43">
            <v>3130</v>
          </cell>
        </row>
        <row r="44">
          <cell r="B44">
            <v>3200</v>
          </cell>
        </row>
        <row r="45">
          <cell r="B45">
            <v>3210</v>
          </cell>
        </row>
        <row r="46">
          <cell r="B46">
            <v>3300</v>
          </cell>
        </row>
        <row r="47">
          <cell r="B47">
            <v>3320</v>
          </cell>
        </row>
        <row r="48">
          <cell r="B48">
            <v>3400</v>
          </cell>
        </row>
        <row r="49">
          <cell r="B49">
            <v>3410</v>
          </cell>
        </row>
        <row r="50">
          <cell r="B50">
            <v>3500</v>
          </cell>
        </row>
        <row r="51">
          <cell r="B51">
            <v>3520</v>
          </cell>
        </row>
        <row r="52">
          <cell r="B52">
            <v>3600</v>
          </cell>
        </row>
        <row r="53">
          <cell r="B53">
            <v>3620</v>
          </cell>
        </row>
        <row r="54">
          <cell r="B54">
            <v>3700</v>
          </cell>
        </row>
        <row r="55">
          <cell r="B55">
            <v>3710</v>
          </cell>
        </row>
        <row r="56">
          <cell r="B56">
            <v>3800</v>
          </cell>
        </row>
        <row r="57">
          <cell r="B57">
            <v>3810</v>
          </cell>
        </row>
        <row r="58">
          <cell r="B58">
            <v>0</v>
          </cell>
        </row>
        <row r="59">
          <cell r="B59">
            <v>4000</v>
          </cell>
          <cell r="G59">
            <v>2.4285714285714284</v>
          </cell>
        </row>
        <row r="60">
          <cell r="B60">
            <v>4400</v>
          </cell>
        </row>
        <row r="61">
          <cell r="B61">
            <v>4410</v>
          </cell>
        </row>
        <row r="62">
          <cell r="B62">
            <v>4500</v>
          </cell>
        </row>
        <row r="63">
          <cell r="B63">
            <v>4510</v>
          </cell>
        </row>
        <row r="64">
          <cell r="B64">
            <v>4600</v>
          </cell>
        </row>
        <row r="65">
          <cell r="B65">
            <v>4610</v>
          </cell>
        </row>
        <row r="66">
          <cell r="B66">
            <v>4620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5410</v>
          </cell>
        </row>
        <row r="70">
          <cell r="B70">
            <v>5420</v>
          </cell>
        </row>
      </sheetData>
      <sheetData sheetId="9">
        <row r="16">
          <cell r="G16">
            <v>3.3387755102040813</v>
          </cell>
        </row>
        <row r="17">
          <cell r="G17">
            <v>3.4</v>
          </cell>
        </row>
        <row r="31">
          <cell r="G31">
            <v>3.1428571428571423</v>
          </cell>
        </row>
        <row r="46">
          <cell r="G46">
            <v>3.5714285714285707</v>
          </cell>
        </row>
        <row r="64">
          <cell r="G64">
            <v>3.142857142857143</v>
          </cell>
        </row>
      </sheetData>
      <sheetData sheetId="11">
        <row r="1">
          <cell r="V1" t="str">
            <v>PRS ID</v>
          </cell>
        </row>
        <row r="2">
          <cell r="V2" t="str">
            <v>Altcourse</v>
          </cell>
        </row>
        <row r="3">
          <cell r="V3" t="str">
            <v>Ashfield</v>
          </cell>
        </row>
        <row r="4">
          <cell r="V4" t="str">
            <v>Askham Grange</v>
          </cell>
        </row>
        <row r="5">
          <cell r="V5" t="str">
            <v>Aylesbury</v>
          </cell>
        </row>
        <row r="6">
          <cell r="V6" t="str">
            <v>Bedford</v>
          </cell>
        </row>
        <row r="7">
          <cell r="V7" t="str">
            <v>Belmarsh</v>
          </cell>
        </row>
        <row r="8">
          <cell r="V8" t="str">
            <v>Birmingham</v>
          </cell>
        </row>
        <row r="9">
          <cell r="V9" t="str">
            <v>Blantyre House</v>
          </cell>
        </row>
        <row r="10">
          <cell r="V10" t="str">
            <v>Blundeston</v>
          </cell>
        </row>
        <row r="11">
          <cell r="V11" t="str">
            <v>Brinsford</v>
          </cell>
        </row>
        <row r="12">
          <cell r="V12" t="str">
            <v>Bristol</v>
          </cell>
        </row>
        <row r="13">
          <cell r="V13" t="str">
            <v>Brixton</v>
          </cell>
        </row>
        <row r="14">
          <cell r="V14" t="str">
            <v>Bronzefield</v>
          </cell>
        </row>
        <row r="15">
          <cell r="V15" t="str">
            <v>Buckley Hall</v>
          </cell>
        </row>
        <row r="16">
          <cell r="V16" t="str">
            <v>Bullingdon</v>
          </cell>
        </row>
        <row r="17">
          <cell r="V17" t="str">
            <v>Bullwood Hall</v>
          </cell>
        </row>
        <row r="18">
          <cell r="V18" t="str">
            <v>Bure</v>
          </cell>
        </row>
        <row r="19">
          <cell r="V19" t="str">
            <v>Canterbury</v>
          </cell>
        </row>
        <row r="20">
          <cell r="V20" t="str">
            <v>Cardiff</v>
          </cell>
        </row>
        <row r="21">
          <cell r="V21" t="str">
            <v>Channings Wood</v>
          </cell>
        </row>
        <row r="22">
          <cell r="V22" t="str">
            <v>Chelmsford</v>
          </cell>
        </row>
        <row r="23">
          <cell r="V23" t="str">
            <v>Coldingley</v>
          </cell>
        </row>
        <row r="24">
          <cell r="V24" t="str">
            <v>Cookham Wood</v>
          </cell>
        </row>
        <row r="25">
          <cell r="V25" t="str">
            <v>Dartmoor</v>
          </cell>
        </row>
        <row r="26">
          <cell r="V26" t="str">
            <v>Deerbolt</v>
          </cell>
        </row>
        <row r="27">
          <cell r="V27" t="str">
            <v>Doncaster</v>
          </cell>
        </row>
        <row r="28">
          <cell r="V28" t="str">
            <v>Dorchester</v>
          </cell>
        </row>
        <row r="29">
          <cell r="V29" t="str">
            <v>Dovegate</v>
          </cell>
        </row>
        <row r="30">
          <cell r="V30" t="str">
            <v>Downview</v>
          </cell>
        </row>
        <row r="31">
          <cell r="V31" t="str">
            <v>Drake Hall</v>
          </cell>
        </row>
        <row r="32">
          <cell r="V32" t="str">
            <v>Durham</v>
          </cell>
        </row>
        <row r="33">
          <cell r="V33" t="str">
            <v>East Sutton Park</v>
          </cell>
        </row>
        <row r="34">
          <cell r="V34" t="str">
            <v>Eastwood Park</v>
          </cell>
        </row>
        <row r="35">
          <cell r="V35" t="str">
            <v>Elmley</v>
          </cell>
        </row>
        <row r="36">
          <cell r="V36" t="str">
            <v>Erlestoke / Shepton Mallet</v>
          </cell>
        </row>
        <row r="37">
          <cell r="V37" t="str">
            <v>Everthorpe</v>
          </cell>
        </row>
        <row r="38">
          <cell r="V38" t="str">
            <v>Exeter</v>
          </cell>
        </row>
        <row r="39">
          <cell r="V39" t="str">
            <v>Featherstone</v>
          </cell>
        </row>
        <row r="40">
          <cell r="V40" t="str">
            <v>Feltham</v>
          </cell>
        </row>
        <row r="41">
          <cell r="V41" t="str">
            <v>Ford</v>
          </cell>
        </row>
        <row r="42">
          <cell r="V42" t="str">
            <v>Forest Bank</v>
          </cell>
        </row>
        <row r="43">
          <cell r="V43" t="str">
            <v>Foston Hall</v>
          </cell>
        </row>
        <row r="44">
          <cell r="V44" t="str">
            <v>Frankland</v>
          </cell>
        </row>
        <row r="45">
          <cell r="V45" t="str">
            <v>Full Sutton</v>
          </cell>
        </row>
        <row r="46">
          <cell r="V46" t="str">
            <v>Garth</v>
          </cell>
        </row>
        <row r="47">
          <cell r="V47" t="str">
            <v>Gartree</v>
          </cell>
        </row>
        <row r="48">
          <cell r="V48" t="str">
            <v>Glen Parva</v>
          </cell>
        </row>
        <row r="49">
          <cell r="V49" t="str">
            <v>Gloucester</v>
          </cell>
        </row>
        <row r="50">
          <cell r="V50" t="str">
            <v>Grendon</v>
          </cell>
        </row>
        <row r="51">
          <cell r="V51" t="str">
            <v>Guys Marsh</v>
          </cell>
        </row>
        <row r="52">
          <cell r="V52" t="str">
            <v>Hatfield</v>
          </cell>
        </row>
        <row r="53">
          <cell r="V53" t="str">
            <v>Haverigg</v>
          </cell>
        </row>
        <row r="54">
          <cell r="V54" t="str">
            <v>Hewell</v>
          </cell>
        </row>
        <row r="55">
          <cell r="V55" t="str">
            <v>High Down</v>
          </cell>
        </row>
        <row r="56">
          <cell r="V56" t="str">
            <v>Highpoint</v>
          </cell>
        </row>
        <row r="57">
          <cell r="V57" t="str">
            <v>Hindley</v>
          </cell>
        </row>
        <row r="58">
          <cell r="V58" t="str">
            <v>Hollesley Bay</v>
          </cell>
        </row>
        <row r="59">
          <cell r="V59" t="str">
            <v>Holloway</v>
          </cell>
        </row>
        <row r="60">
          <cell r="V60" t="str">
            <v>Holme House</v>
          </cell>
        </row>
        <row r="61">
          <cell r="V61" t="str">
            <v>Hull</v>
          </cell>
        </row>
        <row r="62">
          <cell r="V62" t="str">
            <v>Huntercombe</v>
          </cell>
        </row>
        <row r="63">
          <cell r="V63" t="str">
            <v>Isis</v>
          </cell>
        </row>
        <row r="64">
          <cell r="V64" t="str">
            <v>Isle of Wight</v>
          </cell>
        </row>
        <row r="65">
          <cell r="V65" t="str">
            <v>Kennet</v>
          </cell>
        </row>
        <row r="66">
          <cell r="V66" t="str">
            <v>Kingston</v>
          </cell>
        </row>
        <row r="67">
          <cell r="V67" t="str">
            <v>Kirkham</v>
          </cell>
        </row>
        <row r="68">
          <cell r="V68" t="str">
            <v>Kirklevington Grange</v>
          </cell>
        </row>
        <row r="69">
          <cell r="V69" t="str">
            <v>Lancaster Farms</v>
          </cell>
        </row>
        <row r="70">
          <cell r="V70" t="str">
            <v>Leeds</v>
          </cell>
        </row>
        <row r="71">
          <cell r="V71" t="str">
            <v>Leicester</v>
          </cell>
        </row>
        <row r="72">
          <cell r="V72" t="str">
            <v>Lewes</v>
          </cell>
        </row>
        <row r="73">
          <cell r="V73" t="str">
            <v>Leyhill</v>
          </cell>
        </row>
        <row r="74">
          <cell r="V74" t="str">
            <v>Lincoln</v>
          </cell>
        </row>
        <row r="75">
          <cell r="V75" t="str">
            <v>Lindholme</v>
          </cell>
        </row>
        <row r="76">
          <cell r="V76" t="str">
            <v>Littlehey</v>
          </cell>
        </row>
        <row r="77">
          <cell r="V77" t="str">
            <v>Liverpool</v>
          </cell>
        </row>
        <row r="78">
          <cell r="V78" t="str">
            <v>Long Lartin</v>
          </cell>
        </row>
        <row r="79">
          <cell r="V79" t="str">
            <v>Low Newton</v>
          </cell>
        </row>
        <row r="80">
          <cell r="V80" t="str">
            <v>Lowdham Grange</v>
          </cell>
        </row>
        <row r="81">
          <cell r="V81" t="str">
            <v>Maidstone</v>
          </cell>
        </row>
        <row r="82">
          <cell r="V82" t="str">
            <v>Manchester</v>
          </cell>
        </row>
        <row r="83">
          <cell r="V83" t="str">
            <v>Moorland</v>
          </cell>
        </row>
        <row r="84">
          <cell r="V84" t="str">
            <v>Mount</v>
          </cell>
        </row>
        <row r="85">
          <cell r="V85" t="str">
            <v>New Hall</v>
          </cell>
        </row>
        <row r="86">
          <cell r="V86" t="str">
            <v>North Sea Camp</v>
          </cell>
        </row>
        <row r="87">
          <cell r="V87" t="str">
            <v>Northallerton</v>
          </cell>
        </row>
        <row r="88">
          <cell r="V88" t="str">
            <v>Northumberland</v>
          </cell>
        </row>
        <row r="89">
          <cell r="V89" t="str">
            <v>Norwich</v>
          </cell>
        </row>
        <row r="90">
          <cell r="V90" t="str">
            <v>Nottingham</v>
          </cell>
        </row>
        <row r="91">
          <cell r="V91" t="str">
            <v>Oakwood</v>
          </cell>
        </row>
        <row r="92">
          <cell r="V92" t="str">
            <v>Onley</v>
          </cell>
        </row>
        <row r="93">
          <cell r="V93" t="str">
            <v>Parc</v>
          </cell>
        </row>
        <row r="94">
          <cell r="V94" t="str">
            <v>Pentonville</v>
          </cell>
        </row>
        <row r="95">
          <cell r="V95" t="str">
            <v>Peterborough Female</v>
          </cell>
        </row>
        <row r="96">
          <cell r="V96" t="str">
            <v>Peterborough Male</v>
          </cell>
        </row>
        <row r="97">
          <cell r="V97" t="str">
            <v>Portland</v>
          </cell>
        </row>
        <row r="98">
          <cell r="V98" t="str">
            <v>Prescoed</v>
          </cell>
        </row>
        <row r="99">
          <cell r="V99" t="str">
            <v>Preston</v>
          </cell>
        </row>
        <row r="100">
          <cell r="V100" t="str">
            <v>Ranby</v>
          </cell>
        </row>
        <row r="101">
          <cell r="V101" t="str">
            <v>Reading</v>
          </cell>
        </row>
        <row r="102">
          <cell r="V102" t="str">
            <v>Risley</v>
          </cell>
        </row>
        <row r="103">
          <cell r="V103" t="str">
            <v>Rochester</v>
          </cell>
        </row>
        <row r="104">
          <cell r="V104" t="str">
            <v>Rye Hill</v>
          </cell>
        </row>
        <row r="105">
          <cell r="V105" t="str">
            <v>Send</v>
          </cell>
        </row>
        <row r="106">
          <cell r="V106" t="str">
            <v>Shrewsbury</v>
          </cell>
        </row>
        <row r="107">
          <cell r="V107" t="str">
            <v>Spring Hill</v>
          </cell>
        </row>
        <row r="108">
          <cell r="V108" t="str">
            <v>Stafford</v>
          </cell>
        </row>
        <row r="109">
          <cell r="V109" t="str">
            <v>Standford Hill</v>
          </cell>
        </row>
        <row r="110">
          <cell r="V110" t="str">
            <v>Stocken</v>
          </cell>
        </row>
        <row r="111">
          <cell r="V111" t="str">
            <v>Stoke Heath</v>
          </cell>
        </row>
        <row r="112">
          <cell r="V112" t="str">
            <v>Styal</v>
          </cell>
        </row>
        <row r="113">
          <cell r="V113" t="str">
            <v>Sudbury</v>
          </cell>
        </row>
        <row r="114">
          <cell r="V114" t="str">
            <v>Swaleside</v>
          </cell>
        </row>
        <row r="115">
          <cell r="V115" t="str">
            <v>Swansea</v>
          </cell>
        </row>
        <row r="116">
          <cell r="V116" t="str">
            <v>Swinfen Hall</v>
          </cell>
        </row>
        <row r="117">
          <cell r="V117" t="str">
            <v>Thameside</v>
          </cell>
        </row>
        <row r="118">
          <cell r="V118" t="str">
            <v>Thorn Cross</v>
          </cell>
        </row>
        <row r="119">
          <cell r="V119" t="str">
            <v>Usk</v>
          </cell>
        </row>
        <row r="120">
          <cell r="V120" t="str">
            <v>Verne</v>
          </cell>
        </row>
        <row r="121">
          <cell r="V121" t="str">
            <v>Wakefield</v>
          </cell>
        </row>
        <row r="122">
          <cell r="V122" t="str">
            <v>Wandsworth</v>
          </cell>
        </row>
        <row r="123">
          <cell r="V123" t="str">
            <v>Warren Hill</v>
          </cell>
        </row>
        <row r="124">
          <cell r="V124" t="str">
            <v>Wayland</v>
          </cell>
        </row>
        <row r="125">
          <cell r="V125" t="str">
            <v>Wealstun</v>
          </cell>
        </row>
        <row r="126">
          <cell r="V126" t="str">
            <v>Wellingborough</v>
          </cell>
        </row>
        <row r="127">
          <cell r="V127" t="str">
            <v>Werrington</v>
          </cell>
        </row>
        <row r="128">
          <cell r="V128" t="str">
            <v>Wetherby</v>
          </cell>
        </row>
        <row r="129">
          <cell r="V129" t="str">
            <v>Whatton</v>
          </cell>
        </row>
        <row r="130">
          <cell r="V130" t="str">
            <v>Whitemoor</v>
          </cell>
        </row>
        <row r="131">
          <cell r="V131" t="str">
            <v>Winchester</v>
          </cell>
        </row>
        <row r="132">
          <cell r="V132" t="str">
            <v>Wolds</v>
          </cell>
        </row>
        <row r="133">
          <cell r="V133" t="str">
            <v>Woodhill</v>
          </cell>
        </row>
        <row r="134">
          <cell r="V134" t="str">
            <v>Wormwood Scrubs</v>
          </cell>
        </row>
        <row r="135">
          <cell r="V135" t="str">
            <v>Wymott</v>
          </cell>
        </row>
        <row r="136">
          <cell r="V136" t="str">
            <v>Grendon / Spring Hill</v>
          </cell>
        </row>
        <row r="137">
          <cell r="V137" t="str">
            <v>Moorland / Hatfield</v>
          </cell>
        </row>
        <row r="138">
          <cell r="V138" t="str">
            <v>Peterborough</v>
          </cell>
        </row>
        <row r="139">
          <cell r="V139" t="str">
            <v>Usk / Prescoed</v>
          </cell>
        </row>
        <row r="140">
          <cell r="V140" t="str">
            <v>Erlestoke</v>
          </cell>
        </row>
        <row r="141">
          <cell r="V141" t="str">
            <v>Shepton Mallet</v>
          </cell>
        </row>
        <row r="142">
          <cell r="V142" t="str">
            <v>Cat C and YO Virtual Cluster 10</v>
          </cell>
        </row>
        <row r="143">
          <cell r="V143" t="str">
            <v>Cat C and YO Virtual Cluster 11</v>
          </cell>
        </row>
        <row r="144">
          <cell r="V144" t="str">
            <v>Cat C and YO Virtual Cluster 12</v>
          </cell>
        </row>
        <row r="145">
          <cell r="V145" t="str">
            <v>Cat C and YO Virtual Cluster 13</v>
          </cell>
        </row>
        <row r="146">
          <cell r="V146" t="str">
            <v>Cat C and YO Virtual Cluster 14</v>
          </cell>
        </row>
        <row r="147">
          <cell r="V147" t="str">
            <v>Cat C and YO Virtual Cluster 15</v>
          </cell>
        </row>
        <row r="148">
          <cell r="V148" t="str">
            <v>Cat C and YO Virtual Cluster 16</v>
          </cell>
        </row>
        <row r="149">
          <cell r="V149" t="str">
            <v>Cat C and YO Virtual Cluster 17</v>
          </cell>
        </row>
        <row r="150">
          <cell r="V150" t="str">
            <v>Cat C and YO Virtual Cluster 18</v>
          </cell>
        </row>
        <row r="151">
          <cell r="V151" t="str">
            <v>Cat C and YO Virtual Cluster 19</v>
          </cell>
        </row>
        <row r="152">
          <cell r="V152" t="str">
            <v>Cat C and YO Virtual Cluster 20</v>
          </cell>
        </row>
        <row r="153">
          <cell r="V153" t="str">
            <v>Cat C and YO Virtual Cluster 21</v>
          </cell>
        </row>
        <row r="154">
          <cell r="V154" t="str">
            <v>Cat C and YO Virtual Cluster 22</v>
          </cell>
        </row>
        <row r="155">
          <cell r="V155" t="str">
            <v>Cat C and YO Virtual Cluster 23</v>
          </cell>
        </row>
        <row r="156">
          <cell r="V156" t="str">
            <v>Cat C and YO Virtual Cluster 24</v>
          </cell>
        </row>
        <row r="157">
          <cell r="V157" t="str">
            <v>Cat C and YO Virtual Cluster 25</v>
          </cell>
        </row>
        <row r="158">
          <cell r="V158" t="str">
            <v>Isle of Wight Virtual 06</v>
          </cell>
        </row>
        <row r="159">
          <cell r="V159" t="str">
            <v>Isle of Wight Virtual 07</v>
          </cell>
        </row>
        <row r="160">
          <cell r="V160" t="str">
            <v>Isle of Wight Virtual 08</v>
          </cell>
        </row>
        <row r="161">
          <cell r="V161" t="str">
            <v>Isle of Wight Virtual 09</v>
          </cell>
        </row>
        <row r="162">
          <cell r="V162" t="str">
            <v>Isle of Wight Virtual 10</v>
          </cell>
        </row>
        <row r="163">
          <cell r="V163" t="str">
            <v>Isle of Wight Virtual 11</v>
          </cell>
        </row>
        <row r="164">
          <cell r="V164" t="str">
            <v>YO and Juvenile Virtual Cluster 07</v>
          </cell>
        </row>
        <row r="165">
          <cell r="V165" t="str">
            <v>YO and Juvenile Virtual Cluster 08</v>
          </cell>
        </row>
        <row r="166">
          <cell r="V166" t="str">
            <v>YO and Juvenile Virtual Cluster 09</v>
          </cell>
        </row>
        <row r="167">
          <cell r="V167" t="str">
            <v>YO and Juvenile Virtual Cluster 10</v>
          </cell>
        </row>
        <row r="168">
          <cell r="V168" t="str">
            <v>YO and Juvenile Virtual Cluster 11</v>
          </cell>
        </row>
        <row r="169">
          <cell r="V169" t="str">
            <v>YO and Juvenile Virtual Cluster 12</v>
          </cell>
        </row>
        <row r="170">
          <cell r="V170" t="str">
            <v>Cat C / Cat D and YO Virtual Cluster 02</v>
          </cell>
        </row>
        <row r="171">
          <cell r="V171" t="str">
            <v>Cat C / Cat D and YO Virtual Cluster 03</v>
          </cell>
        </row>
        <row r="172">
          <cell r="V172" t="str">
            <v>Cat C / Cat D and YO Virtual Cluster 04</v>
          </cell>
        </row>
        <row r="173">
          <cell r="V173" t="str">
            <v>Cat C / Cat D and YO Virtual Cluster 05</v>
          </cell>
        </row>
        <row r="174">
          <cell r="V174" t="str">
            <v>Cat C / Cat D and YO Virtual Cluster 06</v>
          </cell>
        </row>
        <row r="175">
          <cell r="V175" t="str">
            <v>Cat C / Cat D and YO Virtual Cluster 07</v>
          </cell>
        </row>
        <row r="176">
          <cell r="V176" t="str">
            <v/>
          </cell>
        </row>
        <row r="177">
          <cell r="V177" t="str">
            <v/>
          </cell>
        </row>
      </sheetData>
      <sheetData sheetId="12">
        <row r="1">
          <cell r="A1" t="str">
            <v>Data Processor Measure Information</v>
          </cell>
          <cell r="R1" t="str">
            <v>Data Processor Prison Information</v>
          </cell>
          <cell r="AK1" t="str">
            <v>Split Site Import Setup</v>
          </cell>
          <cell r="AT1" t="str">
            <v>Manual Inputs</v>
          </cell>
          <cell r="BY1" t="str">
            <v>Measure</v>
          </cell>
          <cell r="BZ1" t="str">
            <v>ID</v>
          </cell>
          <cell r="CA1" t="str">
            <v>Reference</v>
          </cell>
          <cell r="CB1" t="str">
            <v>Rationale</v>
          </cell>
          <cell r="CC1" t="str">
            <v>Description</v>
          </cell>
          <cell r="CD1" t="str">
            <v>Indicator Type</v>
          </cell>
          <cell r="CE1" t="str">
            <v>Reporting Frequency</v>
          </cell>
          <cell r="CF1" t="str">
            <v>Data Source</v>
          </cell>
          <cell r="CG1" t="str">
            <v>Driver</v>
          </cell>
          <cell r="CH1" t="str">
            <v>Domain</v>
          </cell>
          <cell r="CI1" t="str">
            <v>Bands Available</v>
          </cell>
          <cell r="CJ1" t="str">
            <v>Band 1</v>
          </cell>
          <cell r="CK1" t="str">
            <v>Band 2</v>
          </cell>
          <cell r="CL1" t="str">
            <v>Band 3</v>
          </cell>
          <cell r="CM1" t="str">
            <v>Band 4</v>
          </cell>
          <cell r="CN1" t="str">
            <v>Notes</v>
          </cell>
          <cell r="CO1" t="str">
            <v>GTN URL</v>
          </cell>
          <cell r="CP1" t="str">
            <v>Format</v>
          </cell>
          <cell r="CQ1" t="str">
            <v>No. of Supporting Data</v>
          </cell>
          <cell r="CR1" t="str">
            <v>Sup Data1</v>
          </cell>
          <cell r="CS1" t="str">
            <v>Sup Data2</v>
          </cell>
        </row>
        <row r="2">
          <cell r="A2" t="str">
            <v>PRS ID</v>
          </cell>
          <cell r="B2" t="str">
            <v>Hub ID</v>
          </cell>
          <cell r="C2" t="str">
            <v>Measure</v>
          </cell>
          <cell r="D2" t="str">
            <v>Weights</v>
          </cell>
          <cell r="E2" t="str">
            <v>Dispersal Weights</v>
          </cell>
          <cell r="F2" t="str">
            <v>Band Types </v>
          </cell>
          <cell r="G2" t="str">
            <v>Band 1</v>
          </cell>
          <cell r="H2" t="str">
            <v>Band 3</v>
          </cell>
          <cell r="I2" t="str">
            <v>Data Present</v>
          </cell>
          <cell r="J2" t="str">
            <v>WI_Data Present</v>
          </cell>
          <cell r="K2" t="str">
            <v>No. Measure in Driver</v>
          </cell>
          <cell r="L2" t="str">
            <v>Inlcuded in Import</v>
          </cell>
          <cell r="R2" t="str">
            <v>Hub ID</v>
          </cell>
          <cell r="AK2" t="str">
            <v>ID</v>
          </cell>
          <cell r="AL2" t="str">
            <v>Measure</v>
          </cell>
          <cell r="AM2" t="str">
            <v>Usk / Prescoed</v>
          </cell>
          <cell r="AN2" t="str">
            <v>Moorland / Hatfield</v>
          </cell>
          <cell r="AO2" t="str">
            <v>Peterborough</v>
          </cell>
          <cell r="AP2" t="str">
            <v>Grendon / Spring Hill</v>
          </cell>
          <cell r="AT2" t="str">
            <v>Measure</v>
          </cell>
          <cell r="AX2">
            <v>2540</v>
          </cell>
          <cell r="BI2" t="str">
            <v>Erlestoke</v>
          </cell>
          <cell r="BN2" t="str">
            <v>East Midlands</v>
          </cell>
          <cell r="BT2" t="str">
            <v>Wandsworth</v>
          </cell>
          <cell r="BY2" t="str">
            <v>Security Audit</v>
          </cell>
        </row>
        <row r="3">
          <cell r="A3">
            <v>1001</v>
          </cell>
          <cell r="Q3" t="str">
            <v>Estabs</v>
          </cell>
          <cell r="R3" t="str">
            <v>AC</v>
          </cell>
          <cell r="S3" t="str">
            <v>Altcourse</v>
          </cell>
          <cell r="AG3">
            <v>1</v>
          </cell>
          <cell r="AK3">
            <v>1110</v>
          </cell>
          <cell r="AT3" t="str">
            <v>4610 Target</v>
          </cell>
          <cell r="AX3">
            <v>2300</v>
          </cell>
          <cell r="BI3" t="str">
            <v>Grendon</v>
          </cell>
          <cell r="BN3" t="str">
            <v>East of England</v>
          </cell>
          <cell r="BY3" t="str">
            <v>ROTL Failure</v>
          </cell>
        </row>
        <row r="4">
          <cell r="A4">
            <v>1000</v>
          </cell>
          <cell r="R4" t="str">
            <v>AS</v>
          </cell>
          <cell r="AG4">
            <v>1</v>
          </cell>
          <cell r="AK4">
            <v>1210</v>
          </cell>
          <cell r="AT4" t="str">
            <v>1210 Target</v>
          </cell>
          <cell r="AX4">
            <v>2510</v>
          </cell>
          <cell r="BI4" t="str">
            <v>Moorland</v>
          </cell>
          <cell r="BN4" t="str">
            <v>Greater London</v>
          </cell>
          <cell r="BY4" t="str">
            <v>OASYs QA</v>
          </cell>
        </row>
        <row r="5">
          <cell r="A5">
            <v>1100</v>
          </cell>
          <cell r="R5" t="str">
            <v>AG</v>
          </cell>
          <cell r="AG5">
            <v>1</v>
          </cell>
          <cell r="AK5">
            <v>1220</v>
          </cell>
          <cell r="AT5" t="str">
            <v>1310 Target</v>
          </cell>
          <cell r="AX5">
            <v>2520</v>
          </cell>
          <cell r="BI5" t="str">
            <v>Peterborough Female</v>
          </cell>
          <cell r="BN5" t="str">
            <v>High Security</v>
          </cell>
          <cell r="BY5" t="str">
            <v>KPI Escapes from Prison control</v>
          </cell>
        </row>
        <row r="6">
          <cell r="A6">
            <v>1110</v>
          </cell>
          <cell r="R6" t="str">
            <v>AY</v>
          </cell>
          <cell r="AG6">
            <v>1</v>
          </cell>
          <cell r="AK6">
            <v>1310</v>
          </cell>
          <cell r="AT6" t="str">
            <v>3130 Target</v>
          </cell>
          <cell r="AX6">
            <v>2530</v>
          </cell>
          <cell r="BI6" t="str">
            <v>Usk</v>
          </cell>
          <cell r="BN6" t="str">
            <v>Kent &amp; Sussex</v>
          </cell>
          <cell r="BY6" t="str">
            <v>Absconds</v>
          </cell>
        </row>
        <row r="7">
          <cell r="A7">
            <v>1200</v>
          </cell>
          <cell r="R7" t="str">
            <v>BF</v>
          </cell>
          <cell r="AG7">
            <v>1</v>
          </cell>
          <cell r="AK7">
            <v>1320</v>
          </cell>
          <cell r="AT7" t="str">
            <v>4410 Target</v>
          </cell>
          <cell r="AX7">
            <v>2310</v>
          </cell>
          <cell r="BI7" t="str">
            <v>Shepton Mallet</v>
          </cell>
          <cell r="BN7" t="str">
            <v>North East</v>
          </cell>
          <cell r="BY7" t="str">
            <v>MAPPA Effectiveness</v>
          </cell>
        </row>
        <row r="8">
          <cell r="A8">
            <v>1210</v>
          </cell>
          <cell r="R8" t="str">
            <v>BA</v>
          </cell>
          <cell r="AG8">
            <v>1</v>
          </cell>
          <cell r="AK8">
            <v>1410</v>
          </cell>
          <cell r="AT8" t="str">
            <v>1220 Target</v>
          </cell>
          <cell r="AX8">
            <v>2500</v>
          </cell>
          <cell r="BI8" t="str">
            <v>Spring Hill</v>
          </cell>
          <cell r="BN8" t="str">
            <v>North West</v>
          </cell>
          <cell r="BY8" t="str">
            <v>Generic Parole Process</v>
          </cell>
        </row>
        <row r="9">
          <cell r="A9">
            <v>1220</v>
          </cell>
          <cell r="R9" t="str">
            <v>BM</v>
          </cell>
          <cell r="AG9">
            <v>1</v>
          </cell>
          <cell r="AK9">
            <v>1510</v>
          </cell>
          <cell r="AT9">
            <v>1210</v>
          </cell>
          <cell r="BI9" t="str">
            <v>Hatfield</v>
          </cell>
          <cell r="BN9" t="str">
            <v>South Central</v>
          </cell>
          <cell r="BY9" t="str">
            <v>MDT</v>
          </cell>
        </row>
        <row r="10">
          <cell r="A10">
            <v>1300</v>
          </cell>
          <cell r="R10" t="str">
            <v>BH</v>
          </cell>
          <cell r="AG10">
            <v>1</v>
          </cell>
          <cell r="AK10">
            <v>2110</v>
          </cell>
          <cell r="AT10">
            <v>4410</v>
          </cell>
          <cell r="BI10" t="str">
            <v>Peterborough Male</v>
          </cell>
          <cell r="BN10" t="str">
            <v>South West</v>
          </cell>
          <cell r="BY10" t="str">
            <v>Settled Accommodation</v>
          </cell>
        </row>
        <row r="11">
          <cell r="A11">
            <v>1310</v>
          </cell>
          <cell r="R11" t="str">
            <v>BD</v>
          </cell>
          <cell r="AG11">
            <v>1</v>
          </cell>
          <cell r="AK11">
            <v>2510</v>
          </cell>
          <cell r="AT11">
            <v>4410</v>
          </cell>
          <cell r="BI11" t="str">
            <v>Prescoed</v>
          </cell>
          <cell r="BN11" t="str">
            <v>Wales</v>
          </cell>
          <cell r="BY11" t="str">
            <v>Employment on Release</v>
          </cell>
        </row>
        <row r="12">
          <cell r="A12">
            <v>1320</v>
          </cell>
          <cell r="R12" t="str">
            <v>BS</v>
          </cell>
          <cell r="AG12">
            <v>1</v>
          </cell>
          <cell r="AK12">
            <v>2520</v>
          </cell>
          <cell r="AT12">
            <v>4410</v>
          </cell>
          <cell r="BN12" t="str">
            <v>West Midlands</v>
          </cell>
          <cell r="BY12" t="str">
            <v>Education &amp; Training on Release</v>
          </cell>
        </row>
        <row r="13">
          <cell r="A13">
            <v>1400</v>
          </cell>
          <cell r="R13" t="str">
            <v>BL</v>
          </cell>
          <cell r="AG13">
            <v>1</v>
          </cell>
          <cell r="AK13">
            <v>2530</v>
          </cell>
          <cell r="AT13">
            <v>4410</v>
          </cell>
          <cell r="BN13" t="str">
            <v>Yorkshire &amp; Humberside</v>
          </cell>
          <cell r="BY13" t="str">
            <v>HMIP Resettlement</v>
          </cell>
        </row>
        <row r="14">
          <cell r="A14">
            <v>1410</v>
          </cell>
          <cell r="R14" t="str">
            <v>BX</v>
          </cell>
          <cell r="AG14">
            <v>1</v>
          </cell>
          <cell r="AK14">
            <v>2540</v>
          </cell>
          <cell r="AT14">
            <v>4410</v>
          </cell>
          <cell r="BN14" t="str">
            <v>G4S</v>
          </cell>
          <cell r="BY14" t="str">
            <v>OBP Completions</v>
          </cell>
        </row>
        <row r="15">
          <cell r="A15">
            <v>1500</v>
          </cell>
          <cell r="R15" t="str">
            <v>BZF</v>
          </cell>
          <cell r="AG15">
            <v>1</v>
          </cell>
          <cell r="AK15">
            <v>2610</v>
          </cell>
          <cell r="AT15">
            <v>4410</v>
          </cell>
          <cell r="BN15" t="str">
            <v>Serco</v>
          </cell>
          <cell r="BY15" t="str">
            <v>SOTP Completions</v>
          </cell>
        </row>
        <row r="16">
          <cell r="A16">
            <v>1510</v>
          </cell>
          <cell r="R16" t="str">
            <v>BY</v>
          </cell>
          <cell r="AG16">
            <v>1</v>
          </cell>
          <cell r="AK16">
            <v>2710</v>
          </cell>
          <cell r="AT16">
            <v>4410</v>
          </cell>
          <cell r="BN16" t="str">
            <v>Sodexo</v>
          </cell>
          <cell r="BY16" t="str">
            <v>MQPL (v BME Score)</v>
          </cell>
        </row>
        <row r="17">
          <cell r="A17">
            <v>0</v>
          </cell>
          <cell r="R17" t="str">
            <v>BN</v>
          </cell>
          <cell r="AG17">
            <v>1</v>
          </cell>
          <cell r="AK17">
            <v>3130</v>
          </cell>
          <cell r="AT17">
            <v>4410</v>
          </cell>
          <cell r="BY17" t="str">
            <v>HMIP Respect</v>
          </cell>
        </row>
        <row r="18">
          <cell r="A18">
            <v>2000</v>
          </cell>
          <cell r="R18" t="str">
            <v>BU</v>
          </cell>
          <cell r="AG18">
            <v>1</v>
          </cell>
          <cell r="AK18">
            <v>3210</v>
          </cell>
          <cell r="AT18">
            <v>4410</v>
          </cell>
          <cell r="BY18" t="str">
            <v>MQPL Safety</v>
          </cell>
        </row>
        <row r="19">
          <cell r="A19">
            <v>2100</v>
          </cell>
          <cell r="R19" t="str">
            <v>BR</v>
          </cell>
          <cell r="AG19">
            <v>1</v>
          </cell>
          <cell r="AK19">
            <v>3320</v>
          </cell>
          <cell r="AT19">
            <v>4410</v>
          </cell>
          <cell r="BY19" t="str">
            <v>HMIP Safety</v>
          </cell>
        </row>
        <row r="20">
          <cell r="A20">
            <v>2110</v>
          </cell>
          <cell r="R20" t="str">
            <v>CY</v>
          </cell>
          <cell r="AG20">
            <v>1</v>
          </cell>
          <cell r="AK20">
            <v>3410</v>
          </cell>
          <cell r="AT20">
            <v>4410</v>
          </cell>
          <cell r="BY20" t="str">
            <v>HMIP Purposeful</v>
          </cell>
        </row>
        <row r="21">
          <cell r="A21">
            <v>2300</v>
          </cell>
          <cell r="R21" t="str">
            <v>CF</v>
          </cell>
          <cell r="AG21">
            <v>1</v>
          </cell>
          <cell r="AK21">
            <v>3520</v>
          </cell>
          <cell r="AT21">
            <v>4410</v>
          </cell>
          <cell r="BY21" t="str">
            <v>MQPL Decency</v>
          </cell>
        </row>
        <row r="22">
          <cell r="A22">
            <v>2310</v>
          </cell>
          <cell r="R22" t="str">
            <v>CW</v>
          </cell>
          <cell r="AG22">
            <v>1</v>
          </cell>
          <cell r="AK22">
            <v>3620</v>
          </cell>
          <cell r="AT22">
            <v>4410</v>
          </cell>
          <cell r="BY22" t="str">
            <v>Safer Custody Audit</v>
          </cell>
        </row>
        <row r="23">
          <cell r="A23">
            <v>2500</v>
          </cell>
          <cell r="R23" t="str">
            <v>CD</v>
          </cell>
          <cell r="AG23">
            <v>1</v>
          </cell>
          <cell r="AK23">
            <v>3710</v>
          </cell>
          <cell r="AT23">
            <v>4410</v>
          </cell>
          <cell r="BY23" t="str">
            <v>Violence Management</v>
          </cell>
        </row>
        <row r="24">
          <cell r="A24">
            <v>2510</v>
          </cell>
          <cell r="R24" t="str">
            <v>CL</v>
          </cell>
          <cell r="AG24">
            <v>1</v>
          </cell>
          <cell r="AK24">
            <v>3810</v>
          </cell>
          <cell r="AT24">
            <v>4410</v>
          </cell>
          <cell r="BY24" t="str">
            <v>Staff Sickness</v>
          </cell>
        </row>
        <row r="25">
          <cell r="A25">
            <v>2520</v>
          </cell>
          <cell r="R25" t="str">
            <v>CK</v>
          </cell>
          <cell r="AG25">
            <v>1</v>
          </cell>
          <cell r="AK25">
            <v>4410</v>
          </cell>
          <cell r="AT25">
            <v>4510</v>
          </cell>
          <cell r="BY25" t="str">
            <v>PCA</v>
          </cell>
        </row>
        <row r="26">
          <cell r="A26">
            <v>2530</v>
          </cell>
          <cell r="R26" t="str">
            <v>DA</v>
          </cell>
          <cell r="AG26">
            <v>1</v>
          </cell>
          <cell r="AK26">
            <v>4510</v>
          </cell>
          <cell r="AT26">
            <v>4510</v>
          </cell>
          <cell r="BY26" t="str">
            <v>Performance Against Contract Price</v>
          </cell>
        </row>
        <row r="27">
          <cell r="A27">
            <v>2540</v>
          </cell>
          <cell r="R27" t="str">
            <v>DT</v>
          </cell>
          <cell r="AG27">
            <v>1</v>
          </cell>
          <cell r="AK27">
            <v>4510</v>
          </cell>
          <cell r="AT27">
            <v>4510</v>
          </cell>
          <cell r="BY27" t="str">
            <v>C &amp; R</v>
          </cell>
        </row>
        <row r="28">
          <cell r="A28">
            <v>2600</v>
          </cell>
          <cell r="R28" t="str">
            <v>DN</v>
          </cell>
          <cell r="AG28">
            <v>1</v>
          </cell>
          <cell r="AK28">
            <v>4610</v>
          </cell>
          <cell r="AT28">
            <v>4510</v>
          </cell>
          <cell r="BY28" t="str">
            <v>Tornado</v>
          </cell>
        </row>
        <row r="29">
          <cell r="A29">
            <v>2610</v>
          </cell>
          <cell r="R29" t="str">
            <v>DR</v>
          </cell>
          <cell r="AG29">
            <v>1</v>
          </cell>
          <cell r="AK29">
            <v>4620</v>
          </cell>
          <cell r="AT29">
            <v>4510</v>
          </cell>
        </row>
        <row r="30">
          <cell r="A30">
            <v>2700</v>
          </cell>
          <cell r="R30" t="str">
            <v>DG</v>
          </cell>
          <cell r="AG30">
            <v>1</v>
          </cell>
          <cell r="AK30" t="str">
            <v>Security audit issue date PRS</v>
          </cell>
          <cell r="AT30">
            <v>4510</v>
          </cell>
        </row>
        <row r="31">
          <cell r="A31">
            <v>2710</v>
          </cell>
          <cell r="R31" t="str">
            <v>DW</v>
          </cell>
          <cell r="AG31">
            <v>1</v>
          </cell>
          <cell r="AK31" t="str">
            <v>Most Recent Escape PRS</v>
          </cell>
          <cell r="AT31">
            <v>4510</v>
          </cell>
        </row>
        <row r="32">
          <cell r="A32">
            <v>0</v>
          </cell>
          <cell r="R32" t="str">
            <v>DH</v>
          </cell>
          <cell r="AG32">
            <v>1</v>
          </cell>
          <cell r="AK32" t="str">
            <v>Self harm audit issue date PRS</v>
          </cell>
          <cell r="AT32">
            <v>4510</v>
          </cell>
        </row>
        <row r="33">
          <cell r="A33">
            <v>3000</v>
          </cell>
          <cell r="R33" t="str">
            <v>DM</v>
          </cell>
          <cell r="AG33">
            <v>1</v>
          </cell>
          <cell r="AK33" t="str">
            <v>MQPL Audit Date PRS</v>
          </cell>
          <cell r="AT33">
            <v>4510</v>
          </cell>
        </row>
        <row r="34">
          <cell r="A34">
            <v>3100</v>
          </cell>
          <cell r="R34" t="str">
            <v>ES</v>
          </cell>
          <cell r="AG34">
            <v>1</v>
          </cell>
          <cell r="AK34" t="str">
            <v>HMIP Inspection Date</v>
          </cell>
          <cell r="AT34">
            <v>4510</v>
          </cell>
        </row>
        <row r="35">
          <cell r="A35">
            <v>3130</v>
          </cell>
          <cell r="R35" t="str">
            <v>EW</v>
          </cell>
          <cell r="AG35">
            <v>1</v>
          </cell>
          <cell r="AK35" t="str">
            <v>No ROTL PRS</v>
          </cell>
          <cell r="AT35">
            <v>4510</v>
          </cell>
        </row>
        <row r="36">
          <cell r="A36">
            <v>3200</v>
          </cell>
          <cell r="R36" t="str">
            <v>EY</v>
          </cell>
          <cell r="AG36">
            <v>1</v>
          </cell>
          <cell r="AK36" t="str">
            <v>No MDT Test PRS</v>
          </cell>
          <cell r="AT36">
            <v>4510</v>
          </cell>
        </row>
        <row r="37">
          <cell r="A37">
            <v>3210</v>
          </cell>
          <cell r="R37" t="str">
            <v>CLUS_ESM</v>
          </cell>
          <cell r="AG37">
            <v>1</v>
          </cell>
          <cell r="AK37" t="str">
            <v>No Discharged PRS</v>
          </cell>
          <cell r="AT37" t="str">
            <v>SIP</v>
          </cell>
        </row>
        <row r="38">
          <cell r="A38">
            <v>3300</v>
          </cell>
          <cell r="R38" t="str">
            <v>EV</v>
          </cell>
          <cell r="AG38">
            <v>1</v>
          </cell>
          <cell r="AK38" t="str">
            <v>SIP</v>
          </cell>
          <cell r="AT38" t="str">
            <v>SIP</v>
          </cell>
        </row>
        <row r="39">
          <cell r="A39">
            <v>3320</v>
          </cell>
          <cell r="R39" t="str">
            <v>EX</v>
          </cell>
          <cell r="AG39">
            <v>1</v>
          </cell>
          <cell r="AK39" t="str">
            <v>PCA Actual4510</v>
          </cell>
          <cell r="AT39" t="str">
            <v>SIP</v>
          </cell>
        </row>
        <row r="40">
          <cell r="A40">
            <v>3400</v>
          </cell>
          <cell r="R40" t="str">
            <v>FS</v>
          </cell>
          <cell r="AG40">
            <v>1</v>
          </cell>
          <cell r="AK40" t="str">
            <v>PCA Modelled4510</v>
          </cell>
          <cell r="AT40" t="str">
            <v>SIP</v>
          </cell>
        </row>
        <row r="41">
          <cell r="A41">
            <v>3410</v>
          </cell>
          <cell r="R41" t="str">
            <v>FM</v>
          </cell>
          <cell r="AG41">
            <v>1</v>
          </cell>
          <cell r="AK41" t="str">
            <v>Dossiers Due PRS</v>
          </cell>
          <cell r="AT41" t="str">
            <v>SIP</v>
          </cell>
        </row>
        <row r="42">
          <cell r="A42">
            <v>3500</v>
          </cell>
          <cell r="R42" t="str">
            <v>FD</v>
          </cell>
          <cell r="AG42">
            <v>1</v>
          </cell>
          <cell r="AK42" t="str">
            <v>3520 SFU</v>
          </cell>
          <cell r="AT42" t="str">
            <v>SIP</v>
          </cell>
        </row>
        <row r="43">
          <cell r="A43">
            <v>3520</v>
          </cell>
          <cell r="R43" t="str">
            <v>FB</v>
          </cell>
          <cell r="AG43">
            <v>1</v>
          </cell>
          <cell r="AK43" t="str">
            <v>2540 SFU</v>
          </cell>
          <cell r="AT43" t="str">
            <v>SIP</v>
          </cell>
        </row>
        <row r="44">
          <cell r="A44">
            <v>3600</v>
          </cell>
          <cell r="R44" t="str">
            <v>FO</v>
          </cell>
          <cell r="AG44">
            <v>1</v>
          </cell>
          <cell r="AK44" t="str">
            <v>3210 SFU</v>
          </cell>
          <cell r="AT44" t="str">
            <v>SIP</v>
          </cell>
        </row>
        <row r="45">
          <cell r="A45">
            <v>3620</v>
          </cell>
          <cell r="R45" t="str">
            <v>FK</v>
          </cell>
          <cell r="AG45">
            <v>1</v>
          </cell>
          <cell r="AK45" t="str">
            <v>3410 SFU</v>
          </cell>
          <cell r="AT45" t="str">
            <v>SIP</v>
          </cell>
        </row>
        <row r="46">
          <cell r="A46">
            <v>3700</v>
          </cell>
          <cell r="R46" t="str">
            <v>FN</v>
          </cell>
          <cell r="AG46">
            <v>1</v>
          </cell>
          <cell r="AK46" t="str">
            <v>SFU Inspection date</v>
          </cell>
          <cell r="AT46" t="str">
            <v>SIP</v>
          </cell>
        </row>
        <row r="47">
          <cell r="A47">
            <v>3710</v>
          </cell>
          <cell r="R47" t="str">
            <v>GH</v>
          </cell>
          <cell r="AG47">
            <v>1</v>
          </cell>
          <cell r="AK47" t="str">
            <v>3810VR</v>
          </cell>
          <cell r="AT47" t="str">
            <v>SIP</v>
          </cell>
        </row>
        <row r="48">
          <cell r="A48">
            <v>3800</v>
          </cell>
          <cell r="R48" t="str">
            <v>GT</v>
          </cell>
          <cell r="AG48">
            <v>1</v>
          </cell>
          <cell r="AK48" t="str">
            <v>3810MR</v>
          </cell>
          <cell r="AT48" t="str">
            <v>SIP</v>
          </cell>
        </row>
        <row r="49">
          <cell r="A49">
            <v>3810</v>
          </cell>
          <cell r="R49" t="str">
            <v>GP</v>
          </cell>
          <cell r="AG49">
            <v>1</v>
          </cell>
          <cell r="AK49" t="str">
            <v>2710 TargetYE</v>
          </cell>
          <cell r="AT49" t="str">
            <v>SIP</v>
          </cell>
        </row>
        <row r="50">
          <cell r="A50">
            <v>0</v>
          </cell>
          <cell r="R50" t="str">
            <v>GL</v>
          </cell>
          <cell r="AG50">
            <v>1</v>
          </cell>
          <cell r="AK50" t="str">
            <v>2610 TargetYE</v>
          </cell>
          <cell r="AT50" t="str">
            <v>SIP</v>
          </cell>
        </row>
        <row r="51">
          <cell r="A51">
            <v>4000</v>
          </cell>
          <cell r="R51" t="str">
            <v>GN</v>
          </cell>
          <cell r="AG51">
            <v>1</v>
          </cell>
          <cell r="AT51" t="str">
            <v>SIP</v>
          </cell>
        </row>
        <row r="52">
          <cell r="A52">
            <v>4400</v>
          </cell>
          <cell r="R52" t="str">
            <v>GM</v>
          </cell>
          <cell r="AG52">
            <v>1</v>
          </cell>
          <cell r="AT52">
            <v>4510</v>
          </cell>
        </row>
        <row r="53">
          <cell r="A53">
            <v>4410</v>
          </cell>
          <cell r="R53" t="str">
            <v>HA</v>
          </cell>
          <cell r="AG53">
            <v>1</v>
          </cell>
          <cell r="AT53">
            <v>3130</v>
          </cell>
        </row>
        <row r="54">
          <cell r="A54">
            <v>4500</v>
          </cell>
          <cell r="R54" t="str">
            <v>HV</v>
          </cell>
          <cell r="AG54">
            <v>1</v>
          </cell>
          <cell r="AT54">
            <v>3130</v>
          </cell>
        </row>
        <row r="55">
          <cell r="A55">
            <v>4510</v>
          </cell>
          <cell r="R55" t="str">
            <v>HE</v>
          </cell>
          <cell r="AG55">
            <v>1</v>
          </cell>
          <cell r="AT55">
            <v>1210</v>
          </cell>
        </row>
        <row r="56">
          <cell r="A56">
            <v>4600</v>
          </cell>
          <cell r="R56" t="str">
            <v>HO</v>
          </cell>
          <cell r="AG56">
            <v>1</v>
          </cell>
          <cell r="AT56" t="str">
            <v>No ROTL PRS</v>
          </cell>
        </row>
        <row r="57">
          <cell r="A57">
            <v>4610</v>
          </cell>
          <cell r="R57" t="str">
            <v>HPM</v>
          </cell>
          <cell r="AG57">
            <v>1</v>
          </cell>
          <cell r="AT57">
            <v>1310</v>
          </cell>
        </row>
        <row r="58">
          <cell r="A58">
            <v>4620</v>
          </cell>
          <cell r="R58" t="str">
            <v>HI</v>
          </cell>
          <cell r="AG58">
            <v>1</v>
          </cell>
          <cell r="AT58" t="str">
            <v>Most Recent Escape PRS</v>
          </cell>
        </row>
        <row r="59">
          <cell r="A59">
            <v>0</v>
          </cell>
          <cell r="R59" t="str">
            <v>HBD</v>
          </cell>
          <cell r="AG59">
            <v>1</v>
          </cell>
          <cell r="AT59">
            <v>1320</v>
          </cell>
        </row>
        <row r="60">
          <cell r="A60">
            <v>0</v>
          </cell>
          <cell r="R60" t="str">
            <v>HY</v>
          </cell>
          <cell r="AG60">
            <v>1</v>
          </cell>
          <cell r="AT60">
            <v>2110</v>
          </cell>
        </row>
        <row r="61">
          <cell r="A61">
            <v>5410</v>
          </cell>
          <cell r="R61" t="str">
            <v>HH</v>
          </cell>
          <cell r="AG61">
            <v>1</v>
          </cell>
          <cell r="AT61" t="str">
            <v>No MDT Test PRS</v>
          </cell>
        </row>
        <row r="62">
          <cell r="A62">
            <v>5420</v>
          </cell>
          <cell r="R62" t="str">
            <v>HL</v>
          </cell>
          <cell r="AG62">
            <v>1</v>
          </cell>
          <cell r="AT62">
            <v>2510</v>
          </cell>
        </row>
        <row r="63">
          <cell r="A63" t="str">
            <v>Security audit issue date PRS</v>
          </cell>
          <cell r="R63" t="str">
            <v>HC</v>
          </cell>
          <cell r="AG63">
            <v>1</v>
          </cell>
          <cell r="AT63">
            <v>2520</v>
          </cell>
        </row>
        <row r="64">
          <cell r="A64" t="str">
            <v>Most Recent Escape PRS</v>
          </cell>
          <cell r="R64" t="str">
            <v>IS</v>
          </cell>
          <cell r="AG64">
            <v>1</v>
          </cell>
          <cell r="AT64" t="str">
            <v>No Discharged PRS</v>
          </cell>
        </row>
        <row r="65">
          <cell r="A65" t="str">
            <v>Self harm audit issue date PRS</v>
          </cell>
          <cell r="R65" t="str">
            <v>CLUS_IOW</v>
          </cell>
          <cell r="AG65">
            <v>1</v>
          </cell>
          <cell r="AT65">
            <v>2530</v>
          </cell>
        </row>
        <row r="66">
          <cell r="A66" t="str">
            <v>MQPL Audit Date PRS</v>
          </cell>
          <cell r="R66" t="str">
            <v>KTCM</v>
          </cell>
          <cell r="AG66">
            <v>1</v>
          </cell>
          <cell r="AT66">
            <v>3130</v>
          </cell>
        </row>
        <row r="67">
          <cell r="A67" t="str">
            <v>HMIP Inspection Date</v>
          </cell>
          <cell r="R67" t="str">
            <v>PT</v>
          </cell>
          <cell r="AG67">
            <v>1</v>
          </cell>
          <cell r="AT67">
            <v>4410</v>
          </cell>
        </row>
        <row r="68">
          <cell r="A68" t="str">
            <v>No ROTL PRS</v>
          </cell>
          <cell r="R68" t="str">
            <v>KM</v>
          </cell>
          <cell r="AG68">
            <v>1</v>
          </cell>
          <cell r="AT68" t="str">
            <v>SIP</v>
          </cell>
        </row>
        <row r="69">
          <cell r="A69" t="str">
            <v>No MDT Test PRS</v>
          </cell>
          <cell r="R69" t="str">
            <v>KV</v>
          </cell>
          <cell r="AG69">
            <v>1</v>
          </cell>
          <cell r="AT69">
            <v>4610</v>
          </cell>
        </row>
        <row r="70">
          <cell r="A70" t="str">
            <v>No Discharged PRS</v>
          </cell>
          <cell r="R70" t="str">
            <v>LF</v>
          </cell>
          <cell r="AG70">
            <v>1</v>
          </cell>
          <cell r="AT70">
            <v>4620</v>
          </cell>
        </row>
        <row r="71">
          <cell r="A71" t="str">
            <v>SIP</v>
          </cell>
          <cell r="R71" t="str">
            <v>LE</v>
          </cell>
          <cell r="AG71">
            <v>1</v>
          </cell>
          <cell r="AT71">
            <v>5410</v>
          </cell>
        </row>
        <row r="72">
          <cell r="A72" t="str">
            <v>PCA Actual4510</v>
          </cell>
          <cell r="R72" t="str">
            <v>LC</v>
          </cell>
          <cell r="AG72">
            <v>1</v>
          </cell>
          <cell r="AT72">
            <v>2710</v>
          </cell>
        </row>
        <row r="73">
          <cell r="A73" t="str">
            <v>PCA Modelled4510</v>
          </cell>
          <cell r="R73" t="str">
            <v>LW</v>
          </cell>
          <cell r="AG73">
            <v>1</v>
          </cell>
          <cell r="AT73">
            <v>2610</v>
          </cell>
        </row>
        <row r="74">
          <cell r="A74" t="str">
            <v>Dossiers Due PRS</v>
          </cell>
          <cell r="R74" t="str">
            <v>LY</v>
          </cell>
          <cell r="AG74">
            <v>1</v>
          </cell>
          <cell r="AT74">
            <v>1110</v>
          </cell>
        </row>
        <row r="75">
          <cell r="A75" t="str">
            <v>3520 SFU</v>
          </cell>
          <cell r="R75" t="str">
            <v>LI</v>
          </cell>
          <cell r="AG75">
            <v>1</v>
          </cell>
          <cell r="AT75" t="str">
            <v>Security audit issue date PRS</v>
          </cell>
        </row>
        <row r="76">
          <cell r="A76" t="str">
            <v>2540 SFU</v>
          </cell>
          <cell r="R76" t="str">
            <v>LH</v>
          </cell>
          <cell r="AG76">
            <v>1</v>
          </cell>
          <cell r="AT76">
            <v>3710</v>
          </cell>
        </row>
        <row r="77">
          <cell r="A77" t="str">
            <v>3210 SFU</v>
          </cell>
          <cell r="R77" t="str">
            <v>LT</v>
          </cell>
          <cell r="AG77">
            <v>1</v>
          </cell>
          <cell r="AT77" t="str">
            <v>Self harm audit issue date PRS</v>
          </cell>
        </row>
        <row r="78">
          <cell r="A78" t="str">
            <v>3410 SFU</v>
          </cell>
          <cell r="R78" t="str">
            <v>LP</v>
          </cell>
          <cell r="AG78">
            <v>1</v>
          </cell>
          <cell r="AT78">
            <v>2540</v>
          </cell>
        </row>
        <row r="79">
          <cell r="A79" t="str">
            <v>SFU Inspection date</v>
          </cell>
          <cell r="R79" t="str">
            <v>LL</v>
          </cell>
          <cell r="AG79">
            <v>1</v>
          </cell>
          <cell r="AT79" t="str">
            <v>HMIP Inspection Date</v>
          </cell>
        </row>
        <row r="80">
          <cell r="A80" t="str">
            <v>3810VR</v>
          </cell>
          <cell r="R80" t="str">
            <v>LN</v>
          </cell>
          <cell r="AG80">
            <v>1</v>
          </cell>
          <cell r="AT80" t="str">
            <v>2540 SFU</v>
          </cell>
        </row>
        <row r="81">
          <cell r="A81" t="str">
            <v>3810MR</v>
          </cell>
          <cell r="R81" t="str">
            <v>LOW</v>
          </cell>
          <cell r="AG81">
            <v>1</v>
          </cell>
          <cell r="AT81" t="str">
            <v>SFU Inspection date</v>
          </cell>
        </row>
        <row r="82">
          <cell r="A82" t="str">
            <v>2710 TargetYE</v>
          </cell>
          <cell r="R82" t="str">
            <v>MS</v>
          </cell>
          <cell r="AG82">
            <v>1</v>
          </cell>
          <cell r="AT82">
            <v>3210</v>
          </cell>
        </row>
        <row r="83">
          <cell r="A83" t="str">
            <v>2610 TargetYE</v>
          </cell>
          <cell r="R83" t="str">
            <v>MR</v>
          </cell>
          <cell r="AG83">
            <v>1</v>
          </cell>
          <cell r="AT83" t="str">
            <v>3210 SFU</v>
          </cell>
        </row>
        <row r="84">
          <cell r="R84" t="str">
            <v>MDC</v>
          </cell>
          <cell r="AG84">
            <v>1</v>
          </cell>
          <cell r="AT84">
            <v>3410</v>
          </cell>
        </row>
        <row r="85">
          <cell r="R85" t="str">
            <v>MT</v>
          </cell>
          <cell r="AG85">
            <v>1</v>
          </cell>
          <cell r="AT85" t="str">
            <v>3410 SFU</v>
          </cell>
        </row>
        <row r="86">
          <cell r="R86" t="str">
            <v>NH</v>
          </cell>
          <cell r="AG86">
            <v>1</v>
          </cell>
          <cell r="AT86">
            <v>3520</v>
          </cell>
        </row>
        <row r="87">
          <cell r="R87" t="str">
            <v>NS</v>
          </cell>
          <cell r="AG87">
            <v>1</v>
          </cell>
          <cell r="AT87" t="str">
            <v>3520 SFU</v>
          </cell>
        </row>
        <row r="88">
          <cell r="R88" t="str">
            <v>NN</v>
          </cell>
          <cell r="AG88">
            <v>1</v>
          </cell>
          <cell r="AT88">
            <v>1510</v>
          </cell>
        </row>
        <row r="89">
          <cell r="R89" t="str">
            <v>AKCS</v>
          </cell>
          <cell r="AG89">
            <v>1</v>
          </cell>
          <cell r="AT89" t="str">
            <v>Dossiers Due PRS</v>
          </cell>
        </row>
        <row r="90">
          <cell r="R90" t="str">
            <v>NW</v>
          </cell>
          <cell r="AG90">
            <v>1</v>
          </cell>
          <cell r="AT90" t="str">
            <v>PCA Modelled4510</v>
          </cell>
        </row>
        <row r="91">
          <cell r="R91" t="str">
            <v>NM</v>
          </cell>
          <cell r="AG91">
            <v>1</v>
          </cell>
          <cell r="AT91" t="str">
            <v>PCA Actual4510</v>
          </cell>
        </row>
        <row r="92">
          <cell r="R92" t="str">
            <v>OW</v>
          </cell>
          <cell r="AG92">
            <v>1</v>
          </cell>
          <cell r="AT92">
            <v>4510</v>
          </cell>
        </row>
        <row r="93">
          <cell r="R93" t="str">
            <v>ON</v>
          </cell>
          <cell r="AG93">
            <v>1</v>
          </cell>
          <cell r="AT93">
            <v>1220</v>
          </cell>
        </row>
        <row r="94">
          <cell r="R94" t="str">
            <v>PR</v>
          </cell>
          <cell r="AG94">
            <v>1</v>
          </cell>
          <cell r="AT94">
            <v>3320</v>
          </cell>
        </row>
        <row r="95">
          <cell r="R95" t="str">
            <v>PV</v>
          </cell>
          <cell r="AG95">
            <v>1</v>
          </cell>
          <cell r="AT95">
            <v>3620</v>
          </cell>
        </row>
        <row r="96">
          <cell r="R96" t="str">
            <v>PBF</v>
          </cell>
          <cell r="AG96">
            <v>1</v>
          </cell>
          <cell r="AT96" t="str">
            <v>MQPL Audit Date PRS</v>
          </cell>
        </row>
        <row r="97">
          <cell r="R97" t="str">
            <v>PBM</v>
          </cell>
          <cell r="AG97">
            <v>1</v>
          </cell>
          <cell r="AT97" t="str">
            <v>3810VR</v>
          </cell>
        </row>
        <row r="98">
          <cell r="R98" t="str">
            <v>PD</v>
          </cell>
          <cell r="AG98">
            <v>1</v>
          </cell>
          <cell r="AT98" t="str">
            <v>3810MR</v>
          </cell>
        </row>
        <row r="99">
          <cell r="R99" t="str">
            <v>PC</v>
          </cell>
          <cell r="AG99">
            <v>1</v>
          </cell>
          <cell r="AT99">
            <v>1410</v>
          </cell>
        </row>
        <row r="100">
          <cell r="R100" t="str">
            <v>PN</v>
          </cell>
          <cell r="AG100">
            <v>1</v>
          </cell>
          <cell r="AT100">
            <v>2310</v>
          </cell>
        </row>
        <row r="101">
          <cell r="R101" t="str">
            <v>RN</v>
          </cell>
          <cell r="AG101">
            <v>1</v>
          </cell>
          <cell r="AT101">
            <v>4510</v>
          </cell>
        </row>
        <row r="102">
          <cell r="R102" t="str">
            <v>RD</v>
          </cell>
          <cell r="AG102">
            <v>1</v>
          </cell>
          <cell r="AT102">
            <v>4510</v>
          </cell>
        </row>
        <row r="103">
          <cell r="R103" t="str">
            <v>RS</v>
          </cell>
          <cell r="AG103">
            <v>1</v>
          </cell>
          <cell r="AT103">
            <v>4510</v>
          </cell>
        </row>
        <row r="104">
          <cell r="R104" t="str">
            <v>RC</v>
          </cell>
          <cell r="AG104">
            <v>1</v>
          </cell>
          <cell r="AT104">
            <v>4510</v>
          </cell>
        </row>
        <row r="105">
          <cell r="R105" t="str">
            <v>RH</v>
          </cell>
          <cell r="AG105">
            <v>1</v>
          </cell>
          <cell r="AT105">
            <v>4510</v>
          </cell>
        </row>
        <row r="106">
          <cell r="R106" t="str">
            <v>SD</v>
          </cell>
          <cell r="AG106">
            <v>1</v>
          </cell>
          <cell r="AT106">
            <v>4510</v>
          </cell>
        </row>
        <row r="107">
          <cell r="R107" t="str">
            <v>SY</v>
          </cell>
          <cell r="AG107">
            <v>1</v>
          </cell>
          <cell r="AT107">
            <v>4510</v>
          </cell>
        </row>
        <row r="108">
          <cell r="R108" t="str">
            <v>SP</v>
          </cell>
          <cell r="AG108">
            <v>1</v>
          </cell>
          <cell r="AT108" t="str">
            <v>PCA Modelled4510</v>
          </cell>
        </row>
        <row r="109">
          <cell r="R109" t="str">
            <v>SF</v>
          </cell>
          <cell r="AG109">
            <v>1</v>
          </cell>
          <cell r="AT109" t="str">
            <v>PCA Actual4510</v>
          </cell>
        </row>
        <row r="110">
          <cell r="R110" t="str">
            <v>EH</v>
          </cell>
          <cell r="AG110">
            <v>1</v>
          </cell>
          <cell r="AT110">
            <v>4510</v>
          </cell>
        </row>
        <row r="111">
          <cell r="R111" t="str">
            <v>SK</v>
          </cell>
          <cell r="AG111">
            <v>1</v>
          </cell>
          <cell r="AT111" t="str">
            <v>PCA Modelled4510</v>
          </cell>
        </row>
        <row r="112">
          <cell r="R112" t="str">
            <v>SH</v>
          </cell>
          <cell r="AG112">
            <v>1</v>
          </cell>
          <cell r="AT112" t="str">
            <v>PCA Actual4510</v>
          </cell>
        </row>
        <row r="113">
          <cell r="R113" t="str">
            <v>ST</v>
          </cell>
          <cell r="AG113">
            <v>1</v>
          </cell>
          <cell r="AT113">
            <v>4510</v>
          </cell>
        </row>
        <row r="114">
          <cell r="R114" t="str">
            <v>SU</v>
          </cell>
          <cell r="AG114">
            <v>1</v>
          </cell>
          <cell r="AT114" t="str">
            <v>PCA Modelled4510</v>
          </cell>
        </row>
        <row r="115">
          <cell r="R115" t="str">
            <v>SL</v>
          </cell>
          <cell r="AG115">
            <v>1</v>
          </cell>
          <cell r="AT115" t="str">
            <v>PCA Actual4510</v>
          </cell>
        </row>
        <row r="116">
          <cell r="R116" t="str">
            <v>SW</v>
          </cell>
          <cell r="AG116">
            <v>1</v>
          </cell>
          <cell r="AT116" t="str">
            <v>PCA Modelled4510</v>
          </cell>
        </row>
        <row r="117">
          <cell r="R117" t="str">
            <v>SN</v>
          </cell>
          <cell r="AG117">
            <v>1</v>
          </cell>
          <cell r="AT117" t="str">
            <v>PCA Actual4510</v>
          </cell>
        </row>
        <row r="118">
          <cell r="R118" t="str">
            <v>TS</v>
          </cell>
          <cell r="AG118">
            <v>1</v>
          </cell>
          <cell r="AT118" t="str">
            <v>PCA Modelled4510</v>
          </cell>
        </row>
        <row r="119">
          <cell r="R119" t="str">
            <v>TC</v>
          </cell>
          <cell r="AG119">
            <v>1</v>
          </cell>
          <cell r="AT119" t="str">
            <v>PCA Actual4510</v>
          </cell>
        </row>
        <row r="120">
          <cell r="R120" t="str">
            <v>USK</v>
          </cell>
          <cell r="AG120">
            <v>1</v>
          </cell>
          <cell r="AT120" t="str">
            <v>PCA Modelled4510</v>
          </cell>
        </row>
        <row r="121">
          <cell r="R121" t="str">
            <v>VE</v>
          </cell>
          <cell r="AG121">
            <v>1</v>
          </cell>
          <cell r="AT121" t="str">
            <v>PCA Actual4510</v>
          </cell>
        </row>
        <row r="122">
          <cell r="R122" t="str">
            <v>WD</v>
          </cell>
          <cell r="AG122">
            <v>1</v>
          </cell>
          <cell r="AT122">
            <v>2540</v>
          </cell>
        </row>
        <row r="123">
          <cell r="R123" t="str">
            <v>WW</v>
          </cell>
          <cell r="AG123">
            <v>1</v>
          </cell>
          <cell r="AT123">
            <v>3210</v>
          </cell>
        </row>
        <row r="124">
          <cell r="R124" t="str">
            <v>WX</v>
          </cell>
          <cell r="AG124">
            <v>1</v>
          </cell>
          <cell r="AT124">
            <v>3410</v>
          </cell>
        </row>
        <row r="125">
          <cell r="R125" t="str">
            <v>WL</v>
          </cell>
          <cell r="AG125">
            <v>1</v>
          </cell>
          <cell r="AT125">
            <v>3520</v>
          </cell>
        </row>
        <row r="126">
          <cell r="R126" t="str">
            <v>WEC</v>
          </cell>
          <cell r="AG126">
            <v>1</v>
          </cell>
          <cell r="AT126" t="str">
            <v>HMIP Inspection Date</v>
          </cell>
        </row>
        <row r="127">
          <cell r="R127" t="str">
            <v>WB</v>
          </cell>
          <cell r="AG127">
            <v>1</v>
          </cell>
          <cell r="AT127" t="str">
            <v>PCA Modelled4510</v>
          </cell>
        </row>
        <row r="128">
          <cell r="R128" t="str">
            <v>WN</v>
          </cell>
          <cell r="AG128">
            <v>1</v>
          </cell>
          <cell r="AT128" t="str">
            <v>PCA Actual4510</v>
          </cell>
        </row>
        <row r="129">
          <cell r="R129" t="str">
            <v>WY</v>
          </cell>
          <cell r="AG129">
            <v>1</v>
          </cell>
          <cell r="AT129">
            <v>4510</v>
          </cell>
        </row>
        <row r="130">
          <cell r="R130" t="str">
            <v>WT</v>
          </cell>
          <cell r="AG130">
            <v>1</v>
          </cell>
          <cell r="AT130">
            <v>4510</v>
          </cell>
        </row>
        <row r="131">
          <cell r="R131" t="str">
            <v>WR</v>
          </cell>
          <cell r="AG131">
            <v>1</v>
          </cell>
          <cell r="AT131">
            <v>4510</v>
          </cell>
        </row>
        <row r="132">
          <cell r="R132" t="str">
            <v>WC</v>
          </cell>
          <cell r="AG132">
            <v>1</v>
          </cell>
          <cell r="AT132">
            <v>4510</v>
          </cell>
        </row>
        <row r="133">
          <cell r="R133" t="str">
            <v>WO</v>
          </cell>
          <cell r="AG133">
            <v>1</v>
          </cell>
          <cell r="AT133">
            <v>4510</v>
          </cell>
        </row>
        <row r="134">
          <cell r="R134" t="str">
            <v>WH</v>
          </cell>
          <cell r="AG134">
            <v>1</v>
          </cell>
          <cell r="AT134">
            <v>4510</v>
          </cell>
        </row>
        <row r="135">
          <cell r="R135" t="str">
            <v>WS</v>
          </cell>
          <cell r="AG135">
            <v>1</v>
          </cell>
        </row>
        <row r="136">
          <cell r="R136" t="str">
            <v>WM</v>
          </cell>
          <cell r="AG136">
            <v>1</v>
          </cell>
        </row>
        <row r="137">
          <cell r="Q137" t="str">
            <v>Clusters</v>
          </cell>
          <cell r="R137" t="str">
            <v>CLUS_GNSP</v>
          </cell>
          <cell r="AG137">
            <v>2</v>
          </cell>
        </row>
        <row r="138">
          <cell r="R138" t="str">
            <v>CLUS_MDHA</v>
          </cell>
          <cell r="AG138">
            <v>2</v>
          </cell>
        </row>
        <row r="139">
          <cell r="R139" t="str">
            <v>CLUS_PB</v>
          </cell>
          <cell r="AG139">
            <v>2</v>
          </cell>
        </row>
        <row r="140">
          <cell r="R140" t="str">
            <v>CLUS_USPC</v>
          </cell>
          <cell r="AG140">
            <v>2</v>
          </cell>
        </row>
        <row r="141">
          <cell r="R141" t="str">
            <v>EE</v>
          </cell>
          <cell r="AG141">
            <v>2</v>
          </cell>
        </row>
        <row r="142">
          <cell r="R142" t="str">
            <v>SM</v>
          </cell>
          <cell r="AG142">
            <v>2</v>
          </cell>
        </row>
        <row r="143">
          <cell r="Q143" t="str">
            <v>VCs</v>
          </cell>
          <cell r="R143" t="str">
            <v>V_CATC&amp;YO_ 10</v>
          </cell>
          <cell r="AG143">
            <v>3</v>
          </cell>
        </row>
        <row r="144">
          <cell r="R144" t="str">
            <v>V_CATC&amp;YO_ 11</v>
          </cell>
          <cell r="AG144">
            <v>3</v>
          </cell>
        </row>
        <row r="145">
          <cell r="R145" t="str">
            <v>V_CATC&amp;YO_ 12</v>
          </cell>
          <cell r="AG145">
            <v>3</v>
          </cell>
        </row>
        <row r="146">
          <cell r="R146" t="str">
            <v>V_CATC&amp;YO_ 13</v>
          </cell>
          <cell r="AG146">
            <v>3</v>
          </cell>
        </row>
        <row r="147">
          <cell r="R147" t="str">
            <v>V_CATC&amp;YO_ 14</v>
          </cell>
          <cell r="AG147">
            <v>3</v>
          </cell>
        </row>
        <row r="148">
          <cell r="R148" t="str">
            <v>V_CATC&amp;YO_ 15</v>
          </cell>
          <cell r="AG148">
            <v>3</v>
          </cell>
        </row>
        <row r="149">
          <cell r="R149" t="str">
            <v>V_CATC&amp;YO_ 16</v>
          </cell>
          <cell r="AG149">
            <v>3</v>
          </cell>
        </row>
        <row r="150">
          <cell r="R150" t="str">
            <v>V_CATC&amp;YO_ 17</v>
          </cell>
          <cell r="AG150">
            <v>3</v>
          </cell>
        </row>
        <row r="151">
          <cell r="R151" t="str">
            <v>V_CATC&amp;YO_18</v>
          </cell>
          <cell r="AG151">
            <v>3</v>
          </cell>
        </row>
        <row r="152">
          <cell r="R152" t="str">
            <v>V_CATC&amp;YO_19</v>
          </cell>
          <cell r="AG152">
            <v>3</v>
          </cell>
        </row>
        <row r="153">
          <cell r="R153" t="str">
            <v>V_CATC&amp;YO_20</v>
          </cell>
          <cell r="AG153">
            <v>3</v>
          </cell>
        </row>
        <row r="154">
          <cell r="R154" t="str">
            <v>V_CATC&amp;YO_21</v>
          </cell>
          <cell r="AG154">
            <v>3</v>
          </cell>
        </row>
        <row r="155">
          <cell r="R155" t="str">
            <v>V_CATC&amp;YO_22</v>
          </cell>
          <cell r="AG155">
            <v>3</v>
          </cell>
        </row>
        <row r="156">
          <cell r="R156" t="str">
            <v>V_CATC&amp;YO_23</v>
          </cell>
          <cell r="AG156">
            <v>3</v>
          </cell>
        </row>
        <row r="157">
          <cell r="R157" t="str">
            <v>V_CATC&amp;YO_24</v>
          </cell>
          <cell r="AG157">
            <v>3</v>
          </cell>
        </row>
        <row r="158">
          <cell r="R158" t="str">
            <v>V_CATC&amp;YO_25</v>
          </cell>
          <cell r="AG158">
            <v>3</v>
          </cell>
        </row>
        <row r="159">
          <cell r="R159" t="str">
            <v>V_IOW_06</v>
          </cell>
          <cell r="AG159">
            <v>3</v>
          </cell>
        </row>
        <row r="160">
          <cell r="R160" t="str">
            <v>V_IOW_07</v>
          </cell>
          <cell r="AG160">
            <v>3</v>
          </cell>
        </row>
        <row r="161">
          <cell r="R161" t="str">
            <v>V_IOW_08</v>
          </cell>
          <cell r="AG161">
            <v>3</v>
          </cell>
        </row>
        <row r="162">
          <cell r="R162" t="str">
            <v>V_IOW_09</v>
          </cell>
          <cell r="AG162">
            <v>3</v>
          </cell>
        </row>
        <row r="163">
          <cell r="R163" t="str">
            <v>V_IOW_10</v>
          </cell>
          <cell r="AG163">
            <v>3</v>
          </cell>
        </row>
        <row r="164">
          <cell r="R164" t="str">
            <v>V_IOW_11</v>
          </cell>
          <cell r="AG164">
            <v>3</v>
          </cell>
        </row>
        <row r="165">
          <cell r="R165" t="str">
            <v>V_YO&amp;JU_07</v>
          </cell>
          <cell r="AG165">
            <v>3</v>
          </cell>
        </row>
        <row r="166">
          <cell r="R166" t="str">
            <v>V_YO&amp;JU_08</v>
          </cell>
          <cell r="AG166">
            <v>3</v>
          </cell>
        </row>
        <row r="167">
          <cell r="R167" t="str">
            <v>V_YO&amp;JU_09</v>
          </cell>
          <cell r="AG167">
            <v>3</v>
          </cell>
        </row>
        <row r="168">
          <cell r="R168" t="str">
            <v>V_YO&amp;JU_10</v>
          </cell>
          <cell r="AG168">
            <v>3</v>
          </cell>
        </row>
        <row r="169">
          <cell r="R169" t="str">
            <v>V_YO&amp;JU_11</v>
          </cell>
          <cell r="AG169">
            <v>3</v>
          </cell>
        </row>
        <row r="170">
          <cell r="R170" t="str">
            <v>V_YO&amp;JU_12</v>
          </cell>
          <cell r="AG170">
            <v>3</v>
          </cell>
        </row>
        <row r="171">
          <cell r="R171" t="str">
            <v>V_CATCD&amp;YO_02</v>
          </cell>
          <cell r="AG171">
            <v>3</v>
          </cell>
        </row>
        <row r="172">
          <cell r="R172" t="str">
            <v>V_CATCD&amp;YO_03</v>
          </cell>
          <cell r="AG172">
            <v>3</v>
          </cell>
        </row>
        <row r="173">
          <cell r="R173" t="str">
            <v>V_CATCD&amp;YO_04</v>
          </cell>
          <cell r="AG173">
            <v>3</v>
          </cell>
        </row>
        <row r="174">
          <cell r="R174" t="str">
            <v>V_CATCD&amp;YO_05</v>
          </cell>
          <cell r="AG174">
            <v>3</v>
          </cell>
        </row>
        <row r="175">
          <cell r="R175" t="str">
            <v>V_CATCD&amp;YO_06</v>
          </cell>
          <cell r="AG175">
            <v>3</v>
          </cell>
        </row>
        <row r="176">
          <cell r="R176" t="str">
            <v>V_CATCD&amp;YO_07</v>
          </cell>
          <cell r="AG176">
            <v>3</v>
          </cell>
        </row>
      </sheetData>
      <sheetData sheetId="14">
        <row r="4">
          <cell r="B4" t="str">
            <v>PRS Band</v>
          </cell>
          <cell r="C4" t="str">
            <v>PRS Agg</v>
          </cell>
          <cell r="D4">
            <v>1001</v>
          </cell>
          <cell r="E4">
            <v>1000</v>
          </cell>
          <cell r="F4">
            <v>1100</v>
          </cell>
          <cell r="G4">
            <v>1110</v>
          </cell>
          <cell r="H4">
            <v>1200</v>
          </cell>
          <cell r="I4">
            <v>1210</v>
          </cell>
          <cell r="J4">
            <v>1220</v>
          </cell>
          <cell r="K4">
            <v>1300</v>
          </cell>
          <cell r="L4">
            <v>1310</v>
          </cell>
          <cell r="M4">
            <v>1320</v>
          </cell>
          <cell r="N4">
            <v>1400</v>
          </cell>
          <cell r="O4">
            <v>1410</v>
          </cell>
          <cell r="P4">
            <v>1500</v>
          </cell>
          <cell r="Q4">
            <v>1510</v>
          </cell>
          <cell r="R4">
            <v>2000</v>
          </cell>
          <cell r="S4">
            <v>2100</v>
          </cell>
          <cell r="T4">
            <v>2110</v>
          </cell>
          <cell r="U4">
            <v>2300</v>
          </cell>
          <cell r="V4">
            <v>2310</v>
          </cell>
          <cell r="W4">
            <v>2500</v>
          </cell>
          <cell r="X4">
            <v>2510</v>
          </cell>
          <cell r="Y4">
            <v>2520</v>
          </cell>
          <cell r="Z4">
            <v>2530</v>
          </cell>
          <cell r="AA4">
            <v>2540</v>
          </cell>
          <cell r="AB4">
            <v>2600</v>
          </cell>
          <cell r="AC4">
            <v>2610</v>
          </cell>
          <cell r="AD4">
            <v>2700</v>
          </cell>
          <cell r="AE4">
            <v>2710</v>
          </cell>
          <cell r="AF4">
            <v>3000</v>
          </cell>
          <cell r="AG4">
            <v>3100</v>
          </cell>
          <cell r="AH4">
            <v>3130</v>
          </cell>
          <cell r="AI4">
            <v>3200</v>
          </cell>
          <cell r="AJ4">
            <v>3210</v>
          </cell>
          <cell r="AK4">
            <v>3300</v>
          </cell>
          <cell r="AL4">
            <v>3320</v>
          </cell>
          <cell r="AM4">
            <v>3400</v>
          </cell>
          <cell r="AN4">
            <v>3410</v>
          </cell>
          <cell r="AO4">
            <v>3500</v>
          </cell>
          <cell r="AP4">
            <v>3520</v>
          </cell>
          <cell r="AQ4">
            <v>3600</v>
          </cell>
          <cell r="AR4">
            <v>3620</v>
          </cell>
          <cell r="AS4">
            <v>3700</v>
          </cell>
          <cell r="AT4">
            <v>3710</v>
          </cell>
          <cell r="AU4">
            <v>3800</v>
          </cell>
          <cell r="AV4">
            <v>3810</v>
          </cell>
          <cell r="AW4">
            <v>4000</v>
          </cell>
          <cell r="AX4">
            <v>4400</v>
          </cell>
          <cell r="AY4">
            <v>4410</v>
          </cell>
          <cell r="AZ4">
            <v>4500</v>
          </cell>
          <cell r="BA4">
            <v>4510</v>
          </cell>
          <cell r="BB4">
            <v>4600</v>
          </cell>
          <cell r="BC4">
            <v>4610</v>
          </cell>
          <cell r="BD4">
            <v>4620</v>
          </cell>
          <cell r="BE4">
            <v>5410</v>
          </cell>
          <cell r="BF4">
            <v>5420</v>
          </cell>
        </row>
        <row r="5">
          <cell r="A5" t="str">
            <v>Altcourse</v>
          </cell>
        </row>
        <row r="6">
          <cell r="A6" t="str">
            <v>Ashfield</v>
          </cell>
        </row>
        <row r="7">
          <cell r="A7" t="str">
            <v>Askham Grange</v>
          </cell>
        </row>
        <row r="8">
          <cell r="A8" t="str">
            <v>Aylesbury</v>
          </cell>
        </row>
        <row r="9">
          <cell r="A9" t="str">
            <v>Bedford</v>
          </cell>
        </row>
        <row r="10">
          <cell r="A10" t="str">
            <v>Belmarsh</v>
          </cell>
        </row>
        <row r="11">
          <cell r="A11" t="str">
            <v>Birmingham</v>
          </cell>
        </row>
        <row r="12">
          <cell r="A12" t="str">
            <v>Blantyre House</v>
          </cell>
        </row>
        <row r="13">
          <cell r="A13" t="str">
            <v>Blundeston</v>
          </cell>
        </row>
        <row r="14">
          <cell r="A14" t="str">
            <v>Brinsford</v>
          </cell>
        </row>
        <row r="15">
          <cell r="A15" t="str">
            <v>Bristol</v>
          </cell>
        </row>
        <row r="16">
          <cell r="A16" t="str">
            <v>Brixton</v>
          </cell>
        </row>
        <row r="17">
          <cell r="A17" t="str">
            <v>Bronzefield</v>
          </cell>
        </row>
        <row r="18">
          <cell r="A18" t="str">
            <v>Buckley Hall</v>
          </cell>
        </row>
        <row r="19">
          <cell r="A19" t="str">
            <v>Bullingdon</v>
          </cell>
        </row>
        <row r="20">
          <cell r="A20" t="str">
            <v>Bullwood Hall</v>
          </cell>
        </row>
        <row r="21">
          <cell r="A21" t="str">
            <v>Bure</v>
          </cell>
        </row>
        <row r="22">
          <cell r="A22" t="str">
            <v>Canterbury</v>
          </cell>
        </row>
        <row r="23">
          <cell r="A23" t="str">
            <v>Cardiff</v>
          </cell>
        </row>
        <row r="24">
          <cell r="A24" t="str">
            <v>Channings Wood</v>
          </cell>
        </row>
        <row r="25">
          <cell r="A25" t="str">
            <v>Chelmsford</v>
          </cell>
        </row>
        <row r="26">
          <cell r="A26" t="str">
            <v>Coldingley</v>
          </cell>
        </row>
        <row r="27">
          <cell r="A27" t="str">
            <v>Cookham Wood</v>
          </cell>
        </row>
        <row r="28">
          <cell r="A28" t="str">
            <v>Dartmoor</v>
          </cell>
        </row>
        <row r="29">
          <cell r="A29" t="str">
            <v>Deerbolt</v>
          </cell>
        </row>
        <row r="30">
          <cell r="A30" t="str">
            <v>Doncaster</v>
          </cell>
        </row>
        <row r="31">
          <cell r="A31" t="str">
            <v>Dorchester</v>
          </cell>
        </row>
        <row r="32">
          <cell r="A32" t="str">
            <v>Dovegate</v>
          </cell>
        </row>
        <row r="33">
          <cell r="A33" t="str">
            <v>Downview</v>
          </cell>
        </row>
        <row r="34">
          <cell r="A34" t="str">
            <v>Drake Hall</v>
          </cell>
        </row>
        <row r="35">
          <cell r="A35" t="str">
            <v>Durham</v>
          </cell>
        </row>
        <row r="36">
          <cell r="A36" t="str">
            <v>East Sutton Park</v>
          </cell>
        </row>
        <row r="37">
          <cell r="A37" t="str">
            <v>Eastwood Park</v>
          </cell>
        </row>
        <row r="38">
          <cell r="A38" t="str">
            <v>Elmley</v>
          </cell>
        </row>
        <row r="39">
          <cell r="A39" t="str">
            <v>Erlestoke / Shepton Mallet</v>
          </cell>
        </row>
        <row r="40">
          <cell r="A40" t="str">
            <v>Everthorpe</v>
          </cell>
        </row>
        <row r="41">
          <cell r="A41" t="str">
            <v>Exeter</v>
          </cell>
        </row>
        <row r="42">
          <cell r="A42" t="str">
            <v>Featherstone</v>
          </cell>
        </row>
        <row r="43">
          <cell r="A43" t="str">
            <v>Feltham</v>
          </cell>
        </row>
        <row r="44">
          <cell r="A44" t="str">
            <v>Ford</v>
          </cell>
        </row>
        <row r="45">
          <cell r="A45" t="str">
            <v>Forest Bank</v>
          </cell>
        </row>
        <row r="46">
          <cell r="A46" t="str">
            <v>Foston Hall</v>
          </cell>
        </row>
        <row r="47">
          <cell r="A47" t="str">
            <v>Frankland</v>
          </cell>
        </row>
        <row r="48">
          <cell r="A48" t="str">
            <v>Full Sutton</v>
          </cell>
        </row>
        <row r="49">
          <cell r="A49" t="str">
            <v>Garth</v>
          </cell>
        </row>
        <row r="50">
          <cell r="A50" t="str">
            <v>Gartree</v>
          </cell>
        </row>
        <row r="51">
          <cell r="A51" t="str">
            <v>Glen Parva</v>
          </cell>
        </row>
        <row r="52">
          <cell r="A52" t="str">
            <v>Gloucester</v>
          </cell>
        </row>
        <row r="53">
          <cell r="A53" t="str">
            <v>Grendon</v>
          </cell>
        </row>
        <row r="54">
          <cell r="A54" t="str">
            <v>Guys Marsh</v>
          </cell>
        </row>
        <row r="55">
          <cell r="A55" t="str">
            <v>Hatfield</v>
          </cell>
        </row>
        <row r="56">
          <cell r="A56" t="str">
            <v>Haverigg</v>
          </cell>
        </row>
        <row r="57">
          <cell r="A57" t="str">
            <v>Hewell</v>
          </cell>
        </row>
        <row r="58">
          <cell r="A58" t="str">
            <v>High Down</v>
          </cell>
        </row>
        <row r="59">
          <cell r="A59" t="str">
            <v>Highpoint</v>
          </cell>
        </row>
        <row r="60">
          <cell r="A60" t="str">
            <v>Hindley</v>
          </cell>
        </row>
        <row r="61">
          <cell r="A61" t="str">
            <v>Hollesley Bay</v>
          </cell>
        </row>
        <row r="62">
          <cell r="A62" t="str">
            <v>Holloway</v>
          </cell>
        </row>
        <row r="63">
          <cell r="A63" t="str">
            <v>Holme House</v>
          </cell>
        </row>
        <row r="64">
          <cell r="A64" t="str">
            <v>Hull</v>
          </cell>
        </row>
        <row r="65">
          <cell r="A65" t="str">
            <v>Huntercombe</v>
          </cell>
        </row>
        <row r="66">
          <cell r="A66" t="str">
            <v>Isis</v>
          </cell>
        </row>
        <row r="67">
          <cell r="A67" t="str">
            <v>Isle of Wight</v>
          </cell>
        </row>
        <row r="68">
          <cell r="A68" t="str">
            <v>Kennet</v>
          </cell>
        </row>
        <row r="69">
          <cell r="A69" t="str">
            <v>Kingston</v>
          </cell>
        </row>
        <row r="70">
          <cell r="A70" t="str">
            <v>Kirkham</v>
          </cell>
        </row>
        <row r="71">
          <cell r="A71" t="str">
            <v>Kirklevington Grange</v>
          </cell>
        </row>
        <row r="72">
          <cell r="A72" t="str">
            <v>Lancaster Farms</v>
          </cell>
        </row>
        <row r="73">
          <cell r="A73" t="str">
            <v>Leeds</v>
          </cell>
        </row>
        <row r="74">
          <cell r="A74" t="str">
            <v>Leicester</v>
          </cell>
        </row>
        <row r="75">
          <cell r="A75" t="str">
            <v>Lewes</v>
          </cell>
        </row>
        <row r="76">
          <cell r="A76" t="str">
            <v>Leyhill</v>
          </cell>
        </row>
        <row r="77">
          <cell r="A77" t="str">
            <v>Lincoln</v>
          </cell>
        </row>
        <row r="78">
          <cell r="A78" t="str">
            <v>Lindholme</v>
          </cell>
        </row>
        <row r="79">
          <cell r="A79" t="str">
            <v>Littlehey</v>
          </cell>
        </row>
        <row r="80">
          <cell r="A80" t="str">
            <v>Liverpool</v>
          </cell>
        </row>
        <row r="81">
          <cell r="A81" t="str">
            <v>Long Lartin</v>
          </cell>
        </row>
        <row r="82">
          <cell r="A82" t="str">
            <v>Low Newton</v>
          </cell>
        </row>
        <row r="83">
          <cell r="A83" t="str">
            <v>Lowdham Grange</v>
          </cell>
        </row>
        <row r="84">
          <cell r="A84" t="str">
            <v>Maidstone</v>
          </cell>
        </row>
        <row r="85">
          <cell r="A85" t="str">
            <v>Manchester</v>
          </cell>
        </row>
        <row r="86">
          <cell r="A86" t="str">
            <v>Moorland</v>
          </cell>
        </row>
        <row r="87">
          <cell r="A87" t="str">
            <v>Mount</v>
          </cell>
        </row>
        <row r="88">
          <cell r="A88" t="str">
            <v>New Hall</v>
          </cell>
        </row>
        <row r="89">
          <cell r="A89" t="str">
            <v>North Sea Camp</v>
          </cell>
        </row>
        <row r="90">
          <cell r="A90" t="str">
            <v>Northallerton</v>
          </cell>
        </row>
        <row r="91">
          <cell r="A91" t="str">
            <v>Northumberland</v>
          </cell>
        </row>
        <row r="92">
          <cell r="A92" t="str">
            <v>Norwich</v>
          </cell>
        </row>
        <row r="93">
          <cell r="A93" t="str">
            <v>Nottingham</v>
          </cell>
        </row>
        <row r="94">
          <cell r="A94" t="str">
            <v>Oakwood</v>
          </cell>
        </row>
        <row r="95">
          <cell r="A95" t="str">
            <v>Onley</v>
          </cell>
        </row>
        <row r="96">
          <cell r="A96" t="str">
            <v>Parc</v>
          </cell>
        </row>
        <row r="97">
          <cell r="A97" t="str">
            <v>Pentonville</v>
          </cell>
        </row>
        <row r="98">
          <cell r="A98" t="str">
            <v>Peterborough Female</v>
          </cell>
        </row>
        <row r="99">
          <cell r="A99" t="str">
            <v>Peterborough Male</v>
          </cell>
        </row>
        <row r="100">
          <cell r="A100" t="str">
            <v>Portland</v>
          </cell>
        </row>
        <row r="101">
          <cell r="A101" t="str">
            <v>Prescoed</v>
          </cell>
        </row>
        <row r="102">
          <cell r="A102" t="str">
            <v>Preston</v>
          </cell>
        </row>
        <row r="103">
          <cell r="A103" t="str">
            <v>Ranby</v>
          </cell>
        </row>
        <row r="104">
          <cell r="A104" t="str">
            <v>Reading</v>
          </cell>
        </row>
        <row r="105">
          <cell r="A105" t="str">
            <v>Risley</v>
          </cell>
        </row>
        <row r="106">
          <cell r="A106" t="str">
            <v>Rochester</v>
          </cell>
        </row>
        <row r="107">
          <cell r="A107" t="str">
            <v>Rye Hill</v>
          </cell>
        </row>
        <row r="108">
          <cell r="A108" t="str">
            <v>Send</v>
          </cell>
        </row>
        <row r="109">
          <cell r="A109" t="str">
            <v>Shrewsbury</v>
          </cell>
        </row>
        <row r="110">
          <cell r="A110" t="str">
            <v>Spring Hill</v>
          </cell>
        </row>
        <row r="111">
          <cell r="A111" t="str">
            <v>Stafford</v>
          </cell>
        </row>
        <row r="112">
          <cell r="A112" t="str">
            <v>Standford Hill</v>
          </cell>
        </row>
        <row r="113">
          <cell r="A113" t="str">
            <v>Stocken</v>
          </cell>
        </row>
        <row r="114">
          <cell r="A114" t="str">
            <v>Stoke Heath</v>
          </cell>
        </row>
        <row r="115">
          <cell r="A115" t="str">
            <v>Styal</v>
          </cell>
        </row>
        <row r="116">
          <cell r="A116" t="str">
            <v>Sudbury</v>
          </cell>
        </row>
        <row r="117">
          <cell r="A117" t="str">
            <v>Swaleside</v>
          </cell>
        </row>
        <row r="118">
          <cell r="A118" t="str">
            <v>Swansea</v>
          </cell>
        </row>
        <row r="119">
          <cell r="A119" t="str">
            <v>Swinfen Hall</v>
          </cell>
        </row>
        <row r="120">
          <cell r="A120" t="str">
            <v>Thameside</v>
          </cell>
        </row>
        <row r="121">
          <cell r="A121" t="str">
            <v>Thorn Cross</v>
          </cell>
        </row>
        <row r="122">
          <cell r="A122" t="str">
            <v>Usk</v>
          </cell>
        </row>
        <row r="123">
          <cell r="A123" t="str">
            <v>Verne</v>
          </cell>
        </row>
        <row r="124">
          <cell r="A124" t="str">
            <v>Wakefield</v>
          </cell>
        </row>
        <row r="125">
          <cell r="A125" t="str">
            <v>Wandsworth</v>
          </cell>
        </row>
        <row r="126">
          <cell r="A126" t="str">
            <v>Warren Hill</v>
          </cell>
        </row>
        <row r="127">
          <cell r="A127" t="str">
            <v>Wayland</v>
          </cell>
        </row>
        <row r="128">
          <cell r="A128" t="str">
            <v>Wealstun</v>
          </cell>
        </row>
        <row r="129">
          <cell r="A129" t="str">
            <v>Wellingborough</v>
          </cell>
        </row>
        <row r="130">
          <cell r="A130" t="str">
            <v>Werrington</v>
          </cell>
        </row>
        <row r="131">
          <cell r="A131" t="str">
            <v>Wetherby</v>
          </cell>
        </row>
        <row r="132">
          <cell r="A132" t="str">
            <v>Whatton</v>
          </cell>
        </row>
        <row r="133">
          <cell r="A133" t="str">
            <v>Whitemoor</v>
          </cell>
        </row>
        <row r="134">
          <cell r="A134" t="str">
            <v>Winchester</v>
          </cell>
        </row>
        <row r="135">
          <cell r="A135" t="str">
            <v>Wolds</v>
          </cell>
        </row>
        <row r="136">
          <cell r="A136" t="str">
            <v>Woodhill</v>
          </cell>
        </row>
        <row r="137">
          <cell r="A137" t="str">
            <v>Wormwood Scrubs</v>
          </cell>
        </row>
        <row r="138">
          <cell r="A138" t="str">
            <v>Wymott</v>
          </cell>
        </row>
      </sheetData>
      <sheetData sheetId="15">
        <row r="1">
          <cell r="A1" t="str">
            <v>UID</v>
          </cell>
          <cell r="B1" t="str">
            <v>PrisonName</v>
          </cell>
          <cell r="C1" t="str">
            <v>Date</v>
          </cell>
          <cell r="D1" t="str">
            <v>PRS Band</v>
          </cell>
          <cell r="E1" t="str">
            <v>PRS Agg</v>
          </cell>
          <cell r="F1">
            <v>1001</v>
          </cell>
          <cell r="G1">
            <v>1000</v>
          </cell>
          <cell r="H1">
            <v>1100</v>
          </cell>
          <cell r="I1">
            <v>1110</v>
          </cell>
          <cell r="J1">
            <v>1200</v>
          </cell>
          <cell r="K1">
            <v>1210</v>
          </cell>
          <cell r="L1">
            <v>1220</v>
          </cell>
          <cell r="M1">
            <v>1300</v>
          </cell>
          <cell r="N1">
            <v>1310</v>
          </cell>
          <cell r="O1">
            <v>1320</v>
          </cell>
          <cell r="P1">
            <v>1400</v>
          </cell>
          <cell r="Q1">
            <v>1410</v>
          </cell>
          <cell r="R1">
            <v>1500</v>
          </cell>
          <cell r="S1">
            <v>1510</v>
          </cell>
          <cell r="T1">
            <v>2000</v>
          </cell>
          <cell r="U1">
            <v>2100</v>
          </cell>
          <cell r="V1">
            <v>2110</v>
          </cell>
          <cell r="W1">
            <v>2300</v>
          </cell>
          <cell r="X1">
            <v>2310</v>
          </cell>
          <cell r="Y1">
            <v>2500</v>
          </cell>
          <cell r="Z1">
            <v>2510</v>
          </cell>
          <cell r="AA1">
            <v>2520</v>
          </cell>
          <cell r="AB1">
            <v>2530</v>
          </cell>
          <cell r="AC1">
            <v>2540</v>
          </cell>
          <cell r="AD1">
            <v>2600</v>
          </cell>
          <cell r="AE1">
            <v>2610</v>
          </cell>
          <cell r="AF1">
            <v>2700</v>
          </cell>
          <cell r="AG1">
            <v>2710</v>
          </cell>
          <cell r="AH1">
            <v>3000</v>
          </cell>
          <cell r="AI1">
            <v>3100</v>
          </cell>
          <cell r="AJ1">
            <v>3130</v>
          </cell>
          <cell r="AK1">
            <v>3200</v>
          </cell>
          <cell r="AL1">
            <v>3210</v>
          </cell>
          <cell r="AM1">
            <v>3300</v>
          </cell>
          <cell r="AN1">
            <v>3320</v>
          </cell>
          <cell r="AO1">
            <v>3400</v>
          </cell>
          <cell r="AP1">
            <v>3410</v>
          </cell>
          <cell r="AQ1">
            <v>3500</v>
          </cell>
          <cell r="AR1">
            <v>3520</v>
          </cell>
          <cell r="AS1">
            <v>3600</v>
          </cell>
          <cell r="AT1">
            <v>3620</v>
          </cell>
          <cell r="AU1">
            <v>3700</v>
          </cell>
          <cell r="AV1">
            <v>3710</v>
          </cell>
          <cell r="AW1">
            <v>3800</v>
          </cell>
          <cell r="AX1">
            <v>3810</v>
          </cell>
          <cell r="AY1">
            <v>4000</v>
          </cell>
          <cell r="AZ1">
            <v>4400</v>
          </cell>
          <cell r="BA1">
            <v>4410</v>
          </cell>
          <cell r="BB1">
            <v>4500</v>
          </cell>
          <cell r="BC1">
            <v>4510</v>
          </cell>
          <cell r="BD1">
            <v>4600</v>
          </cell>
          <cell r="BE1">
            <v>4610</v>
          </cell>
          <cell r="BF1">
            <v>4620</v>
          </cell>
          <cell r="BG1">
            <v>5410</v>
          </cell>
        </row>
        <row r="2">
          <cell r="A2" t="str">
            <v>AltcourseQ1 12/13</v>
          </cell>
          <cell r="B2" t="str">
            <v>Altcourse</v>
          </cell>
        </row>
        <row r="3">
          <cell r="B3" t="str">
            <v>Ashfield</v>
          </cell>
        </row>
        <row r="4">
          <cell r="B4" t="str">
            <v>Askham Grange</v>
          </cell>
        </row>
        <row r="5">
          <cell r="B5" t="str">
            <v>Aylesbury</v>
          </cell>
        </row>
        <row r="6">
          <cell r="B6" t="str">
            <v>Bedford</v>
          </cell>
        </row>
        <row r="7">
          <cell r="B7" t="str">
            <v>Belmarsh</v>
          </cell>
        </row>
        <row r="8">
          <cell r="B8" t="str">
            <v>Birmingham</v>
          </cell>
        </row>
        <row r="9">
          <cell r="B9" t="str">
            <v>Blantyre House</v>
          </cell>
        </row>
        <row r="10">
          <cell r="B10" t="str">
            <v>Blundeston</v>
          </cell>
        </row>
        <row r="11">
          <cell r="B11" t="str">
            <v>Brinsford</v>
          </cell>
        </row>
        <row r="12">
          <cell r="B12" t="str">
            <v>Bristol</v>
          </cell>
        </row>
        <row r="13">
          <cell r="B13" t="str">
            <v>Brixton</v>
          </cell>
        </row>
        <row r="14">
          <cell r="B14" t="str">
            <v>Bronzefield</v>
          </cell>
        </row>
        <row r="15">
          <cell r="B15" t="str">
            <v>Buckley Hall</v>
          </cell>
        </row>
        <row r="16">
          <cell r="B16" t="str">
            <v>Bullingdon</v>
          </cell>
        </row>
        <row r="17">
          <cell r="B17" t="str">
            <v>Bullwood Hall</v>
          </cell>
        </row>
        <row r="18">
          <cell r="B18" t="str">
            <v>Bure</v>
          </cell>
        </row>
        <row r="19">
          <cell r="B19" t="str">
            <v>Canterbury</v>
          </cell>
        </row>
        <row r="20">
          <cell r="B20" t="str">
            <v>Cardiff</v>
          </cell>
        </row>
        <row r="21">
          <cell r="B21" t="str">
            <v>Channings Wood</v>
          </cell>
        </row>
        <row r="22">
          <cell r="B22" t="str">
            <v>Chelmsford</v>
          </cell>
        </row>
        <row r="23">
          <cell r="B23" t="str">
            <v>Coldingley</v>
          </cell>
        </row>
        <row r="24">
          <cell r="B24" t="str">
            <v>Cookham Wood</v>
          </cell>
        </row>
        <row r="25">
          <cell r="B25" t="str">
            <v>Dartmoor</v>
          </cell>
        </row>
        <row r="26">
          <cell r="B26" t="str">
            <v>Deerbolt</v>
          </cell>
        </row>
        <row r="27">
          <cell r="B27" t="str">
            <v>Doncaster</v>
          </cell>
        </row>
        <row r="28">
          <cell r="B28" t="str">
            <v>Dorchester</v>
          </cell>
        </row>
        <row r="29">
          <cell r="B29" t="str">
            <v>Dovegate</v>
          </cell>
        </row>
        <row r="30">
          <cell r="B30" t="str">
            <v>Downview</v>
          </cell>
        </row>
        <row r="31">
          <cell r="B31" t="str">
            <v>Drake Hall</v>
          </cell>
        </row>
        <row r="32">
          <cell r="B32" t="str">
            <v>Durham</v>
          </cell>
        </row>
        <row r="33">
          <cell r="B33" t="str">
            <v>East Sutton Park</v>
          </cell>
        </row>
        <row r="34">
          <cell r="B34" t="str">
            <v>Eastwood Park</v>
          </cell>
        </row>
        <row r="35">
          <cell r="B35" t="str">
            <v>Elmley</v>
          </cell>
        </row>
        <row r="36">
          <cell r="B36" t="str">
            <v>Erlestoke / Shepton Mallet</v>
          </cell>
        </row>
        <row r="37">
          <cell r="B37" t="str">
            <v>Everthorpe</v>
          </cell>
        </row>
        <row r="38">
          <cell r="B38" t="str">
            <v>Exeter</v>
          </cell>
        </row>
        <row r="39">
          <cell r="B39" t="str">
            <v>Featherstone</v>
          </cell>
        </row>
        <row r="40">
          <cell r="B40" t="str">
            <v>Feltham</v>
          </cell>
        </row>
        <row r="41">
          <cell r="B41" t="str">
            <v>Ford</v>
          </cell>
        </row>
        <row r="42">
          <cell r="B42" t="str">
            <v>Forest Bank</v>
          </cell>
        </row>
        <row r="43">
          <cell r="B43" t="str">
            <v>Foston Hall</v>
          </cell>
        </row>
        <row r="44">
          <cell r="B44" t="str">
            <v>Frankland</v>
          </cell>
        </row>
        <row r="45">
          <cell r="B45" t="str">
            <v>Full Sutton</v>
          </cell>
        </row>
        <row r="46">
          <cell r="B46" t="str">
            <v>Garth</v>
          </cell>
        </row>
        <row r="47">
          <cell r="B47" t="str">
            <v>Gartree</v>
          </cell>
        </row>
        <row r="48">
          <cell r="B48" t="str">
            <v>Glen Parva</v>
          </cell>
        </row>
        <row r="49">
          <cell r="B49" t="str">
            <v>Gloucester</v>
          </cell>
        </row>
        <row r="50">
          <cell r="B50" t="str">
            <v>Grendon</v>
          </cell>
        </row>
        <row r="51">
          <cell r="B51" t="str">
            <v>Guys Marsh</v>
          </cell>
        </row>
        <row r="52">
          <cell r="B52" t="str">
            <v>Hatfield</v>
          </cell>
        </row>
        <row r="53">
          <cell r="B53" t="str">
            <v>Haverigg</v>
          </cell>
        </row>
        <row r="54">
          <cell r="B54" t="str">
            <v>Hewell</v>
          </cell>
        </row>
        <row r="55">
          <cell r="B55" t="str">
            <v>High Down</v>
          </cell>
        </row>
        <row r="56">
          <cell r="B56" t="str">
            <v>Highpoint</v>
          </cell>
        </row>
        <row r="57">
          <cell r="B57" t="str">
            <v>Hindley</v>
          </cell>
        </row>
        <row r="58">
          <cell r="B58" t="str">
            <v>Hollesley Bay</v>
          </cell>
        </row>
        <row r="59">
          <cell r="B59" t="str">
            <v>Holloway</v>
          </cell>
        </row>
        <row r="60">
          <cell r="B60" t="str">
            <v>Holme House</v>
          </cell>
        </row>
        <row r="61">
          <cell r="B61" t="str">
            <v>Hull</v>
          </cell>
        </row>
        <row r="62">
          <cell r="B62" t="str">
            <v>Huntercombe</v>
          </cell>
        </row>
        <row r="63">
          <cell r="B63" t="str">
            <v>Isis</v>
          </cell>
        </row>
        <row r="64">
          <cell r="B64" t="str">
            <v>Isle of Wight</v>
          </cell>
        </row>
        <row r="65">
          <cell r="B65" t="str">
            <v>Kennet</v>
          </cell>
        </row>
        <row r="66">
          <cell r="B66" t="str">
            <v>Kingston</v>
          </cell>
        </row>
        <row r="67">
          <cell r="B67" t="str">
            <v>Kirkham</v>
          </cell>
        </row>
        <row r="68">
          <cell r="B68" t="str">
            <v>Kirklevington Grange</v>
          </cell>
        </row>
        <row r="69">
          <cell r="B69" t="str">
            <v>Lancaster Farms</v>
          </cell>
        </row>
        <row r="70">
          <cell r="B70" t="str">
            <v>Leeds</v>
          </cell>
        </row>
        <row r="71">
          <cell r="B71" t="str">
            <v>Leicester</v>
          </cell>
        </row>
        <row r="72">
          <cell r="B72" t="str">
            <v>Lewes</v>
          </cell>
        </row>
        <row r="73">
          <cell r="B73" t="str">
            <v>Leyhill</v>
          </cell>
        </row>
        <row r="74">
          <cell r="B74" t="str">
            <v>Lincoln</v>
          </cell>
        </row>
        <row r="75">
          <cell r="B75" t="str">
            <v>Lindholme</v>
          </cell>
        </row>
        <row r="76">
          <cell r="B76" t="str">
            <v>Littlehey</v>
          </cell>
        </row>
        <row r="77">
          <cell r="B77" t="str">
            <v>Liverpool</v>
          </cell>
        </row>
        <row r="78">
          <cell r="B78" t="str">
            <v>Long Lartin</v>
          </cell>
        </row>
        <row r="79">
          <cell r="B79" t="str">
            <v>Low Newton</v>
          </cell>
        </row>
        <row r="80">
          <cell r="B80" t="str">
            <v>Lowdham Grange</v>
          </cell>
        </row>
        <row r="81">
          <cell r="B81" t="str">
            <v>Maidstone</v>
          </cell>
        </row>
        <row r="82">
          <cell r="B82" t="str">
            <v>Manchester</v>
          </cell>
        </row>
        <row r="83">
          <cell r="B83" t="str">
            <v>Moorland</v>
          </cell>
        </row>
        <row r="84">
          <cell r="B84" t="str">
            <v>Mount</v>
          </cell>
        </row>
        <row r="85">
          <cell r="B85" t="str">
            <v>New Hall</v>
          </cell>
        </row>
        <row r="86">
          <cell r="B86" t="str">
            <v>North Sea Camp</v>
          </cell>
        </row>
        <row r="87">
          <cell r="B87" t="str">
            <v>Northallerton</v>
          </cell>
        </row>
        <row r="88">
          <cell r="B88" t="str">
            <v>Northumberland</v>
          </cell>
        </row>
        <row r="89">
          <cell r="B89" t="str">
            <v>Norwich</v>
          </cell>
        </row>
        <row r="90">
          <cell r="B90" t="str">
            <v>Nottingham</v>
          </cell>
        </row>
        <row r="91">
          <cell r="B91" t="str">
            <v>Onley</v>
          </cell>
        </row>
        <row r="92">
          <cell r="B92" t="str">
            <v>Parc</v>
          </cell>
        </row>
        <row r="93">
          <cell r="B93" t="str">
            <v>Pentonville</v>
          </cell>
        </row>
        <row r="94">
          <cell r="B94" t="str">
            <v>Peterborough Female</v>
          </cell>
        </row>
        <row r="95">
          <cell r="B95" t="str">
            <v>Peterborough Male</v>
          </cell>
        </row>
        <row r="96">
          <cell r="B96" t="str">
            <v>Portland</v>
          </cell>
        </row>
        <row r="97">
          <cell r="B97" t="str">
            <v>Prescoed</v>
          </cell>
        </row>
        <row r="98">
          <cell r="B98" t="str">
            <v>Preston</v>
          </cell>
        </row>
        <row r="99">
          <cell r="B99" t="str">
            <v>Ranby</v>
          </cell>
        </row>
        <row r="100">
          <cell r="B100" t="str">
            <v>Reading</v>
          </cell>
        </row>
        <row r="101">
          <cell r="B101" t="str">
            <v>Risley</v>
          </cell>
        </row>
        <row r="102">
          <cell r="B102" t="str">
            <v>Rochester</v>
          </cell>
        </row>
        <row r="103">
          <cell r="B103" t="str">
            <v>Rye Hill</v>
          </cell>
        </row>
        <row r="104">
          <cell r="B104" t="str">
            <v>Send</v>
          </cell>
        </row>
        <row r="105">
          <cell r="B105" t="str">
            <v>Shepton Mallet</v>
          </cell>
        </row>
        <row r="106">
          <cell r="B106" t="str">
            <v>Shrewsbury</v>
          </cell>
        </row>
        <row r="107">
          <cell r="B107" t="str">
            <v>Spring Hill</v>
          </cell>
        </row>
        <row r="108">
          <cell r="B108" t="str">
            <v>Stafford</v>
          </cell>
        </row>
        <row r="109">
          <cell r="B109" t="str">
            <v>Standford Hill</v>
          </cell>
        </row>
        <row r="110">
          <cell r="B110" t="str">
            <v>Stocken</v>
          </cell>
        </row>
        <row r="111">
          <cell r="B111" t="str">
            <v>Stoke Heath</v>
          </cell>
        </row>
        <row r="112">
          <cell r="B112" t="str">
            <v>Styal</v>
          </cell>
        </row>
        <row r="113">
          <cell r="B113" t="str">
            <v>Sudbury</v>
          </cell>
        </row>
        <row r="114">
          <cell r="B114" t="str">
            <v>Swaleside</v>
          </cell>
        </row>
        <row r="115">
          <cell r="B115" t="str">
            <v>Swansea</v>
          </cell>
        </row>
        <row r="116">
          <cell r="B116" t="str">
            <v>Swinfen Hall</v>
          </cell>
        </row>
        <row r="117">
          <cell r="B117" t="str">
            <v>Thorn Cross</v>
          </cell>
        </row>
        <row r="118">
          <cell r="B118" t="str">
            <v>Usk</v>
          </cell>
        </row>
        <row r="119">
          <cell r="B119" t="str">
            <v>Verne</v>
          </cell>
        </row>
        <row r="120">
          <cell r="B120" t="str">
            <v>Wakefield</v>
          </cell>
        </row>
        <row r="121">
          <cell r="B121" t="str">
            <v>Wandsworth</v>
          </cell>
        </row>
        <row r="122">
          <cell r="B122" t="str">
            <v>Warren Hill</v>
          </cell>
        </row>
        <row r="123">
          <cell r="B123" t="str">
            <v>Wayland</v>
          </cell>
        </row>
        <row r="124">
          <cell r="B124" t="str">
            <v>Wealstun</v>
          </cell>
        </row>
        <row r="125">
          <cell r="B125" t="str">
            <v>Wellingborough</v>
          </cell>
        </row>
        <row r="126">
          <cell r="B126" t="str">
            <v>Werrington</v>
          </cell>
        </row>
        <row r="127">
          <cell r="B127" t="str">
            <v>Wetherby</v>
          </cell>
        </row>
        <row r="128">
          <cell r="B128" t="str">
            <v>Whatton</v>
          </cell>
        </row>
        <row r="129">
          <cell r="B129" t="str">
            <v>Whitemoor</v>
          </cell>
        </row>
        <row r="130">
          <cell r="B130" t="str">
            <v>Winchester</v>
          </cell>
        </row>
        <row r="131">
          <cell r="B131" t="str">
            <v>Wolds</v>
          </cell>
        </row>
        <row r="132">
          <cell r="B132" t="str">
            <v>Woodhill</v>
          </cell>
        </row>
        <row r="133">
          <cell r="B133" t="str">
            <v>Wormwood Scrubs</v>
          </cell>
        </row>
        <row r="134">
          <cell r="B134" t="str">
            <v>Wymott</v>
          </cell>
        </row>
        <row r="135">
          <cell r="B135" t="str">
            <v>Altcourse</v>
          </cell>
        </row>
        <row r="136">
          <cell r="B136" t="str">
            <v>Ashfield</v>
          </cell>
        </row>
        <row r="137">
          <cell r="B137" t="str">
            <v>Askham Grange</v>
          </cell>
        </row>
        <row r="138">
          <cell r="B138" t="str">
            <v>Aylesbury</v>
          </cell>
        </row>
        <row r="139">
          <cell r="B139" t="str">
            <v>Bedford</v>
          </cell>
        </row>
        <row r="140">
          <cell r="B140" t="str">
            <v>Belmarsh</v>
          </cell>
        </row>
        <row r="141">
          <cell r="B141" t="str">
            <v>Birmingham</v>
          </cell>
        </row>
        <row r="142">
          <cell r="B142" t="str">
            <v>Blantyre House</v>
          </cell>
        </row>
        <row r="143">
          <cell r="B143" t="str">
            <v>Blundeston</v>
          </cell>
        </row>
        <row r="144">
          <cell r="B144" t="str">
            <v>Brinsford</v>
          </cell>
        </row>
        <row r="145">
          <cell r="B145" t="str">
            <v>Bristol</v>
          </cell>
        </row>
        <row r="146">
          <cell r="B146" t="str">
            <v>Brixton</v>
          </cell>
        </row>
        <row r="147">
          <cell r="B147" t="str">
            <v>Bronzefield</v>
          </cell>
        </row>
        <row r="148">
          <cell r="B148" t="str">
            <v>Buckley Hall</v>
          </cell>
        </row>
        <row r="149">
          <cell r="B149" t="str">
            <v>Bullingdon</v>
          </cell>
        </row>
        <row r="150">
          <cell r="B150" t="str">
            <v>Bullwood Hall</v>
          </cell>
        </row>
        <row r="151">
          <cell r="B151" t="str">
            <v>Bure</v>
          </cell>
        </row>
        <row r="152">
          <cell r="B152" t="str">
            <v>Canterbury</v>
          </cell>
        </row>
        <row r="153">
          <cell r="B153" t="str">
            <v>Cardiff</v>
          </cell>
        </row>
        <row r="154">
          <cell r="B154" t="str">
            <v>Channings Wood</v>
          </cell>
        </row>
        <row r="155">
          <cell r="B155" t="str">
            <v>Chelmsford</v>
          </cell>
        </row>
        <row r="156">
          <cell r="B156" t="str">
            <v>Coldingley</v>
          </cell>
        </row>
        <row r="157">
          <cell r="B157" t="str">
            <v>Cookham Wood</v>
          </cell>
        </row>
        <row r="158">
          <cell r="B158" t="str">
            <v>Dartmoor</v>
          </cell>
        </row>
        <row r="159">
          <cell r="B159" t="str">
            <v>Deerbolt</v>
          </cell>
        </row>
        <row r="160">
          <cell r="B160" t="str">
            <v>Doncaster</v>
          </cell>
        </row>
        <row r="161">
          <cell r="B161" t="str">
            <v>Dorchester</v>
          </cell>
        </row>
        <row r="162">
          <cell r="B162" t="str">
            <v>Dovegate</v>
          </cell>
        </row>
        <row r="163">
          <cell r="B163" t="str">
            <v>Downview</v>
          </cell>
        </row>
        <row r="164">
          <cell r="B164" t="str">
            <v>Drake Hall</v>
          </cell>
        </row>
        <row r="165">
          <cell r="B165" t="str">
            <v>Durham</v>
          </cell>
        </row>
        <row r="166">
          <cell r="B166" t="str">
            <v>East Sutton Park</v>
          </cell>
        </row>
        <row r="167">
          <cell r="B167" t="str">
            <v>Eastwood Park</v>
          </cell>
        </row>
        <row r="168">
          <cell r="B168" t="str">
            <v>Elmley</v>
          </cell>
        </row>
        <row r="169">
          <cell r="B169" t="str">
            <v>Erlestoke / Shepton Mallet</v>
          </cell>
        </row>
        <row r="170">
          <cell r="B170" t="str">
            <v>Everthorpe</v>
          </cell>
        </row>
        <row r="171">
          <cell r="B171" t="str">
            <v>Exeter</v>
          </cell>
        </row>
        <row r="172">
          <cell r="B172" t="str">
            <v>Featherstone</v>
          </cell>
        </row>
        <row r="173">
          <cell r="B173" t="str">
            <v>Feltham</v>
          </cell>
        </row>
        <row r="174">
          <cell r="B174" t="str">
            <v>Ford</v>
          </cell>
        </row>
        <row r="175">
          <cell r="B175" t="str">
            <v>Forest Bank</v>
          </cell>
        </row>
        <row r="176">
          <cell r="B176" t="str">
            <v>Foston Hall</v>
          </cell>
        </row>
        <row r="177">
          <cell r="B177" t="str">
            <v>Frankland</v>
          </cell>
        </row>
        <row r="178">
          <cell r="B178" t="str">
            <v>Full Sutton</v>
          </cell>
        </row>
        <row r="179">
          <cell r="B179" t="str">
            <v>Garth</v>
          </cell>
        </row>
        <row r="180">
          <cell r="B180" t="str">
            <v>Gartree</v>
          </cell>
        </row>
        <row r="181">
          <cell r="B181" t="str">
            <v>Glen Parva</v>
          </cell>
        </row>
        <row r="182">
          <cell r="B182" t="str">
            <v>Gloucester</v>
          </cell>
        </row>
        <row r="183">
          <cell r="B183" t="str">
            <v>Grendon</v>
          </cell>
        </row>
        <row r="184">
          <cell r="B184" t="str">
            <v>Guys Marsh</v>
          </cell>
        </row>
        <row r="185">
          <cell r="B185" t="str">
            <v>Hatfield</v>
          </cell>
        </row>
        <row r="186">
          <cell r="B186" t="str">
            <v>Haverigg</v>
          </cell>
        </row>
        <row r="187">
          <cell r="B187" t="str">
            <v>Hewell</v>
          </cell>
        </row>
        <row r="188">
          <cell r="B188" t="str">
            <v>High Down</v>
          </cell>
        </row>
        <row r="189">
          <cell r="B189" t="str">
            <v>Highpoint</v>
          </cell>
        </row>
        <row r="190">
          <cell r="B190" t="str">
            <v>Hindley</v>
          </cell>
        </row>
        <row r="191">
          <cell r="B191" t="str">
            <v>Hollesley Bay</v>
          </cell>
        </row>
        <row r="192">
          <cell r="B192" t="str">
            <v>Holloway</v>
          </cell>
        </row>
        <row r="193">
          <cell r="B193" t="str">
            <v>Holme House</v>
          </cell>
        </row>
        <row r="194">
          <cell r="B194" t="str">
            <v>Hull</v>
          </cell>
        </row>
        <row r="195">
          <cell r="B195" t="str">
            <v>Huntercombe</v>
          </cell>
        </row>
        <row r="196">
          <cell r="B196" t="str">
            <v>Isis</v>
          </cell>
        </row>
        <row r="197">
          <cell r="B197" t="str">
            <v>Isle of Wight</v>
          </cell>
        </row>
        <row r="198">
          <cell r="B198" t="str">
            <v>Kennet</v>
          </cell>
        </row>
        <row r="199">
          <cell r="B199" t="str">
            <v>Kingston</v>
          </cell>
        </row>
        <row r="200">
          <cell r="B200" t="str">
            <v>Kirkham</v>
          </cell>
        </row>
        <row r="201">
          <cell r="B201" t="str">
            <v>Kirklevington Grange</v>
          </cell>
        </row>
        <row r="202">
          <cell r="B202" t="str">
            <v>Lancaster Farms</v>
          </cell>
        </row>
        <row r="203">
          <cell r="B203" t="str">
            <v>Leeds</v>
          </cell>
        </row>
        <row r="204">
          <cell r="B204" t="str">
            <v>Leicester</v>
          </cell>
        </row>
        <row r="205">
          <cell r="B205" t="str">
            <v>Lewes</v>
          </cell>
        </row>
        <row r="206">
          <cell r="B206" t="str">
            <v>Leyhill</v>
          </cell>
        </row>
        <row r="207">
          <cell r="B207" t="str">
            <v>Lincoln</v>
          </cell>
        </row>
        <row r="208">
          <cell r="B208" t="str">
            <v>Lindholme</v>
          </cell>
        </row>
        <row r="209">
          <cell r="B209" t="str">
            <v>Littlehey</v>
          </cell>
        </row>
        <row r="210">
          <cell r="B210" t="str">
            <v>Liverpool</v>
          </cell>
        </row>
        <row r="211">
          <cell r="B211" t="str">
            <v>Long Lartin</v>
          </cell>
        </row>
        <row r="212">
          <cell r="B212" t="str">
            <v>Low Newton</v>
          </cell>
        </row>
        <row r="213">
          <cell r="B213" t="str">
            <v>Lowdham Grange</v>
          </cell>
        </row>
        <row r="214">
          <cell r="B214" t="str">
            <v>Maidstone</v>
          </cell>
        </row>
        <row r="215">
          <cell r="B215" t="str">
            <v>Manchester</v>
          </cell>
        </row>
        <row r="216">
          <cell r="B216" t="str">
            <v>Moorland</v>
          </cell>
        </row>
        <row r="217">
          <cell r="B217" t="str">
            <v>Mount</v>
          </cell>
        </row>
        <row r="218">
          <cell r="B218" t="str">
            <v>New Hall</v>
          </cell>
        </row>
        <row r="219">
          <cell r="B219" t="str">
            <v>North Sea Camp</v>
          </cell>
        </row>
        <row r="220">
          <cell r="B220" t="str">
            <v>Northallerton</v>
          </cell>
        </row>
        <row r="221">
          <cell r="B221" t="str">
            <v>Northumberland</v>
          </cell>
        </row>
        <row r="222">
          <cell r="B222" t="str">
            <v>Norwich</v>
          </cell>
        </row>
        <row r="223">
          <cell r="B223" t="str">
            <v>Nottingham</v>
          </cell>
        </row>
        <row r="224">
          <cell r="B224" t="str">
            <v>Onley</v>
          </cell>
        </row>
        <row r="225">
          <cell r="B225" t="str">
            <v>Parc</v>
          </cell>
        </row>
        <row r="226">
          <cell r="B226" t="str">
            <v>Pentonville</v>
          </cell>
        </row>
        <row r="227">
          <cell r="B227" t="str">
            <v>Peterborough Female</v>
          </cell>
        </row>
        <row r="228">
          <cell r="B228" t="str">
            <v>Peterborough Male</v>
          </cell>
        </row>
        <row r="229">
          <cell r="B229" t="str">
            <v>Portland</v>
          </cell>
        </row>
        <row r="230">
          <cell r="B230" t="str">
            <v>Prescoed</v>
          </cell>
        </row>
        <row r="231">
          <cell r="B231" t="str">
            <v>Preston</v>
          </cell>
        </row>
        <row r="232">
          <cell r="B232" t="str">
            <v>Ranby</v>
          </cell>
        </row>
        <row r="233">
          <cell r="B233" t="str">
            <v>Reading</v>
          </cell>
        </row>
        <row r="234">
          <cell r="B234" t="str">
            <v>Risley</v>
          </cell>
        </row>
        <row r="235">
          <cell r="B235" t="str">
            <v>Rochester</v>
          </cell>
        </row>
        <row r="236">
          <cell r="B236" t="str">
            <v>Rye Hill</v>
          </cell>
        </row>
        <row r="237">
          <cell r="B237" t="str">
            <v>Send</v>
          </cell>
        </row>
        <row r="238">
          <cell r="B238" t="str">
            <v>Shrewsbury</v>
          </cell>
        </row>
        <row r="239">
          <cell r="B239" t="str">
            <v>Spring Hill</v>
          </cell>
        </row>
        <row r="240">
          <cell r="B240" t="str">
            <v>Stafford</v>
          </cell>
        </row>
        <row r="241">
          <cell r="B241" t="str">
            <v>Standford Hill</v>
          </cell>
        </row>
        <row r="242">
          <cell r="B242" t="str">
            <v>Stocken</v>
          </cell>
        </row>
        <row r="243">
          <cell r="B243" t="str">
            <v>Stoke Heath</v>
          </cell>
        </row>
        <row r="244">
          <cell r="B244" t="str">
            <v>Styal</v>
          </cell>
        </row>
        <row r="245">
          <cell r="B245" t="str">
            <v>Sudbury</v>
          </cell>
        </row>
        <row r="246">
          <cell r="B246" t="str">
            <v>Swaleside</v>
          </cell>
        </row>
        <row r="247">
          <cell r="B247" t="str">
            <v>Swansea</v>
          </cell>
        </row>
        <row r="248">
          <cell r="B248" t="str">
            <v>Swinfen Hall</v>
          </cell>
        </row>
        <row r="249">
          <cell r="B249" t="str">
            <v>Thorn Cross</v>
          </cell>
        </row>
        <row r="250">
          <cell r="B250" t="str">
            <v>Usk</v>
          </cell>
        </row>
        <row r="251">
          <cell r="B251" t="str">
            <v>Verne</v>
          </cell>
        </row>
        <row r="252">
          <cell r="B252" t="str">
            <v>Wakefield</v>
          </cell>
        </row>
        <row r="253">
          <cell r="B253" t="str">
            <v>Wandsworth</v>
          </cell>
        </row>
        <row r="254">
          <cell r="B254" t="str">
            <v>Warren Hill</v>
          </cell>
        </row>
        <row r="255">
          <cell r="B255" t="str">
            <v>Wayland</v>
          </cell>
        </row>
        <row r="256">
          <cell r="B256" t="str">
            <v>Wealstun</v>
          </cell>
        </row>
        <row r="257">
          <cell r="B257" t="str">
            <v>Wellingborough</v>
          </cell>
        </row>
        <row r="258">
          <cell r="B258" t="str">
            <v>Werrington</v>
          </cell>
        </row>
        <row r="259">
          <cell r="B259" t="str">
            <v>Wetherby</v>
          </cell>
        </row>
        <row r="260">
          <cell r="B260" t="str">
            <v>Whatton</v>
          </cell>
        </row>
        <row r="261">
          <cell r="B261" t="str">
            <v>Whitemoor</v>
          </cell>
        </row>
        <row r="262">
          <cell r="B262" t="str">
            <v>Winchester</v>
          </cell>
        </row>
        <row r="263">
          <cell r="B263" t="str">
            <v>Wolds</v>
          </cell>
        </row>
        <row r="264">
          <cell r="B264" t="str">
            <v>Woodhill</v>
          </cell>
        </row>
        <row r="265">
          <cell r="B265" t="str">
            <v>Wormwood Scrubs</v>
          </cell>
        </row>
        <row r="266">
          <cell r="B266" t="str">
            <v>Wymott</v>
          </cell>
        </row>
        <row r="267">
          <cell r="B267" t="str">
            <v>Altcourse</v>
          </cell>
        </row>
        <row r="268">
          <cell r="B268" t="str">
            <v>Ashfield</v>
          </cell>
        </row>
        <row r="269">
          <cell r="B269" t="str">
            <v>Askham Grange</v>
          </cell>
        </row>
        <row r="270">
          <cell r="B270" t="str">
            <v>Aylesbury</v>
          </cell>
        </row>
        <row r="271">
          <cell r="B271" t="str">
            <v>Bedford</v>
          </cell>
        </row>
        <row r="272">
          <cell r="B272" t="str">
            <v>Belmarsh</v>
          </cell>
        </row>
        <row r="273">
          <cell r="B273" t="str">
            <v>Birmingham</v>
          </cell>
        </row>
        <row r="274">
          <cell r="B274" t="str">
            <v>Blantyre House</v>
          </cell>
        </row>
        <row r="275">
          <cell r="B275" t="str">
            <v>Blundeston</v>
          </cell>
        </row>
        <row r="276">
          <cell r="B276" t="str">
            <v>Brinsford</v>
          </cell>
        </row>
        <row r="277">
          <cell r="B277" t="str">
            <v>Bristol</v>
          </cell>
        </row>
        <row r="278">
          <cell r="B278" t="str">
            <v>Brixton</v>
          </cell>
        </row>
        <row r="279">
          <cell r="B279" t="str">
            <v>Bronzefield</v>
          </cell>
        </row>
        <row r="280">
          <cell r="B280" t="str">
            <v>Buckley Hall</v>
          </cell>
        </row>
        <row r="281">
          <cell r="B281" t="str">
            <v>Bullingdon</v>
          </cell>
        </row>
        <row r="282">
          <cell r="B282" t="str">
            <v>Bullwood Hall</v>
          </cell>
        </row>
        <row r="283">
          <cell r="B283" t="str">
            <v>Bure</v>
          </cell>
        </row>
        <row r="284">
          <cell r="B284" t="str">
            <v>Canterbury</v>
          </cell>
        </row>
        <row r="285">
          <cell r="B285" t="str">
            <v>Cardiff</v>
          </cell>
        </row>
        <row r="286">
          <cell r="B286" t="str">
            <v>Channings Wood</v>
          </cell>
        </row>
        <row r="287">
          <cell r="B287" t="str">
            <v>Chelmsford</v>
          </cell>
        </row>
        <row r="288">
          <cell r="B288" t="str">
            <v>Coldingley</v>
          </cell>
        </row>
        <row r="289">
          <cell r="B289" t="str">
            <v>Cookham Wood</v>
          </cell>
        </row>
        <row r="290">
          <cell r="B290" t="str">
            <v>Dartmoor</v>
          </cell>
        </row>
        <row r="291">
          <cell r="B291" t="str">
            <v>Deerbolt</v>
          </cell>
        </row>
        <row r="292">
          <cell r="B292" t="str">
            <v>Doncaster</v>
          </cell>
        </row>
        <row r="293">
          <cell r="B293" t="str">
            <v>Dorchester</v>
          </cell>
        </row>
        <row r="294">
          <cell r="B294" t="str">
            <v>Dovegate</v>
          </cell>
        </row>
        <row r="295">
          <cell r="B295" t="str">
            <v>Downview</v>
          </cell>
        </row>
        <row r="296">
          <cell r="B296" t="str">
            <v>Drake Hall</v>
          </cell>
        </row>
        <row r="297">
          <cell r="B297" t="str">
            <v>Durham</v>
          </cell>
        </row>
        <row r="298">
          <cell r="B298" t="str">
            <v>East Sutton Park</v>
          </cell>
        </row>
        <row r="299">
          <cell r="B299" t="str">
            <v>Eastwood Park</v>
          </cell>
        </row>
        <row r="300">
          <cell r="B300" t="str">
            <v>Elmley</v>
          </cell>
        </row>
        <row r="301">
          <cell r="B301" t="str">
            <v>Erlestoke / Shepton Mallet</v>
          </cell>
        </row>
        <row r="302">
          <cell r="B302" t="str">
            <v>Everthorpe</v>
          </cell>
        </row>
        <row r="303">
          <cell r="B303" t="str">
            <v>Exeter</v>
          </cell>
        </row>
        <row r="304">
          <cell r="B304" t="str">
            <v>Featherstone</v>
          </cell>
        </row>
        <row r="305">
          <cell r="B305" t="str">
            <v>Feltham</v>
          </cell>
        </row>
        <row r="306">
          <cell r="B306" t="str">
            <v>Ford</v>
          </cell>
        </row>
        <row r="307">
          <cell r="B307" t="str">
            <v>Forest Bank</v>
          </cell>
        </row>
        <row r="308">
          <cell r="B308" t="str">
            <v>Foston Hall</v>
          </cell>
        </row>
        <row r="309">
          <cell r="B309" t="str">
            <v>Frankland</v>
          </cell>
        </row>
        <row r="310">
          <cell r="B310" t="str">
            <v>Full Sutton</v>
          </cell>
        </row>
        <row r="311">
          <cell r="B311" t="str">
            <v>Garth</v>
          </cell>
        </row>
        <row r="312">
          <cell r="B312" t="str">
            <v>Gartree</v>
          </cell>
        </row>
        <row r="313">
          <cell r="B313" t="str">
            <v>Glen Parva</v>
          </cell>
        </row>
        <row r="314">
          <cell r="B314" t="str">
            <v>Gloucester</v>
          </cell>
        </row>
        <row r="315">
          <cell r="B315" t="str">
            <v>Grendon</v>
          </cell>
        </row>
        <row r="316">
          <cell r="B316" t="str">
            <v>Guys Marsh</v>
          </cell>
        </row>
        <row r="317">
          <cell r="B317" t="str">
            <v>Hatfield</v>
          </cell>
        </row>
        <row r="318">
          <cell r="B318" t="str">
            <v>Haverigg</v>
          </cell>
        </row>
        <row r="319">
          <cell r="B319" t="str">
            <v>Hewell</v>
          </cell>
        </row>
        <row r="320">
          <cell r="B320" t="str">
            <v>High Down</v>
          </cell>
        </row>
        <row r="321">
          <cell r="B321" t="str">
            <v>Highpoint</v>
          </cell>
        </row>
        <row r="322">
          <cell r="B322" t="str">
            <v>Hindley</v>
          </cell>
        </row>
        <row r="323">
          <cell r="B323" t="str">
            <v>Hollesley Bay</v>
          </cell>
        </row>
        <row r="324">
          <cell r="B324" t="str">
            <v>Holloway</v>
          </cell>
        </row>
        <row r="325">
          <cell r="B325" t="str">
            <v>Holme House</v>
          </cell>
        </row>
        <row r="326">
          <cell r="B326" t="str">
            <v>Hull</v>
          </cell>
        </row>
        <row r="327">
          <cell r="B327" t="str">
            <v>Huntercombe</v>
          </cell>
        </row>
        <row r="328">
          <cell r="B328" t="str">
            <v>Isis</v>
          </cell>
        </row>
        <row r="329">
          <cell r="B329" t="str">
            <v>Isle of Wight</v>
          </cell>
        </row>
        <row r="330">
          <cell r="B330" t="str">
            <v>Kennet</v>
          </cell>
        </row>
        <row r="331">
          <cell r="B331" t="str">
            <v>Kingston</v>
          </cell>
        </row>
        <row r="332">
          <cell r="B332" t="str">
            <v>Kirkham</v>
          </cell>
        </row>
        <row r="333">
          <cell r="B333" t="str">
            <v>Kirklevington Grange</v>
          </cell>
        </row>
        <row r="334">
          <cell r="B334" t="str">
            <v>Lancaster Farms</v>
          </cell>
        </row>
        <row r="335">
          <cell r="B335" t="str">
            <v>Leeds</v>
          </cell>
        </row>
        <row r="336">
          <cell r="B336" t="str">
            <v>Leicester</v>
          </cell>
        </row>
        <row r="337">
          <cell r="B337" t="str">
            <v>Lewes</v>
          </cell>
        </row>
        <row r="338">
          <cell r="B338" t="str">
            <v>Leyhill</v>
          </cell>
        </row>
        <row r="339">
          <cell r="B339" t="str">
            <v>Lincoln</v>
          </cell>
        </row>
        <row r="340">
          <cell r="B340" t="str">
            <v>Lindholme</v>
          </cell>
        </row>
        <row r="341">
          <cell r="B341" t="str">
            <v>Littlehey</v>
          </cell>
        </row>
        <row r="342">
          <cell r="B342" t="str">
            <v>Liverpool</v>
          </cell>
        </row>
        <row r="343">
          <cell r="B343" t="str">
            <v>Long Lartin</v>
          </cell>
        </row>
        <row r="344">
          <cell r="B344" t="str">
            <v>Low Newton</v>
          </cell>
        </row>
        <row r="345">
          <cell r="B345" t="str">
            <v>Lowdham Grange</v>
          </cell>
        </row>
        <row r="346">
          <cell r="B346" t="str">
            <v>Maidstone</v>
          </cell>
        </row>
        <row r="347">
          <cell r="B347" t="str">
            <v>Manchester</v>
          </cell>
        </row>
        <row r="348">
          <cell r="B348" t="str">
            <v>Moorland</v>
          </cell>
        </row>
        <row r="349">
          <cell r="B349" t="str">
            <v>Mount</v>
          </cell>
        </row>
        <row r="350">
          <cell r="B350" t="str">
            <v>New Hall</v>
          </cell>
        </row>
        <row r="351">
          <cell r="B351" t="str">
            <v>North Sea Camp</v>
          </cell>
        </row>
        <row r="352">
          <cell r="B352" t="str">
            <v>Northallerton</v>
          </cell>
        </row>
        <row r="353">
          <cell r="B353" t="str">
            <v>Northumberland</v>
          </cell>
        </row>
        <row r="354">
          <cell r="B354" t="str">
            <v>Norwich</v>
          </cell>
        </row>
        <row r="355">
          <cell r="B355" t="str">
            <v>Nottingham</v>
          </cell>
        </row>
        <row r="356">
          <cell r="B356" t="str">
            <v>Onley</v>
          </cell>
        </row>
        <row r="357">
          <cell r="B357" t="str">
            <v>Parc</v>
          </cell>
        </row>
        <row r="358">
          <cell r="B358" t="str">
            <v>Pentonville</v>
          </cell>
        </row>
        <row r="359">
          <cell r="B359" t="str">
            <v>Peterborough Female</v>
          </cell>
        </row>
        <row r="360">
          <cell r="B360" t="str">
            <v>Peterborough Male</v>
          </cell>
        </row>
        <row r="361">
          <cell r="B361" t="str">
            <v>Portland</v>
          </cell>
        </row>
        <row r="362">
          <cell r="B362" t="str">
            <v>Prescoed</v>
          </cell>
        </row>
        <row r="363">
          <cell r="B363" t="str">
            <v>Preston</v>
          </cell>
        </row>
        <row r="364">
          <cell r="B364" t="str">
            <v>Ranby</v>
          </cell>
        </row>
        <row r="365">
          <cell r="B365" t="str">
            <v>Reading</v>
          </cell>
        </row>
        <row r="366">
          <cell r="B366" t="str">
            <v>Risley</v>
          </cell>
        </row>
        <row r="367">
          <cell r="B367" t="str">
            <v>Rochester</v>
          </cell>
        </row>
        <row r="368">
          <cell r="B368" t="str">
            <v>Rye Hill</v>
          </cell>
        </row>
        <row r="369">
          <cell r="B369" t="str">
            <v>Send</v>
          </cell>
        </row>
        <row r="370">
          <cell r="B370" t="str">
            <v>Shrewsbury</v>
          </cell>
        </row>
        <row r="371">
          <cell r="B371" t="str">
            <v>Spring Hill</v>
          </cell>
        </row>
        <row r="372">
          <cell r="B372" t="str">
            <v>Stafford</v>
          </cell>
        </row>
        <row r="373">
          <cell r="B373" t="str">
            <v>Standford Hill</v>
          </cell>
        </row>
        <row r="374">
          <cell r="B374" t="str">
            <v>Stocken</v>
          </cell>
        </row>
        <row r="375">
          <cell r="B375" t="str">
            <v>Stoke Heath</v>
          </cell>
        </row>
        <row r="376">
          <cell r="B376" t="str">
            <v>Styal</v>
          </cell>
        </row>
        <row r="377">
          <cell r="B377" t="str">
            <v>Sudbury</v>
          </cell>
        </row>
        <row r="378">
          <cell r="B378" t="str">
            <v>Swaleside</v>
          </cell>
        </row>
        <row r="379">
          <cell r="B379" t="str">
            <v>Swansea</v>
          </cell>
        </row>
        <row r="380">
          <cell r="B380" t="str">
            <v>Swinfen Hall</v>
          </cell>
        </row>
        <row r="381">
          <cell r="B381" t="str">
            <v>Thorn Cross</v>
          </cell>
        </row>
        <row r="382">
          <cell r="B382" t="str">
            <v>Usk</v>
          </cell>
        </row>
        <row r="383">
          <cell r="B383" t="str">
            <v>Verne</v>
          </cell>
        </row>
        <row r="384">
          <cell r="B384" t="str">
            <v>Wakefield</v>
          </cell>
        </row>
        <row r="385">
          <cell r="B385" t="str">
            <v>Wandsworth</v>
          </cell>
        </row>
        <row r="386">
          <cell r="B386" t="str">
            <v>Warren Hill</v>
          </cell>
        </row>
        <row r="387">
          <cell r="B387" t="str">
            <v>Wayland</v>
          </cell>
        </row>
        <row r="388">
          <cell r="B388" t="str">
            <v>Wealstun</v>
          </cell>
        </row>
        <row r="389">
          <cell r="B389" t="str">
            <v>Wellingborough</v>
          </cell>
        </row>
        <row r="390">
          <cell r="B390" t="str">
            <v>Werrington</v>
          </cell>
        </row>
        <row r="391">
          <cell r="B391" t="str">
            <v>Wetherby</v>
          </cell>
        </row>
        <row r="392">
          <cell r="B392" t="str">
            <v>Whatton</v>
          </cell>
        </row>
        <row r="393">
          <cell r="B393" t="str">
            <v>Whitemoor</v>
          </cell>
        </row>
        <row r="394">
          <cell r="B394" t="str">
            <v>Winchester</v>
          </cell>
        </row>
        <row r="395">
          <cell r="B395" t="str">
            <v>Wolds</v>
          </cell>
        </row>
        <row r="396">
          <cell r="B396" t="str">
            <v>Woodhill</v>
          </cell>
        </row>
        <row r="397">
          <cell r="B397" t="str">
            <v>Wormwood Scrubs</v>
          </cell>
        </row>
        <row r="398">
          <cell r="B398" t="str">
            <v>Wymott</v>
          </cell>
        </row>
        <row r="399">
          <cell r="B399" t="str">
            <v>Oakwood</v>
          </cell>
        </row>
        <row r="400">
          <cell r="B400" t="str">
            <v>Oakwood</v>
          </cell>
        </row>
        <row r="401">
          <cell r="B401" t="str">
            <v>Oakwood</v>
          </cell>
        </row>
        <row r="402">
          <cell r="B402" t="str">
            <v>Thameside</v>
          </cell>
        </row>
        <row r="403">
          <cell r="B403" t="str">
            <v>Thameside</v>
          </cell>
        </row>
        <row r="404">
          <cell r="B404" t="str">
            <v>Thameside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 Outturns"/>
      <sheetName val="Appendix 1 Costs by function"/>
      <sheetName val="Appendix 1 Costs by estabs"/>
      <sheetName val="Appendix 1 KPIs"/>
      <sheetName val="Serious Assaults"/>
      <sheetName val="Education2"/>
      <sheetName val="Escapes"/>
      <sheetName val="MDT"/>
      <sheetName val="SOTPs"/>
      <sheetName val="Overcrowd"/>
      <sheetName val="SIDs"/>
      <sheetName val="OBPs"/>
      <sheetName val="DrugTreatment"/>
      <sheetName val="StaffSick"/>
      <sheetName val="BME"/>
      <sheetName val="Resettlement"/>
      <sheetName val="Accom"/>
      <sheetName val="Codes"/>
      <sheetName val="Targets"/>
      <sheetName val="Raw Data"/>
      <sheetName val="Establishment List"/>
      <sheetName val="Sheet1"/>
    </sheetNames>
    <sheetDataSet>
      <sheetData sheetId="17">
        <row r="2">
          <cell r="C2">
            <v>143</v>
          </cell>
        </row>
      </sheetData>
      <sheetData sheetId="19">
        <row r="1">
          <cell r="B1" t="str">
            <v>Category</v>
          </cell>
        </row>
        <row r="2">
          <cell r="B2" t="str">
            <v>Cluster</v>
          </cell>
        </row>
        <row r="3">
          <cell r="B3" t="str">
            <v>Cluster</v>
          </cell>
        </row>
        <row r="4">
          <cell r="B4" t="str">
            <v>Cluster</v>
          </cell>
        </row>
        <row r="5">
          <cell r="B5" t="str">
            <v>Cluster</v>
          </cell>
        </row>
        <row r="6">
          <cell r="B6" t="str">
            <v>Cluster</v>
          </cell>
        </row>
        <row r="7">
          <cell r="B7" t="str">
            <v>Cluster</v>
          </cell>
        </row>
        <row r="8">
          <cell r="B8" t="str">
            <v>Cluster</v>
          </cell>
        </row>
        <row r="9">
          <cell r="B9" t="str">
            <v>Cluster</v>
          </cell>
        </row>
        <row r="10">
          <cell r="B10" t="str">
            <v>Cluster</v>
          </cell>
        </row>
        <row r="11">
          <cell r="B11" t="str">
            <v>Cluster</v>
          </cell>
        </row>
        <row r="12">
          <cell r="B12" t="str">
            <v>Escort Areas</v>
          </cell>
        </row>
        <row r="13">
          <cell r="B13" t="str">
            <v>Female closed</v>
          </cell>
        </row>
        <row r="14">
          <cell r="B14" t="str">
            <v>Female closed</v>
          </cell>
        </row>
        <row r="15">
          <cell r="B15" t="str">
            <v>Female Closed</v>
          </cell>
        </row>
        <row r="16">
          <cell r="B16" t="str">
            <v>Female Local</v>
          </cell>
        </row>
        <row r="17">
          <cell r="B17" t="str">
            <v>Female local</v>
          </cell>
        </row>
        <row r="18">
          <cell r="B18" t="str">
            <v>Female local</v>
          </cell>
        </row>
        <row r="19">
          <cell r="B19" t="str">
            <v>Female local</v>
          </cell>
        </row>
        <row r="20">
          <cell r="B20" t="str">
            <v>Female local</v>
          </cell>
        </row>
        <row r="21">
          <cell r="B21" t="str">
            <v>Female local</v>
          </cell>
        </row>
        <row r="22">
          <cell r="B22" t="str">
            <v>Female local</v>
          </cell>
        </row>
        <row r="23">
          <cell r="B23" t="str">
            <v>Female open</v>
          </cell>
        </row>
        <row r="24">
          <cell r="B24" t="str">
            <v>Female open</v>
          </cell>
        </row>
        <row r="25">
          <cell r="B25" t="str">
            <v>Male Category B</v>
          </cell>
        </row>
        <row r="26">
          <cell r="B26" t="str">
            <v>Male Category B</v>
          </cell>
        </row>
        <row r="27">
          <cell r="B27" t="str">
            <v>Male Category B</v>
          </cell>
        </row>
        <row r="28">
          <cell r="B28" t="str">
            <v>Male Category B</v>
          </cell>
        </row>
        <row r="29">
          <cell r="B29" t="str">
            <v>Male Category B</v>
          </cell>
        </row>
        <row r="30">
          <cell r="B30" t="str">
            <v>Male Category B</v>
          </cell>
        </row>
        <row r="31">
          <cell r="B31" t="str">
            <v>Male Category C</v>
          </cell>
        </row>
        <row r="32">
          <cell r="B32" t="str">
            <v>Male Category C</v>
          </cell>
        </row>
        <row r="33">
          <cell r="B33" t="str">
            <v>Male Category C</v>
          </cell>
        </row>
        <row r="34">
          <cell r="B34" t="str">
            <v>Male Category C</v>
          </cell>
        </row>
        <row r="35">
          <cell r="B35" t="str">
            <v>Male Category C</v>
          </cell>
        </row>
        <row r="36">
          <cell r="B36" t="str">
            <v>Male Category C</v>
          </cell>
        </row>
        <row r="37">
          <cell r="B37" t="str">
            <v>Male Category C</v>
          </cell>
        </row>
        <row r="38">
          <cell r="B38" t="str">
            <v>Male Category C</v>
          </cell>
        </row>
        <row r="39">
          <cell r="B39" t="str">
            <v>Male Category C</v>
          </cell>
        </row>
        <row r="40">
          <cell r="B40" t="str">
            <v>Male Category C</v>
          </cell>
        </row>
        <row r="41">
          <cell r="B41" t="str">
            <v>Male Category C</v>
          </cell>
        </row>
        <row r="42">
          <cell r="B42" t="str">
            <v>Male Category C</v>
          </cell>
        </row>
        <row r="43">
          <cell r="B43" t="str">
            <v>Male Category C</v>
          </cell>
        </row>
        <row r="44">
          <cell r="B44" t="str">
            <v>Male Category C</v>
          </cell>
        </row>
        <row r="45">
          <cell r="B45" t="str">
            <v>Male Category C</v>
          </cell>
        </row>
        <row r="46">
          <cell r="B46" t="str">
            <v>Male Category C</v>
          </cell>
        </row>
        <row r="47">
          <cell r="B47" t="str">
            <v>Male Category C</v>
          </cell>
        </row>
        <row r="48">
          <cell r="B48" t="str">
            <v>Male Category C</v>
          </cell>
        </row>
        <row r="49">
          <cell r="B49" t="str">
            <v>Male Category C</v>
          </cell>
        </row>
        <row r="50">
          <cell r="B50" t="str">
            <v>Male Category C</v>
          </cell>
        </row>
        <row r="51">
          <cell r="B51" t="str">
            <v>Male Category C</v>
          </cell>
        </row>
        <row r="52">
          <cell r="B52" t="str">
            <v>Male Category C</v>
          </cell>
        </row>
        <row r="53">
          <cell r="B53" t="str">
            <v>Male Category C</v>
          </cell>
        </row>
        <row r="54">
          <cell r="B54" t="str">
            <v>Male Category C</v>
          </cell>
        </row>
        <row r="55">
          <cell r="B55" t="str">
            <v>Male Category C</v>
          </cell>
        </row>
        <row r="56">
          <cell r="B56" t="str">
            <v>Male Category C</v>
          </cell>
        </row>
        <row r="57">
          <cell r="B57" t="str">
            <v>Male Category C</v>
          </cell>
        </row>
        <row r="58">
          <cell r="B58" t="str">
            <v>Male Category C</v>
          </cell>
        </row>
        <row r="59">
          <cell r="B59" t="str">
            <v>Male Category C</v>
          </cell>
        </row>
        <row r="60">
          <cell r="B60" t="str">
            <v>Male Category C</v>
          </cell>
        </row>
        <row r="61">
          <cell r="B61" t="str">
            <v>Male Category C</v>
          </cell>
        </row>
        <row r="62">
          <cell r="B62" t="str">
            <v>Male Category C</v>
          </cell>
        </row>
        <row r="63">
          <cell r="B63" t="str">
            <v>Male Category C</v>
          </cell>
        </row>
        <row r="64">
          <cell r="B64" t="str">
            <v>Male Category C</v>
          </cell>
        </row>
        <row r="65">
          <cell r="B65" t="str">
            <v>Male Category C</v>
          </cell>
        </row>
        <row r="66">
          <cell r="B66" t="str">
            <v>Male Category C</v>
          </cell>
        </row>
        <row r="67">
          <cell r="B67" t="str">
            <v>Male Category C</v>
          </cell>
        </row>
        <row r="68">
          <cell r="B68" t="str">
            <v>Male Category C</v>
          </cell>
        </row>
        <row r="69">
          <cell r="B69" t="str">
            <v>Male Category C</v>
          </cell>
        </row>
        <row r="70">
          <cell r="B70" t="str">
            <v>Male Category C</v>
          </cell>
        </row>
        <row r="71">
          <cell r="B71" t="str">
            <v>Male Category C</v>
          </cell>
        </row>
        <row r="72">
          <cell r="B72" t="str">
            <v>Male Category C</v>
          </cell>
        </row>
        <row r="73">
          <cell r="B73" t="str">
            <v>Male Category C</v>
          </cell>
        </row>
        <row r="74">
          <cell r="B74" t="str">
            <v>Male Category C</v>
          </cell>
        </row>
        <row r="75">
          <cell r="B75" t="str">
            <v>Male Category C</v>
          </cell>
        </row>
        <row r="76">
          <cell r="B76" t="str">
            <v>Male closed YOI</v>
          </cell>
        </row>
        <row r="77">
          <cell r="B77" t="str">
            <v>Male closed YOI</v>
          </cell>
        </row>
        <row r="78">
          <cell r="B78" t="str">
            <v>Male Closed YOI</v>
          </cell>
        </row>
        <row r="79">
          <cell r="B79" t="str">
            <v>Male closed YOI</v>
          </cell>
        </row>
        <row r="80">
          <cell r="B80" t="str">
            <v>Male closed YOI</v>
          </cell>
        </row>
        <row r="81">
          <cell r="B81" t="str">
            <v>Male closed YOI</v>
          </cell>
        </row>
        <row r="82">
          <cell r="B82" t="str">
            <v>Male closed YOI</v>
          </cell>
        </row>
        <row r="83">
          <cell r="B83" t="str">
            <v>Male closed YOI</v>
          </cell>
        </row>
        <row r="84">
          <cell r="B84" t="str">
            <v>Male closed YOI</v>
          </cell>
        </row>
        <row r="85">
          <cell r="B85" t="str">
            <v>Male closed YOI</v>
          </cell>
        </row>
        <row r="86">
          <cell r="B86" t="str">
            <v>Male closed YOI</v>
          </cell>
        </row>
        <row r="87">
          <cell r="B87" t="str">
            <v>Male Dispersal</v>
          </cell>
        </row>
        <row r="88">
          <cell r="B88" t="str">
            <v>Male Dispersal</v>
          </cell>
        </row>
        <row r="89">
          <cell r="B89" t="str">
            <v>Male Dispersal</v>
          </cell>
        </row>
        <row r="90">
          <cell r="B90" t="str">
            <v>Male Dispersal</v>
          </cell>
        </row>
        <row r="91">
          <cell r="B91" t="str">
            <v>Male Dispersal</v>
          </cell>
        </row>
        <row r="92">
          <cell r="B92" t="str">
            <v>Male local</v>
          </cell>
        </row>
        <row r="93">
          <cell r="B93" t="str">
            <v>Male local</v>
          </cell>
        </row>
        <row r="94">
          <cell r="B94" t="str">
            <v>Male local</v>
          </cell>
        </row>
        <row r="95">
          <cell r="B95" t="str">
            <v>Male local</v>
          </cell>
        </row>
        <row r="96">
          <cell r="B96" t="str">
            <v>Male local</v>
          </cell>
        </row>
        <row r="97">
          <cell r="B97" t="str">
            <v>Male local</v>
          </cell>
        </row>
        <row r="98">
          <cell r="B98" t="str">
            <v>Male local</v>
          </cell>
        </row>
        <row r="99">
          <cell r="B99" t="str">
            <v>Male local</v>
          </cell>
        </row>
        <row r="100">
          <cell r="B100" t="str">
            <v>Male local</v>
          </cell>
        </row>
        <row r="101">
          <cell r="B101" t="str">
            <v>Male local</v>
          </cell>
        </row>
        <row r="102">
          <cell r="B102" t="str">
            <v>Male Local</v>
          </cell>
        </row>
        <row r="103">
          <cell r="B103" t="str">
            <v>Male local</v>
          </cell>
        </row>
        <row r="104">
          <cell r="B104" t="str">
            <v>Male local</v>
          </cell>
        </row>
        <row r="105">
          <cell r="B105" t="str">
            <v>Male local</v>
          </cell>
        </row>
        <row r="106">
          <cell r="B106" t="str">
            <v>Male local</v>
          </cell>
        </row>
        <row r="107">
          <cell r="B107" t="str">
            <v>Male local</v>
          </cell>
        </row>
        <row r="108">
          <cell r="B108" t="str">
            <v>Male local</v>
          </cell>
        </row>
        <row r="109">
          <cell r="B109" t="str">
            <v>Male local</v>
          </cell>
        </row>
        <row r="110">
          <cell r="B110" t="str">
            <v>Male local</v>
          </cell>
        </row>
        <row r="111">
          <cell r="B111" t="str">
            <v>Male local</v>
          </cell>
        </row>
        <row r="112">
          <cell r="B112" t="str">
            <v>Male local</v>
          </cell>
        </row>
        <row r="113">
          <cell r="B113" t="str">
            <v>Male local</v>
          </cell>
        </row>
        <row r="114">
          <cell r="B114" t="str">
            <v>Male local</v>
          </cell>
        </row>
        <row r="115">
          <cell r="B115" t="str">
            <v>Male local</v>
          </cell>
        </row>
        <row r="116">
          <cell r="B116" t="str">
            <v>Male local</v>
          </cell>
        </row>
        <row r="117">
          <cell r="B117" t="str">
            <v>Male local</v>
          </cell>
        </row>
        <row r="118">
          <cell r="B118" t="str">
            <v>Male local</v>
          </cell>
        </row>
        <row r="119">
          <cell r="B119" t="str">
            <v>Male local</v>
          </cell>
        </row>
        <row r="120">
          <cell r="B120" t="str">
            <v>Male local</v>
          </cell>
        </row>
        <row r="121">
          <cell r="B121" t="str">
            <v>Male local</v>
          </cell>
        </row>
        <row r="122">
          <cell r="B122" t="str">
            <v>Male local</v>
          </cell>
        </row>
        <row r="123">
          <cell r="B123" t="str">
            <v>Male local</v>
          </cell>
        </row>
        <row r="124">
          <cell r="B124" t="str">
            <v>Male local</v>
          </cell>
        </row>
        <row r="125">
          <cell r="B125" t="str">
            <v>Male local</v>
          </cell>
        </row>
        <row r="126">
          <cell r="B126" t="str">
            <v>Male local</v>
          </cell>
        </row>
        <row r="127">
          <cell r="B127" t="str">
            <v>Male local</v>
          </cell>
        </row>
        <row r="128">
          <cell r="B128" t="str">
            <v>Male open</v>
          </cell>
        </row>
        <row r="129">
          <cell r="B129" t="str">
            <v>Male open</v>
          </cell>
        </row>
        <row r="130">
          <cell r="B130" t="str">
            <v>Male open</v>
          </cell>
        </row>
        <row r="131">
          <cell r="B131" t="str">
            <v>Male open</v>
          </cell>
        </row>
        <row r="132">
          <cell r="B132" t="str">
            <v>Male open</v>
          </cell>
        </row>
        <row r="133">
          <cell r="B133" t="str">
            <v>Male open</v>
          </cell>
        </row>
        <row r="134">
          <cell r="B134" t="str">
            <v>Male open YOI</v>
          </cell>
        </row>
        <row r="135">
          <cell r="B135" t="str">
            <v>Male YOI - Young People</v>
          </cell>
        </row>
        <row r="136">
          <cell r="B136" t="str">
            <v>Male YOI - Young People</v>
          </cell>
        </row>
        <row r="137">
          <cell r="B137" t="str">
            <v>Male YOI - Young People</v>
          </cell>
        </row>
        <row r="138">
          <cell r="B138" t="str">
            <v>Male YOI - Young People</v>
          </cell>
        </row>
        <row r="139">
          <cell r="B139" t="str">
            <v>Male YOI - Young People</v>
          </cell>
        </row>
        <row r="140">
          <cell r="B140" t="str">
            <v>Male YOI - Young People</v>
          </cell>
        </row>
        <row r="141">
          <cell r="B141" t="str">
            <v>Semi open</v>
          </cell>
        </row>
        <row r="142">
          <cell r="B142" t="str">
            <v>Semi open</v>
          </cell>
        </row>
        <row r="143">
          <cell r="B143" t="str">
            <v>Semi open</v>
          </cell>
        </row>
        <row r="144">
          <cell r="B144" t="str">
            <v>Semi open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  <sheetName val="National"/>
      <sheetName val="National Snapshot"/>
      <sheetName val="Regional"/>
      <sheetName val="PTRS 1213"/>
      <sheetName val="Ratings Calculation"/>
      <sheetName val="PTRS 1213 - What If"/>
      <sheetName val="Ratings Calculation - What If"/>
      <sheetName val="PTRS 1213 Drivers"/>
      <sheetName val="PCMI Report"/>
      <sheetName val="Metric Description"/>
      <sheetName val="Metric Boundaries"/>
      <sheetName val="Data 1213"/>
      <sheetName val="OM21 Graph"/>
      <sheetName val="Metric Boundaries Export"/>
      <sheetName val="PTRS Explained"/>
      <sheetName val="Graphs"/>
      <sheetName val="Trust Overall Ratings"/>
      <sheetName val="Configuration"/>
      <sheetName val="Control Centre"/>
    </sheetNames>
    <sheetDataSet>
      <sheetData sheetId="18">
        <row r="12">
          <cell r="J12">
            <v>0.975</v>
          </cell>
        </row>
        <row r="13">
          <cell r="J13">
            <v>0.95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Public Outturns"/>
      <sheetName val="Appendix 1 Costs by function"/>
      <sheetName val="Appendix 1 Costs by estabs"/>
      <sheetName val="Appendix 1 KPIs"/>
      <sheetName val="Serious Assaults"/>
      <sheetName val="Education2"/>
      <sheetName val="Escapes"/>
      <sheetName val="MDT"/>
      <sheetName val="SOTPs"/>
      <sheetName val="Overcrowd"/>
      <sheetName val="SIDs"/>
      <sheetName val="OBPs"/>
      <sheetName val="DrugTreatment"/>
      <sheetName val="StaffSick"/>
      <sheetName val="BME"/>
      <sheetName val="Resettlement"/>
      <sheetName val="Accom"/>
      <sheetName val="Codes"/>
      <sheetName val="Targets"/>
      <sheetName val="Raw Data"/>
      <sheetName val="Establishment List"/>
      <sheetName val="Sheet1"/>
      <sheetName val="Module1"/>
    </sheetNames>
    <sheetDataSet>
      <sheetData sheetId="19">
        <row r="1">
          <cell r="A1" t="str">
            <v>Entity_ID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bation"/>
      <sheetName val="Prison"/>
      <sheetName val="Prison List"/>
      <sheetName val="Escapes"/>
      <sheetName val="Absconds"/>
      <sheetName val="OBPs"/>
      <sheetName val="DV"/>
      <sheetName val="SOTP"/>
      <sheetName val="MDT"/>
      <sheetName val="DRR"/>
      <sheetName val="ATR"/>
      <sheetName val="CP"/>
      <sheetName val="Compliance &amp; Enforcement"/>
      <sheetName val="Employment"/>
      <sheetName val="Accommodation"/>
      <sheetName val="Education"/>
      <sheetName val="Overcrowding"/>
      <sheetName val="Court Report Timeliness"/>
      <sheetName val="Staff Sickness"/>
      <sheetName val="Staff Ethnicity"/>
      <sheetName val="Work in Prisons"/>
      <sheetName val="Prisoner Earnings"/>
    </sheetNames>
    <sheetDataSet>
      <sheetData sheetId="2">
        <row r="2">
          <cell r="A2" t="str">
            <v>Altcourse</v>
          </cell>
          <cell r="B2" t="str">
            <v>North West</v>
          </cell>
          <cell r="C2" t="str">
            <v>AC</v>
          </cell>
          <cell r="D2" t="str">
            <v>Male local</v>
          </cell>
        </row>
        <row r="3">
          <cell r="A3" t="str">
            <v>Askham Grange</v>
          </cell>
          <cell r="B3" t="str">
            <v>Yorkshire and Humberside</v>
          </cell>
          <cell r="C3" t="str">
            <v>AG</v>
          </cell>
          <cell r="D3" t="str">
            <v>Female open</v>
          </cell>
        </row>
        <row r="4">
          <cell r="A4" t="str">
            <v>Albany</v>
          </cell>
          <cell r="B4" t="str">
            <v>South Central</v>
          </cell>
          <cell r="C4" t="str">
            <v>AL</v>
          </cell>
          <cell r="D4" t="str">
            <v>Cluster</v>
          </cell>
        </row>
        <row r="5">
          <cell r="A5" t="str">
            <v>Ashfield</v>
          </cell>
          <cell r="B5" t="str">
            <v>South West</v>
          </cell>
          <cell r="C5" t="str">
            <v>AS</v>
          </cell>
          <cell r="D5" t="str">
            <v>Male YOI - Young People</v>
          </cell>
        </row>
        <row r="6">
          <cell r="A6" t="str">
            <v>Ashwell</v>
          </cell>
          <cell r="B6" t="str">
            <v>East Midlands</v>
          </cell>
          <cell r="C6" t="str">
            <v>AW</v>
          </cell>
          <cell r="D6" t="str">
            <v>Male Category C</v>
          </cell>
        </row>
        <row r="7">
          <cell r="A7" t="str">
            <v>Aylesbury</v>
          </cell>
          <cell r="B7" t="str">
            <v>South Central</v>
          </cell>
          <cell r="C7" t="str">
            <v>AY</v>
          </cell>
          <cell r="D7" t="str">
            <v>Male closed YOI</v>
          </cell>
        </row>
        <row r="8">
          <cell r="A8" t="str">
            <v>Belmarsh</v>
          </cell>
          <cell r="B8" t="str">
            <v>High Security</v>
          </cell>
          <cell r="C8" t="str">
            <v>BA</v>
          </cell>
          <cell r="D8" t="str">
            <v>Male local</v>
          </cell>
        </row>
        <row r="9">
          <cell r="A9" t="str">
            <v>Blundeston</v>
          </cell>
          <cell r="B9" t="str">
            <v>East of England</v>
          </cell>
          <cell r="C9" t="str">
            <v>BD</v>
          </cell>
          <cell r="D9" t="str">
            <v>Male Category C</v>
          </cell>
        </row>
        <row r="10">
          <cell r="A10" t="str">
            <v>Bedford</v>
          </cell>
          <cell r="B10" t="str">
            <v>East of England</v>
          </cell>
          <cell r="C10" t="str">
            <v>BF</v>
          </cell>
          <cell r="D10" t="str">
            <v>Male local</v>
          </cell>
        </row>
        <row r="11">
          <cell r="A11" t="str">
            <v>Blantyre House</v>
          </cell>
          <cell r="B11" t="str">
            <v>Kent and Sussex</v>
          </cell>
          <cell r="C11" t="str">
            <v>BH</v>
          </cell>
          <cell r="D11" t="str">
            <v>Male Category C</v>
          </cell>
        </row>
        <row r="12">
          <cell r="A12" t="str">
            <v>Bristol</v>
          </cell>
          <cell r="B12" t="str">
            <v>South West</v>
          </cell>
          <cell r="C12" t="str">
            <v>BL</v>
          </cell>
          <cell r="D12" t="str">
            <v>Male local</v>
          </cell>
        </row>
        <row r="13">
          <cell r="A13" t="str">
            <v>Birmingham</v>
          </cell>
          <cell r="B13" t="str">
            <v>West Midlands</v>
          </cell>
          <cell r="C13" t="str">
            <v>BM</v>
          </cell>
          <cell r="D13" t="str">
            <v>Male local</v>
          </cell>
        </row>
        <row r="14">
          <cell r="A14" t="str">
            <v>Bullingdon</v>
          </cell>
          <cell r="B14" t="str">
            <v>South Central</v>
          </cell>
          <cell r="C14" t="str">
            <v>BN</v>
          </cell>
          <cell r="D14" t="str">
            <v>Male local</v>
          </cell>
        </row>
        <row r="15">
          <cell r="A15" t="str">
            <v>Bure</v>
          </cell>
          <cell r="B15" t="str">
            <v>East of England</v>
          </cell>
          <cell r="C15" t="str">
            <v>BR</v>
          </cell>
          <cell r="D15" t="str">
            <v>Male Category C</v>
          </cell>
        </row>
        <row r="16">
          <cell r="A16" t="str">
            <v>Brinsford</v>
          </cell>
          <cell r="B16" t="str">
            <v>West Midlands</v>
          </cell>
          <cell r="C16" t="str">
            <v>BS</v>
          </cell>
          <cell r="D16" t="str">
            <v>Male closed YOI</v>
          </cell>
        </row>
        <row r="17">
          <cell r="A17" t="str">
            <v>Bullwood Hall</v>
          </cell>
          <cell r="B17" t="str">
            <v>East of England</v>
          </cell>
          <cell r="C17" t="str">
            <v>BU</v>
          </cell>
          <cell r="D17" t="str">
            <v>Male Category C</v>
          </cell>
        </row>
        <row r="18">
          <cell r="A18" t="str">
            <v>Brixton</v>
          </cell>
          <cell r="B18" t="str">
            <v>Greater London</v>
          </cell>
          <cell r="C18" t="str">
            <v>BX</v>
          </cell>
          <cell r="D18" t="str">
            <v>Male local</v>
          </cell>
        </row>
        <row r="19">
          <cell r="A19" t="str">
            <v>Buckley Hall</v>
          </cell>
          <cell r="B19" t="str">
            <v>North West</v>
          </cell>
          <cell r="C19" t="str">
            <v>BY</v>
          </cell>
          <cell r="D19" t="str">
            <v>Male Category C</v>
          </cell>
        </row>
        <row r="20">
          <cell r="A20" t="str">
            <v>Bronzefield</v>
          </cell>
          <cell r="B20" t="str">
            <v>Greater London</v>
          </cell>
          <cell r="C20" t="str">
            <v>BZF</v>
          </cell>
          <cell r="D20" t="str">
            <v>Female local</v>
          </cell>
        </row>
        <row r="21">
          <cell r="A21" t="str">
            <v>Chelmsford</v>
          </cell>
          <cell r="B21" t="str">
            <v>East of England</v>
          </cell>
          <cell r="C21" t="str">
            <v>CD</v>
          </cell>
          <cell r="D21" t="str">
            <v>Male local</v>
          </cell>
        </row>
        <row r="22">
          <cell r="A22" t="str">
            <v>Cardiff</v>
          </cell>
          <cell r="B22" t="str">
            <v>Wales</v>
          </cell>
          <cell r="C22" t="str">
            <v>CF</v>
          </cell>
          <cell r="D22" t="str">
            <v>Male local</v>
          </cell>
        </row>
        <row r="23">
          <cell r="A23" t="str">
            <v>Camp Hill</v>
          </cell>
          <cell r="B23" t="str">
            <v>South Central</v>
          </cell>
          <cell r="C23" t="str">
            <v>CH</v>
          </cell>
          <cell r="D23" t="str">
            <v>Cluster</v>
          </cell>
        </row>
        <row r="24">
          <cell r="A24" t="str">
            <v>Cookham Wood</v>
          </cell>
          <cell r="B24" t="str">
            <v>Kent and Sussex</v>
          </cell>
          <cell r="C24" t="str">
            <v>CK</v>
          </cell>
          <cell r="D24" t="str">
            <v>Male YOI - Young People</v>
          </cell>
        </row>
        <row r="25">
          <cell r="A25" t="str">
            <v>Coldingley</v>
          </cell>
          <cell r="B25" t="str">
            <v>Greater London</v>
          </cell>
          <cell r="C25" t="str">
            <v>CL</v>
          </cell>
          <cell r="D25" t="str">
            <v>Male Category C</v>
          </cell>
        </row>
        <row r="26">
          <cell r="A26" t="str">
            <v>Channings Wood</v>
          </cell>
          <cell r="B26" t="str">
            <v>South West</v>
          </cell>
          <cell r="C26" t="str">
            <v>CW</v>
          </cell>
          <cell r="D26" t="str">
            <v>Male Category C</v>
          </cell>
        </row>
        <row r="27">
          <cell r="A27" t="str">
            <v>Canterbury</v>
          </cell>
          <cell r="B27" t="str">
            <v>Kent and Sussex</v>
          </cell>
          <cell r="C27" t="str">
            <v>CY</v>
          </cell>
          <cell r="D27" t="str">
            <v>Male Category C</v>
          </cell>
        </row>
        <row r="28">
          <cell r="A28" t="str">
            <v>Dartmoor</v>
          </cell>
          <cell r="B28" t="str">
            <v>South West</v>
          </cell>
          <cell r="C28" t="str">
            <v>DA</v>
          </cell>
          <cell r="D28" t="str">
            <v>Male Category C</v>
          </cell>
        </row>
        <row r="29">
          <cell r="A29" t="str">
            <v>Dovegate</v>
          </cell>
          <cell r="B29" t="str">
            <v>West Midlands</v>
          </cell>
          <cell r="C29" t="str">
            <v>DG</v>
          </cell>
          <cell r="D29" t="str">
            <v>Male Category B</v>
          </cell>
        </row>
        <row r="30">
          <cell r="A30" t="str">
            <v>Drake Hall</v>
          </cell>
          <cell r="B30" t="str">
            <v>West Midlands</v>
          </cell>
          <cell r="C30" t="str">
            <v>DH</v>
          </cell>
          <cell r="D30" t="str">
            <v>Female Closed</v>
          </cell>
        </row>
        <row r="31">
          <cell r="A31" t="str">
            <v>Durham</v>
          </cell>
          <cell r="B31" t="str">
            <v>North East</v>
          </cell>
          <cell r="C31" t="str">
            <v>DM</v>
          </cell>
          <cell r="D31" t="str">
            <v>Male local</v>
          </cell>
        </row>
        <row r="32">
          <cell r="A32" t="str">
            <v>Doncaster</v>
          </cell>
          <cell r="B32" t="str">
            <v>Yorkshire and Humberside</v>
          </cell>
          <cell r="C32" t="str">
            <v>DN</v>
          </cell>
          <cell r="D32" t="str">
            <v>Male local</v>
          </cell>
        </row>
        <row r="33">
          <cell r="A33" t="str">
            <v>Dorchester</v>
          </cell>
          <cell r="B33" t="str">
            <v>South West</v>
          </cell>
          <cell r="C33" t="str">
            <v>DR</v>
          </cell>
          <cell r="D33" t="str">
            <v>Male local</v>
          </cell>
        </row>
        <row r="34">
          <cell r="A34" t="str">
            <v>Deerbolt</v>
          </cell>
          <cell r="B34" t="str">
            <v>North East</v>
          </cell>
          <cell r="C34" t="str">
            <v>DT</v>
          </cell>
          <cell r="D34" t="str">
            <v>Male closed YOI</v>
          </cell>
        </row>
        <row r="35">
          <cell r="A35" t="str">
            <v>Dover</v>
          </cell>
          <cell r="B35" t="str">
            <v>Kent and Sussex</v>
          </cell>
          <cell r="C35" t="str">
            <v>DV</v>
          </cell>
          <cell r="D35" t="str">
            <v>Semi open</v>
          </cell>
        </row>
        <row r="36">
          <cell r="A36" t="str">
            <v>Downview</v>
          </cell>
          <cell r="B36" t="str">
            <v>Greater London</v>
          </cell>
          <cell r="C36" t="str">
            <v>DW</v>
          </cell>
          <cell r="D36" t="str">
            <v>Female closed</v>
          </cell>
        </row>
        <row r="37">
          <cell r="A37" t="str">
            <v>Escort Area 1</v>
          </cell>
          <cell r="B37" t="str">
            <v>Escort Areas (HMPS)</v>
          </cell>
          <cell r="C37" t="str">
            <v>E1</v>
          </cell>
          <cell r="D37" t="str">
            <v>Escort Areas</v>
          </cell>
        </row>
        <row r="38">
          <cell r="A38" t="str">
            <v>Escort Area 2</v>
          </cell>
          <cell r="B38" t="str">
            <v>Escort Areas (HMPS)</v>
          </cell>
          <cell r="C38" t="str">
            <v>E2</v>
          </cell>
          <cell r="D38" t="str">
            <v>Escort Areas</v>
          </cell>
        </row>
        <row r="39">
          <cell r="A39" t="str">
            <v>Escort Area 3</v>
          </cell>
          <cell r="B39" t="str">
            <v>Escort Areas (HMPS)</v>
          </cell>
          <cell r="C39" t="str">
            <v>E3</v>
          </cell>
          <cell r="D39" t="str">
            <v>Escort Areas</v>
          </cell>
        </row>
        <row r="40">
          <cell r="A40" t="str">
            <v>Escort Area 4</v>
          </cell>
          <cell r="B40" t="str">
            <v>Escort Areas (HMPS)</v>
          </cell>
          <cell r="C40" t="str">
            <v>E4</v>
          </cell>
          <cell r="D40" t="str">
            <v>Escort Areas</v>
          </cell>
        </row>
        <row r="41">
          <cell r="A41" t="str">
            <v>Erlestoke</v>
          </cell>
          <cell r="B41" t="str">
            <v>South West</v>
          </cell>
          <cell r="C41" t="str">
            <v>EE</v>
          </cell>
          <cell r="D41" t="str">
            <v>Male Category C</v>
          </cell>
        </row>
        <row r="42">
          <cell r="A42" t="str">
            <v>Standford Hill</v>
          </cell>
          <cell r="B42" t="str">
            <v>Kent and Sussex</v>
          </cell>
          <cell r="C42" t="str">
            <v>EH</v>
          </cell>
          <cell r="D42" t="str">
            <v>Cluster</v>
          </cell>
        </row>
        <row r="43">
          <cell r="A43" t="str">
            <v>East Sutton Park</v>
          </cell>
          <cell r="B43" t="str">
            <v>Kent and Sussex</v>
          </cell>
          <cell r="C43" t="str">
            <v>ES</v>
          </cell>
          <cell r="D43" t="str">
            <v>Female open</v>
          </cell>
        </row>
        <row r="44">
          <cell r="A44" t="str">
            <v>Everthorpe</v>
          </cell>
          <cell r="B44" t="str">
            <v>Yorkshire and Humberside</v>
          </cell>
          <cell r="C44" t="str">
            <v>EV</v>
          </cell>
          <cell r="D44" t="str">
            <v>Male Category C</v>
          </cell>
        </row>
        <row r="45">
          <cell r="A45" t="str">
            <v>Eastwood Park</v>
          </cell>
          <cell r="B45" t="str">
            <v>South West</v>
          </cell>
          <cell r="C45" t="str">
            <v>EW</v>
          </cell>
          <cell r="D45" t="str">
            <v>Female local</v>
          </cell>
        </row>
        <row r="46">
          <cell r="A46" t="str">
            <v>Exeter</v>
          </cell>
          <cell r="B46" t="str">
            <v>South West</v>
          </cell>
          <cell r="C46" t="str">
            <v>EX</v>
          </cell>
          <cell r="D46" t="str">
            <v>Male local</v>
          </cell>
        </row>
        <row r="47">
          <cell r="A47" t="str">
            <v>Elmley</v>
          </cell>
          <cell r="B47" t="str">
            <v>Kent and Sussex</v>
          </cell>
          <cell r="C47" t="str">
            <v>EY</v>
          </cell>
          <cell r="D47" t="str">
            <v>Cluster</v>
          </cell>
        </row>
        <row r="48">
          <cell r="A48" t="str">
            <v>Forest Bank</v>
          </cell>
          <cell r="B48" t="str">
            <v>North West</v>
          </cell>
          <cell r="C48" t="str">
            <v>FB</v>
          </cell>
          <cell r="D48" t="str">
            <v>Male local</v>
          </cell>
        </row>
        <row r="49">
          <cell r="A49" t="str">
            <v>Ford</v>
          </cell>
          <cell r="B49" t="str">
            <v>Kent and Sussex</v>
          </cell>
          <cell r="C49" t="str">
            <v>FD</v>
          </cell>
          <cell r="D49" t="str">
            <v>Male open</v>
          </cell>
        </row>
        <row r="50">
          <cell r="A50" t="str">
            <v>Frankland</v>
          </cell>
          <cell r="B50" t="str">
            <v>High Security</v>
          </cell>
          <cell r="C50" t="str">
            <v>FK</v>
          </cell>
          <cell r="D50" t="str">
            <v>Male Dispersal</v>
          </cell>
        </row>
        <row r="51">
          <cell r="A51" t="str">
            <v>Feltham</v>
          </cell>
          <cell r="B51" t="str">
            <v>Greater London</v>
          </cell>
          <cell r="C51" t="str">
            <v>FM</v>
          </cell>
          <cell r="D51" t="str">
            <v>Male closed YOI</v>
          </cell>
        </row>
        <row r="52">
          <cell r="A52" t="str">
            <v>Full Sutton</v>
          </cell>
          <cell r="B52" t="str">
            <v>High Security</v>
          </cell>
          <cell r="C52" t="str">
            <v>FN</v>
          </cell>
          <cell r="D52" t="str">
            <v>Male Dispersal</v>
          </cell>
        </row>
        <row r="53">
          <cell r="A53" t="str">
            <v>Foston Hall</v>
          </cell>
          <cell r="B53" t="str">
            <v>East Midlands</v>
          </cell>
          <cell r="C53" t="str">
            <v>FO</v>
          </cell>
          <cell r="D53" t="str">
            <v>Female Local</v>
          </cell>
        </row>
        <row r="54">
          <cell r="A54" t="str">
            <v>Featherstone</v>
          </cell>
          <cell r="B54" t="str">
            <v>West Midlands</v>
          </cell>
          <cell r="C54" t="str">
            <v>FS</v>
          </cell>
          <cell r="D54" t="str">
            <v>Male Category C</v>
          </cell>
        </row>
        <row r="55">
          <cell r="A55" t="str">
            <v>Garth</v>
          </cell>
          <cell r="B55" t="str">
            <v>North West</v>
          </cell>
          <cell r="C55" t="str">
            <v>GH</v>
          </cell>
          <cell r="D55" t="str">
            <v>Male Category B</v>
          </cell>
        </row>
        <row r="56">
          <cell r="A56" t="str">
            <v>Gloucester</v>
          </cell>
          <cell r="B56" t="str">
            <v>South West</v>
          </cell>
          <cell r="C56" t="str">
            <v>GL</v>
          </cell>
          <cell r="D56" t="str">
            <v>Male local</v>
          </cell>
        </row>
        <row r="57">
          <cell r="A57" t="str">
            <v>Guys Marsh</v>
          </cell>
          <cell r="B57" t="str">
            <v>South West</v>
          </cell>
          <cell r="C57" t="str">
            <v>GM</v>
          </cell>
          <cell r="D57" t="str">
            <v>Male Category C</v>
          </cell>
        </row>
        <row r="58">
          <cell r="A58" t="str">
            <v>Grendon</v>
          </cell>
          <cell r="B58" t="str">
            <v>South Central</v>
          </cell>
          <cell r="C58" t="str">
            <v>GNC</v>
          </cell>
          <cell r="D58" t="str">
            <v>Male Category B</v>
          </cell>
        </row>
        <row r="59">
          <cell r="A59" t="str">
            <v>Glen Parva</v>
          </cell>
          <cell r="B59" t="str">
            <v>East Midlands</v>
          </cell>
          <cell r="C59" t="str">
            <v>GP</v>
          </cell>
          <cell r="D59" t="str">
            <v>Male closed YOI</v>
          </cell>
        </row>
        <row r="60">
          <cell r="A60" t="str">
            <v>Gartree</v>
          </cell>
          <cell r="B60" t="str">
            <v>East Midlands</v>
          </cell>
          <cell r="C60" t="str">
            <v>GT</v>
          </cell>
          <cell r="D60" t="str">
            <v>Male Category B</v>
          </cell>
        </row>
        <row r="61">
          <cell r="A61" t="str">
            <v>Hollesley Bay</v>
          </cell>
          <cell r="B61" t="str">
            <v>East of England</v>
          </cell>
          <cell r="C61" t="str">
            <v>HBD</v>
          </cell>
          <cell r="D61" t="str">
            <v>Male open</v>
          </cell>
        </row>
        <row r="62">
          <cell r="A62" t="str">
            <v>Huntercombe</v>
          </cell>
          <cell r="B62" t="str">
            <v>South Central</v>
          </cell>
          <cell r="C62" t="str">
            <v>HC</v>
          </cell>
          <cell r="D62" t="str">
            <v>Male Category C</v>
          </cell>
        </row>
        <row r="63">
          <cell r="A63" t="str">
            <v>Hewell</v>
          </cell>
          <cell r="B63" t="str">
            <v>West Midlands</v>
          </cell>
          <cell r="C63" t="str">
            <v>HE</v>
          </cell>
          <cell r="D63" t="str">
            <v>Cluster</v>
          </cell>
        </row>
        <row r="64">
          <cell r="A64" t="str">
            <v>Holme House</v>
          </cell>
          <cell r="B64" t="str">
            <v>North East</v>
          </cell>
          <cell r="C64" t="str">
            <v>HH</v>
          </cell>
          <cell r="D64" t="str">
            <v>Male local</v>
          </cell>
        </row>
        <row r="65">
          <cell r="A65" t="str">
            <v>Hindley</v>
          </cell>
          <cell r="B65" t="str">
            <v>North West</v>
          </cell>
          <cell r="C65" t="str">
            <v>HI</v>
          </cell>
          <cell r="D65" t="str">
            <v>Male YOI - Young People</v>
          </cell>
        </row>
        <row r="66">
          <cell r="A66" t="str">
            <v>Hull</v>
          </cell>
          <cell r="B66" t="str">
            <v>Yorkshire and Humberside</v>
          </cell>
          <cell r="C66" t="str">
            <v>HL</v>
          </cell>
          <cell r="D66" t="str">
            <v>Male local</v>
          </cell>
        </row>
        <row r="67">
          <cell r="A67" t="str">
            <v>High Down</v>
          </cell>
          <cell r="B67" t="str">
            <v>Greater London</v>
          </cell>
          <cell r="C67" t="str">
            <v>HO</v>
          </cell>
          <cell r="D67" t="str">
            <v>Male local</v>
          </cell>
        </row>
        <row r="68">
          <cell r="A68" t="str">
            <v>Highpoint</v>
          </cell>
          <cell r="B68" t="str">
            <v>East of England</v>
          </cell>
          <cell r="C68" t="str">
            <v>HP</v>
          </cell>
          <cell r="D68" t="str">
            <v>Male Category C</v>
          </cell>
        </row>
        <row r="69">
          <cell r="A69" t="str">
            <v>Edmunds Hill</v>
          </cell>
          <cell r="B69" t="str">
            <v>East of England</v>
          </cell>
          <cell r="C69" t="str">
            <v>HPF</v>
          </cell>
          <cell r="D69" t="str">
            <v>Male Category C</v>
          </cell>
        </row>
        <row r="70">
          <cell r="A70" t="str">
            <v>NOMS HQ</v>
          </cell>
          <cell r="B70" t="str">
            <v>NOMS HQ</v>
          </cell>
          <cell r="C70" t="str">
            <v>HQ</v>
          </cell>
          <cell r="D70" t="str">
            <v>Escort Areas</v>
          </cell>
        </row>
        <row r="71">
          <cell r="A71" t="str">
            <v>Haslar</v>
          </cell>
          <cell r="B71" t="str">
            <v>South Central</v>
          </cell>
          <cell r="C71" t="str">
            <v>HR</v>
          </cell>
          <cell r="D71" t="str">
            <v>Semi open</v>
          </cell>
        </row>
        <row r="72">
          <cell r="A72" t="str">
            <v>Haverigg</v>
          </cell>
          <cell r="B72" t="str">
            <v>North West</v>
          </cell>
          <cell r="C72" t="str">
            <v>HV</v>
          </cell>
          <cell r="D72" t="str">
            <v>Male Category C</v>
          </cell>
        </row>
        <row r="73">
          <cell r="A73" t="str">
            <v>Holloway</v>
          </cell>
          <cell r="B73" t="str">
            <v>Greater London</v>
          </cell>
          <cell r="C73" t="str">
            <v>HY</v>
          </cell>
          <cell r="D73" t="str">
            <v>Female local</v>
          </cell>
        </row>
        <row r="74">
          <cell r="A74" t="str">
            <v>IOW clustered services</v>
          </cell>
          <cell r="B74" t="str">
            <v>South Central</v>
          </cell>
          <cell r="C74" t="str">
            <v>IOW_CS</v>
          </cell>
          <cell r="D74" t="str">
            <v>Cluster</v>
          </cell>
        </row>
        <row r="75">
          <cell r="A75" t="str">
            <v>Inter Prison Transfer</v>
          </cell>
          <cell r="B75" t="str">
            <v>Escort Areas (HMPS)</v>
          </cell>
          <cell r="C75" t="str">
            <v>IP</v>
          </cell>
          <cell r="D75" t="str">
            <v>Escort Areas</v>
          </cell>
        </row>
        <row r="76">
          <cell r="A76" t="str">
            <v>Isis</v>
          </cell>
          <cell r="B76" t="str">
            <v>Greater London</v>
          </cell>
          <cell r="C76" t="str">
            <v>IS</v>
          </cell>
          <cell r="D76" t="str">
            <v>Male Closed YOI</v>
          </cell>
        </row>
        <row r="77">
          <cell r="A77" t="str">
            <v>Kirkham</v>
          </cell>
          <cell r="B77" t="str">
            <v>North West</v>
          </cell>
          <cell r="C77" t="str">
            <v>KM</v>
          </cell>
          <cell r="D77" t="str">
            <v>Male open</v>
          </cell>
        </row>
        <row r="78">
          <cell r="A78" t="str">
            <v>Kennet</v>
          </cell>
          <cell r="B78" t="str">
            <v>North West</v>
          </cell>
          <cell r="C78" t="str">
            <v>KTCM</v>
          </cell>
          <cell r="D78" t="str">
            <v>Male Category C</v>
          </cell>
        </row>
        <row r="79">
          <cell r="A79" t="str">
            <v>Kirklevington</v>
          </cell>
          <cell r="B79" t="str">
            <v>North East</v>
          </cell>
          <cell r="C79" t="str">
            <v>KV</v>
          </cell>
          <cell r="D79" t="str">
            <v>Male Category C</v>
          </cell>
        </row>
        <row r="80">
          <cell r="A80" t="str">
            <v>Lancaster</v>
          </cell>
          <cell r="B80" t="str">
            <v>North West</v>
          </cell>
          <cell r="C80" t="str">
            <v>LA</v>
          </cell>
          <cell r="D80" t="str">
            <v>Male Category C</v>
          </cell>
        </row>
        <row r="81">
          <cell r="A81" t="str">
            <v>Leicester</v>
          </cell>
          <cell r="B81" t="str">
            <v>East Midlands</v>
          </cell>
          <cell r="C81" t="str">
            <v>LC</v>
          </cell>
          <cell r="D81" t="str">
            <v>Male local</v>
          </cell>
        </row>
        <row r="82">
          <cell r="A82" t="str">
            <v>Leeds</v>
          </cell>
          <cell r="B82" t="str">
            <v>Yorkshire and Humberside</v>
          </cell>
          <cell r="C82" t="str">
            <v>LE</v>
          </cell>
          <cell r="D82" t="str">
            <v>Male local</v>
          </cell>
        </row>
        <row r="83">
          <cell r="A83" t="str">
            <v>Lancaster Farms</v>
          </cell>
          <cell r="B83" t="str">
            <v>North West</v>
          </cell>
          <cell r="C83" t="str">
            <v>LF</v>
          </cell>
          <cell r="D83" t="str">
            <v>Male closed YOI</v>
          </cell>
        </row>
        <row r="84">
          <cell r="A84" t="str">
            <v>Lindholme</v>
          </cell>
          <cell r="B84" t="str">
            <v>Yorkshire and Humberside</v>
          </cell>
          <cell r="C84" t="str">
            <v>LH</v>
          </cell>
          <cell r="D84" t="str">
            <v>Male Category C</v>
          </cell>
        </row>
        <row r="85">
          <cell r="A85" t="str">
            <v>Lincoln</v>
          </cell>
          <cell r="B85" t="str">
            <v>East Midlands</v>
          </cell>
          <cell r="C85" t="str">
            <v>LI</v>
          </cell>
          <cell r="D85" t="str">
            <v>Male local</v>
          </cell>
        </row>
        <row r="86">
          <cell r="A86" t="str">
            <v>Long Lartin</v>
          </cell>
          <cell r="B86" t="str">
            <v>High Security</v>
          </cell>
          <cell r="C86" t="str">
            <v>LL</v>
          </cell>
          <cell r="D86" t="str">
            <v>Male Dispersal</v>
          </cell>
        </row>
        <row r="87">
          <cell r="A87" t="str">
            <v>Latchmere House</v>
          </cell>
          <cell r="B87" t="str">
            <v>Greater London</v>
          </cell>
          <cell r="C87" t="str">
            <v>LM</v>
          </cell>
          <cell r="D87" t="str">
            <v>Semi open</v>
          </cell>
        </row>
        <row r="88">
          <cell r="A88" t="str">
            <v>Low Newton</v>
          </cell>
          <cell r="B88" t="str">
            <v>North East</v>
          </cell>
          <cell r="C88" t="str">
            <v>LN</v>
          </cell>
          <cell r="D88" t="str">
            <v>Female local</v>
          </cell>
        </row>
        <row r="89">
          <cell r="A89" t="str">
            <v>Lowdham Grange</v>
          </cell>
          <cell r="B89" t="str">
            <v>East Midlands</v>
          </cell>
          <cell r="C89" t="str">
            <v>LOW</v>
          </cell>
          <cell r="D89" t="str">
            <v>Male Category B</v>
          </cell>
        </row>
        <row r="90">
          <cell r="A90" t="str">
            <v>Liverpool</v>
          </cell>
          <cell r="B90" t="str">
            <v>North West</v>
          </cell>
          <cell r="C90" t="str">
            <v>LP</v>
          </cell>
          <cell r="D90" t="str">
            <v>Male local</v>
          </cell>
        </row>
        <row r="91">
          <cell r="A91" t="str">
            <v>Littlehey</v>
          </cell>
          <cell r="B91" t="str">
            <v>East of England</v>
          </cell>
          <cell r="C91" t="str">
            <v>LT</v>
          </cell>
          <cell r="D91" t="str">
            <v>Male Category C</v>
          </cell>
        </row>
        <row r="92">
          <cell r="A92" t="str">
            <v>Lewes</v>
          </cell>
          <cell r="B92" t="str">
            <v>Kent and Sussex</v>
          </cell>
          <cell r="C92" t="str">
            <v>LW</v>
          </cell>
          <cell r="D92" t="str">
            <v>Male local</v>
          </cell>
        </row>
        <row r="93">
          <cell r="A93" t="str">
            <v>Leyhill</v>
          </cell>
          <cell r="B93" t="str">
            <v>South West</v>
          </cell>
          <cell r="C93" t="str">
            <v>LY</v>
          </cell>
          <cell r="D93" t="str">
            <v>Male open</v>
          </cell>
        </row>
        <row r="94">
          <cell r="A94" t="str">
            <v>Moorland</v>
          </cell>
          <cell r="B94" t="str">
            <v>Yorkshire and Humberside</v>
          </cell>
          <cell r="C94" t="str">
            <v>MD</v>
          </cell>
          <cell r="D94" t="str">
            <v>Male Category C</v>
          </cell>
        </row>
        <row r="95">
          <cell r="A95" t="str">
            <v>Morton Hall</v>
          </cell>
          <cell r="B95" t="str">
            <v>East Midlands</v>
          </cell>
          <cell r="C95" t="str">
            <v>MH</v>
          </cell>
          <cell r="D95" t="str">
            <v>Semi open</v>
          </cell>
        </row>
        <row r="96">
          <cell r="A96" t="str">
            <v>Manchester</v>
          </cell>
          <cell r="B96" t="str">
            <v>High Security</v>
          </cell>
          <cell r="C96" t="str">
            <v>MR</v>
          </cell>
          <cell r="D96" t="str">
            <v>Male local</v>
          </cell>
        </row>
        <row r="97">
          <cell r="A97" t="str">
            <v>Maidstone</v>
          </cell>
          <cell r="B97" t="str">
            <v>Kent and Sussex</v>
          </cell>
          <cell r="C97" t="str">
            <v>MS</v>
          </cell>
          <cell r="D97" t="str">
            <v>Male Category C</v>
          </cell>
        </row>
        <row r="98">
          <cell r="A98" t="str">
            <v>Mount</v>
          </cell>
          <cell r="B98" t="str">
            <v>East of England</v>
          </cell>
          <cell r="C98" t="str">
            <v>MT</v>
          </cell>
          <cell r="D98" t="str">
            <v>Male Category C</v>
          </cell>
        </row>
        <row r="99">
          <cell r="A99" t="str">
            <v>New Hall</v>
          </cell>
          <cell r="B99" t="str">
            <v>Yorkshire and Humberside</v>
          </cell>
          <cell r="C99" t="str">
            <v>NH</v>
          </cell>
          <cell r="D99" t="str">
            <v>Female local</v>
          </cell>
        </row>
        <row r="100">
          <cell r="A100" t="str">
            <v>Nottingham</v>
          </cell>
          <cell r="B100" t="str">
            <v>East Midlands</v>
          </cell>
          <cell r="C100" t="str">
            <v>NM</v>
          </cell>
          <cell r="D100" t="str">
            <v>Male local</v>
          </cell>
        </row>
        <row r="101">
          <cell r="A101" t="str">
            <v>Northallerton</v>
          </cell>
          <cell r="B101" t="str">
            <v>Yorkshire and Humberside</v>
          </cell>
          <cell r="C101" t="str">
            <v>NN</v>
          </cell>
          <cell r="D101" t="str">
            <v>Male closed YOI</v>
          </cell>
        </row>
        <row r="102">
          <cell r="A102" t="str">
            <v>North Sea Camp</v>
          </cell>
          <cell r="B102" t="str">
            <v>East Midlands</v>
          </cell>
          <cell r="C102" t="str">
            <v>NS</v>
          </cell>
          <cell r="D102" t="str">
            <v>Male open</v>
          </cell>
        </row>
        <row r="103">
          <cell r="A103" t="str">
            <v>Norwich</v>
          </cell>
          <cell r="B103" t="str">
            <v>East of England</v>
          </cell>
          <cell r="C103" t="str">
            <v>NW</v>
          </cell>
          <cell r="D103" t="str">
            <v>Male local</v>
          </cell>
        </row>
        <row r="104">
          <cell r="A104" t="str">
            <v>Onley</v>
          </cell>
          <cell r="B104" t="str">
            <v>East Midlands</v>
          </cell>
          <cell r="C104" t="str">
            <v>ON</v>
          </cell>
          <cell r="D104" t="str">
            <v>Male Category C</v>
          </cell>
        </row>
        <row r="105">
          <cell r="A105" t="str">
            <v>Peterborough</v>
          </cell>
          <cell r="B105" t="str">
            <v>East of England</v>
          </cell>
          <cell r="C105" t="str">
            <v>PB</v>
          </cell>
          <cell r="D105" t="str">
            <v>Male local</v>
          </cell>
        </row>
        <row r="106">
          <cell r="A106" t="str">
            <v>Portland</v>
          </cell>
          <cell r="B106" t="str">
            <v>South West</v>
          </cell>
          <cell r="C106" t="str">
            <v>PD</v>
          </cell>
          <cell r="D106" t="str">
            <v>Male closed YOI</v>
          </cell>
        </row>
        <row r="107">
          <cell r="A107" t="str">
            <v>Parkhurst</v>
          </cell>
          <cell r="B107" t="str">
            <v>South Central</v>
          </cell>
          <cell r="C107" t="str">
            <v>PK</v>
          </cell>
          <cell r="D107" t="str">
            <v>Male Category B</v>
          </cell>
        </row>
        <row r="108">
          <cell r="A108" t="str">
            <v>Preston</v>
          </cell>
          <cell r="B108" t="str">
            <v>North West</v>
          </cell>
          <cell r="C108" t="str">
            <v>PN</v>
          </cell>
          <cell r="D108" t="str">
            <v>Male local</v>
          </cell>
        </row>
        <row r="109">
          <cell r="A109" t="str">
            <v>Parc</v>
          </cell>
          <cell r="B109" t="str">
            <v>Wales</v>
          </cell>
          <cell r="C109" t="str">
            <v>PR</v>
          </cell>
          <cell r="D109" t="str">
            <v>Male local</v>
          </cell>
        </row>
        <row r="110">
          <cell r="A110" t="str">
            <v>Kingston</v>
          </cell>
          <cell r="B110" t="str">
            <v>South Central</v>
          </cell>
          <cell r="C110" t="str">
            <v>PT</v>
          </cell>
          <cell r="D110" t="str">
            <v>Male Category C</v>
          </cell>
        </row>
        <row r="111">
          <cell r="A111" t="str">
            <v>Pentonville</v>
          </cell>
          <cell r="B111" t="str">
            <v>Greater London</v>
          </cell>
          <cell r="C111" t="str">
            <v>PV</v>
          </cell>
          <cell r="D111" t="str">
            <v>Male local</v>
          </cell>
        </row>
        <row r="112">
          <cell r="A112" t="str">
            <v>Rochester</v>
          </cell>
          <cell r="B112" t="str">
            <v>Kent and Sussex</v>
          </cell>
          <cell r="C112" t="str">
            <v>RC</v>
          </cell>
          <cell r="D112" t="str">
            <v>Male closed YOI</v>
          </cell>
        </row>
        <row r="113">
          <cell r="A113" t="str">
            <v>Reading</v>
          </cell>
          <cell r="B113" t="str">
            <v>South Central</v>
          </cell>
          <cell r="C113" t="str">
            <v>RD</v>
          </cell>
          <cell r="D113" t="str">
            <v>Male closed YOI</v>
          </cell>
        </row>
        <row r="114">
          <cell r="A114" t="str">
            <v>Rye Hill</v>
          </cell>
          <cell r="B114" t="str">
            <v>East Midlands</v>
          </cell>
          <cell r="C114" t="str">
            <v>RH</v>
          </cell>
          <cell r="D114" t="str">
            <v>Male Category B</v>
          </cell>
        </row>
        <row r="115">
          <cell r="A115" t="str">
            <v>Ranby</v>
          </cell>
          <cell r="B115" t="str">
            <v>East Midlands</v>
          </cell>
          <cell r="C115" t="str">
            <v>RN</v>
          </cell>
          <cell r="D115" t="str">
            <v>Male Category C</v>
          </cell>
        </row>
        <row r="116">
          <cell r="A116" t="str">
            <v>Risley</v>
          </cell>
          <cell r="B116" t="str">
            <v>North West</v>
          </cell>
          <cell r="C116" t="str">
            <v>RS</v>
          </cell>
          <cell r="D116" t="str">
            <v>Male Category C</v>
          </cell>
        </row>
        <row r="117">
          <cell r="A117" t="str">
            <v>Send</v>
          </cell>
          <cell r="B117" t="str">
            <v>Greater London</v>
          </cell>
          <cell r="C117" t="str">
            <v>SD</v>
          </cell>
          <cell r="D117" t="str">
            <v>Female closed</v>
          </cell>
        </row>
        <row r="118">
          <cell r="A118" t="str">
            <v>Stafford</v>
          </cell>
          <cell r="B118" t="str">
            <v>West Midlands</v>
          </cell>
          <cell r="C118" t="str">
            <v>SF</v>
          </cell>
          <cell r="D118" t="str">
            <v>Male Category C</v>
          </cell>
        </row>
        <row r="119">
          <cell r="A119" t="str">
            <v>Stoke Heath</v>
          </cell>
          <cell r="B119" t="str">
            <v>West Midlands</v>
          </cell>
          <cell r="C119" t="str">
            <v>SH</v>
          </cell>
          <cell r="D119" t="str">
            <v>Male Category C</v>
          </cell>
        </row>
        <row r="120">
          <cell r="A120" t="str">
            <v>Sheppey Business Unit</v>
          </cell>
          <cell r="B120" t="str">
            <v>South Central</v>
          </cell>
          <cell r="C120" t="str">
            <v>SHEP_BU</v>
          </cell>
          <cell r="D120" t="str">
            <v>Cluster</v>
          </cell>
        </row>
        <row r="121">
          <cell r="A121" t="str">
            <v>Sheppey Reducing Reoffending</v>
          </cell>
          <cell r="B121" t="str">
            <v>South Central</v>
          </cell>
          <cell r="C121" t="str">
            <v>SHEP_RRO</v>
          </cell>
          <cell r="D121" t="str">
            <v>Cluster</v>
          </cell>
        </row>
        <row r="122">
          <cell r="A122" t="str">
            <v>Stocken</v>
          </cell>
          <cell r="B122" t="str">
            <v>East Midlands</v>
          </cell>
          <cell r="C122" t="str">
            <v>SK</v>
          </cell>
          <cell r="D122" t="str">
            <v>Male Category C</v>
          </cell>
        </row>
        <row r="123">
          <cell r="A123" t="str">
            <v>Swaleside</v>
          </cell>
          <cell r="B123" t="str">
            <v>Kent and Sussex</v>
          </cell>
          <cell r="C123" t="str">
            <v>SL</v>
          </cell>
          <cell r="D123" t="str">
            <v>Male Category B</v>
          </cell>
        </row>
        <row r="124">
          <cell r="A124" t="str">
            <v>Shepton Mallet</v>
          </cell>
          <cell r="B124" t="str">
            <v>South West</v>
          </cell>
          <cell r="C124" t="str">
            <v>SM</v>
          </cell>
          <cell r="D124" t="str">
            <v>Male Category C</v>
          </cell>
        </row>
        <row r="125">
          <cell r="A125" t="str">
            <v>Swinfen Hall</v>
          </cell>
          <cell r="B125" t="str">
            <v>West Midlands</v>
          </cell>
          <cell r="C125" t="str">
            <v>SN</v>
          </cell>
          <cell r="D125" t="str">
            <v>Male Category C</v>
          </cell>
        </row>
        <row r="126">
          <cell r="A126" t="str">
            <v>Styal</v>
          </cell>
          <cell r="B126" t="str">
            <v>North West</v>
          </cell>
          <cell r="C126" t="str">
            <v>ST</v>
          </cell>
          <cell r="D126" t="str">
            <v>Female local</v>
          </cell>
        </row>
        <row r="127">
          <cell r="A127" t="str">
            <v>Sudbury</v>
          </cell>
          <cell r="B127" t="str">
            <v>East Midlands</v>
          </cell>
          <cell r="C127" t="str">
            <v>SU</v>
          </cell>
          <cell r="D127" t="str">
            <v>Male open</v>
          </cell>
        </row>
        <row r="128">
          <cell r="A128" t="str">
            <v>Swansea</v>
          </cell>
          <cell r="B128" t="str">
            <v>Wales</v>
          </cell>
          <cell r="C128" t="str">
            <v>SW</v>
          </cell>
          <cell r="D128" t="str">
            <v>Male local</v>
          </cell>
        </row>
        <row r="129">
          <cell r="A129" t="str">
            <v>Shrewsbury</v>
          </cell>
          <cell r="B129" t="str">
            <v>West Midlands</v>
          </cell>
          <cell r="C129" t="str">
            <v>SY</v>
          </cell>
          <cell r="D129" t="str">
            <v>Male Category C</v>
          </cell>
        </row>
        <row r="130">
          <cell r="A130" t="str">
            <v>Thorn Cross</v>
          </cell>
          <cell r="B130" t="str">
            <v>North West</v>
          </cell>
          <cell r="C130" t="str">
            <v>TC</v>
          </cell>
          <cell r="D130" t="str">
            <v>Male open YOI</v>
          </cell>
        </row>
        <row r="131">
          <cell r="A131" t="str">
            <v>Usk\Prescoed</v>
          </cell>
          <cell r="B131" t="str">
            <v>Wales</v>
          </cell>
          <cell r="C131" t="str">
            <v>UK</v>
          </cell>
          <cell r="D131" t="str">
            <v>Male Category C</v>
          </cell>
        </row>
        <row r="132">
          <cell r="A132" t="str">
            <v>Verne</v>
          </cell>
          <cell r="B132" t="str">
            <v>South West</v>
          </cell>
          <cell r="C132" t="str">
            <v>VE</v>
          </cell>
          <cell r="D132" t="str">
            <v>Male Category C</v>
          </cell>
        </row>
        <row r="133">
          <cell r="A133" t="str">
            <v>Wellingborough</v>
          </cell>
          <cell r="B133" t="str">
            <v>East Midlands</v>
          </cell>
          <cell r="C133" t="str">
            <v>WB</v>
          </cell>
          <cell r="D133" t="str">
            <v>Male Category C</v>
          </cell>
        </row>
        <row r="134">
          <cell r="A134" t="str">
            <v>Winchester</v>
          </cell>
          <cell r="B134" t="str">
            <v>South Central</v>
          </cell>
          <cell r="C134" t="str">
            <v>WC</v>
          </cell>
          <cell r="D134" t="str">
            <v>Male local</v>
          </cell>
        </row>
        <row r="135">
          <cell r="A135" t="str">
            <v>Wakefield</v>
          </cell>
          <cell r="B135" t="str">
            <v>High Security</v>
          </cell>
          <cell r="C135" t="str">
            <v>WD</v>
          </cell>
          <cell r="D135" t="str">
            <v>Male Dispersal</v>
          </cell>
        </row>
        <row r="136">
          <cell r="A136" t="str">
            <v>Wealstun</v>
          </cell>
          <cell r="B136" t="str">
            <v>Yorkshire and Humberside</v>
          </cell>
          <cell r="C136" t="str">
            <v>WEC</v>
          </cell>
          <cell r="D136" t="str">
            <v>Male Category C</v>
          </cell>
        </row>
        <row r="137">
          <cell r="A137" t="str">
            <v>Woodhill</v>
          </cell>
          <cell r="B137" t="str">
            <v>High Security</v>
          </cell>
          <cell r="C137" t="str">
            <v>WH</v>
          </cell>
          <cell r="D137" t="str">
            <v>Male local</v>
          </cell>
        </row>
        <row r="138">
          <cell r="A138" t="str">
            <v>Wayland</v>
          </cell>
          <cell r="B138" t="str">
            <v>East of England</v>
          </cell>
          <cell r="C138" t="str">
            <v>WL</v>
          </cell>
          <cell r="D138" t="str">
            <v>Male Category C</v>
          </cell>
        </row>
        <row r="139">
          <cell r="A139" t="str">
            <v>Wymott</v>
          </cell>
          <cell r="B139" t="str">
            <v>North West</v>
          </cell>
          <cell r="C139" t="str">
            <v>WM</v>
          </cell>
          <cell r="D139" t="str">
            <v>Male Category C</v>
          </cell>
        </row>
        <row r="140">
          <cell r="A140" t="str">
            <v>Werrington</v>
          </cell>
          <cell r="B140" t="str">
            <v>West Midlands</v>
          </cell>
          <cell r="C140" t="str">
            <v>WN</v>
          </cell>
          <cell r="D140" t="str">
            <v>Male YOI - Young People</v>
          </cell>
        </row>
        <row r="141">
          <cell r="A141" t="str">
            <v>Wolds</v>
          </cell>
          <cell r="B141" t="str">
            <v>Yorkshire and Humberside</v>
          </cell>
          <cell r="C141" t="str">
            <v>WO</v>
          </cell>
          <cell r="D141" t="str">
            <v>Male Category C</v>
          </cell>
        </row>
        <row r="142">
          <cell r="A142" t="str">
            <v>Whitemoor</v>
          </cell>
          <cell r="B142" t="str">
            <v>High Security</v>
          </cell>
          <cell r="C142" t="str">
            <v>WR</v>
          </cell>
          <cell r="D142" t="str">
            <v>Male Dispersal</v>
          </cell>
        </row>
        <row r="143">
          <cell r="A143" t="str">
            <v>Wormwood Scrubs</v>
          </cell>
          <cell r="B143" t="str">
            <v>Greater London</v>
          </cell>
          <cell r="C143" t="str">
            <v>WS</v>
          </cell>
          <cell r="D143" t="str">
            <v>Male local</v>
          </cell>
        </row>
        <row r="144">
          <cell r="A144" t="str">
            <v>Whatton</v>
          </cell>
          <cell r="B144" t="str">
            <v>East Midlands</v>
          </cell>
          <cell r="C144" t="str">
            <v>WT</v>
          </cell>
          <cell r="D144" t="str">
            <v>Male Category C</v>
          </cell>
        </row>
        <row r="145">
          <cell r="A145" t="str">
            <v>Wandsworth</v>
          </cell>
          <cell r="B145" t="str">
            <v>Greater London</v>
          </cell>
          <cell r="C145" t="str">
            <v>WW</v>
          </cell>
          <cell r="D145" t="str">
            <v>Male local</v>
          </cell>
        </row>
        <row r="146">
          <cell r="A146" t="str">
            <v>Warren Hill</v>
          </cell>
          <cell r="B146" t="str">
            <v>East of England</v>
          </cell>
          <cell r="C146" t="str">
            <v>WX</v>
          </cell>
          <cell r="D146" t="str">
            <v>Male YOI - Young People</v>
          </cell>
        </row>
        <row r="147">
          <cell r="A147" t="str">
            <v>Wetherby</v>
          </cell>
          <cell r="B147" t="str">
            <v>Yorkshire and Humberside</v>
          </cell>
          <cell r="C147" t="str">
            <v>WY</v>
          </cell>
          <cell r="D147" t="str">
            <v>Male YOI - Young People</v>
          </cell>
        </row>
        <row r="148">
          <cell r="A148" t="str">
            <v>Thameside</v>
          </cell>
          <cell r="B148" t="str">
            <v>Greater London</v>
          </cell>
          <cell r="C148" t="str">
            <v>TS</v>
          </cell>
          <cell r="D148" t="str">
            <v>Male Local</v>
          </cell>
        </row>
        <row r="149">
          <cell r="A149" t="str">
            <v>Northumberland</v>
          </cell>
          <cell r="B149" t="str">
            <v>North East</v>
          </cell>
          <cell r="C149" t="str">
            <v>AKCS</v>
          </cell>
          <cell r="D149" t="str">
            <v>Male Category 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E17" sqref="E17"/>
    </sheetView>
  </sheetViews>
  <sheetFormatPr defaultColWidth="9.140625" defaultRowHeight="15"/>
  <sheetData>
    <row r="1" spans="1:14" ht="15" customHeight="1">
      <c r="A1" s="43" t="s">
        <v>294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0"/>
      <c r="N1" s="40"/>
    </row>
    <row r="2" spans="1:14" ht="1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  <c r="M2" s="40"/>
      <c r="N2" s="40"/>
    </row>
    <row r="3" spans="1:14" ht="1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0"/>
      <c r="N3" s="40"/>
    </row>
    <row r="4" spans="1:14" ht="1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40"/>
      <c r="N4" s="40"/>
    </row>
    <row r="5" spans="1:14" ht="1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40"/>
      <c r="N5" s="40"/>
    </row>
    <row r="6" spans="1:14" ht="1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  <c r="M6" s="40"/>
      <c r="N6" s="40"/>
    </row>
    <row r="7" spans="1:14" ht="1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40"/>
      <c r="N7" s="40"/>
    </row>
    <row r="8" spans="1:14" ht="15.75" thickBo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40"/>
      <c r="N8" s="40"/>
    </row>
    <row r="9" spans="1:14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</sheetData>
  <sheetProtection/>
  <mergeCells count="1">
    <mergeCell ref="A1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W14" sqref="BW14:BX14"/>
    </sheetView>
  </sheetViews>
  <sheetFormatPr defaultColWidth="9.140625" defaultRowHeight="15"/>
  <cols>
    <col min="1" max="1" width="42.140625" style="0" bestFit="1" customWidth="1"/>
    <col min="2" max="13" width="14.421875" style="0" customWidth="1"/>
    <col min="14" max="14" width="27.8515625" style="1" customWidth="1"/>
    <col min="15" max="15" width="25.140625" style="1" customWidth="1"/>
    <col min="16" max="64" width="14.421875" style="0" customWidth="1"/>
    <col min="65" max="67" width="14.8515625" style="0" customWidth="1"/>
  </cols>
  <sheetData>
    <row r="1" spans="1:67" ht="57.75" customHeight="1">
      <c r="A1" s="55" t="s">
        <v>24</v>
      </c>
      <c r="B1" s="53" t="s">
        <v>0</v>
      </c>
      <c r="C1" s="53"/>
      <c r="D1" s="54"/>
      <c r="E1" s="52" t="s">
        <v>1</v>
      </c>
      <c r="F1" s="53"/>
      <c r="G1" s="54"/>
      <c r="H1" s="52" t="s">
        <v>2</v>
      </c>
      <c r="I1" s="53"/>
      <c r="J1" s="54"/>
      <c r="K1" s="52" t="s">
        <v>3</v>
      </c>
      <c r="L1" s="53"/>
      <c r="M1" s="54"/>
      <c r="N1" s="35" t="s">
        <v>4</v>
      </c>
      <c r="O1" s="35" t="s">
        <v>5</v>
      </c>
      <c r="P1" s="52" t="s">
        <v>6</v>
      </c>
      <c r="Q1" s="53"/>
      <c r="R1" s="54"/>
      <c r="S1" s="52" t="s">
        <v>7</v>
      </c>
      <c r="T1" s="53"/>
      <c r="U1" s="54"/>
      <c r="V1" s="52" t="s">
        <v>8</v>
      </c>
      <c r="W1" s="53"/>
      <c r="X1" s="54"/>
      <c r="Y1" s="52" t="s">
        <v>9</v>
      </c>
      <c r="Z1" s="53"/>
      <c r="AA1" s="54"/>
      <c r="AB1" s="52" t="s">
        <v>10</v>
      </c>
      <c r="AC1" s="53"/>
      <c r="AD1" s="54"/>
      <c r="AE1" s="52" t="s">
        <v>11</v>
      </c>
      <c r="AF1" s="53"/>
      <c r="AG1" s="54"/>
      <c r="AH1" s="52" t="s">
        <v>12</v>
      </c>
      <c r="AI1" s="53"/>
      <c r="AJ1" s="54"/>
      <c r="AK1" s="57" t="s">
        <v>13</v>
      </c>
      <c r="AL1" s="58"/>
      <c r="AM1" s="59"/>
      <c r="AN1" s="36" t="s">
        <v>14</v>
      </c>
      <c r="AO1" s="57" t="s">
        <v>15</v>
      </c>
      <c r="AP1" s="58"/>
      <c r="AQ1" s="59"/>
      <c r="AR1" s="52" t="s">
        <v>16</v>
      </c>
      <c r="AS1" s="53"/>
      <c r="AT1" s="54"/>
      <c r="AU1" s="52" t="s">
        <v>17</v>
      </c>
      <c r="AV1" s="53"/>
      <c r="AW1" s="54"/>
      <c r="AX1" s="52" t="s">
        <v>18</v>
      </c>
      <c r="AY1" s="53"/>
      <c r="AZ1" s="54"/>
      <c r="BA1" s="52" t="s">
        <v>19</v>
      </c>
      <c r="BB1" s="53"/>
      <c r="BC1" s="54"/>
      <c r="BD1" s="53" t="s">
        <v>20</v>
      </c>
      <c r="BE1" s="63"/>
      <c r="BF1" s="63"/>
      <c r="BG1" s="52" t="s">
        <v>21</v>
      </c>
      <c r="BH1" s="63"/>
      <c r="BI1" s="63"/>
      <c r="BJ1" s="53" t="s">
        <v>22</v>
      </c>
      <c r="BK1" s="63"/>
      <c r="BL1" s="63"/>
      <c r="BM1" s="60" t="s">
        <v>23</v>
      </c>
      <c r="BN1" s="61"/>
      <c r="BO1" s="62"/>
    </row>
    <row r="2" spans="1:67" ht="51.75">
      <c r="A2" s="56"/>
      <c r="B2" s="37" t="s">
        <v>25</v>
      </c>
      <c r="C2" s="37" t="s">
        <v>26</v>
      </c>
      <c r="D2" s="37" t="s">
        <v>27</v>
      </c>
      <c r="E2" s="37" t="s">
        <v>28</v>
      </c>
      <c r="F2" s="37" t="s">
        <v>26</v>
      </c>
      <c r="G2" s="37" t="s">
        <v>29</v>
      </c>
      <c r="H2" s="37" t="s">
        <v>30</v>
      </c>
      <c r="I2" s="37" t="s">
        <v>26</v>
      </c>
      <c r="J2" s="37" t="s">
        <v>29</v>
      </c>
      <c r="K2" s="37" t="s">
        <v>3</v>
      </c>
      <c r="L2" s="37" t="s">
        <v>26</v>
      </c>
      <c r="M2" s="37" t="s">
        <v>29</v>
      </c>
      <c r="N2" s="37" t="s">
        <v>31</v>
      </c>
      <c r="O2" s="37" t="s">
        <v>32</v>
      </c>
      <c r="P2" s="37" t="s">
        <v>33</v>
      </c>
      <c r="Q2" s="37" t="s">
        <v>26</v>
      </c>
      <c r="R2" s="37" t="s">
        <v>29</v>
      </c>
      <c r="S2" s="37" t="s">
        <v>34</v>
      </c>
      <c r="T2" s="37" t="s">
        <v>35</v>
      </c>
      <c r="U2" s="37" t="s">
        <v>29</v>
      </c>
      <c r="V2" s="37" t="s">
        <v>36</v>
      </c>
      <c r="W2" s="37" t="s">
        <v>37</v>
      </c>
      <c r="X2" s="37" t="s">
        <v>29</v>
      </c>
      <c r="Y2" s="37" t="s">
        <v>36</v>
      </c>
      <c r="Z2" s="37" t="s">
        <v>38</v>
      </c>
      <c r="AA2" s="37" t="s">
        <v>29</v>
      </c>
      <c r="AB2" s="37" t="s">
        <v>36</v>
      </c>
      <c r="AC2" s="37" t="s">
        <v>37</v>
      </c>
      <c r="AD2" s="37" t="s">
        <v>29</v>
      </c>
      <c r="AE2" s="37" t="s">
        <v>36</v>
      </c>
      <c r="AF2" s="37" t="s">
        <v>39</v>
      </c>
      <c r="AG2" s="37" t="s">
        <v>29</v>
      </c>
      <c r="AH2" s="37" t="s">
        <v>40</v>
      </c>
      <c r="AI2" s="37" t="s">
        <v>41</v>
      </c>
      <c r="AJ2" s="37" t="s">
        <v>29</v>
      </c>
      <c r="AK2" s="37" t="s">
        <v>42</v>
      </c>
      <c r="AL2" s="37" t="s">
        <v>41</v>
      </c>
      <c r="AM2" s="37" t="s">
        <v>29</v>
      </c>
      <c r="AN2" s="37" t="s">
        <v>43</v>
      </c>
      <c r="AO2" s="37" t="s">
        <v>44</v>
      </c>
      <c r="AP2" s="37" t="s">
        <v>45</v>
      </c>
      <c r="AQ2" s="37" t="s">
        <v>29</v>
      </c>
      <c r="AR2" s="37" t="s">
        <v>46</v>
      </c>
      <c r="AS2" s="37" t="s">
        <v>47</v>
      </c>
      <c r="AT2" s="37" t="s">
        <v>29</v>
      </c>
      <c r="AU2" s="37" t="s">
        <v>48</v>
      </c>
      <c r="AV2" s="37" t="s">
        <v>49</v>
      </c>
      <c r="AW2" s="37" t="s">
        <v>29</v>
      </c>
      <c r="AX2" s="37" t="s">
        <v>50</v>
      </c>
      <c r="AY2" s="37" t="s">
        <v>51</v>
      </c>
      <c r="AZ2" s="37" t="s">
        <v>52</v>
      </c>
      <c r="BA2" s="37" t="s">
        <v>53</v>
      </c>
      <c r="BB2" s="37" t="s">
        <v>54</v>
      </c>
      <c r="BC2" s="37" t="s">
        <v>55</v>
      </c>
      <c r="BD2" s="37" t="s">
        <v>56</v>
      </c>
      <c r="BE2" s="37" t="s">
        <v>57</v>
      </c>
      <c r="BF2" s="37" t="s">
        <v>58</v>
      </c>
      <c r="BG2" s="37" t="s">
        <v>59</v>
      </c>
      <c r="BH2" s="37" t="s">
        <v>57</v>
      </c>
      <c r="BI2" s="37" t="s">
        <v>58</v>
      </c>
      <c r="BJ2" s="37" t="s">
        <v>60</v>
      </c>
      <c r="BK2" s="37" t="s">
        <v>61</v>
      </c>
      <c r="BL2" s="37" t="s">
        <v>58</v>
      </c>
      <c r="BM2" s="38" t="s">
        <v>62</v>
      </c>
      <c r="BN2" s="38" t="s">
        <v>63</v>
      </c>
      <c r="BO2" s="39" t="s">
        <v>64</v>
      </c>
    </row>
    <row r="3" spans="1:67" ht="15">
      <c r="A3" s="27" t="s">
        <v>65</v>
      </c>
      <c r="B3" s="10">
        <v>42</v>
      </c>
      <c r="C3" s="10">
        <v>28</v>
      </c>
      <c r="D3" s="28">
        <f>B3/C3</f>
        <v>1.5</v>
      </c>
      <c r="E3" s="10">
        <v>124</v>
      </c>
      <c r="F3" s="10">
        <v>120</v>
      </c>
      <c r="G3" s="28">
        <f>E3/F3</f>
        <v>1.0333333333333334</v>
      </c>
      <c r="H3" s="10">
        <v>138</v>
      </c>
      <c r="I3" s="10">
        <v>155</v>
      </c>
      <c r="J3" s="28">
        <f>H3/I3</f>
        <v>0.8903225806451613</v>
      </c>
      <c r="K3" s="10">
        <v>1556</v>
      </c>
      <c r="L3" s="10">
        <v>1400</v>
      </c>
      <c r="M3" s="28">
        <v>1.1114285714285714</v>
      </c>
      <c r="N3" s="10">
        <v>229</v>
      </c>
      <c r="O3" s="10">
        <v>72</v>
      </c>
      <c r="P3" s="10">
        <v>454</v>
      </c>
      <c r="Q3" s="10">
        <v>430</v>
      </c>
      <c r="R3" s="28">
        <f>P3/Q3</f>
        <v>1.0558139534883721</v>
      </c>
      <c r="S3" s="10">
        <v>96</v>
      </c>
      <c r="T3" s="10">
        <v>56333</v>
      </c>
      <c r="U3" s="29">
        <f>S3/T3</f>
        <v>0.00170415209557453</v>
      </c>
      <c r="V3" s="10">
        <v>43</v>
      </c>
      <c r="W3" s="10">
        <v>46</v>
      </c>
      <c r="X3" s="28">
        <f>V3/W3</f>
        <v>0.9347826086956522</v>
      </c>
      <c r="Y3" s="10">
        <v>102</v>
      </c>
      <c r="Z3" s="10">
        <v>142</v>
      </c>
      <c r="AA3" s="28">
        <f>Y3/Z3</f>
        <v>0.7183098591549296</v>
      </c>
      <c r="AB3" s="10">
        <v>133</v>
      </c>
      <c r="AC3" s="10">
        <v>261</v>
      </c>
      <c r="AD3" s="28">
        <f>AB3/AC3</f>
        <v>0.5095785440613027</v>
      </c>
      <c r="AE3" s="10">
        <v>72</v>
      </c>
      <c r="AF3" s="10">
        <v>89</v>
      </c>
      <c r="AG3" s="28">
        <f>AE3/AF3</f>
        <v>0.8089887640449438</v>
      </c>
      <c r="AH3" s="10">
        <v>229</v>
      </c>
      <c r="AI3" s="10">
        <v>411</v>
      </c>
      <c r="AJ3" s="28">
        <v>0.5571776155717761</v>
      </c>
      <c r="AK3" s="10">
        <v>1556</v>
      </c>
      <c r="AL3" s="10">
        <v>2189</v>
      </c>
      <c r="AM3" s="28">
        <v>0.7108268615806305</v>
      </c>
      <c r="AN3" s="10">
        <v>148</v>
      </c>
      <c r="AO3" s="10">
        <v>411</v>
      </c>
      <c r="AP3" s="10">
        <v>419</v>
      </c>
      <c r="AQ3" s="30">
        <f>AO3/AP3</f>
        <v>0.9809069212410502</v>
      </c>
      <c r="AR3" s="10">
        <v>350</v>
      </c>
      <c r="AS3" s="10">
        <v>365</v>
      </c>
      <c r="AT3" s="28">
        <f>AR3/AS3</f>
        <v>0.958904109589041</v>
      </c>
      <c r="AU3" s="10">
        <v>4574</v>
      </c>
      <c r="AV3" s="10">
        <v>4575</v>
      </c>
      <c r="AW3" s="28">
        <v>0.9997814207650273</v>
      </c>
      <c r="AX3" s="10">
        <v>3727</v>
      </c>
      <c r="AY3" s="10">
        <v>479.4</v>
      </c>
      <c r="AZ3" s="31">
        <f>AX3/AY3</f>
        <v>7.774301209845641</v>
      </c>
      <c r="BA3" s="10">
        <v>47</v>
      </c>
      <c r="BB3" s="32">
        <v>543</v>
      </c>
      <c r="BC3" s="33">
        <f>BA3/BB3</f>
        <v>0.0865561694290976</v>
      </c>
      <c r="BD3" s="10">
        <v>746</v>
      </c>
      <c r="BE3" s="10">
        <v>1641</v>
      </c>
      <c r="BF3" s="28">
        <f>BD3/BE3</f>
        <v>0.45460085313833026</v>
      </c>
      <c r="BG3" s="10">
        <v>1707</v>
      </c>
      <c r="BH3" s="10">
        <v>2023</v>
      </c>
      <c r="BI3" s="28">
        <f>BG3/BH3</f>
        <v>0.8437963420662382</v>
      </c>
      <c r="BJ3" s="41">
        <v>3775</v>
      </c>
      <c r="BK3" s="41">
        <v>4935</v>
      </c>
      <c r="BL3" s="42">
        <f>BJ3/BK3</f>
        <v>0.7649442755825735</v>
      </c>
      <c r="BM3" s="10">
        <v>203</v>
      </c>
      <c r="BN3" s="10">
        <v>208</v>
      </c>
      <c r="BO3" s="34">
        <f>BM3/BN3</f>
        <v>0.9759615384615384</v>
      </c>
    </row>
    <row r="4" spans="1:67" ht="15">
      <c r="A4" s="27" t="s">
        <v>66</v>
      </c>
      <c r="B4" s="10">
        <v>15</v>
      </c>
      <c r="C4" s="10">
        <v>12</v>
      </c>
      <c r="D4" s="28">
        <f aca="true" t="shared" si="0" ref="D4:D37">B4/C4</f>
        <v>1.25</v>
      </c>
      <c r="E4" s="10">
        <v>37</v>
      </c>
      <c r="F4" s="10">
        <v>35</v>
      </c>
      <c r="G4" s="28">
        <f aca="true" t="shared" si="1" ref="G4:G37">E4/F4</f>
        <v>1.0571428571428572</v>
      </c>
      <c r="H4" s="10">
        <v>87</v>
      </c>
      <c r="I4" s="10">
        <v>80</v>
      </c>
      <c r="J4" s="28">
        <f aca="true" t="shared" si="2" ref="J4:J37">H4/I4</f>
        <v>1.0875</v>
      </c>
      <c r="K4" s="10">
        <v>695</v>
      </c>
      <c r="L4" s="10">
        <v>600</v>
      </c>
      <c r="M4" s="28">
        <v>1.1583333333333334</v>
      </c>
      <c r="N4" s="10">
        <v>49</v>
      </c>
      <c r="O4" s="10">
        <v>62</v>
      </c>
      <c r="P4" s="10">
        <v>163</v>
      </c>
      <c r="Q4" s="10">
        <v>150</v>
      </c>
      <c r="R4" s="28">
        <f aca="true" t="shared" si="3" ref="R4:R37">P4/Q4</f>
        <v>1.0866666666666667</v>
      </c>
      <c r="S4" s="10">
        <v>369</v>
      </c>
      <c r="T4" s="10">
        <v>24009</v>
      </c>
      <c r="U4" s="29">
        <f aca="true" t="shared" si="4" ref="U4:U37">S4/T4</f>
        <v>0.015369236536298889</v>
      </c>
      <c r="V4" s="10">
        <v>11</v>
      </c>
      <c r="W4" s="10">
        <v>14</v>
      </c>
      <c r="X4" s="28">
        <f aca="true" t="shared" si="5" ref="X4:X37">V4/W4</f>
        <v>0.7857142857142857</v>
      </c>
      <c r="Y4" s="10">
        <v>33</v>
      </c>
      <c r="Z4" s="10">
        <v>52</v>
      </c>
      <c r="AA4" s="28">
        <f aca="true" t="shared" si="6" ref="AA4:AA37">Y4/Z4</f>
        <v>0.6346153846153846</v>
      </c>
      <c r="AB4" s="10">
        <v>84</v>
      </c>
      <c r="AC4" s="10">
        <v>119</v>
      </c>
      <c r="AD4" s="28">
        <f aca="true" t="shared" si="7" ref="AD4:AD37">AB4/AC4</f>
        <v>0.7058823529411765</v>
      </c>
      <c r="AE4" s="10">
        <v>62</v>
      </c>
      <c r="AF4" s="10">
        <v>82</v>
      </c>
      <c r="AG4" s="28">
        <f aca="true" t="shared" si="8" ref="AG4:AG37">AE4/AF4</f>
        <v>0.7560975609756098</v>
      </c>
      <c r="AH4" s="10">
        <v>49</v>
      </c>
      <c r="AI4" s="10">
        <v>83</v>
      </c>
      <c r="AJ4" s="28">
        <v>0.5903614457831325</v>
      </c>
      <c r="AK4" s="10">
        <v>695</v>
      </c>
      <c r="AL4" s="10">
        <v>881</v>
      </c>
      <c r="AM4" s="28">
        <v>0.7888762769580022</v>
      </c>
      <c r="AN4" s="10">
        <v>497</v>
      </c>
      <c r="AO4" s="10">
        <v>191</v>
      </c>
      <c r="AP4" s="10">
        <v>195</v>
      </c>
      <c r="AQ4" s="30">
        <f aca="true" t="shared" si="9" ref="AQ4:AQ37">AO4/AP4</f>
        <v>0.9794871794871794</v>
      </c>
      <c r="AR4" s="10">
        <v>76</v>
      </c>
      <c r="AS4" s="10">
        <v>77</v>
      </c>
      <c r="AT4" s="28">
        <f aca="true" t="shared" si="10" ref="AT4:AT37">AR4/AS4</f>
        <v>0.987012987012987</v>
      </c>
      <c r="AU4" s="10">
        <v>1672</v>
      </c>
      <c r="AV4" s="10">
        <v>1677</v>
      </c>
      <c r="AW4" s="28">
        <v>0.9970184853905785</v>
      </c>
      <c r="AX4" s="10">
        <v>1907.16</v>
      </c>
      <c r="AY4" s="10">
        <v>179.30917</v>
      </c>
      <c r="AZ4" s="31">
        <f aca="true" t="shared" si="11" ref="AZ4:AZ37">AX4/AY4</f>
        <v>10.636154302649441</v>
      </c>
      <c r="BA4" s="10">
        <v>53</v>
      </c>
      <c r="BB4" s="32">
        <v>220</v>
      </c>
      <c r="BC4" s="33">
        <f aca="true" t="shared" si="12" ref="BC4:BC37">BA4/BB4</f>
        <v>0.2409090909090909</v>
      </c>
      <c r="BD4" s="10">
        <v>316</v>
      </c>
      <c r="BE4" s="10">
        <v>604</v>
      </c>
      <c r="BF4" s="28">
        <f aca="true" t="shared" si="13" ref="BF4:BF37">BD4/BE4</f>
        <v>0.5231788079470199</v>
      </c>
      <c r="BG4" s="10">
        <v>617</v>
      </c>
      <c r="BH4" s="10">
        <v>693</v>
      </c>
      <c r="BI4" s="28">
        <f aca="true" t="shared" si="14" ref="BI4:BI37">BG4/BH4</f>
        <v>0.8903318903318903</v>
      </c>
      <c r="BJ4" s="41">
        <v>1450</v>
      </c>
      <c r="BK4" s="41">
        <v>1777</v>
      </c>
      <c r="BL4" s="42">
        <f aca="true" t="shared" si="15" ref="BL4:BL37">BJ4/BK4</f>
        <v>0.8159819921215532</v>
      </c>
      <c r="BM4" s="10">
        <v>97</v>
      </c>
      <c r="BN4" s="10">
        <v>109</v>
      </c>
      <c r="BO4" s="34">
        <f aca="true" t="shared" si="16" ref="BO4:BO37">BM4/BN4</f>
        <v>0.8899082568807339</v>
      </c>
    </row>
    <row r="5" spans="1:67" ht="15">
      <c r="A5" s="27" t="s">
        <v>67</v>
      </c>
      <c r="B5" s="10">
        <v>24</v>
      </c>
      <c r="C5" s="10">
        <v>24</v>
      </c>
      <c r="D5" s="28">
        <f t="shared" si="0"/>
        <v>1</v>
      </c>
      <c r="E5" s="10">
        <v>68</v>
      </c>
      <c r="F5" s="10">
        <v>68</v>
      </c>
      <c r="G5" s="28">
        <f t="shared" si="1"/>
        <v>1</v>
      </c>
      <c r="H5" s="10">
        <v>105</v>
      </c>
      <c r="I5" s="10">
        <v>105</v>
      </c>
      <c r="J5" s="28">
        <f t="shared" si="2"/>
        <v>1</v>
      </c>
      <c r="K5" s="10">
        <v>923</v>
      </c>
      <c r="L5" s="10">
        <v>950</v>
      </c>
      <c r="M5" s="28">
        <v>0.9715789473684211</v>
      </c>
      <c r="N5" s="10">
        <v>58</v>
      </c>
      <c r="O5" s="10">
        <v>80</v>
      </c>
      <c r="P5" s="10">
        <v>174</v>
      </c>
      <c r="Q5" s="10">
        <v>175</v>
      </c>
      <c r="R5" s="28">
        <f t="shared" si="3"/>
        <v>0.9942857142857143</v>
      </c>
      <c r="S5" s="10">
        <v>4839</v>
      </c>
      <c r="T5" s="10">
        <v>33395</v>
      </c>
      <c r="U5" s="29">
        <f t="shared" si="4"/>
        <v>0.1449019314268603</v>
      </c>
      <c r="V5" s="10">
        <v>26</v>
      </c>
      <c r="W5" s="10">
        <v>28</v>
      </c>
      <c r="X5" s="28">
        <f t="shared" si="5"/>
        <v>0.9285714285714286</v>
      </c>
      <c r="Y5" s="10">
        <v>56</v>
      </c>
      <c r="Z5" s="10">
        <v>72</v>
      </c>
      <c r="AA5" s="28">
        <f t="shared" si="6"/>
        <v>0.7777777777777778</v>
      </c>
      <c r="AB5" s="10">
        <v>103</v>
      </c>
      <c r="AC5" s="10">
        <v>150</v>
      </c>
      <c r="AD5" s="28">
        <f t="shared" si="7"/>
        <v>0.6866666666666666</v>
      </c>
      <c r="AE5" s="10">
        <v>80</v>
      </c>
      <c r="AF5" s="10">
        <v>104</v>
      </c>
      <c r="AG5" s="28">
        <f t="shared" si="8"/>
        <v>0.7692307692307693</v>
      </c>
      <c r="AH5" s="10">
        <v>58</v>
      </c>
      <c r="AI5" s="10">
        <v>108</v>
      </c>
      <c r="AJ5" s="28">
        <v>0.5370370370370371</v>
      </c>
      <c r="AK5" s="10">
        <v>923</v>
      </c>
      <c r="AL5" s="10">
        <v>1153</v>
      </c>
      <c r="AM5" s="28">
        <v>0.800520381613183</v>
      </c>
      <c r="AN5" s="10">
        <v>297</v>
      </c>
      <c r="AO5" s="10">
        <v>153</v>
      </c>
      <c r="AP5" s="10">
        <v>154</v>
      </c>
      <c r="AQ5" s="30">
        <f t="shared" si="9"/>
        <v>0.9935064935064936</v>
      </c>
      <c r="AR5" s="10">
        <v>107</v>
      </c>
      <c r="AS5" s="10">
        <v>116</v>
      </c>
      <c r="AT5" s="28">
        <f t="shared" si="10"/>
        <v>0.9224137931034483</v>
      </c>
      <c r="AU5" s="10">
        <v>2140</v>
      </c>
      <c r="AV5" s="10">
        <v>2159</v>
      </c>
      <c r="AW5" s="28">
        <v>0.9911996294580825</v>
      </c>
      <c r="AX5" s="10">
        <v>2816.88</v>
      </c>
      <c r="AY5" s="10">
        <v>209.87</v>
      </c>
      <c r="AZ5" s="31">
        <f t="shared" si="11"/>
        <v>13.422023157192548</v>
      </c>
      <c r="BA5" s="10">
        <v>25</v>
      </c>
      <c r="BB5" s="32">
        <v>278</v>
      </c>
      <c r="BC5" s="33">
        <f t="shared" si="12"/>
        <v>0.08992805755395683</v>
      </c>
      <c r="BD5" s="10">
        <v>355</v>
      </c>
      <c r="BE5" s="10">
        <v>740</v>
      </c>
      <c r="BF5" s="28">
        <f t="shared" si="13"/>
        <v>0.4797297297297297</v>
      </c>
      <c r="BG5" s="10">
        <v>740</v>
      </c>
      <c r="BH5" s="10">
        <v>862</v>
      </c>
      <c r="BI5" s="28">
        <f t="shared" si="14"/>
        <v>0.8584686774941995</v>
      </c>
      <c r="BJ5" s="41">
        <v>1977</v>
      </c>
      <c r="BK5" s="41">
        <v>2590</v>
      </c>
      <c r="BL5" s="42">
        <f t="shared" si="15"/>
        <v>0.7633204633204633</v>
      </c>
      <c r="BM5" s="10">
        <v>145</v>
      </c>
      <c r="BN5" s="10">
        <v>146</v>
      </c>
      <c r="BO5" s="34">
        <f t="shared" si="16"/>
        <v>0.9931506849315068</v>
      </c>
    </row>
    <row r="6" spans="1:67" ht="15">
      <c r="A6" s="27" t="s">
        <v>68</v>
      </c>
      <c r="B6" s="10">
        <v>33</v>
      </c>
      <c r="C6" s="10">
        <v>22</v>
      </c>
      <c r="D6" s="28">
        <f t="shared" si="0"/>
        <v>1.5</v>
      </c>
      <c r="E6" s="10">
        <v>116</v>
      </c>
      <c r="F6" s="10">
        <v>120</v>
      </c>
      <c r="G6" s="28">
        <f t="shared" si="1"/>
        <v>0.9666666666666667</v>
      </c>
      <c r="H6" s="10">
        <v>77</v>
      </c>
      <c r="I6" s="10">
        <v>90</v>
      </c>
      <c r="J6" s="28">
        <f t="shared" si="2"/>
        <v>0.8555555555555555</v>
      </c>
      <c r="K6" s="10">
        <v>1048</v>
      </c>
      <c r="L6" s="10">
        <v>950</v>
      </c>
      <c r="M6" s="28">
        <v>1.1031578947368421</v>
      </c>
      <c r="N6" s="10">
        <v>68</v>
      </c>
      <c r="O6" s="10">
        <v>118</v>
      </c>
      <c r="P6" s="10">
        <v>174</v>
      </c>
      <c r="Q6" s="10">
        <v>170</v>
      </c>
      <c r="R6" s="28">
        <f t="shared" si="3"/>
        <v>1.0235294117647058</v>
      </c>
      <c r="S6" s="10">
        <v>12</v>
      </c>
      <c r="T6" s="10">
        <v>39160</v>
      </c>
      <c r="U6" s="29">
        <f t="shared" si="4"/>
        <v>0.00030643513789581204</v>
      </c>
      <c r="V6" s="10">
        <v>10</v>
      </c>
      <c r="W6" s="10">
        <v>16</v>
      </c>
      <c r="X6" s="28">
        <f t="shared" si="5"/>
        <v>0.625</v>
      </c>
      <c r="Y6" s="10">
        <v>111</v>
      </c>
      <c r="Z6" s="10">
        <v>161</v>
      </c>
      <c r="AA6" s="28">
        <f t="shared" si="6"/>
        <v>0.6894409937888198</v>
      </c>
      <c r="AB6" s="10">
        <v>92</v>
      </c>
      <c r="AC6" s="10">
        <v>175</v>
      </c>
      <c r="AD6" s="28">
        <f t="shared" si="7"/>
        <v>0.5257142857142857</v>
      </c>
      <c r="AE6" s="10">
        <v>118</v>
      </c>
      <c r="AF6" s="10">
        <v>169</v>
      </c>
      <c r="AG6" s="28">
        <f t="shared" si="8"/>
        <v>0.6982248520710059</v>
      </c>
      <c r="AH6" s="10">
        <v>68</v>
      </c>
      <c r="AI6" s="10">
        <v>123</v>
      </c>
      <c r="AJ6" s="28">
        <v>0.5528455284552846</v>
      </c>
      <c r="AK6" s="10">
        <v>1048</v>
      </c>
      <c r="AL6" s="10">
        <v>1353</v>
      </c>
      <c r="AM6" s="28">
        <v>0.7745750184774575</v>
      </c>
      <c r="AN6" s="10">
        <v>308</v>
      </c>
      <c r="AO6" s="10">
        <v>180</v>
      </c>
      <c r="AP6" s="10">
        <v>185</v>
      </c>
      <c r="AQ6" s="30">
        <f t="shared" si="9"/>
        <v>0.972972972972973</v>
      </c>
      <c r="AR6" s="10">
        <v>110</v>
      </c>
      <c r="AS6" s="10">
        <v>110</v>
      </c>
      <c r="AT6" s="28">
        <f t="shared" si="10"/>
        <v>1</v>
      </c>
      <c r="AU6" s="10">
        <v>3827</v>
      </c>
      <c r="AV6" s="10">
        <v>3875</v>
      </c>
      <c r="AW6" s="28">
        <v>0.9876129032258064</v>
      </c>
      <c r="AX6" s="10">
        <v>3319.22</v>
      </c>
      <c r="AY6" s="10">
        <v>303.2</v>
      </c>
      <c r="AZ6" s="31">
        <f t="shared" si="11"/>
        <v>10.947295514511874</v>
      </c>
      <c r="BA6" s="10">
        <v>9</v>
      </c>
      <c r="BB6" s="32">
        <v>367</v>
      </c>
      <c r="BC6" s="33">
        <f t="shared" si="12"/>
        <v>0.02452316076294278</v>
      </c>
      <c r="BD6" s="10">
        <v>459</v>
      </c>
      <c r="BE6" s="10">
        <v>906</v>
      </c>
      <c r="BF6" s="28">
        <f t="shared" si="13"/>
        <v>0.5066225165562914</v>
      </c>
      <c r="BG6" s="10">
        <v>911</v>
      </c>
      <c r="BH6" s="10">
        <v>1051</v>
      </c>
      <c r="BI6" s="28">
        <f t="shared" si="14"/>
        <v>0.8667935299714558</v>
      </c>
      <c r="BJ6" s="41">
        <v>2195</v>
      </c>
      <c r="BK6" s="41">
        <v>2777</v>
      </c>
      <c r="BL6" s="42">
        <f t="shared" si="15"/>
        <v>0.7904213179690314</v>
      </c>
      <c r="BM6" s="10">
        <v>85</v>
      </c>
      <c r="BN6" s="10">
        <v>92</v>
      </c>
      <c r="BO6" s="34">
        <f t="shared" si="16"/>
        <v>0.9239130434782609</v>
      </c>
    </row>
    <row r="7" spans="1:67" ht="15">
      <c r="A7" s="27" t="s">
        <v>69</v>
      </c>
      <c r="B7" s="10">
        <v>16</v>
      </c>
      <c r="C7" s="10">
        <v>15</v>
      </c>
      <c r="D7" s="28">
        <f t="shared" si="0"/>
        <v>1.0666666666666667</v>
      </c>
      <c r="E7" s="10">
        <v>36</v>
      </c>
      <c r="F7" s="10">
        <v>35</v>
      </c>
      <c r="G7" s="28">
        <f t="shared" si="1"/>
        <v>1.0285714285714285</v>
      </c>
      <c r="H7" s="10">
        <v>129</v>
      </c>
      <c r="I7" s="10">
        <v>120</v>
      </c>
      <c r="J7" s="28">
        <f t="shared" si="2"/>
        <v>1.075</v>
      </c>
      <c r="K7" s="10">
        <v>579</v>
      </c>
      <c r="L7" s="10">
        <v>600</v>
      </c>
      <c r="M7" s="28">
        <v>0.965</v>
      </c>
      <c r="N7" s="10">
        <v>36</v>
      </c>
      <c r="O7" s="10">
        <v>85</v>
      </c>
      <c r="P7" s="10">
        <v>143</v>
      </c>
      <c r="Q7" s="10">
        <v>140</v>
      </c>
      <c r="R7" s="28">
        <f t="shared" si="3"/>
        <v>1.0214285714285714</v>
      </c>
      <c r="S7" s="10">
        <v>50</v>
      </c>
      <c r="T7" s="10">
        <v>18690</v>
      </c>
      <c r="U7" s="29">
        <f t="shared" si="4"/>
        <v>0.002675227394328518</v>
      </c>
      <c r="V7" s="10">
        <v>10</v>
      </c>
      <c r="W7" s="10">
        <v>11</v>
      </c>
      <c r="X7" s="28">
        <f t="shared" si="5"/>
        <v>0.9090909090909091</v>
      </c>
      <c r="Y7" s="10">
        <v>27</v>
      </c>
      <c r="Z7" s="10">
        <v>45</v>
      </c>
      <c r="AA7" s="28">
        <f t="shared" si="6"/>
        <v>0.6</v>
      </c>
      <c r="AB7" s="10">
        <v>113</v>
      </c>
      <c r="AC7" s="10">
        <v>210</v>
      </c>
      <c r="AD7" s="28">
        <f t="shared" si="7"/>
        <v>0.5380952380952381</v>
      </c>
      <c r="AE7" s="10">
        <v>85</v>
      </c>
      <c r="AF7" s="10">
        <v>97</v>
      </c>
      <c r="AG7" s="28">
        <f t="shared" si="8"/>
        <v>0.8762886597938144</v>
      </c>
      <c r="AH7" s="10">
        <v>36</v>
      </c>
      <c r="AI7" s="10">
        <v>48</v>
      </c>
      <c r="AJ7" s="28">
        <v>0.75</v>
      </c>
      <c r="AK7" s="10">
        <v>579</v>
      </c>
      <c r="AL7" s="10">
        <v>713</v>
      </c>
      <c r="AM7" s="28">
        <v>0.8120617110799438</v>
      </c>
      <c r="AN7" s="10">
        <v>80</v>
      </c>
      <c r="AO7" s="10">
        <v>95</v>
      </c>
      <c r="AP7" s="10">
        <v>101</v>
      </c>
      <c r="AQ7" s="30">
        <f t="shared" si="9"/>
        <v>0.9405940594059405</v>
      </c>
      <c r="AR7" s="10">
        <v>77</v>
      </c>
      <c r="AS7" s="10">
        <v>77</v>
      </c>
      <c r="AT7" s="28">
        <f t="shared" si="10"/>
        <v>1</v>
      </c>
      <c r="AU7" s="10">
        <v>1665</v>
      </c>
      <c r="AV7" s="10">
        <v>1684</v>
      </c>
      <c r="AW7" s="28">
        <v>0.9887173396674585</v>
      </c>
      <c r="AX7" s="10">
        <v>1294.6</v>
      </c>
      <c r="AY7" s="10">
        <v>155</v>
      </c>
      <c r="AZ7" s="31">
        <f t="shared" si="11"/>
        <v>8.352258064516128</v>
      </c>
      <c r="BA7" s="10">
        <v>4</v>
      </c>
      <c r="BB7" s="32">
        <v>197</v>
      </c>
      <c r="BC7" s="33">
        <f t="shared" si="12"/>
        <v>0.02030456852791878</v>
      </c>
      <c r="BD7" s="10">
        <v>274</v>
      </c>
      <c r="BE7" s="10">
        <v>500</v>
      </c>
      <c r="BF7" s="28">
        <f t="shared" si="13"/>
        <v>0.548</v>
      </c>
      <c r="BG7" s="10">
        <v>548</v>
      </c>
      <c r="BH7" s="10">
        <v>650</v>
      </c>
      <c r="BI7" s="28">
        <f t="shared" si="14"/>
        <v>0.8430769230769231</v>
      </c>
      <c r="BJ7" s="41">
        <v>1212</v>
      </c>
      <c r="BK7" s="41">
        <v>1521</v>
      </c>
      <c r="BL7" s="42">
        <f t="shared" si="15"/>
        <v>0.796844181459566</v>
      </c>
      <c r="BM7" s="10">
        <v>181</v>
      </c>
      <c r="BN7" s="10">
        <v>190</v>
      </c>
      <c r="BO7" s="34">
        <f t="shared" si="16"/>
        <v>0.9526315789473684</v>
      </c>
    </row>
    <row r="8" spans="1:67" ht="15">
      <c r="A8" s="27" t="s">
        <v>70</v>
      </c>
      <c r="B8" s="10">
        <v>34</v>
      </c>
      <c r="C8" s="10">
        <v>32</v>
      </c>
      <c r="D8" s="28">
        <f t="shared" si="0"/>
        <v>1.0625</v>
      </c>
      <c r="E8" s="10">
        <v>66</v>
      </c>
      <c r="F8" s="10">
        <v>70</v>
      </c>
      <c r="G8" s="28">
        <f t="shared" si="1"/>
        <v>0.9428571428571428</v>
      </c>
      <c r="H8" s="10">
        <v>113</v>
      </c>
      <c r="I8" s="10">
        <v>170</v>
      </c>
      <c r="J8" s="28">
        <f t="shared" si="2"/>
        <v>0.6647058823529411</v>
      </c>
      <c r="K8" s="10">
        <v>1271</v>
      </c>
      <c r="L8" s="10">
        <v>1100</v>
      </c>
      <c r="M8" s="28">
        <v>1.1554545454545455</v>
      </c>
      <c r="N8" s="10">
        <v>127</v>
      </c>
      <c r="O8" s="10">
        <v>182</v>
      </c>
      <c r="P8" s="10">
        <v>199</v>
      </c>
      <c r="Q8" s="10">
        <v>190</v>
      </c>
      <c r="R8" s="28">
        <f t="shared" si="3"/>
        <v>1.0473684210526315</v>
      </c>
      <c r="S8" s="10">
        <v>183</v>
      </c>
      <c r="T8" s="10">
        <v>30961</v>
      </c>
      <c r="U8" s="29">
        <f t="shared" si="4"/>
        <v>0.005910661800329447</v>
      </c>
      <c r="V8" s="10">
        <v>23</v>
      </c>
      <c r="W8" s="10">
        <v>33</v>
      </c>
      <c r="X8" s="28">
        <f t="shared" si="5"/>
        <v>0.696969696969697</v>
      </c>
      <c r="Y8" s="10">
        <v>54</v>
      </c>
      <c r="Z8" s="10">
        <v>75</v>
      </c>
      <c r="AA8" s="28">
        <f t="shared" si="6"/>
        <v>0.72</v>
      </c>
      <c r="AB8" s="10">
        <v>127</v>
      </c>
      <c r="AC8" s="10">
        <v>205</v>
      </c>
      <c r="AD8" s="28">
        <f t="shared" si="7"/>
        <v>0.6195121951219512</v>
      </c>
      <c r="AE8" s="10">
        <v>182</v>
      </c>
      <c r="AF8" s="10">
        <v>249</v>
      </c>
      <c r="AG8" s="28">
        <f t="shared" si="8"/>
        <v>0.7309236947791165</v>
      </c>
      <c r="AH8" s="10">
        <v>127</v>
      </c>
      <c r="AI8" s="10">
        <v>245</v>
      </c>
      <c r="AJ8" s="28">
        <v>0.5183673469387755</v>
      </c>
      <c r="AK8" s="10">
        <v>1271</v>
      </c>
      <c r="AL8" s="10">
        <v>1660</v>
      </c>
      <c r="AM8" s="28">
        <v>0.7656626506024097</v>
      </c>
      <c r="AN8" s="10">
        <v>233</v>
      </c>
      <c r="AO8" s="10">
        <v>250</v>
      </c>
      <c r="AP8" s="10">
        <v>253</v>
      </c>
      <c r="AQ8" s="30">
        <f t="shared" si="9"/>
        <v>0.9881422924901185</v>
      </c>
      <c r="AR8" s="10">
        <v>144</v>
      </c>
      <c r="AS8" s="10">
        <v>146</v>
      </c>
      <c r="AT8" s="28">
        <f t="shared" si="10"/>
        <v>0.9863013698630136</v>
      </c>
      <c r="AU8" s="10">
        <v>3363</v>
      </c>
      <c r="AV8" s="10">
        <v>3382</v>
      </c>
      <c r="AW8" s="28">
        <v>0.9943820224719101</v>
      </c>
      <c r="AX8" s="10">
        <v>2606.82</v>
      </c>
      <c r="AY8" s="10">
        <v>327.698</v>
      </c>
      <c r="AZ8" s="31">
        <f t="shared" si="11"/>
        <v>7.954946322528671</v>
      </c>
      <c r="BA8" s="10">
        <v>40</v>
      </c>
      <c r="BB8" s="32">
        <v>404</v>
      </c>
      <c r="BC8" s="33">
        <f t="shared" si="12"/>
        <v>0.09900990099009901</v>
      </c>
      <c r="BD8" s="10">
        <v>636</v>
      </c>
      <c r="BE8" s="10">
        <v>1270</v>
      </c>
      <c r="BF8" s="28">
        <f t="shared" si="13"/>
        <v>0.5007874015748032</v>
      </c>
      <c r="BG8" s="10">
        <v>1359</v>
      </c>
      <c r="BH8" s="10">
        <v>1533</v>
      </c>
      <c r="BI8" s="28">
        <f t="shared" si="14"/>
        <v>0.8864970645792564</v>
      </c>
      <c r="BJ8" s="41">
        <v>2655</v>
      </c>
      <c r="BK8" s="41">
        <v>3523</v>
      </c>
      <c r="BL8" s="42">
        <f t="shared" si="15"/>
        <v>0.753619074652285</v>
      </c>
      <c r="BM8" s="10">
        <v>146</v>
      </c>
      <c r="BN8" s="10">
        <v>169</v>
      </c>
      <c r="BO8" s="34">
        <f t="shared" si="16"/>
        <v>0.863905325443787</v>
      </c>
    </row>
    <row r="9" spans="1:67" ht="15">
      <c r="A9" s="27" t="s">
        <v>71</v>
      </c>
      <c r="B9" s="10">
        <v>53</v>
      </c>
      <c r="C9" s="10">
        <v>45</v>
      </c>
      <c r="D9" s="28">
        <f t="shared" si="0"/>
        <v>1.1777777777777778</v>
      </c>
      <c r="E9" s="10">
        <v>93</v>
      </c>
      <c r="F9" s="10">
        <v>110</v>
      </c>
      <c r="G9" s="28">
        <f t="shared" si="1"/>
        <v>0.8454545454545455</v>
      </c>
      <c r="H9" s="10">
        <v>90</v>
      </c>
      <c r="I9" s="10">
        <v>150</v>
      </c>
      <c r="J9" s="28">
        <f t="shared" si="2"/>
        <v>0.6</v>
      </c>
      <c r="K9" s="10">
        <v>1047</v>
      </c>
      <c r="L9" s="10">
        <v>1100</v>
      </c>
      <c r="M9" s="28">
        <v>0.9518181818181818</v>
      </c>
      <c r="N9" s="10">
        <v>139</v>
      </c>
      <c r="O9" s="10">
        <v>76</v>
      </c>
      <c r="P9" s="10">
        <v>412</v>
      </c>
      <c r="Q9" s="10">
        <v>400</v>
      </c>
      <c r="R9" s="28">
        <f t="shared" si="3"/>
        <v>1.03</v>
      </c>
      <c r="S9" s="10">
        <v>1133</v>
      </c>
      <c r="T9" s="10">
        <v>18795</v>
      </c>
      <c r="U9" s="29">
        <f t="shared" si="4"/>
        <v>0.060281989890928436</v>
      </c>
      <c r="V9" s="10">
        <v>41</v>
      </c>
      <c r="W9" s="10">
        <v>46</v>
      </c>
      <c r="X9" s="28">
        <f t="shared" si="5"/>
        <v>0.8913043478260869</v>
      </c>
      <c r="Y9" s="10">
        <v>97</v>
      </c>
      <c r="Z9" s="10">
        <v>145</v>
      </c>
      <c r="AA9" s="28">
        <f t="shared" si="6"/>
        <v>0.6689655172413793</v>
      </c>
      <c r="AB9" s="10">
        <v>116</v>
      </c>
      <c r="AC9" s="10">
        <v>200</v>
      </c>
      <c r="AD9" s="28">
        <f t="shared" si="7"/>
        <v>0.58</v>
      </c>
      <c r="AE9" s="10">
        <v>76</v>
      </c>
      <c r="AF9" s="10">
        <v>118</v>
      </c>
      <c r="AG9" s="28">
        <f t="shared" si="8"/>
        <v>0.6440677966101694</v>
      </c>
      <c r="AH9" s="10">
        <v>139</v>
      </c>
      <c r="AI9" s="10">
        <v>251</v>
      </c>
      <c r="AJ9" s="28">
        <v>0.5537848605577689</v>
      </c>
      <c r="AK9" s="10">
        <v>1047</v>
      </c>
      <c r="AL9" s="10">
        <v>1349</v>
      </c>
      <c r="AM9" s="28">
        <v>0.7761304670126019</v>
      </c>
      <c r="AN9" s="10">
        <v>568</v>
      </c>
      <c r="AO9" s="10">
        <v>255</v>
      </c>
      <c r="AP9" s="10">
        <v>266</v>
      </c>
      <c r="AQ9" s="30">
        <f t="shared" si="9"/>
        <v>0.9586466165413534</v>
      </c>
      <c r="AR9" s="10">
        <v>192</v>
      </c>
      <c r="AS9" s="10">
        <v>204</v>
      </c>
      <c r="AT9" s="28">
        <f t="shared" si="10"/>
        <v>0.9411764705882353</v>
      </c>
      <c r="AU9" s="10">
        <v>4045</v>
      </c>
      <c r="AV9" s="10">
        <v>4084</v>
      </c>
      <c r="AW9" s="28">
        <v>0.9904505386875612</v>
      </c>
      <c r="AX9" s="10">
        <v>3857.88</v>
      </c>
      <c r="AY9" s="10">
        <v>401.76</v>
      </c>
      <c r="AZ9" s="31">
        <f t="shared" si="11"/>
        <v>9.602449223416967</v>
      </c>
      <c r="BA9" s="10">
        <v>13</v>
      </c>
      <c r="BB9" s="32">
        <v>461</v>
      </c>
      <c r="BC9" s="33">
        <f t="shared" si="12"/>
        <v>0.028199566160520606</v>
      </c>
      <c r="BD9" s="10">
        <v>530</v>
      </c>
      <c r="BE9" s="10">
        <v>1163</v>
      </c>
      <c r="BF9" s="28">
        <f t="shared" si="13"/>
        <v>0.45571797076526227</v>
      </c>
      <c r="BG9" s="10">
        <v>1265</v>
      </c>
      <c r="BH9" s="10">
        <v>1498</v>
      </c>
      <c r="BI9" s="28">
        <f t="shared" si="14"/>
        <v>0.8444592790387183</v>
      </c>
      <c r="BJ9" s="41">
        <v>2614</v>
      </c>
      <c r="BK9" s="41">
        <v>3456</v>
      </c>
      <c r="BL9" s="42">
        <f t="shared" si="15"/>
        <v>0.7563657407407407</v>
      </c>
      <c r="BM9" s="10">
        <v>193</v>
      </c>
      <c r="BN9" s="10">
        <v>206</v>
      </c>
      <c r="BO9" s="34">
        <f t="shared" si="16"/>
        <v>0.9368932038834952</v>
      </c>
    </row>
    <row r="10" spans="1:67" ht="15">
      <c r="A10" s="27" t="s">
        <v>72</v>
      </c>
      <c r="B10" s="10">
        <v>21</v>
      </c>
      <c r="C10" s="10">
        <v>15</v>
      </c>
      <c r="D10" s="28">
        <f t="shared" si="0"/>
        <v>1.4</v>
      </c>
      <c r="E10" s="10">
        <v>46</v>
      </c>
      <c r="F10" s="10">
        <v>45</v>
      </c>
      <c r="G10" s="28">
        <f t="shared" si="1"/>
        <v>1.0222222222222221</v>
      </c>
      <c r="H10" s="10">
        <v>77</v>
      </c>
      <c r="I10" s="10">
        <v>77</v>
      </c>
      <c r="J10" s="28">
        <f t="shared" si="2"/>
        <v>1</v>
      </c>
      <c r="K10" s="10">
        <v>401</v>
      </c>
      <c r="L10" s="10">
        <v>425</v>
      </c>
      <c r="M10" s="28">
        <v>0.9435294117647058</v>
      </c>
      <c r="N10" s="10">
        <v>48</v>
      </c>
      <c r="O10" s="10">
        <v>51</v>
      </c>
      <c r="P10" s="10">
        <v>126</v>
      </c>
      <c r="Q10" s="10">
        <v>100</v>
      </c>
      <c r="R10" s="28">
        <f t="shared" si="3"/>
        <v>1.26</v>
      </c>
      <c r="S10" s="10">
        <v>363</v>
      </c>
      <c r="T10" s="10">
        <v>10192</v>
      </c>
      <c r="U10" s="29">
        <f t="shared" si="4"/>
        <v>0.03561616954474097</v>
      </c>
      <c r="V10" s="10">
        <v>18</v>
      </c>
      <c r="W10" s="10">
        <v>19</v>
      </c>
      <c r="X10" s="28">
        <f t="shared" si="5"/>
        <v>0.9473684210526315</v>
      </c>
      <c r="Y10" s="10">
        <v>52</v>
      </c>
      <c r="Z10" s="10">
        <v>60</v>
      </c>
      <c r="AA10" s="28">
        <f t="shared" si="6"/>
        <v>0.8666666666666667</v>
      </c>
      <c r="AB10" s="10">
        <v>102</v>
      </c>
      <c r="AC10" s="10">
        <v>154</v>
      </c>
      <c r="AD10" s="28">
        <f t="shared" si="7"/>
        <v>0.6623376623376623</v>
      </c>
      <c r="AE10" s="10">
        <v>51</v>
      </c>
      <c r="AF10" s="10">
        <v>68</v>
      </c>
      <c r="AG10" s="28">
        <f t="shared" si="8"/>
        <v>0.75</v>
      </c>
      <c r="AH10" s="10">
        <v>48</v>
      </c>
      <c r="AI10" s="10">
        <v>68</v>
      </c>
      <c r="AJ10" s="28">
        <v>0.7058823529411765</v>
      </c>
      <c r="AK10" s="10">
        <v>401</v>
      </c>
      <c r="AL10" s="10">
        <v>453</v>
      </c>
      <c r="AM10" s="28">
        <v>0.8852097130242825</v>
      </c>
      <c r="AN10" s="10">
        <v>251</v>
      </c>
      <c r="AO10" s="10">
        <v>149</v>
      </c>
      <c r="AP10" s="10">
        <v>153</v>
      </c>
      <c r="AQ10" s="30">
        <f t="shared" si="9"/>
        <v>0.9738562091503268</v>
      </c>
      <c r="AR10" s="10">
        <v>77</v>
      </c>
      <c r="AS10" s="10">
        <v>85</v>
      </c>
      <c r="AT10" s="28">
        <f t="shared" si="10"/>
        <v>0.9058823529411765</v>
      </c>
      <c r="AU10" s="10">
        <v>1543</v>
      </c>
      <c r="AV10" s="10">
        <v>1546</v>
      </c>
      <c r="AW10" s="28">
        <v>0.9980595084087969</v>
      </c>
      <c r="AX10" s="10">
        <v>2399.7</v>
      </c>
      <c r="AY10" s="10">
        <v>198.2</v>
      </c>
      <c r="AZ10" s="31">
        <f t="shared" si="11"/>
        <v>12.107467204843593</v>
      </c>
      <c r="BA10" s="10">
        <v>3</v>
      </c>
      <c r="BB10" s="32">
        <v>315</v>
      </c>
      <c r="BC10" s="33">
        <f t="shared" si="12"/>
        <v>0.009523809523809525</v>
      </c>
      <c r="BD10" s="10">
        <v>231</v>
      </c>
      <c r="BE10" s="10">
        <v>446</v>
      </c>
      <c r="BF10" s="28">
        <f t="shared" si="13"/>
        <v>0.5179372197309418</v>
      </c>
      <c r="BG10" s="10">
        <v>446</v>
      </c>
      <c r="BH10" s="10">
        <v>556</v>
      </c>
      <c r="BI10" s="28">
        <f t="shared" si="14"/>
        <v>0.802158273381295</v>
      </c>
      <c r="BJ10" s="41">
        <v>1089</v>
      </c>
      <c r="BK10" s="41">
        <v>1229</v>
      </c>
      <c r="BL10" s="42">
        <f t="shared" si="15"/>
        <v>0.8860862489829129</v>
      </c>
      <c r="BM10" s="10">
        <v>102</v>
      </c>
      <c r="BN10" s="10">
        <v>105</v>
      </c>
      <c r="BO10" s="34">
        <f t="shared" si="16"/>
        <v>0.9714285714285714</v>
      </c>
    </row>
    <row r="11" spans="1:67" ht="15">
      <c r="A11" s="27" t="s">
        <v>73</v>
      </c>
      <c r="B11" s="10">
        <v>40</v>
      </c>
      <c r="C11" s="10">
        <v>40</v>
      </c>
      <c r="D11" s="28">
        <f t="shared" si="0"/>
        <v>1</v>
      </c>
      <c r="E11" s="10">
        <v>106</v>
      </c>
      <c r="F11" s="10">
        <v>105</v>
      </c>
      <c r="G11" s="28">
        <f t="shared" si="1"/>
        <v>1.0095238095238095</v>
      </c>
      <c r="H11" s="10">
        <v>111</v>
      </c>
      <c r="I11" s="10">
        <v>190</v>
      </c>
      <c r="J11" s="28">
        <f t="shared" si="2"/>
        <v>0.5842105263157895</v>
      </c>
      <c r="K11" s="10">
        <v>1423</v>
      </c>
      <c r="L11" s="10">
        <v>1440</v>
      </c>
      <c r="M11" s="28">
        <v>0.9881944444444445</v>
      </c>
      <c r="N11" s="10">
        <v>226</v>
      </c>
      <c r="O11" s="10">
        <v>222</v>
      </c>
      <c r="P11" s="10">
        <v>204</v>
      </c>
      <c r="Q11" s="10">
        <v>250</v>
      </c>
      <c r="R11" s="28">
        <f t="shared" si="3"/>
        <v>0.816</v>
      </c>
      <c r="S11" s="10">
        <v>4</v>
      </c>
      <c r="T11" s="10">
        <v>42734</v>
      </c>
      <c r="U11" s="29">
        <f t="shared" si="4"/>
        <v>9.360228389572705E-05</v>
      </c>
      <c r="V11" s="10">
        <v>52</v>
      </c>
      <c r="W11" s="10">
        <v>60</v>
      </c>
      <c r="X11" s="28">
        <f t="shared" si="5"/>
        <v>0.8666666666666667</v>
      </c>
      <c r="Y11" s="10">
        <v>115</v>
      </c>
      <c r="Z11" s="10">
        <v>145</v>
      </c>
      <c r="AA11" s="28">
        <f t="shared" si="6"/>
        <v>0.7931034482758621</v>
      </c>
      <c r="AB11" s="10">
        <v>135</v>
      </c>
      <c r="AC11" s="10">
        <v>262</v>
      </c>
      <c r="AD11" s="28">
        <f t="shared" si="7"/>
        <v>0.5152671755725191</v>
      </c>
      <c r="AE11" s="10">
        <v>222</v>
      </c>
      <c r="AF11" s="10">
        <v>298</v>
      </c>
      <c r="AG11" s="28">
        <f t="shared" si="8"/>
        <v>0.7449664429530202</v>
      </c>
      <c r="AH11" s="10">
        <v>226</v>
      </c>
      <c r="AI11" s="10">
        <v>447</v>
      </c>
      <c r="AJ11" s="28">
        <v>0.5055928411633109</v>
      </c>
      <c r="AK11" s="10">
        <v>1423</v>
      </c>
      <c r="AL11" s="10">
        <v>1863</v>
      </c>
      <c r="AM11" s="28">
        <v>0.7638217928073</v>
      </c>
      <c r="AN11" s="10">
        <v>639</v>
      </c>
      <c r="AO11" s="10">
        <v>407</v>
      </c>
      <c r="AP11" s="10">
        <v>416</v>
      </c>
      <c r="AQ11" s="30">
        <f t="shared" si="9"/>
        <v>0.9783653846153846</v>
      </c>
      <c r="AR11" s="10">
        <v>146</v>
      </c>
      <c r="AS11" s="10">
        <v>152</v>
      </c>
      <c r="AT11" s="28">
        <f t="shared" si="10"/>
        <v>0.9605263157894737</v>
      </c>
      <c r="AU11" s="10">
        <v>5629</v>
      </c>
      <c r="AV11" s="10">
        <v>5670</v>
      </c>
      <c r="AW11" s="28">
        <v>0.9927689594356262</v>
      </c>
      <c r="AX11" s="10">
        <v>5243.45</v>
      </c>
      <c r="AY11" s="10">
        <v>516.05</v>
      </c>
      <c r="AZ11" s="31">
        <f t="shared" si="11"/>
        <v>10.160740238348998</v>
      </c>
      <c r="BA11" s="10">
        <v>14</v>
      </c>
      <c r="BB11" s="32">
        <v>572</v>
      </c>
      <c r="BC11" s="33">
        <f t="shared" si="12"/>
        <v>0.024475524475524476</v>
      </c>
      <c r="BD11" s="10">
        <v>1064</v>
      </c>
      <c r="BE11" s="10">
        <v>2359</v>
      </c>
      <c r="BF11" s="28">
        <f t="shared" si="13"/>
        <v>0.45103857566765576</v>
      </c>
      <c r="BG11" s="10">
        <v>2675</v>
      </c>
      <c r="BH11" s="10">
        <v>3039</v>
      </c>
      <c r="BI11" s="28">
        <f t="shared" si="14"/>
        <v>0.8802237578150708</v>
      </c>
      <c r="BJ11" s="41">
        <v>4415</v>
      </c>
      <c r="BK11" s="41">
        <v>5784</v>
      </c>
      <c r="BL11" s="42">
        <f t="shared" si="15"/>
        <v>0.7633125864453665</v>
      </c>
      <c r="BM11" s="10">
        <v>182</v>
      </c>
      <c r="BN11" s="10">
        <v>203</v>
      </c>
      <c r="BO11" s="34">
        <f t="shared" si="16"/>
        <v>0.896551724137931</v>
      </c>
    </row>
    <row r="12" spans="1:67" ht="15">
      <c r="A12" s="27" t="s">
        <v>74</v>
      </c>
      <c r="B12" s="10">
        <v>34</v>
      </c>
      <c r="C12" s="10">
        <v>27</v>
      </c>
      <c r="D12" s="28">
        <f t="shared" si="0"/>
        <v>1.2592592592592593</v>
      </c>
      <c r="E12" s="10">
        <v>152</v>
      </c>
      <c r="F12" s="10">
        <v>110</v>
      </c>
      <c r="G12" s="28">
        <f t="shared" si="1"/>
        <v>1.3818181818181818</v>
      </c>
      <c r="H12" s="10">
        <v>361</v>
      </c>
      <c r="I12" s="10">
        <v>350</v>
      </c>
      <c r="J12" s="28">
        <f t="shared" si="2"/>
        <v>1.0314285714285714</v>
      </c>
      <c r="K12" s="10">
        <v>1825</v>
      </c>
      <c r="L12" s="10">
        <v>1700</v>
      </c>
      <c r="M12" s="28">
        <v>1.0735294117647058</v>
      </c>
      <c r="N12" s="10">
        <v>149</v>
      </c>
      <c r="O12" s="10">
        <v>104</v>
      </c>
      <c r="P12" s="10">
        <v>448</v>
      </c>
      <c r="Q12" s="10">
        <v>330</v>
      </c>
      <c r="R12" s="28">
        <f t="shared" si="3"/>
        <v>1.3575757575757577</v>
      </c>
      <c r="S12" s="10">
        <v>183</v>
      </c>
      <c r="T12" s="10">
        <v>58345</v>
      </c>
      <c r="U12" s="29">
        <f t="shared" si="4"/>
        <v>0.0031365155540320506</v>
      </c>
      <c r="V12" s="10">
        <v>37</v>
      </c>
      <c r="W12" s="10">
        <v>47</v>
      </c>
      <c r="X12" s="28">
        <f t="shared" si="5"/>
        <v>0.7872340425531915</v>
      </c>
      <c r="Y12" s="10">
        <v>128</v>
      </c>
      <c r="Z12" s="10">
        <v>170</v>
      </c>
      <c r="AA12" s="28">
        <f t="shared" si="6"/>
        <v>0.7529411764705882</v>
      </c>
      <c r="AB12" s="10">
        <v>341</v>
      </c>
      <c r="AC12" s="10">
        <v>540</v>
      </c>
      <c r="AD12" s="28">
        <f t="shared" si="7"/>
        <v>0.6314814814814815</v>
      </c>
      <c r="AE12" s="10">
        <v>104</v>
      </c>
      <c r="AF12" s="10">
        <v>147</v>
      </c>
      <c r="AG12" s="28">
        <f t="shared" si="8"/>
        <v>0.7074829931972789</v>
      </c>
      <c r="AH12" s="10">
        <v>149</v>
      </c>
      <c r="AI12" s="10">
        <v>258</v>
      </c>
      <c r="AJ12" s="28">
        <v>0.5775193798449613</v>
      </c>
      <c r="AK12" s="10">
        <v>1825</v>
      </c>
      <c r="AL12" s="10">
        <v>2309</v>
      </c>
      <c r="AM12" s="28">
        <v>0.7903854482459939</v>
      </c>
      <c r="AN12" s="10">
        <v>1126</v>
      </c>
      <c r="AO12" s="10">
        <v>262</v>
      </c>
      <c r="AP12" s="10">
        <v>265</v>
      </c>
      <c r="AQ12" s="30">
        <f t="shared" si="9"/>
        <v>0.9886792452830189</v>
      </c>
      <c r="AR12" s="10">
        <v>93</v>
      </c>
      <c r="AS12" s="10">
        <v>93</v>
      </c>
      <c r="AT12" s="28">
        <f t="shared" si="10"/>
        <v>1</v>
      </c>
      <c r="AU12" s="10">
        <v>3829</v>
      </c>
      <c r="AV12" s="10">
        <v>3845</v>
      </c>
      <c r="AW12" s="28">
        <v>0.9958387516254876</v>
      </c>
      <c r="AX12" s="10">
        <v>5478.5</v>
      </c>
      <c r="AY12" s="10">
        <v>437.6</v>
      </c>
      <c r="AZ12" s="31">
        <f t="shared" si="11"/>
        <v>12.519424131627057</v>
      </c>
      <c r="BA12" s="10">
        <v>33</v>
      </c>
      <c r="BB12" s="32">
        <v>528</v>
      </c>
      <c r="BC12" s="33">
        <f t="shared" si="12"/>
        <v>0.0625</v>
      </c>
      <c r="BD12" s="10">
        <v>752</v>
      </c>
      <c r="BE12" s="10">
        <v>1272</v>
      </c>
      <c r="BF12" s="28">
        <f t="shared" si="13"/>
        <v>0.5911949685534591</v>
      </c>
      <c r="BG12" s="10">
        <v>1470</v>
      </c>
      <c r="BH12" s="10">
        <v>1621</v>
      </c>
      <c r="BI12" s="28">
        <f t="shared" si="14"/>
        <v>0.9068476249228871</v>
      </c>
      <c r="BJ12" s="41">
        <v>3441</v>
      </c>
      <c r="BK12" s="41">
        <v>4458</v>
      </c>
      <c r="BL12" s="42">
        <f t="shared" si="15"/>
        <v>0.7718707940780619</v>
      </c>
      <c r="BM12" s="10">
        <v>463</v>
      </c>
      <c r="BN12" s="10">
        <v>481</v>
      </c>
      <c r="BO12" s="34">
        <f t="shared" si="16"/>
        <v>0.9625779625779626</v>
      </c>
    </row>
    <row r="13" spans="1:67" ht="15">
      <c r="A13" s="27" t="s">
        <v>75</v>
      </c>
      <c r="B13" s="10">
        <v>17</v>
      </c>
      <c r="C13" s="10">
        <v>11</v>
      </c>
      <c r="D13" s="28">
        <f t="shared" si="0"/>
        <v>1.5454545454545454</v>
      </c>
      <c r="E13" s="10">
        <v>36</v>
      </c>
      <c r="F13" s="10">
        <v>33</v>
      </c>
      <c r="G13" s="28">
        <f t="shared" si="1"/>
        <v>1.0909090909090908</v>
      </c>
      <c r="H13" s="10">
        <v>79</v>
      </c>
      <c r="I13" s="10">
        <v>72</v>
      </c>
      <c r="J13" s="28">
        <f t="shared" si="2"/>
        <v>1.0972222222222223</v>
      </c>
      <c r="K13" s="10">
        <v>374</v>
      </c>
      <c r="L13" s="10">
        <v>375</v>
      </c>
      <c r="M13" s="28">
        <v>0.9973333333333333</v>
      </c>
      <c r="N13" s="10">
        <v>61</v>
      </c>
      <c r="O13" s="10">
        <v>50</v>
      </c>
      <c r="P13" s="10">
        <v>110</v>
      </c>
      <c r="Q13" s="10">
        <v>94</v>
      </c>
      <c r="R13" s="28">
        <f t="shared" si="3"/>
        <v>1.1702127659574468</v>
      </c>
      <c r="S13" s="10">
        <v>93</v>
      </c>
      <c r="T13" s="10">
        <v>10120</v>
      </c>
      <c r="U13" s="29">
        <f t="shared" si="4"/>
        <v>0.009189723320158103</v>
      </c>
      <c r="V13" s="10">
        <v>12</v>
      </c>
      <c r="W13" s="10">
        <v>13</v>
      </c>
      <c r="X13" s="28">
        <f t="shared" si="5"/>
        <v>0.9230769230769231</v>
      </c>
      <c r="Y13" s="10">
        <v>56</v>
      </c>
      <c r="Z13" s="10">
        <v>84</v>
      </c>
      <c r="AA13" s="28">
        <f t="shared" si="6"/>
        <v>0.6666666666666666</v>
      </c>
      <c r="AB13" s="10">
        <v>88</v>
      </c>
      <c r="AC13" s="10">
        <v>126</v>
      </c>
      <c r="AD13" s="28">
        <f t="shared" si="7"/>
        <v>0.6984126984126984</v>
      </c>
      <c r="AE13" s="10">
        <v>50</v>
      </c>
      <c r="AF13" s="10">
        <v>76</v>
      </c>
      <c r="AG13" s="28">
        <f t="shared" si="8"/>
        <v>0.6578947368421053</v>
      </c>
      <c r="AH13" s="10">
        <v>61</v>
      </c>
      <c r="AI13" s="10">
        <v>118</v>
      </c>
      <c r="AJ13" s="28">
        <v>0.5169491525423728</v>
      </c>
      <c r="AK13" s="10">
        <v>374</v>
      </c>
      <c r="AL13" s="10">
        <v>502</v>
      </c>
      <c r="AM13" s="28">
        <v>0.7450199203187251</v>
      </c>
      <c r="AN13" s="10">
        <v>417</v>
      </c>
      <c r="AO13" s="10">
        <v>120</v>
      </c>
      <c r="AP13" s="10">
        <v>123</v>
      </c>
      <c r="AQ13" s="30">
        <f t="shared" si="9"/>
        <v>0.975609756097561</v>
      </c>
      <c r="AR13" s="10">
        <v>62</v>
      </c>
      <c r="AS13" s="10">
        <v>71</v>
      </c>
      <c r="AT13" s="28">
        <f t="shared" si="10"/>
        <v>0.8732394366197183</v>
      </c>
      <c r="AU13" s="10">
        <v>1268</v>
      </c>
      <c r="AV13" s="10">
        <v>1270</v>
      </c>
      <c r="AW13" s="28">
        <v>0.9984251968503937</v>
      </c>
      <c r="AX13" s="10">
        <v>1470.78</v>
      </c>
      <c r="AY13" s="10">
        <v>142.11</v>
      </c>
      <c r="AZ13" s="31">
        <f t="shared" si="11"/>
        <v>10.349588347055096</v>
      </c>
      <c r="BA13" s="10">
        <v>10</v>
      </c>
      <c r="BB13" s="32">
        <v>193</v>
      </c>
      <c r="BC13" s="33">
        <f t="shared" si="12"/>
        <v>0.05181347150259067</v>
      </c>
      <c r="BD13" s="10">
        <v>330</v>
      </c>
      <c r="BE13" s="10">
        <v>601</v>
      </c>
      <c r="BF13" s="28">
        <f t="shared" si="13"/>
        <v>0.5490848585690515</v>
      </c>
      <c r="BG13" s="10">
        <v>666</v>
      </c>
      <c r="BH13" s="10">
        <v>775</v>
      </c>
      <c r="BI13" s="28">
        <f t="shared" si="14"/>
        <v>0.8593548387096774</v>
      </c>
      <c r="BJ13" s="41">
        <v>1050</v>
      </c>
      <c r="BK13" s="41">
        <v>1409</v>
      </c>
      <c r="BL13" s="42">
        <f t="shared" si="15"/>
        <v>0.7452093683463449</v>
      </c>
      <c r="BM13" s="10">
        <v>107</v>
      </c>
      <c r="BN13" s="10">
        <v>118</v>
      </c>
      <c r="BO13" s="34">
        <f t="shared" si="16"/>
        <v>0.9067796610169492</v>
      </c>
    </row>
    <row r="14" spans="1:67" ht="15">
      <c r="A14" s="27" t="s">
        <v>76</v>
      </c>
      <c r="B14" s="10">
        <v>66</v>
      </c>
      <c r="C14" s="10">
        <v>60</v>
      </c>
      <c r="D14" s="28">
        <f t="shared" si="0"/>
        <v>1.1</v>
      </c>
      <c r="E14" s="10">
        <v>187</v>
      </c>
      <c r="F14" s="10">
        <v>130</v>
      </c>
      <c r="G14" s="28">
        <f t="shared" si="1"/>
        <v>1.4384615384615385</v>
      </c>
      <c r="H14" s="10">
        <v>551</v>
      </c>
      <c r="I14" s="10">
        <v>450</v>
      </c>
      <c r="J14" s="28">
        <f t="shared" si="2"/>
        <v>1.2244444444444444</v>
      </c>
      <c r="K14" s="10">
        <v>3758</v>
      </c>
      <c r="L14" s="10">
        <v>3600</v>
      </c>
      <c r="M14" s="28">
        <v>1.0438888888888889</v>
      </c>
      <c r="N14" s="10">
        <v>415</v>
      </c>
      <c r="O14" s="10">
        <v>440</v>
      </c>
      <c r="P14" s="10">
        <v>1388</v>
      </c>
      <c r="Q14" s="10">
        <v>900</v>
      </c>
      <c r="R14" s="28">
        <f t="shared" si="3"/>
        <v>1.5422222222222222</v>
      </c>
      <c r="S14" s="10">
        <v>11</v>
      </c>
      <c r="T14" s="10">
        <v>128988</v>
      </c>
      <c r="U14" s="29">
        <f t="shared" si="4"/>
        <v>8.527925078301857E-05</v>
      </c>
      <c r="V14" s="10">
        <v>15</v>
      </c>
      <c r="W14" s="10">
        <v>35</v>
      </c>
      <c r="X14" s="28">
        <f t="shared" si="5"/>
        <v>0.42857142857142855</v>
      </c>
      <c r="Y14" s="10">
        <v>207</v>
      </c>
      <c r="Z14" s="10">
        <v>367</v>
      </c>
      <c r="AA14" s="28">
        <f t="shared" si="6"/>
        <v>0.5640326975476839</v>
      </c>
      <c r="AB14" s="10">
        <v>579</v>
      </c>
      <c r="AC14" s="10">
        <v>1135</v>
      </c>
      <c r="AD14" s="28">
        <f t="shared" si="7"/>
        <v>0.5101321585903084</v>
      </c>
      <c r="AE14" s="10">
        <v>440</v>
      </c>
      <c r="AF14" s="10">
        <v>556</v>
      </c>
      <c r="AG14" s="28">
        <f t="shared" si="8"/>
        <v>0.7913669064748201</v>
      </c>
      <c r="AH14" s="10">
        <v>415</v>
      </c>
      <c r="AI14" s="10">
        <v>690</v>
      </c>
      <c r="AJ14" s="28">
        <v>0.6014492753623188</v>
      </c>
      <c r="AK14" s="10">
        <v>3758</v>
      </c>
      <c r="AL14" s="10">
        <v>5237</v>
      </c>
      <c r="AM14" s="28">
        <v>0.7175864044300172</v>
      </c>
      <c r="AN14" s="10">
        <v>562</v>
      </c>
      <c r="AO14" s="10">
        <v>1097</v>
      </c>
      <c r="AP14" s="10">
        <v>1118</v>
      </c>
      <c r="AQ14" s="30">
        <f t="shared" si="9"/>
        <v>0.981216457960644</v>
      </c>
      <c r="AR14" s="10">
        <v>552</v>
      </c>
      <c r="AS14" s="10">
        <v>563</v>
      </c>
      <c r="AT14" s="28">
        <f t="shared" si="10"/>
        <v>0.9804618117229129</v>
      </c>
      <c r="AU14" s="10">
        <v>11491</v>
      </c>
      <c r="AV14" s="10">
        <v>11615</v>
      </c>
      <c r="AW14" s="28">
        <v>0.989324149806285</v>
      </c>
      <c r="AX14" s="10">
        <v>10163.03</v>
      </c>
      <c r="AY14" s="10">
        <v>1052.19</v>
      </c>
      <c r="AZ14" s="31">
        <f t="shared" si="11"/>
        <v>9.65893042131174</v>
      </c>
      <c r="BA14" s="10">
        <v>124</v>
      </c>
      <c r="BB14" s="32">
        <v>1120</v>
      </c>
      <c r="BC14" s="33">
        <f t="shared" si="12"/>
        <v>0.11071428571428571</v>
      </c>
      <c r="BD14" s="10">
        <v>2323</v>
      </c>
      <c r="BE14" s="10">
        <v>4706</v>
      </c>
      <c r="BF14" s="28">
        <f t="shared" si="13"/>
        <v>0.4936251593710157</v>
      </c>
      <c r="BG14" s="10">
        <v>4981</v>
      </c>
      <c r="BH14" s="10">
        <v>5686</v>
      </c>
      <c r="BI14" s="28">
        <f t="shared" si="14"/>
        <v>0.8760112557157932</v>
      </c>
      <c r="BJ14" s="41">
        <v>9949</v>
      </c>
      <c r="BK14" s="41">
        <v>12845</v>
      </c>
      <c r="BL14" s="42">
        <f t="shared" si="15"/>
        <v>0.7745426235889451</v>
      </c>
      <c r="BM14" s="10">
        <v>890</v>
      </c>
      <c r="BN14" s="10">
        <v>895</v>
      </c>
      <c r="BO14" s="34">
        <f t="shared" si="16"/>
        <v>0.994413407821229</v>
      </c>
    </row>
    <row r="15" spans="1:67" ht="15">
      <c r="A15" s="27" t="s">
        <v>77</v>
      </c>
      <c r="B15" s="10">
        <v>57</v>
      </c>
      <c r="C15" s="10">
        <v>55</v>
      </c>
      <c r="D15" s="28">
        <f t="shared" si="0"/>
        <v>1.0363636363636364</v>
      </c>
      <c r="E15" s="10">
        <v>139</v>
      </c>
      <c r="F15" s="10">
        <v>155</v>
      </c>
      <c r="G15" s="28">
        <f t="shared" si="1"/>
        <v>0.896774193548387</v>
      </c>
      <c r="H15" s="10">
        <v>203</v>
      </c>
      <c r="I15" s="10">
        <v>194</v>
      </c>
      <c r="J15" s="28">
        <f t="shared" si="2"/>
        <v>1.0463917525773196</v>
      </c>
      <c r="K15" s="10">
        <v>1589</v>
      </c>
      <c r="L15" s="10">
        <v>1700</v>
      </c>
      <c r="M15" s="28">
        <v>0.9347058823529412</v>
      </c>
      <c r="N15" s="10">
        <v>186</v>
      </c>
      <c r="O15" s="10">
        <v>95</v>
      </c>
      <c r="P15" s="10">
        <v>507</v>
      </c>
      <c r="Q15" s="10">
        <v>475</v>
      </c>
      <c r="R15" s="28">
        <f t="shared" si="3"/>
        <v>1.0673684210526315</v>
      </c>
      <c r="S15" s="10">
        <v>176</v>
      </c>
      <c r="T15" s="10">
        <v>44193</v>
      </c>
      <c r="U15" s="29">
        <f t="shared" si="4"/>
        <v>0.003982531170094812</v>
      </c>
      <c r="V15" s="10">
        <v>57</v>
      </c>
      <c r="W15" s="10">
        <v>60</v>
      </c>
      <c r="X15" s="28">
        <f t="shared" si="5"/>
        <v>0.95</v>
      </c>
      <c r="Y15" s="10">
        <v>134</v>
      </c>
      <c r="Z15" s="10">
        <v>180</v>
      </c>
      <c r="AA15" s="28">
        <f t="shared" si="6"/>
        <v>0.7444444444444445</v>
      </c>
      <c r="AB15" s="10">
        <v>241</v>
      </c>
      <c r="AC15" s="10">
        <v>352</v>
      </c>
      <c r="AD15" s="28">
        <f t="shared" si="7"/>
        <v>0.6846590909090909</v>
      </c>
      <c r="AE15" s="10">
        <v>95</v>
      </c>
      <c r="AF15" s="10">
        <v>169</v>
      </c>
      <c r="AG15" s="28">
        <f t="shared" si="8"/>
        <v>0.5621301775147929</v>
      </c>
      <c r="AH15" s="10">
        <v>186</v>
      </c>
      <c r="AI15" s="10">
        <v>352</v>
      </c>
      <c r="AJ15" s="28">
        <v>0.5284090909090909</v>
      </c>
      <c r="AK15" s="10">
        <v>1589</v>
      </c>
      <c r="AL15" s="10">
        <v>2112</v>
      </c>
      <c r="AM15" s="28">
        <v>0.7523674242424242</v>
      </c>
      <c r="AN15" s="10">
        <v>186</v>
      </c>
      <c r="AO15" s="10">
        <v>320</v>
      </c>
      <c r="AP15" s="10">
        <v>335</v>
      </c>
      <c r="AQ15" s="30">
        <f t="shared" si="9"/>
        <v>0.9552238805970149</v>
      </c>
      <c r="AR15" s="10">
        <v>171</v>
      </c>
      <c r="AS15" s="10">
        <v>185</v>
      </c>
      <c r="AT15" s="28">
        <f t="shared" si="10"/>
        <v>0.9243243243243243</v>
      </c>
      <c r="AU15" s="10">
        <v>5413</v>
      </c>
      <c r="AV15" s="10">
        <v>5520</v>
      </c>
      <c r="AW15" s="28">
        <v>0.9806159420289855</v>
      </c>
      <c r="AX15" s="10">
        <v>5459.97</v>
      </c>
      <c r="AY15" s="10">
        <v>524.05</v>
      </c>
      <c r="AZ15" s="31">
        <f t="shared" si="11"/>
        <v>10.41879591642019</v>
      </c>
      <c r="BA15" s="10">
        <v>29</v>
      </c>
      <c r="BB15" s="32">
        <v>660</v>
      </c>
      <c r="BC15" s="33">
        <f t="shared" si="12"/>
        <v>0.04393939393939394</v>
      </c>
      <c r="BD15" s="10">
        <v>1097</v>
      </c>
      <c r="BE15" s="10">
        <v>2022</v>
      </c>
      <c r="BF15" s="28">
        <f t="shared" si="13"/>
        <v>0.5425321463897131</v>
      </c>
      <c r="BG15" s="10">
        <v>2101</v>
      </c>
      <c r="BH15" s="10">
        <v>2590</v>
      </c>
      <c r="BI15" s="28">
        <f t="shared" si="14"/>
        <v>0.8111969111969112</v>
      </c>
      <c r="BJ15" s="41">
        <v>4035</v>
      </c>
      <c r="BK15" s="41">
        <v>5336</v>
      </c>
      <c r="BL15" s="42">
        <f t="shared" si="15"/>
        <v>0.756184407796102</v>
      </c>
      <c r="BM15" s="10">
        <v>304</v>
      </c>
      <c r="BN15" s="10">
        <v>308</v>
      </c>
      <c r="BO15" s="34">
        <f t="shared" si="16"/>
        <v>0.987012987012987</v>
      </c>
    </row>
    <row r="16" spans="1:67" ht="15">
      <c r="A16" s="27" t="s">
        <v>78</v>
      </c>
      <c r="B16" s="10">
        <v>24</v>
      </c>
      <c r="C16" s="10">
        <v>23</v>
      </c>
      <c r="D16" s="28">
        <f t="shared" si="0"/>
        <v>1.0434782608695652</v>
      </c>
      <c r="E16" s="10">
        <v>60</v>
      </c>
      <c r="F16" s="10">
        <v>60</v>
      </c>
      <c r="G16" s="28">
        <f t="shared" si="1"/>
        <v>1</v>
      </c>
      <c r="H16" s="10">
        <v>229</v>
      </c>
      <c r="I16" s="10">
        <v>209</v>
      </c>
      <c r="J16" s="28">
        <f t="shared" si="2"/>
        <v>1.0956937799043063</v>
      </c>
      <c r="K16" s="10">
        <v>840</v>
      </c>
      <c r="L16" s="10">
        <v>800</v>
      </c>
      <c r="M16" s="28">
        <v>1.05</v>
      </c>
      <c r="N16" s="10">
        <v>92</v>
      </c>
      <c r="O16" s="10">
        <v>136</v>
      </c>
      <c r="P16" s="10">
        <v>233</v>
      </c>
      <c r="Q16" s="10">
        <v>210</v>
      </c>
      <c r="R16" s="28">
        <f t="shared" si="3"/>
        <v>1.1095238095238096</v>
      </c>
      <c r="S16" s="10">
        <v>207</v>
      </c>
      <c r="T16" s="10">
        <v>23613</v>
      </c>
      <c r="U16" s="29">
        <f t="shared" si="4"/>
        <v>0.008766357514928217</v>
      </c>
      <c r="V16" s="10">
        <v>22</v>
      </c>
      <c r="W16" s="10">
        <v>24</v>
      </c>
      <c r="X16" s="28">
        <f t="shared" si="5"/>
        <v>0.9166666666666666</v>
      </c>
      <c r="Y16" s="10">
        <v>51</v>
      </c>
      <c r="Z16" s="10">
        <v>74</v>
      </c>
      <c r="AA16" s="28">
        <f t="shared" si="6"/>
        <v>0.6891891891891891</v>
      </c>
      <c r="AB16" s="10">
        <v>207</v>
      </c>
      <c r="AC16" s="10">
        <v>348</v>
      </c>
      <c r="AD16" s="28">
        <f t="shared" si="7"/>
        <v>0.5948275862068966</v>
      </c>
      <c r="AE16" s="10">
        <v>136</v>
      </c>
      <c r="AF16" s="10">
        <v>180</v>
      </c>
      <c r="AG16" s="28">
        <f t="shared" si="8"/>
        <v>0.7555555555555555</v>
      </c>
      <c r="AH16" s="10">
        <v>92</v>
      </c>
      <c r="AI16" s="10">
        <v>142</v>
      </c>
      <c r="AJ16" s="28">
        <v>0.647887323943662</v>
      </c>
      <c r="AK16" s="10">
        <v>840</v>
      </c>
      <c r="AL16" s="10">
        <v>1044</v>
      </c>
      <c r="AM16" s="28">
        <v>0.8045977011494253</v>
      </c>
      <c r="AN16" s="10">
        <v>330</v>
      </c>
      <c r="AO16" s="10">
        <v>152</v>
      </c>
      <c r="AP16" s="10">
        <v>154</v>
      </c>
      <c r="AQ16" s="30">
        <f t="shared" si="9"/>
        <v>0.987012987012987</v>
      </c>
      <c r="AR16" s="10">
        <v>112</v>
      </c>
      <c r="AS16" s="10">
        <v>116</v>
      </c>
      <c r="AT16" s="28">
        <f t="shared" si="10"/>
        <v>0.9655172413793104</v>
      </c>
      <c r="AU16" s="10">
        <v>2715</v>
      </c>
      <c r="AV16" s="10">
        <v>2719</v>
      </c>
      <c r="AW16" s="28">
        <v>0.9985288709084222</v>
      </c>
      <c r="AX16" s="10">
        <v>2522</v>
      </c>
      <c r="AY16" s="10">
        <v>226.02</v>
      </c>
      <c r="AZ16" s="31">
        <f t="shared" si="11"/>
        <v>11.158304574816388</v>
      </c>
      <c r="BA16" s="10">
        <v>40</v>
      </c>
      <c r="BB16" s="32">
        <v>251</v>
      </c>
      <c r="BC16" s="33">
        <f t="shared" si="12"/>
        <v>0.1593625498007968</v>
      </c>
      <c r="BD16" s="10">
        <v>483</v>
      </c>
      <c r="BE16" s="10">
        <v>918</v>
      </c>
      <c r="BF16" s="28">
        <f t="shared" si="13"/>
        <v>0.5261437908496732</v>
      </c>
      <c r="BG16" s="10">
        <v>874</v>
      </c>
      <c r="BH16" s="10">
        <v>1012</v>
      </c>
      <c r="BI16" s="28">
        <f t="shared" si="14"/>
        <v>0.8636363636363636</v>
      </c>
      <c r="BJ16" s="41">
        <v>2161</v>
      </c>
      <c r="BK16" s="41">
        <v>2638</v>
      </c>
      <c r="BL16" s="42">
        <f t="shared" si="15"/>
        <v>0.8191811978771797</v>
      </c>
      <c r="BM16" s="10">
        <v>271</v>
      </c>
      <c r="BN16" s="10">
        <v>297</v>
      </c>
      <c r="BO16" s="34">
        <f t="shared" si="16"/>
        <v>0.9124579124579124</v>
      </c>
    </row>
    <row r="17" spans="1:67" ht="15">
      <c r="A17" s="27" t="s">
        <v>79</v>
      </c>
      <c r="B17" s="10">
        <v>35</v>
      </c>
      <c r="C17" s="10">
        <v>35</v>
      </c>
      <c r="D17" s="28">
        <f t="shared" si="0"/>
        <v>1</v>
      </c>
      <c r="E17" s="10">
        <v>77</v>
      </c>
      <c r="F17" s="10">
        <v>70</v>
      </c>
      <c r="G17" s="28">
        <f t="shared" si="1"/>
        <v>1.1</v>
      </c>
      <c r="H17" s="10">
        <v>43</v>
      </c>
      <c r="I17" s="10">
        <v>70</v>
      </c>
      <c r="J17" s="28">
        <f t="shared" si="2"/>
        <v>0.6142857142857143</v>
      </c>
      <c r="K17" s="10">
        <v>1287</v>
      </c>
      <c r="L17" s="10">
        <v>1280</v>
      </c>
      <c r="M17" s="28">
        <v>1.00546875</v>
      </c>
      <c r="N17" s="10">
        <v>171</v>
      </c>
      <c r="O17" s="10">
        <v>127</v>
      </c>
      <c r="P17" s="10">
        <v>302</v>
      </c>
      <c r="Q17" s="10">
        <v>240</v>
      </c>
      <c r="R17" s="28">
        <f t="shared" si="3"/>
        <v>1.2583333333333333</v>
      </c>
      <c r="S17" s="10">
        <v>128</v>
      </c>
      <c r="T17" s="10">
        <v>49471</v>
      </c>
      <c r="U17" s="29">
        <f t="shared" si="4"/>
        <v>0.002587374421378181</v>
      </c>
      <c r="V17" s="10">
        <v>44</v>
      </c>
      <c r="W17" s="10">
        <v>51</v>
      </c>
      <c r="X17" s="28">
        <f t="shared" si="5"/>
        <v>0.8627450980392157</v>
      </c>
      <c r="Y17" s="10">
        <v>81</v>
      </c>
      <c r="Z17" s="10">
        <v>101</v>
      </c>
      <c r="AA17" s="28">
        <f t="shared" si="6"/>
        <v>0.801980198019802</v>
      </c>
      <c r="AB17" s="10">
        <v>62</v>
      </c>
      <c r="AC17" s="10">
        <v>117</v>
      </c>
      <c r="AD17" s="28">
        <f t="shared" si="7"/>
        <v>0.5299145299145299</v>
      </c>
      <c r="AE17" s="10">
        <v>127</v>
      </c>
      <c r="AF17" s="10">
        <v>162</v>
      </c>
      <c r="AG17" s="28">
        <f t="shared" si="8"/>
        <v>0.7839506172839507</v>
      </c>
      <c r="AH17" s="10">
        <v>171</v>
      </c>
      <c r="AI17" s="10">
        <v>284</v>
      </c>
      <c r="AJ17" s="28">
        <v>0.602112676056338</v>
      </c>
      <c r="AK17" s="10">
        <v>1287</v>
      </c>
      <c r="AL17" s="10">
        <v>1700</v>
      </c>
      <c r="AM17" s="28">
        <v>0.7570588235294118</v>
      </c>
      <c r="AN17" s="10">
        <v>278</v>
      </c>
      <c r="AO17" s="10">
        <v>355</v>
      </c>
      <c r="AP17" s="10">
        <v>361</v>
      </c>
      <c r="AQ17" s="30">
        <f t="shared" si="9"/>
        <v>0.9833795013850416</v>
      </c>
      <c r="AR17" s="10">
        <v>170</v>
      </c>
      <c r="AS17" s="10">
        <v>171</v>
      </c>
      <c r="AT17" s="28">
        <f t="shared" si="10"/>
        <v>0.9941520467836257</v>
      </c>
      <c r="AU17" s="10">
        <v>3553</v>
      </c>
      <c r="AV17" s="10">
        <v>3554</v>
      </c>
      <c r="AW17" s="28">
        <v>0.9997186268992684</v>
      </c>
      <c r="AX17" s="10">
        <v>3305.92</v>
      </c>
      <c r="AY17" s="10">
        <v>352.14</v>
      </c>
      <c r="AZ17" s="31">
        <f t="shared" si="11"/>
        <v>9.388084284659511</v>
      </c>
      <c r="BA17" s="10">
        <v>23</v>
      </c>
      <c r="BB17" s="32">
        <v>422</v>
      </c>
      <c r="BC17" s="33">
        <f t="shared" si="12"/>
        <v>0.054502369668246446</v>
      </c>
      <c r="BD17" s="10">
        <v>569</v>
      </c>
      <c r="BE17" s="10">
        <v>1096</v>
      </c>
      <c r="BF17" s="28">
        <f t="shared" si="13"/>
        <v>0.5191605839416058</v>
      </c>
      <c r="BG17" s="10">
        <v>1233</v>
      </c>
      <c r="BH17" s="10">
        <v>1392</v>
      </c>
      <c r="BI17" s="28">
        <f t="shared" si="14"/>
        <v>0.8857758620689655</v>
      </c>
      <c r="BJ17" s="41">
        <v>2901</v>
      </c>
      <c r="BK17" s="41">
        <v>3770</v>
      </c>
      <c r="BL17" s="42">
        <f t="shared" si="15"/>
        <v>0.7694960212201591</v>
      </c>
      <c r="BM17" s="10">
        <v>91</v>
      </c>
      <c r="BN17" s="10">
        <v>101</v>
      </c>
      <c r="BO17" s="34">
        <f t="shared" si="16"/>
        <v>0.900990099009901</v>
      </c>
    </row>
    <row r="18" spans="1:67" ht="15">
      <c r="A18" s="27" t="s">
        <v>80</v>
      </c>
      <c r="B18" s="10">
        <v>68</v>
      </c>
      <c r="C18" s="10">
        <v>45</v>
      </c>
      <c r="D18" s="28">
        <f t="shared" si="0"/>
        <v>1.511111111111111</v>
      </c>
      <c r="E18" s="10">
        <v>75</v>
      </c>
      <c r="F18" s="10">
        <v>68</v>
      </c>
      <c r="G18" s="28">
        <f t="shared" si="1"/>
        <v>1.1029411764705883</v>
      </c>
      <c r="H18" s="10">
        <v>108</v>
      </c>
      <c r="I18" s="10">
        <v>103</v>
      </c>
      <c r="J18" s="28">
        <f t="shared" si="2"/>
        <v>1.0485436893203883</v>
      </c>
      <c r="K18" s="10">
        <v>1737</v>
      </c>
      <c r="L18" s="10">
        <v>2000</v>
      </c>
      <c r="M18" s="28">
        <v>0.8685</v>
      </c>
      <c r="N18" s="10">
        <v>287</v>
      </c>
      <c r="O18" s="10">
        <v>289</v>
      </c>
      <c r="P18" s="10">
        <v>400</v>
      </c>
      <c r="Q18" s="10">
        <v>400</v>
      </c>
      <c r="R18" s="28">
        <f t="shared" si="3"/>
        <v>1</v>
      </c>
      <c r="S18" s="10">
        <v>1229</v>
      </c>
      <c r="T18" s="10">
        <v>55255</v>
      </c>
      <c r="U18" s="29">
        <f t="shared" si="4"/>
        <v>0.022242331010768255</v>
      </c>
      <c r="V18" s="10">
        <v>54</v>
      </c>
      <c r="W18" s="10">
        <v>65</v>
      </c>
      <c r="X18" s="28">
        <f t="shared" si="5"/>
        <v>0.8307692307692308</v>
      </c>
      <c r="Y18" s="10">
        <v>73</v>
      </c>
      <c r="Z18" s="10">
        <v>97</v>
      </c>
      <c r="AA18" s="28">
        <f t="shared" si="6"/>
        <v>0.7525773195876289</v>
      </c>
      <c r="AB18" s="10">
        <v>153</v>
      </c>
      <c r="AC18" s="10">
        <v>262</v>
      </c>
      <c r="AD18" s="28">
        <f t="shared" si="7"/>
        <v>0.583969465648855</v>
      </c>
      <c r="AE18" s="10">
        <v>289</v>
      </c>
      <c r="AF18" s="10">
        <v>397</v>
      </c>
      <c r="AG18" s="28">
        <f t="shared" si="8"/>
        <v>0.7279596977329975</v>
      </c>
      <c r="AH18" s="10">
        <v>287</v>
      </c>
      <c r="AI18" s="10">
        <v>475</v>
      </c>
      <c r="AJ18" s="28">
        <v>0.6042105263157894</v>
      </c>
      <c r="AK18" s="10">
        <v>1737</v>
      </c>
      <c r="AL18" s="10">
        <v>2399</v>
      </c>
      <c r="AM18" s="28">
        <v>0.7240516882034181</v>
      </c>
      <c r="AN18" s="10">
        <v>328</v>
      </c>
      <c r="AO18" s="10">
        <v>305</v>
      </c>
      <c r="AP18" s="10">
        <v>314</v>
      </c>
      <c r="AQ18" s="30">
        <f t="shared" si="9"/>
        <v>0.9713375796178344</v>
      </c>
      <c r="AR18" s="10">
        <v>94</v>
      </c>
      <c r="AS18" s="10">
        <v>103</v>
      </c>
      <c r="AT18" s="28">
        <f t="shared" si="10"/>
        <v>0.912621359223301</v>
      </c>
      <c r="AU18" s="10">
        <v>3954</v>
      </c>
      <c r="AV18" s="10">
        <v>4013</v>
      </c>
      <c r="AW18" s="28">
        <v>0.9852977822078246</v>
      </c>
      <c r="AX18" s="10">
        <v>5120.24</v>
      </c>
      <c r="AY18" s="10">
        <v>413.1</v>
      </c>
      <c r="AZ18" s="31">
        <f t="shared" si="11"/>
        <v>12.394674412975066</v>
      </c>
      <c r="BA18" s="10">
        <v>15</v>
      </c>
      <c r="BB18" s="32">
        <v>489</v>
      </c>
      <c r="BC18" s="33">
        <f t="shared" si="12"/>
        <v>0.03067484662576687</v>
      </c>
      <c r="BD18" s="10">
        <v>858</v>
      </c>
      <c r="BE18" s="10">
        <v>1882</v>
      </c>
      <c r="BF18" s="28">
        <f t="shared" si="13"/>
        <v>0.45589798087141337</v>
      </c>
      <c r="BG18" s="10">
        <v>1833</v>
      </c>
      <c r="BH18" s="10">
        <v>2218</v>
      </c>
      <c r="BI18" s="28">
        <f t="shared" si="14"/>
        <v>0.8264201983769162</v>
      </c>
      <c r="BJ18" s="41">
        <v>3779</v>
      </c>
      <c r="BK18" s="41">
        <v>5160</v>
      </c>
      <c r="BL18" s="42">
        <f t="shared" si="15"/>
        <v>0.7323643410852713</v>
      </c>
      <c r="BM18" s="10">
        <v>165</v>
      </c>
      <c r="BN18" s="10">
        <v>175</v>
      </c>
      <c r="BO18" s="34">
        <f t="shared" si="16"/>
        <v>0.9428571428571428</v>
      </c>
    </row>
    <row r="19" spans="1:67" ht="15">
      <c r="A19" s="27" t="s">
        <v>81</v>
      </c>
      <c r="B19" s="10">
        <v>60</v>
      </c>
      <c r="C19" s="10">
        <v>60</v>
      </c>
      <c r="D19" s="28">
        <f t="shared" si="0"/>
        <v>1</v>
      </c>
      <c r="E19" s="10">
        <v>72</v>
      </c>
      <c r="F19" s="10">
        <v>60</v>
      </c>
      <c r="G19" s="28">
        <f t="shared" si="1"/>
        <v>1.2</v>
      </c>
      <c r="H19" s="10">
        <v>175</v>
      </c>
      <c r="I19" s="10">
        <v>150</v>
      </c>
      <c r="J19" s="28">
        <f t="shared" si="2"/>
        <v>1.1666666666666667</v>
      </c>
      <c r="K19" s="10">
        <v>1429</v>
      </c>
      <c r="L19" s="10">
        <v>1500</v>
      </c>
      <c r="M19" s="28">
        <v>0.9526666666666667</v>
      </c>
      <c r="N19" s="10">
        <v>257</v>
      </c>
      <c r="O19" s="10">
        <v>128</v>
      </c>
      <c r="P19" s="10">
        <v>506</v>
      </c>
      <c r="Q19" s="10">
        <v>350</v>
      </c>
      <c r="R19" s="28">
        <f t="shared" si="3"/>
        <v>1.4457142857142857</v>
      </c>
      <c r="S19" s="10">
        <v>197</v>
      </c>
      <c r="T19" s="10">
        <v>48649</v>
      </c>
      <c r="U19" s="29">
        <f t="shared" si="4"/>
        <v>0.00404941519866801</v>
      </c>
      <c r="V19" s="10">
        <v>37</v>
      </c>
      <c r="W19" s="10">
        <v>43</v>
      </c>
      <c r="X19" s="28">
        <f t="shared" si="5"/>
        <v>0.8604651162790697</v>
      </c>
      <c r="Y19" s="10">
        <v>121</v>
      </c>
      <c r="Z19" s="10">
        <v>179</v>
      </c>
      <c r="AA19" s="28">
        <f t="shared" si="6"/>
        <v>0.6759776536312849</v>
      </c>
      <c r="AB19" s="10">
        <v>230</v>
      </c>
      <c r="AC19" s="10">
        <v>401</v>
      </c>
      <c r="AD19" s="28">
        <f t="shared" si="7"/>
        <v>0.57356608478803</v>
      </c>
      <c r="AE19" s="10">
        <v>128</v>
      </c>
      <c r="AF19" s="10">
        <v>186</v>
      </c>
      <c r="AG19" s="28">
        <f t="shared" si="8"/>
        <v>0.6881720430107527</v>
      </c>
      <c r="AH19" s="10">
        <v>257</v>
      </c>
      <c r="AI19" s="10">
        <v>472</v>
      </c>
      <c r="AJ19" s="28">
        <v>0.5444915254237288</v>
      </c>
      <c r="AK19" s="10">
        <v>1429</v>
      </c>
      <c r="AL19" s="10">
        <v>2022</v>
      </c>
      <c r="AM19" s="28">
        <v>0.7067260138476755</v>
      </c>
      <c r="AN19" s="10">
        <v>1324</v>
      </c>
      <c r="AO19" s="10">
        <v>516</v>
      </c>
      <c r="AP19" s="10">
        <v>521</v>
      </c>
      <c r="AQ19" s="30">
        <f t="shared" si="9"/>
        <v>0.9904030710172744</v>
      </c>
      <c r="AR19" s="10">
        <v>218</v>
      </c>
      <c r="AS19" s="10">
        <v>219</v>
      </c>
      <c r="AT19" s="28">
        <f t="shared" si="10"/>
        <v>0.9954337899543378</v>
      </c>
      <c r="AU19" s="10">
        <v>6080</v>
      </c>
      <c r="AV19" s="10">
        <v>6085</v>
      </c>
      <c r="AW19" s="28">
        <v>0.9991783073130649</v>
      </c>
      <c r="AX19" s="10">
        <v>4371.95</v>
      </c>
      <c r="AY19" s="10">
        <v>529.19</v>
      </c>
      <c r="AZ19" s="31">
        <f t="shared" si="11"/>
        <v>8.261588465390501</v>
      </c>
      <c r="BA19" s="10">
        <v>45</v>
      </c>
      <c r="BB19" s="32">
        <v>597</v>
      </c>
      <c r="BC19" s="33">
        <f t="shared" si="12"/>
        <v>0.07537688442211055</v>
      </c>
      <c r="BD19" s="10">
        <v>1176</v>
      </c>
      <c r="BE19" s="10">
        <v>2284</v>
      </c>
      <c r="BF19" s="28">
        <f t="shared" si="13"/>
        <v>0.5148861646234676</v>
      </c>
      <c r="BG19" s="10">
        <v>2640</v>
      </c>
      <c r="BH19" s="10">
        <v>3000</v>
      </c>
      <c r="BI19" s="28">
        <f t="shared" si="14"/>
        <v>0.88</v>
      </c>
      <c r="BJ19" s="41">
        <v>4372</v>
      </c>
      <c r="BK19" s="41">
        <v>5890</v>
      </c>
      <c r="BL19" s="42">
        <f t="shared" si="15"/>
        <v>0.7422750424448218</v>
      </c>
      <c r="BM19" s="10">
        <v>186</v>
      </c>
      <c r="BN19" s="10">
        <v>189</v>
      </c>
      <c r="BO19" s="34">
        <f t="shared" si="16"/>
        <v>0.9841269841269841</v>
      </c>
    </row>
    <row r="20" spans="1:67" ht="15">
      <c r="A20" s="27" t="s">
        <v>82</v>
      </c>
      <c r="B20" s="10">
        <v>33</v>
      </c>
      <c r="C20" s="10">
        <v>26</v>
      </c>
      <c r="D20" s="28">
        <f t="shared" si="0"/>
        <v>1.2692307692307692</v>
      </c>
      <c r="E20" s="10">
        <v>87</v>
      </c>
      <c r="F20" s="10">
        <v>85</v>
      </c>
      <c r="G20" s="28">
        <f t="shared" si="1"/>
        <v>1.0235294117647058</v>
      </c>
      <c r="H20" s="10">
        <v>133</v>
      </c>
      <c r="I20" s="10">
        <v>190</v>
      </c>
      <c r="J20" s="28">
        <f t="shared" si="2"/>
        <v>0.7</v>
      </c>
      <c r="K20" s="10">
        <v>1169</v>
      </c>
      <c r="L20" s="10">
        <v>1100</v>
      </c>
      <c r="M20" s="28">
        <v>1.0627272727272727</v>
      </c>
      <c r="N20" s="10">
        <v>125</v>
      </c>
      <c r="O20" s="10">
        <v>111</v>
      </c>
      <c r="P20" s="10">
        <v>217</v>
      </c>
      <c r="Q20" s="10">
        <v>225</v>
      </c>
      <c r="R20" s="28">
        <f t="shared" si="3"/>
        <v>0.9644444444444444</v>
      </c>
      <c r="S20" s="10">
        <v>50</v>
      </c>
      <c r="T20" s="10">
        <v>36535</v>
      </c>
      <c r="U20" s="29">
        <f t="shared" si="4"/>
        <v>0.0013685507048036129</v>
      </c>
      <c r="V20" s="10">
        <v>35</v>
      </c>
      <c r="W20" s="10">
        <v>40</v>
      </c>
      <c r="X20" s="28">
        <f t="shared" si="5"/>
        <v>0.875</v>
      </c>
      <c r="Y20" s="10">
        <v>70</v>
      </c>
      <c r="Z20" s="10">
        <v>106</v>
      </c>
      <c r="AA20" s="28">
        <f t="shared" si="6"/>
        <v>0.660377358490566</v>
      </c>
      <c r="AB20" s="10">
        <v>162</v>
      </c>
      <c r="AC20" s="10">
        <v>252</v>
      </c>
      <c r="AD20" s="28">
        <f t="shared" si="7"/>
        <v>0.6428571428571429</v>
      </c>
      <c r="AE20" s="10">
        <v>111</v>
      </c>
      <c r="AF20" s="10">
        <v>145</v>
      </c>
      <c r="AG20" s="28">
        <f t="shared" si="8"/>
        <v>0.7655172413793103</v>
      </c>
      <c r="AH20" s="10">
        <v>125</v>
      </c>
      <c r="AI20" s="10">
        <v>270</v>
      </c>
      <c r="AJ20" s="28">
        <v>0.46296296296296297</v>
      </c>
      <c r="AK20" s="10">
        <v>1169</v>
      </c>
      <c r="AL20" s="10">
        <v>1553</v>
      </c>
      <c r="AM20" s="28">
        <v>0.7527366387636832</v>
      </c>
      <c r="AN20" s="10">
        <v>228</v>
      </c>
      <c r="AO20" s="10">
        <v>242</v>
      </c>
      <c r="AP20" s="10">
        <v>248</v>
      </c>
      <c r="AQ20" s="30">
        <f t="shared" si="9"/>
        <v>0.9758064516129032</v>
      </c>
      <c r="AR20" s="10">
        <v>216</v>
      </c>
      <c r="AS20" s="10">
        <v>219</v>
      </c>
      <c r="AT20" s="28">
        <f t="shared" si="10"/>
        <v>0.9863013698630136</v>
      </c>
      <c r="AU20" s="10">
        <v>3188</v>
      </c>
      <c r="AV20" s="10">
        <v>3209</v>
      </c>
      <c r="AW20" s="28">
        <v>0.9934559052664381</v>
      </c>
      <c r="AX20" s="10">
        <v>4477.55</v>
      </c>
      <c r="AY20" s="10">
        <v>455.99</v>
      </c>
      <c r="AZ20" s="31">
        <f t="shared" si="11"/>
        <v>9.819403934296805</v>
      </c>
      <c r="BA20" s="10">
        <v>82</v>
      </c>
      <c r="BB20" s="32">
        <v>444</v>
      </c>
      <c r="BC20" s="33">
        <f t="shared" si="12"/>
        <v>0.18468468468468469</v>
      </c>
      <c r="BD20" s="10">
        <v>532</v>
      </c>
      <c r="BE20" s="10">
        <v>1079</v>
      </c>
      <c r="BF20" s="28">
        <f t="shared" si="13"/>
        <v>0.49304911955514363</v>
      </c>
      <c r="BG20" s="10">
        <v>1121</v>
      </c>
      <c r="BH20" s="10">
        <v>1261</v>
      </c>
      <c r="BI20" s="28">
        <f t="shared" si="14"/>
        <v>0.8889770023790642</v>
      </c>
      <c r="BJ20" s="41">
        <v>2279</v>
      </c>
      <c r="BK20" s="41">
        <v>3025</v>
      </c>
      <c r="BL20" s="42">
        <f t="shared" si="15"/>
        <v>0.7533884297520661</v>
      </c>
      <c r="BM20" s="10">
        <v>181</v>
      </c>
      <c r="BN20" s="10">
        <v>193</v>
      </c>
      <c r="BO20" s="34">
        <f t="shared" si="16"/>
        <v>0.9378238341968912</v>
      </c>
    </row>
    <row r="21" spans="1:67" ht="15">
      <c r="A21" s="27" t="s">
        <v>83</v>
      </c>
      <c r="B21" s="10">
        <v>20</v>
      </c>
      <c r="C21" s="10">
        <v>10</v>
      </c>
      <c r="D21" s="28">
        <f t="shared" si="0"/>
        <v>2</v>
      </c>
      <c r="E21" s="10">
        <v>60</v>
      </c>
      <c r="F21" s="10">
        <v>60</v>
      </c>
      <c r="G21" s="28">
        <f t="shared" si="1"/>
        <v>1</v>
      </c>
      <c r="H21" s="10">
        <v>67</v>
      </c>
      <c r="I21" s="10">
        <v>110</v>
      </c>
      <c r="J21" s="28">
        <f t="shared" si="2"/>
        <v>0.6090909090909091</v>
      </c>
      <c r="K21" s="10">
        <v>462</v>
      </c>
      <c r="L21" s="10">
        <v>450</v>
      </c>
      <c r="M21" s="28">
        <v>1.0266666666666666</v>
      </c>
      <c r="N21" s="10">
        <v>74</v>
      </c>
      <c r="O21" s="10">
        <v>57</v>
      </c>
      <c r="P21" s="10">
        <v>136</v>
      </c>
      <c r="Q21" s="10">
        <v>130</v>
      </c>
      <c r="R21" s="28">
        <f t="shared" si="3"/>
        <v>1.0461538461538462</v>
      </c>
      <c r="S21" s="10">
        <v>151</v>
      </c>
      <c r="T21" s="10">
        <v>15175</v>
      </c>
      <c r="U21" s="29">
        <f t="shared" si="4"/>
        <v>0.009950576606260296</v>
      </c>
      <c r="V21" s="10">
        <v>20</v>
      </c>
      <c r="W21" s="10">
        <v>31</v>
      </c>
      <c r="X21" s="28">
        <f t="shared" si="5"/>
        <v>0.6451612903225806</v>
      </c>
      <c r="Y21" s="10">
        <v>55</v>
      </c>
      <c r="Z21" s="10">
        <v>76</v>
      </c>
      <c r="AA21" s="28">
        <f t="shared" si="6"/>
        <v>0.7236842105263158</v>
      </c>
      <c r="AB21" s="10">
        <v>121</v>
      </c>
      <c r="AC21" s="10">
        <v>203</v>
      </c>
      <c r="AD21" s="28">
        <f t="shared" si="7"/>
        <v>0.5960591133004927</v>
      </c>
      <c r="AE21" s="10">
        <v>57</v>
      </c>
      <c r="AF21" s="10">
        <v>73</v>
      </c>
      <c r="AG21" s="28">
        <f t="shared" si="8"/>
        <v>0.7808219178082192</v>
      </c>
      <c r="AH21" s="10">
        <v>74</v>
      </c>
      <c r="AI21" s="10">
        <v>169</v>
      </c>
      <c r="AJ21" s="28">
        <v>0.4378698224852071</v>
      </c>
      <c r="AK21" s="10">
        <v>462</v>
      </c>
      <c r="AL21" s="10">
        <v>643</v>
      </c>
      <c r="AM21" s="28">
        <v>0.71850699844479</v>
      </c>
      <c r="AN21" s="10">
        <v>38</v>
      </c>
      <c r="AO21" s="10">
        <v>125</v>
      </c>
      <c r="AP21" s="10">
        <v>127</v>
      </c>
      <c r="AQ21" s="30">
        <f t="shared" si="9"/>
        <v>0.984251968503937</v>
      </c>
      <c r="AR21" s="10">
        <v>90</v>
      </c>
      <c r="AS21" s="10">
        <v>94</v>
      </c>
      <c r="AT21" s="28">
        <f t="shared" si="10"/>
        <v>0.9574468085106383</v>
      </c>
      <c r="AU21" s="10">
        <v>1711</v>
      </c>
      <c r="AV21" s="10">
        <v>1721</v>
      </c>
      <c r="AW21" s="28">
        <v>0.9941894247530505</v>
      </c>
      <c r="AX21" s="10">
        <v>2189.69</v>
      </c>
      <c r="AY21" s="10">
        <v>196.4</v>
      </c>
      <c r="AZ21" s="31">
        <f t="shared" si="11"/>
        <v>11.149134419551935</v>
      </c>
      <c r="BA21" s="10">
        <v>4</v>
      </c>
      <c r="BB21" s="32">
        <v>222</v>
      </c>
      <c r="BC21" s="33">
        <f t="shared" si="12"/>
        <v>0.018018018018018018</v>
      </c>
      <c r="BD21" s="10">
        <v>309</v>
      </c>
      <c r="BE21" s="10">
        <v>600</v>
      </c>
      <c r="BF21" s="28">
        <f t="shared" si="13"/>
        <v>0.515</v>
      </c>
      <c r="BG21" s="10">
        <v>683</v>
      </c>
      <c r="BH21" s="10">
        <v>775</v>
      </c>
      <c r="BI21" s="28">
        <f t="shared" si="14"/>
        <v>0.8812903225806452</v>
      </c>
      <c r="BJ21" s="41">
        <v>1333</v>
      </c>
      <c r="BK21" s="41">
        <v>1742</v>
      </c>
      <c r="BL21" s="42">
        <f t="shared" si="15"/>
        <v>0.7652123995407577</v>
      </c>
      <c r="BM21" s="10">
        <v>114</v>
      </c>
      <c r="BN21" s="10">
        <v>120</v>
      </c>
      <c r="BO21" s="34">
        <f t="shared" si="16"/>
        <v>0.95</v>
      </c>
    </row>
    <row r="22" spans="1:67" ht="15">
      <c r="A22" s="27" t="s">
        <v>84</v>
      </c>
      <c r="B22" s="10">
        <v>153</v>
      </c>
      <c r="C22" s="10">
        <v>152</v>
      </c>
      <c r="D22" s="28">
        <f t="shared" si="0"/>
        <v>1.006578947368421</v>
      </c>
      <c r="E22" s="10">
        <v>0</v>
      </c>
      <c r="F22" s="10">
        <v>0</v>
      </c>
      <c r="G22" s="28"/>
      <c r="H22" s="10">
        <v>605</v>
      </c>
      <c r="I22" s="10">
        <v>750</v>
      </c>
      <c r="J22" s="28">
        <f t="shared" si="2"/>
        <v>0.8066666666666666</v>
      </c>
      <c r="K22" s="10">
        <v>8979</v>
      </c>
      <c r="L22" s="10">
        <v>10000</v>
      </c>
      <c r="M22" s="28">
        <v>0.8979</v>
      </c>
      <c r="N22" s="10">
        <v>972</v>
      </c>
      <c r="O22" s="10">
        <v>793</v>
      </c>
      <c r="P22" s="10">
        <v>3044</v>
      </c>
      <c r="Q22" s="10">
        <v>2745</v>
      </c>
      <c r="R22" s="28">
        <f t="shared" si="3"/>
        <v>1.1089253187613843</v>
      </c>
      <c r="S22" s="10">
        <v>866</v>
      </c>
      <c r="T22" s="10">
        <v>147345</v>
      </c>
      <c r="U22" s="29">
        <f t="shared" si="4"/>
        <v>0.005877362652278666</v>
      </c>
      <c r="V22" s="10">
        <v>117</v>
      </c>
      <c r="W22" s="10">
        <v>165</v>
      </c>
      <c r="X22" s="28">
        <f t="shared" si="5"/>
        <v>0.7090909090909091</v>
      </c>
      <c r="Y22" s="10">
        <v>20</v>
      </c>
      <c r="Z22" s="10">
        <v>76</v>
      </c>
      <c r="AA22" s="28">
        <f t="shared" si="6"/>
        <v>0.2631578947368421</v>
      </c>
      <c r="AB22" s="10">
        <v>704</v>
      </c>
      <c r="AC22" s="10">
        <v>1190</v>
      </c>
      <c r="AD22" s="28">
        <f t="shared" si="7"/>
        <v>0.5915966386554622</v>
      </c>
      <c r="AE22" s="10">
        <v>793</v>
      </c>
      <c r="AF22" s="10">
        <v>1061</v>
      </c>
      <c r="AG22" s="28">
        <f t="shared" si="8"/>
        <v>0.7474081055607917</v>
      </c>
      <c r="AH22" s="10">
        <v>972</v>
      </c>
      <c r="AI22" s="10">
        <v>1706</v>
      </c>
      <c r="AJ22" s="28">
        <v>0.5697538100820633</v>
      </c>
      <c r="AK22" s="10">
        <v>8979</v>
      </c>
      <c r="AL22" s="10">
        <v>11599</v>
      </c>
      <c r="AM22" s="28">
        <v>0.7741184584878007</v>
      </c>
      <c r="AN22" s="10">
        <v>174</v>
      </c>
      <c r="AO22" s="10">
        <v>2312</v>
      </c>
      <c r="AP22" s="10">
        <v>2465</v>
      </c>
      <c r="AQ22" s="30">
        <f t="shared" si="9"/>
        <v>0.9379310344827586</v>
      </c>
      <c r="AR22" s="10">
        <v>1866</v>
      </c>
      <c r="AS22" s="10">
        <v>2007</v>
      </c>
      <c r="AT22" s="28">
        <f t="shared" si="10"/>
        <v>0.929745889387145</v>
      </c>
      <c r="AU22" s="10">
        <v>24849</v>
      </c>
      <c r="AV22" s="10">
        <v>25514</v>
      </c>
      <c r="AW22" s="28">
        <v>0.9739358783413028</v>
      </c>
      <c r="AX22" s="10">
        <v>22137.5154039</v>
      </c>
      <c r="AY22" s="10">
        <v>2234.6854555</v>
      </c>
      <c r="AZ22" s="31">
        <f t="shared" si="11"/>
        <v>9.906322766550982</v>
      </c>
      <c r="BA22" s="10">
        <v>1088</v>
      </c>
      <c r="BB22" s="32">
        <v>2128</v>
      </c>
      <c r="BC22" s="33">
        <f t="shared" si="12"/>
        <v>0.5112781954887218</v>
      </c>
      <c r="BD22" s="10">
        <v>4125</v>
      </c>
      <c r="BE22" s="10">
        <v>7727</v>
      </c>
      <c r="BF22" s="28">
        <f t="shared" si="13"/>
        <v>0.5338423709072085</v>
      </c>
      <c r="BG22" s="10">
        <v>8628</v>
      </c>
      <c r="BH22" s="10">
        <v>10203</v>
      </c>
      <c r="BI22" s="28">
        <f t="shared" si="14"/>
        <v>0.8456336371655395</v>
      </c>
      <c r="BJ22" s="41">
        <v>20958</v>
      </c>
      <c r="BK22" s="41">
        <v>26158</v>
      </c>
      <c r="BL22" s="42">
        <f t="shared" si="15"/>
        <v>0.8012080434283967</v>
      </c>
      <c r="BM22" s="10">
        <v>943</v>
      </c>
      <c r="BN22" s="10">
        <v>975</v>
      </c>
      <c r="BO22" s="34">
        <f t="shared" si="16"/>
        <v>0.9671794871794872</v>
      </c>
    </row>
    <row r="23" spans="1:67" ht="15">
      <c r="A23" s="27" t="s">
        <v>85</v>
      </c>
      <c r="B23" s="10">
        <v>46</v>
      </c>
      <c r="C23" s="10">
        <v>40</v>
      </c>
      <c r="D23" s="28">
        <f t="shared" si="0"/>
        <v>1.15</v>
      </c>
      <c r="E23" s="10">
        <v>142</v>
      </c>
      <c r="F23" s="10">
        <v>138</v>
      </c>
      <c r="G23" s="28">
        <f t="shared" si="1"/>
        <v>1.0289855072463767</v>
      </c>
      <c r="H23" s="10">
        <v>255</v>
      </c>
      <c r="I23" s="10">
        <v>239</v>
      </c>
      <c r="J23" s="28">
        <f t="shared" si="2"/>
        <v>1.0669456066945606</v>
      </c>
      <c r="K23" s="10">
        <v>1428</v>
      </c>
      <c r="L23" s="10">
        <v>1350</v>
      </c>
      <c r="M23" s="28">
        <v>1.0577777777777777</v>
      </c>
      <c r="N23" s="10">
        <v>305</v>
      </c>
      <c r="O23" s="10">
        <v>224</v>
      </c>
      <c r="P23" s="10">
        <v>315</v>
      </c>
      <c r="Q23" s="10">
        <v>250</v>
      </c>
      <c r="R23" s="28">
        <f t="shared" si="3"/>
        <v>1.26</v>
      </c>
      <c r="S23" s="10">
        <v>18</v>
      </c>
      <c r="T23" s="10">
        <v>51384</v>
      </c>
      <c r="U23" s="29">
        <f t="shared" si="4"/>
        <v>0.0003503035964502569</v>
      </c>
      <c r="V23" s="10">
        <v>28</v>
      </c>
      <c r="W23" s="10">
        <v>35</v>
      </c>
      <c r="X23" s="28">
        <f t="shared" si="5"/>
        <v>0.8</v>
      </c>
      <c r="Y23" s="10">
        <v>135</v>
      </c>
      <c r="Z23" s="10">
        <v>213</v>
      </c>
      <c r="AA23" s="28">
        <f t="shared" si="6"/>
        <v>0.6338028169014085</v>
      </c>
      <c r="AB23" s="10">
        <v>270</v>
      </c>
      <c r="AC23" s="10">
        <v>419</v>
      </c>
      <c r="AD23" s="28">
        <f t="shared" si="7"/>
        <v>0.6443914081145584</v>
      </c>
      <c r="AE23" s="10">
        <v>224</v>
      </c>
      <c r="AF23" s="10">
        <v>291</v>
      </c>
      <c r="AG23" s="28">
        <f t="shared" si="8"/>
        <v>0.7697594501718213</v>
      </c>
      <c r="AH23" s="10">
        <v>305</v>
      </c>
      <c r="AI23" s="10">
        <v>474</v>
      </c>
      <c r="AJ23" s="28">
        <v>0.6434599156118144</v>
      </c>
      <c r="AK23" s="10">
        <v>1428</v>
      </c>
      <c r="AL23" s="10">
        <v>1958</v>
      </c>
      <c r="AM23" s="28">
        <v>0.7293156281920327</v>
      </c>
      <c r="AN23" s="10">
        <v>276</v>
      </c>
      <c r="AO23" s="10">
        <v>489</v>
      </c>
      <c r="AP23" s="10">
        <v>499</v>
      </c>
      <c r="AQ23" s="30">
        <f t="shared" si="9"/>
        <v>0.9799599198396793</v>
      </c>
      <c r="AR23" s="10">
        <v>165</v>
      </c>
      <c r="AS23" s="10">
        <v>178</v>
      </c>
      <c r="AT23" s="28">
        <f t="shared" si="10"/>
        <v>0.9269662921348315</v>
      </c>
      <c r="AU23" s="10">
        <v>6677</v>
      </c>
      <c r="AV23" s="10">
        <v>6788</v>
      </c>
      <c r="AW23" s="28">
        <v>0.9836476134354744</v>
      </c>
      <c r="AX23" s="10">
        <v>8672.11</v>
      </c>
      <c r="AY23" s="10">
        <v>632.59</v>
      </c>
      <c r="AZ23" s="31">
        <f t="shared" si="11"/>
        <v>13.708895176970866</v>
      </c>
      <c r="BA23" s="10">
        <v>40</v>
      </c>
      <c r="BB23" s="32">
        <v>684</v>
      </c>
      <c r="BC23" s="33">
        <f t="shared" si="12"/>
        <v>0.05847953216374269</v>
      </c>
      <c r="BD23" s="10">
        <v>945</v>
      </c>
      <c r="BE23" s="10">
        <v>2162</v>
      </c>
      <c r="BF23" s="28">
        <f t="shared" si="13"/>
        <v>0.43709528214616095</v>
      </c>
      <c r="BG23" s="10">
        <v>2388</v>
      </c>
      <c r="BH23" s="10">
        <v>2681</v>
      </c>
      <c r="BI23" s="28">
        <f t="shared" si="14"/>
        <v>0.8907124207385304</v>
      </c>
      <c r="BJ23" s="41">
        <v>4312</v>
      </c>
      <c r="BK23" s="41">
        <v>5508</v>
      </c>
      <c r="BL23" s="42">
        <f t="shared" si="15"/>
        <v>0.7828612926652142</v>
      </c>
      <c r="BM23" s="10">
        <v>439</v>
      </c>
      <c r="BN23" s="10">
        <v>451</v>
      </c>
      <c r="BO23" s="34">
        <f t="shared" si="16"/>
        <v>0.9733924611973392</v>
      </c>
    </row>
    <row r="24" spans="1:67" ht="15">
      <c r="A24" s="27" t="s">
        <v>86</v>
      </c>
      <c r="B24" s="10">
        <v>54</v>
      </c>
      <c r="C24" s="10">
        <v>45</v>
      </c>
      <c r="D24" s="28">
        <f t="shared" si="0"/>
        <v>1.2</v>
      </c>
      <c r="E24" s="10">
        <v>111</v>
      </c>
      <c r="F24" s="10">
        <v>110</v>
      </c>
      <c r="G24" s="28">
        <f t="shared" si="1"/>
        <v>1.009090909090909</v>
      </c>
      <c r="H24" s="10">
        <v>129</v>
      </c>
      <c r="I24" s="10">
        <v>182</v>
      </c>
      <c r="J24" s="28">
        <f t="shared" si="2"/>
        <v>0.7087912087912088</v>
      </c>
      <c r="K24" s="10">
        <v>1306</v>
      </c>
      <c r="L24" s="10">
        <v>1250</v>
      </c>
      <c r="M24" s="28">
        <v>1.0448</v>
      </c>
      <c r="N24" s="10">
        <v>92</v>
      </c>
      <c r="O24" s="10">
        <v>83</v>
      </c>
      <c r="P24" s="10">
        <v>408</v>
      </c>
      <c r="Q24" s="10">
        <v>400</v>
      </c>
      <c r="R24" s="28">
        <f t="shared" si="3"/>
        <v>1.02</v>
      </c>
      <c r="S24" s="10">
        <v>319</v>
      </c>
      <c r="T24" s="10">
        <v>42307</v>
      </c>
      <c r="U24" s="29">
        <f t="shared" si="4"/>
        <v>0.0075401233838371905</v>
      </c>
      <c r="V24" s="10">
        <v>36</v>
      </c>
      <c r="W24" s="10">
        <v>38</v>
      </c>
      <c r="X24" s="28">
        <f t="shared" si="5"/>
        <v>0.9473684210526315</v>
      </c>
      <c r="Y24" s="10">
        <v>99</v>
      </c>
      <c r="Z24" s="10">
        <v>137</v>
      </c>
      <c r="AA24" s="28">
        <f t="shared" si="6"/>
        <v>0.7226277372262774</v>
      </c>
      <c r="AB24" s="10">
        <v>185</v>
      </c>
      <c r="AC24" s="10">
        <v>259</v>
      </c>
      <c r="AD24" s="28">
        <f t="shared" si="7"/>
        <v>0.7142857142857143</v>
      </c>
      <c r="AE24" s="10">
        <v>83</v>
      </c>
      <c r="AF24" s="10">
        <v>119</v>
      </c>
      <c r="AG24" s="28">
        <f t="shared" si="8"/>
        <v>0.6974789915966386</v>
      </c>
      <c r="AH24" s="10">
        <v>92</v>
      </c>
      <c r="AI24" s="10">
        <v>176</v>
      </c>
      <c r="AJ24" s="28">
        <v>0.5227272727272727</v>
      </c>
      <c r="AK24" s="10">
        <v>1306</v>
      </c>
      <c r="AL24" s="10">
        <v>1733</v>
      </c>
      <c r="AM24" s="28">
        <v>0.753606462781304</v>
      </c>
      <c r="AN24" s="10">
        <v>919</v>
      </c>
      <c r="AO24" s="10">
        <v>300</v>
      </c>
      <c r="AP24" s="10">
        <v>302</v>
      </c>
      <c r="AQ24" s="30">
        <f t="shared" si="9"/>
        <v>0.9933774834437086</v>
      </c>
      <c r="AR24" s="10">
        <v>225</v>
      </c>
      <c r="AS24" s="10">
        <v>241</v>
      </c>
      <c r="AT24" s="28">
        <f t="shared" si="10"/>
        <v>0.9336099585062241</v>
      </c>
      <c r="AU24" s="10">
        <v>3458</v>
      </c>
      <c r="AV24" s="10">
        <v>3470</v>
      </c>
      <c r="AW24" s="28">
        <v>0.9965417867435159</v>
      </c>
      <c r="AX24" s="10">
        <v>3740.32</v>
      </c>
      <c r="AY24" s="10">
        <v>444.51</v>
      </c>
      <c r="AZ24" s="31">
        <f t="shared" si="11"/>
        <v>8.414478864367506</v>
      </c>
      <c r="BA24" s="10">
        <v>22</v>
      </c>
      <c r="BB24" s="32">
        <v>525</v>
      </c>
      <c r="BC24" s="33">
        <f t="shared" si="12"/>
        <v>0.0419047619047619</v>
      </c>
      <c r="BD24" s="10">
        <v>602</v>
      </c>
      <c r="BE24" s="10">
        <v>1281</v>
      </c>
      <c r="BF24" s="28">
        <f t="shared" si="13"/>
        <v>0.46994535519125685</v>
      </c>
      <c r="BG24" s="10">
        <v>1394</v>
      </c>
      <c r="BH24" s="10">
        <v>1535</v>
      </c>
      <c r="BI24" s="28">
        <f t="shared" si="14"/>
        <v>0.9081433224755701</v>
      </c>
      <c r="BJ24" s="41">
        <v>3165</v>
      </c>
      <c r="BK24" s="41">
        <v>4184</v>
      </c>
      <c r="BL24" s="42">
        <f t="shared" si="15"/>
        <v>0.7564531548757171</v>
      </c>
      <c r="BM24" s="10">
        <v>235</v>
      </c>
      <c r="BN24" s="10">
        <v>252</v>
      </c>
      <c r="BO24" s="34">
        <f t="shared" si="16"/>
        <v>0.9325396825396826</v>
      </c>
    </row>
    <row r="25" spans="1:67" ht="15">
      <c r="A25" s="27" t="s">
        <v>87</v>
      </c>
      <c r="B25" s="10">
        <v>23</v>
      </c>
      <c r="C25" s="10">
        <v>18</v>
      </c>
      <c r="D25" s="28">
        <f t="shared" si="0"/>
        <v>1.2777777777777777</v>
      </c>
      <c r="E25" s="10">
        <v>51</v>
      </c>
      <c r="F25" s="10">
        <v>55</v>
      </c>
      <c r="G25" s="28">
        <f t="shared" si="1"/>
        <v>0.9272727272727272</v>
      </c>
      <c r="H25" s="10">
        <v>104</v>
      </c>
      <c r="I25" s="10">
        <v>102</v>
      </c>
      <c r="J25" s="28">
        <f t="shared" si="2"/>
        <v>1.0196078431372548</v>
      </c>
      <c r="K25" s="10">
        <v>914</v>
      </c>
      <c r="L25" s="10">
        <v>900</v>
      </c>
      <c r="M25" s="28">
        <v>1.0155555555555555</v>
      </c>
      <c r="N25" s="10">
        <v>75</v>
      </c>
      <c r="O25" s="10">
        <v>30</v>
      </c>
      <c r="P25" s="10">
        <v>172</v>
      </c>
      <c r="Q25" s="10">
        <v>167</v>
      </c>
      <c r="R25" s="28">
        <f t="shared" si="3"/>
        <v>1.029940119760479</v>
      </c>
      <c r="S25" s="10">
        <v>11</v>
      </c>
      <c r="T25" s="10">
        <v>25596</v>
      </c>
      <c r="U25" s="29">
        <f t="shared" si="4"/>
        <v>0.0004297546491639319</v>
      </c>
      <c r="V25" s="10">
        <v>24</v>
      </c>
      <c r="W25" s="10">
        <v>28</v>
      </c>
      <c r="X25" s="28">
        <f t="shared" si="5"/>
        <v>0.8571428571428571</v>
      </c>
      <c r="Y25" s="10">
        <v>70</v>
      </c>
      <c r="Z25" s="10">
        <v>106</v>
      </c>
      <c r="AA25" s="28">
        <f t="shared" si="6"/>
        <v>0.660377358490566</v>
      </c>
      <c r="AB25" s="10">
        <v>124</v>
      </c>
      <c r="AC25" s="10">
        <v>212</v>
      </c>
      <c r="AD25" s="28">
        <f t="shared" si="7"/>
        <v>0.5849056603773585</v>
      </c>
      <c r="AE25" s="10">
        <v>30</v>
      </c>
      <c r="AF25" s="10">
        <v>46</v>
      </c>
      <c r="AG25" s="28">
        <f t="shared" si="8"/>
        <v>0.6521739130434783</v>
      </c>
      <c r="AH25" s="10">
        <v>75</v>
      </c>
      <c r="AI25" s="10">
        <v>151</v>
      </c>
      <c r="AJ25" s="28">
        <v>0.4966887417218543</v>
      </c>
      <c r="AK25" s="10">
        <v>914</v>
      </c>
      <c r="AL25" s="10">
        <v>1218</v>
      </c>
      <c r="AM25" s="28">
        <v>0.7504105090311987</v>
      </c>
      <c r="AN25" s="10">
        <v>35</v>
      </c>
      <c r="AO25" s="10">
        <v>131</v>
      </c>
      <c r="AP25" s="10">
        <v>133</v>
      </c>
      <c r="AQ25" s="30">
        <f t="shared" si="9"/>
        <v>0.9849624060150376</v>
      </c>
      <c r="AR25" s="10">
        <v>52</v>
      </c>
      <c r="AS25" s="10">
        <v>58</v>
      </c>
      <c r="AT25" s="28">
        <f t="shared" si="10"/>
        <v>0.896551724137931</v>
      </c>
      <c r="AU25" s="10">
        <v>2236</v>
      </c>
      <c r="AV25" s="10">
        <v>2252</v>
      </c>
      <c r="AW25" s="28">
        <v>0.9928952042628775</v>
      </c>
      <c r="AX25" s="10">
        <v>1448.88</v>
      </c>
      <c r="AY25" s="10">
        <v>197.5</v>
      </c>
      <c r="AZ25" s="31">
        <f t="shared" si="11"/>
        <v>7.336101265822785</v>
      </c>
      <c r="BA25" s="10">
        <v>2</v>
      </c>
      <c r="BB25" s="32">
        <v>272</v>
      </c>
      <c r="BC25" s="33">
        <f t="shared" si="12"/>
        <v>0.007352941176470588</v>
      </c>
      <c r="BD25" s="10">
        <v>296</v>
      </c>
      <c r="BE25" s="10">
        <v>571</v>
      </c>
      <c r="BF25" s="28">
        <f t="shared" si="13"/>
        <v>0.5183887915936952</v>
      </c>
      <c r="BG25" s="10">
        <v>582</v>
      </c>
      <c r="BH25" s="10">
        <v>661</v>
      </c>
      <c r="BI25" s="28">
        <f t="shared" si="14"/>
        <v>0.8804841149773072</v>
      </c>
      <c r="BJ25" s="41">
        <v>1516</v>
      </c>
      <c r="BK25" s="41">
        <v>2022</v>
      </c>
      <c r="BL25" s="42">
        <f t="shared" si="15"/>
        <v>0.7497527200791295</v>
      </c>
      <c r="BM25" s="10">
        <v>152</v>
      </c>
      <c r="BN25" s="10">
        <v>162</v>
      </c>
      <c r="BO25" s="34">
        <f t="shared" si="16"/>
        <v>0.9382716049382716</v>
      </c>
    </row>
    <row r="26" spans="1:67" ht="15">
      <c r="A26" s="27" t="s">
        <v>88</v>
      </c>
      <c r="B26" s="10">
        <v>32</v>
      </c>
      <c r="C26" s="10">
        <v>32</v>
      </c>
      <c r="D26" s="28">
        <f t="shared" si="0"/>
        <v>1</v>
      </c>
      <c r="E26" s="10">
        <v>61</v>
      </c>
      <c r="F26" s="10">
        <v>60</v>
      </c>
      <c r="G26" s="28">
        <f t="shared" si="1"/>
        <v>1.0166666666666666</v>
      </c>
      <c r="H26" s="10">
        <v>69</v>
      </c>
      <c r="I26" s="10">
        <v>90</v>
      </c>
      <c r="J26" s="28">
        <f t="shared" si="2"/>
        <v>0.7666666666666667</v>
      </c>
      <c r="K26" s="10">
        <v>756</v>
      </c>
      <c r="L26" s="10">
        <v>600</v>
      </c>
      <c r="M26" s="28">
        <v>1.26</v>
      </c>
      <c r="N26" s="10">
        <v>67</v>
      </c>
      <c r="O26" s="10">
        <v>73</v>
      </c>
      <c r="P26" s="10">
        <v>168</v>
      </c>
      <c r="Q26" s="10">
        <v>165</v>
      </c>
      <c r="R26" s="28">
        <f t="shared" si="3"/>
        <v>1.018181818181818</v>
      </c>
      <c r="S26" s="10">
        <v>81</v>
      </c>
      <c r="T26" s="10">
        <v>21784</v>
      </c>
      <c r="U26" s="29">
        <f t="shared" si="4"/>
        <v>0.0037183253764230626</v>
      </c>
      <c r="V26" s="10">
        <v>12</v>
      </c>
      <c r="W26" s="10">
        <v>18</v>
      </c>
      <c r="X26" s="28">
        <f t="shared" si="5"/>
        <v>0.6666666666666666</v>
      </c>
      <c r="Y26" s="10">
        <v>51</v>
      </c>
      <c r="Z26" s="10">
        <v>75</v>
      </c>
      <c r="AA26" s="28">
        <f t="shared" si="6"/>
        <v>0.68</v>
      </c>
      <c r="AB26" s="10">
        <v>74</v>
      </c>
      <c r="AC26" s="10">
        <v>112</v>
      </c>
      <c r="AD26" s="28">
        <f t="shared" si="7"/>
        <v>0.6607142857142857</v>
      </c>
      <c r="AE26" s="10">
        <v>73</v>
      </c>
      <c r="AF26" s="10">
        <v>109</v>
      </c>
      <c r="AG26" s="28">
        <f t="shared" si="8"/>
        <v>0.6697247706422018</v>
      </c>
      <c r="AH26" s="10">
        <v>67</v>
      </c>
      <c r="AI26" s="10">
        <v>124</v>
      </c>
      <c r="AJ26" s="28">
        <v>0.5403225806451613</v>
      </c>
      <c r="AK26" s="10">
        <v>756</v>
      </c>
      <c r="AL26" s="10">
        <v>952</v>
      </c>
      <c r="AM26" s="28">
        <v>0.7941176470588235</v>
      </c>
      <c r="AN26" s="10">
        <v>15</v>
      </c>
      <c r="AO26" s="10">
        <v>154</v>
      </c>
      <c r="AP26" s="10">
        <v>162</v>
      </c>
      <c r="AQ26" s="30">
        <f t="shared" si="9"/>
        <v>0.9506172839506173</v>
      </c>
      <c r="AR26" s="10">
        <v>97</v>
      </c>
      <c r="AS26" s="10">
        <v>101</v>
      </c>
      <c r="AT26" s="28">
        <f t="shared" si="10"/>
        <v>0.9603960396039604</v>
      </c>
      <c r="AU26" s="10">
        <v>1964</v>
      </c>
      <c r="AV26" s="10">
        <v>2000</v>
      </c>
      <c r="AW26" s="28">
        <v>0.982</v>
      </c>
      <c r="AX26" s="10">
        <v>3123.59</v>
      </c>
      <c r="AY26" s="10">
        <v>217.62</v>
      </c>
      <c r="AZ26" s="31">
        <f t="shared" si="11"/>
        <v>14.353414208252918</v>
      </c>
      <c r="BA26" s="10">
        <v>22</v>
      </c>
      <c r="BB26" s="32">
        <v>235</v>
      </c>
      <c r="BC26" s="33">
        <f t="shared" si="12"/>
        <v>0.09361702127659574</v>
      </c>
      <c r="BD26" s="10">
        <v>428</v>
      </c>
      <c r="BE26" s="10">
        <v>789</v>
      </c>
      <c r="BF26" s="28">
        <f t="shared" si="13"/>
        <v>0.5424588086185045</v>
      </c>
      <c r="BG26" s="10">
        <v>839</v>
      </c>
      <c r="BH26" s="10">
        <v>941</v>
      </c>
      <c r="BI26" s="28">
        <f t="shared" si="14"/>
        <v>0.8916046758767269</v>
      </c>
      <c r="BJ26" s="41">
        <v>1580</v>
      </c>
      <c r="BK26" s="41">
        <v>2011</v>
      </c>
      <c r="BL26" s="42">
        <f t="shared" si="15"/>
        <v>0.7856787667826952</v>
      </c>
      <c r="BM26" s="10">
        <v>108</v>
      </c>
      <c r="BN26" s="10">
        <v>111</v>
      </c>
      <c r="BO26" s="34">
        <f t="shared" si="16"/>
        <v>0.972972972972973</v>
      </c>
    </row>
    <row r="27" spans="1:67" ht="15">
      <c r="A27" s="27" t="s">
        <v>89</v>
      </c>
      <c r="B27" s="10">
        <v>45</v>
      </c>
      <c r="C27" s="10">
        <v>45</v>
      </c>
      <c r="D27" s="28">
        <f t="shared" si="0"/>
        <v>1</v>
      </c>
      <c r="E27" s="10">
        <v>100</v>
      </c>
      <c r="F27" s="10">
        <v>100</v>
      </c>
      <c r="G27" s="28">
        <f t="shared" si="1"/>
        <v>1</v>
      </c>
      <c r="H27" s="10">
        <v>295</v>
      </c>
      <c r="I27" s="10">
        <v>295</v>
      </c>
      <c r="J27" s="28">
        <f t="shared" si="2"/>
        <v>1</v>
      </c>
      <c r="K27" s="10">
        <v>1422</v>
      </c>
      <c r="L27" s="10">
        <v>1350</v>
      </c>
      <c r="M27" s="28">
        <v>1.0533333333333332</v>
      </c>
      <c r="N27" s="10">
        <v>229</v>
      </c>
      <c r="O27" s="10">
        <v>107</v>
      </c>
      <c r="P27" s="10">
        <v>682</v>
      </c>
      <c r="Q27" s="10">
        <v>450</v>
      </c>
      <c r="R27" s="28">
        <f t="shared" si="3"/>
        <v>1.5155555555555555</v>
      </c>
      <c r="S27" s="10">
        <v>40</v>
      </c>
      <c r="T27" s="10">
        <v>39927</v>
      </c>
      <c r="U27" s="29">
        <f t="shared" si="4"/>
        <v>0.001001828336714504</v>
      </c>
      <c r="V27" s="10">
        <v>47</v>
      </c>
      <c r="W27" s="10">
        <v>56</v>
      </c>
      <c r="X27" s="28">
        <f t="shared" si="5"/>
        <v>0.8392857142857143</v>
      </c>
      <c r="Y27" s="10">
        <v>127</v>
      </c>
      <c r="Z27" s="10">
        <v>162</v>
      </c>
      <c r="AA27" s="28">
        <f t="shared" si="6"/>
        <v>0.7839506172839507</v>
      </c>
      <c r="AB27" s="10">
        <v>291</v>
      </c>
      <c r="AC27" s="10">
        <v>457</v>
      </c>
      <c r="AD27" s="28">
        <f t="shared" si="7"/>
        <v>0.6367614879649891</v>
      </c>
      <c r="AE27" s="10">
        <v>107</v>
      </c>
      <c r="AF27" s="10">
        <v>122</v>
      </c>
      <c r="AG27" s="28">
        <f t="shared" si="8"/>
        <v>0.8770491803278688</v>
      </c>
      <c r="AH27" s="10">
        <v>229</v>
      </c>
      <c r="AI27" s="10">
        <v>350</v>
      </c>
      <c r="AJ27" s="28">
        <v>0.6542857142857142</v>
      </c>
      <c r="AK27" s="10">
        <v>1422</v>
      </c>
      <c r="AL27" s="10">
        <v>1683</v>
      </c>
      <c r="AM27" s="28">
        <v>0.8449197860962567</v>
      </c>
      <c r="AN27" s="10">
        <v>90</v>
      </c>
      <c r="AO27" s="10">
        <v>408</v>
      </c>
      <c r="AP27" s="10">
        <v>412</v>
      </c>
      <c r="AQ27" s="30">
        <f t="shared" si="9"/>
        <v>0.9902912621359223</v>
      </c>
      <c r="AR27" s="10">
        <v>353</v>
      </c>
      <c r="AS27" s="10">
        <v>367</v>
      </c>
      <c r="AT27" s="28">
        <f t="shared" si="10"/>
        <v>0.9618528610354223</v>
      </c>
      <c r="AU27" s="10">
        <v>5864</v>
      </c>
      <c r="AV27" s="10">
        <v>5866</v>
      </c>
      <c r="AW27" s="28">
        <v>0.9996590521650187</v>
      </c>
      <c r="AX27" s="10">
        <v>5728.2</v>
      </c>
      <c r="AY27" s="10">
        <v>556.28</v>
      </c>
      <c r="AZ27" s="31">
        <f t="shared" si="11"/>
        <v>10.297332278708565</v>
      </c>
      <c r="BA27" s="10">
        <v>17</v>
      </c>
      <c r="BB27" s="32">
        <v>661</v>
      </c>
      <c r="BC27" s="33">
        <f t="shared" si="12"/>
        <v>0.025718608169440244</v>
      </c>
      <c r="BD27" s="10">
        <v>888</v>
      </c>
      <c r="BE27" s="10">
        <v>2081</v>
      </c>
      <c r="BF27" s="28">
        <f t="shared" si="13"/>
        <v>0.42671792407496395</v>
      </c>
      <c r="BG27" s="10">
        <v>2254</v>
      </c>
      <c r="BH27" s="10">
        <v>2557</v>
      </c>
      <c r="BI27" s="28">
        <f t="shared" si="14"/>
        <v>0.8815017598748534</v>
      </c>
      <c r="BJ27" s="41">
        <v>4064</v>
      </c>
      <c r="BK27" s="41">
        <v>4828</v>
      </c>
      <c r="BL27" s="42">
        <f t="shared" si="15"/>
        <v>0.8417564208782105</v>
      </c>
      <c r="BM27" s="10">
        <v>364</v>
      </c>
      <c r="BN27" s="10">
        <v>385</v>
      </c>
      <c r="BO27" s="34">
        <f t="shared" si="16"/>
        <v>0.9454545454545454</v>
      </c>
    </row>
    <row r="28" spans="1:67" ht="15">
      <c r="A28" s="27" t="s">
        <v>90</v>
      </c>
      <c r="B28" s="10">
        <v>45</v>
      </c>
      <c r="C28" s="10">
        <v>40</v>
      </c>
      <c r="D28" s="28">
        <f t="shared" si="0"/>
        <v>1.125</v>
      </c>
      <c r="E28" s="10">
        <v>120</v>
      </c>
      <c r="F28" s="10">
        <v>110</v>
      </c>
      <c r="G28" s="28">
        <f t="shared" si="1"/>
        <v>1.0909090909090908</v>
      </c>
      <c r="H28" s="10">
        <v>210</v>
      </c>
      <c r="I28" s="10">
        <v>284</v>
      </c>
      <c r="J28" s="28">
        <f t="shared" si="2"/>
        <v>0.7394366197183099</v>
      </c>
      <c r="K28" s="10">
        <v>1454</v>
      </c>
      <c r="L28" s="10">
        <v>1400</v>
      </c>
      <c r="M28" s="28">
        <v>1.0385714285714285</v>
      </c>
      <c r="N28" s="10">
        <v>138</v>
      </c>
      <c r="O28" s="10">
        <v>141</v>
      </c>
      <c r="P28" s="10">
        <v>385</v>
      </c>
      <c r="Q28" s="10">
        <v>350</v>
      </c>
      <c r="R28" s="28">
        <f t="shared" si="3"/>
        <v>1.1</v>
      </c>
      <c r="S28" s="10">
        <v>8</v>
      </c>
      <c r="T28" s="10">
        <v>40555</v>
      </c>
      <c r="U28" s="29">
        <f t="shared" si="4"/>
        <v>0.0001972629762051535</v>
      </c>
      <c r="V28" s="10">
        <v>37</v>
      </c>
      <c r="W28" s="10">
        <v>44</v>
      </c>
      <c r="X28" s="28">
        <f t="shared" si="5"/>
        <v>0.8409090909090909</v>
      </c>
      <c r="Y28" s="10">
        <v>105</v>
      </c>
      <c r="Z28" s="10">
        <v>137</v>
      </c>
      <c r="AA28" s="28">
        <f t="shared" si="6"/>
        <v>0.7664233576642335</v>
      </c>
      <c r="AB28" s="10">
        <v>243</v>
      </c>
      <c r="AC28" s="10">
        <v>416</v>
      </c>
      <c r="AD28" s="28">
        <f t="shared" si="7"/>
        <v>0.5841346153846154</v>
      </c>
      <c r="AE28" s="10">
        <v>141</v>
      </c>
      <c r="AF28" s="10">
        <v>226</v>
      </c>
      <c r="AG28" s="28">
        <f t="shared" si="8"/>
        <v>0.6238938053097345</v>
      </c>
      <c r="AH28" s="10">
        <v>138</v>
      </c>
      <c r="AI28" s="10">
        <v>282</v>
      </c>
      <c r="AJ28" s="28">
        <v>0.48936170212765956</v>
      </c>
      <c r="AK28" s="10">
        <v>1454</v>
      </c>
      <c r="AL28" s="10">
        <v>1905</v>
      </c>
      <c r="AM28" s="28">
        <v>0.763254593175853</v>
      </c>
      <c r="AN28" s="10">
        <v>228</v>
      </c>
      <c r="AO28" s="10">
        <v>421</v>
      </c>
      <c r="AP28" s="10">
        <v>438</v>
      </c>
      <c r="AQ28" s="30">
        <f t="shared" si="9"/>
        <v>0.9611872146118722</v>
      </c>
      <c r="AR28" s="10">
        <v>176</v>
      </c>
      <c r="AS28" s="10">
        <v>190</v>
      </c>
      <c r="AT28" s="28">
        <f t="shared" si="10"/>
        <v>0.9263157894736842</v>
      </c>
      <c r="AU28" s="10">
        <v>4592</v>
      </c>
      <c r="AV28" s="10">
        <v>4755</v>
      </c>
      <c r="AW28" s="28">
        <v>0.965720294426919</v>
      </c>
      <c r="AX28" s="10">
        <v>4355.5</v>
      </c>
      <c r="AY28" s="10">
        <v>483.23</v>
      </c>
      <c r="AZ28" s="31">
        <f t="shared" si="11"/>
        <v>9.013306293069553</v>
      </c>
      <c r="BA28" s="10">
        <v>97</v>
      </c>
      <c r="BB28" s="32">
        <v>564</v>
      </c>
      <c r="BC28" s="33">
        <f t="shared" si="12"/>
        <v>0.17198581560283688</v>
      </c>
      <c r="BD28" s="10">
        <v>684</v>
      </c>
      <c r="BE28" s="10">
        <v>1414</v>
      </c>
      <c r="BF28" s="28">
        <f t="shared" si="13"/>
        <v>0.4837340876944837</v>
      </c>
      <c r="BG28" s="10">
        <v>1623</v>
      </c>
      <c r="BH28" s="10">
        <v>1891</v>
      </c>
      <c r="BI28" s="28">
        <f t="shared" si="14"/>
        <v>0.8582760444209413</v>
      </c>
      <c r="BJ28" s="41">
        <v>3239</v>
      </c>
      <c r="BK28" s="41">
        <v>4397</v>
      </c>
      <c r="BL28" s="42">
        <f t="shared" si="15"/>
        <v>0.7366386172390266</v>
      </c>
      <c r="BM28" s="10">
        <v>341</v>
      </c>
      <c r="BN28" s="10">
        <v>371</v>
      </c>
      <c r="BO28" s="34">
        <f t="shared" si="16"/>
        <v>0.9191374663072777</v>
      </c>
    </row>
    <row r="29" spans="1:67" ht="15">
      <c r="A29" s="27" t="s">
        <v>91</v>
      </c>
      <c r="B29" s="10">
        <v>40</v>
      </c>
      <c r="C29" s="10">
        <v>40</v>
      </c>
      <c r="D29" s="28">
        <f t="shared" si="0"/>
        <v>1</v>
      </c>
      <c r="E29" s="10">
        <v>78</v>
      </c>
      <c r="F29" s="10">
        <v>75</v>
      </c>
      <c r="G29" s="28">
        <f t="shared" si="1"/>
        <v>1.04</v>
      </c>
      <c r="H29" s="10">
        <v>195</v>
      </c>
      <c r="I29" s="10">
        <v>296</v>
      </c>
      <c r="J29" s="28">
        <f t="shared" si="2"/>
        <v>0.6587837837837838</v>
      </c>
      <c r="K29" s="10">
        <v>1698</v>
      </c>
      <c r="L29" s="10">
        <v>2150</v>
      </c>
      <c r="M29" s="28">
        <v>0.7897674418604651</v>
      </c>
      <c r="N29" s="10">
        <v>201</v>
      </c>
      <c r="O29" s="10">
        <v>220</v>
      </c>
      <c r="P29" s="10">
        <v>238</v>
      </c>
      <c r="Q29" s="10">
        <v>270</v>
      </c>
      <c r="R29" s="28">
        <f t="shared" si="3"/>
        <v>0.8814814814814815</v>
      </c>
      <c r="S29" s="10">
        <v>464</v>
      </c>
      <c r="T29" s="10">
        <v>43642</v>
      </c>
      <c r="U29" s="29">
        <f t="shared" si="4"/>
        <v>0.010631960038495028</v>
      </c>
      <c r="V29" s="10">
        <v>43</v>
      </c>
      <c r="W29" s="10">
        <v>53</v>
      </c>
      <c r="X29" s="28">
        <f t="shared" si="5"/>
        <v>0.8113207547169812</v>
      </c>
      <c r="Y29" s="10">
        <v>96</v>
      </c>
      <c r="Z29" s="10">
        <v>138</v>
      </c>
      <c r="AA29" s="28">
        <f t="shared" si="6"/>
        <v>0.6956521739130435</v>
      </c>
      <c r="AB29" s="10">
        <v>287</v>
      </c>
      <c r="AC29" s="10">
        <v>442</v>
      </c>
      <c r="AD29" s="28">
        <f t="shared" si="7"/>
        <v>0.6493212669683258</v>
      </c>
      <c r="AE29" s="10">
        <v>220</v>
      </c>
      <c r="AF29" s="10">
        <v>320</v>
      </c>
      <c r="AG29" s="28">
        <f t="shared" si="8"/>
        <v>0.6875</v>
      </c>
      <c r="AH29" s="10">
        <v>201</v>
      </c>
      <c r="AI29" s="10">
        <v>425</v>
      </c>
      <c r="AJ29" s="28">
        <v>0.47294117647058825</v>
      </c>
      <c r="AK29" s="10">
        <v>1698</v>
      </c>
      <c r="AL29" s="10">
        <v>2273</v>
      </c>
      <c r="AM29" s="28">
        <v>0.7470303563572371</v>
      </c>
      <c r="AN29" s="10">
        <v>107</v>
      </c>
      <c r="AO29" s="10">
        <v>461</v>
      </c>
      <c r="AP29" s="10">
        <v>473</v>
      </c>
      <c r="AQ29" s="30">
        <f t="shared" si="9"/>
        <v>0.9746300211416491</v>
      </c>
      <c r="AR29" s="10">
        <v>288</v>
      </c>
      <c r="AS29" s="10">
        <v>293</v>
      </c>
      <c r="AT29" s="28">
        <f t="shared" si="10"/>
        <v>0.9829351535836177</v>
      </c>
      <c r="AU29" s="10">
        <v>5285</v>
      </c>
      <c r="AV29" s="10">
        <v>5318</v>
      </c>
      <c r="AW29" s="28">
        <v>0.9937946596464836</v>
      </c>
      <c r="AX29" s="10">
        <v>4807.386346</v>
      </c>
      <c r="AY29" s="10">
        <v>513.8604</v>
      </c>
      <c r="AZ29" s="31">
        <f t="shared" si="11"/>
        <v>9.35543261555084</v>
      </c>
      <c r="BA29" s="10">
        <v>43</v>
      </c>
      <c r="BB29" s="32">
        <v>586</v>
      </c>
      <c r="BC29" s="33">
        <f t="shared" si="12"/>
        <v>0.07337883959044368</v>
      </c>
      <c r="BD29" s="10">
        <v>601</v>
      </c>
      <c r="BE29" s="10">
        <v>1516</v>
      </c>
      <c r="BF29" s="28">
        <f t="shared" si="13"/>
        <v>0.39643799472295516</v>
      </c>
      <c r="BG29" s="10">
        <v>1592</v>
      </c>
      <c r="BH29" s="10">
        <v>1869</v>
      </c>
      <c r="BI29" s="28">
        <f t="shared" si="14"/>
        <v>0.8517924023542001</v>
      </c>
      <c r="BJ29" s="41">
        <v>3959</v>
      </c>
      <c r="BK29" s="41">
        <v>5062</v>
      </c>
      <c r="BL29" s="42">
        <f t="shared" si="15"/>
        <v>0.7821019359936784</v>
      </c>
      <c r="BM29" s="10">
        <v>371</v>
      </c>
      <c r="BN29" s="10">
        <v>393</v>
      </c>
      <c r="BO29" s="34">
        <f t="shared" si="16"/>
        <v>0.9440203562340967</v>
      </c>
    </row>
    <row r="30" spans="1:67" ht="15">
      <c r="A30" s="27" t="s">
        <v>92</v>
      </c>
      <c r="B30" s="10">
        <v>171</v>
      </c>
      <c r="C30" s="10">
        <v>145</v>
      </c>
      <c r="D30" s="28">
        <f t="shared" si="0"/>
        <v>1.1793103448275861</v>
      </c>
      <c r="E30" s="10">
        <v>130</v>
      </c>
      <c r="F30" s="10">
        <v>120</v>
      </c>
      <c r="G30" s="28">
        <f t="shared" si="1"/>
        <v>1.0833333333333333</v>
      </c>
      <c r="H30" s="10">
        <v>823</v>
      </c>
      <c r="I30" s="10">
        <v>800</v>
      </c>
      <c r="J30" s="28">
        <f t="shared" si="2"/>
        <v>1.02875</v>
      </c>
      <c r="K30" s="10">
        <v>4489</v>
      </c>
      <c r="L30" s="10">
        <v>4750</v>
      </c>
      <c r="M30" s="28">
        <v>0.9450526315789474</v>
      </c>
      <c r="N30" s="10">
        <v>681</v>
      </c>
      <c r="O30" s="10">
        <v>343</v>
      </c>
      <c r="P30" s="10">
        <v>1513</v>
      </c>
      <c r="Q30" s="10">
        <v>1300</v>
      </c>
      <c r="R30" s="28">
        <f t="shared" si="3"/>
        <v>1.1638461538461538</v>
      </c>
      <c r="S30" s="10">
        <v>828</v>
      </c>
      <c r="T30" s="10">
        <v>147199</v>
      </c>
      <c r="U30" s="29">
        <f t="shared" si="4"/>
        <v>0.005625038213574821</v>
      </c>
      <c r="V30" s="10">
        <v>178</v>
      </c>
      <c r="W30" s="10">
        <v>218</v>
      </c>
      <c r="X30" s="28">
        <f t="shared" si="5"/>
        <v>0.8165137614678899</v>
      </c>
      <c r="Y30" s="10">
        <v>108</v>
      </c>
      <c r="Z30" s="10">
        <v>154</v>
      </c>
      <c r="AA30" s="28">
        <f t="shared" si="6"/>
        <v>0.7012987012987013</v>
      </c>
      <c r="AB30" s="10">
        <v>901</v>
      </c>
      <c r="AC30" s="10">
        <v>1367</v>
      </c>
      <c r="AD30" s="28">
        <f t="shared" si="7"/>
        <v>0.6591075347476225</v>
      </c>
      <c r="AE30" s="10">
        <v>343</v>
      </c>
      <c r="AF30" s="10">
        <v>525</v>
      </c>
      <c r="AG30" s="28">
        <f t="shared" si="8"/>
        <v>0.6533333333333333</v>
      </c>
      <c r="AH30" s="10">
        <v>681</v>
      </c>
      <c r="AI30" s="10">
        <v>1192</v>
      </c>
      <c r="AJ30" s="28">
        <v>0.5713087248322147</v>
      </c>
      <c r="AK30" s="10">
        <v>4489</v>
      </c>
      <c r="AL30" s="10">
        <v>6027</v>
      </c>
      <c r="AM30" s="28">
        <v>0.7448149991703998</v>
      </c>
      <c r="AN30" s="10">
        <v>690</v>
      </c>
      <c r="AO30" s="10">
        <v>1249</v>
      </c>
      <c r="AP30" s="10">
        <v>1326</v>
      </c>
      <c r="AQ30" s="30">
        <f t="shared" si="9"/>
        <v>0.9419306184012066</v>
      </c>
      <c r="AR30" s="10">
        <v>787</v>
      </c>
      <c r="AS30" s="10">
        <v>839</v>
      </c>
      <c r="AT30" s="28">
        <f t="shared" si="10"/>
        <v>0.9380214541120382</v>
      </c>
      <c r="AU30" s="10">
        <v>13862</v>
      </c>
      <c r="AV30" s="10">
        <v>14202</v>
      </c>
      <c r="AW30" s="28">
        <v>0.9760597099000141</v>
      </c>
      <c r="AX30" s="10">
        <v>18769.13</v>
      </c>
      <c r="AY30" s="10">
        <v>1603.2936666</v>
      </c>
      <c r="AZ30" s="31">
        <f t="shared" si="11"/>
        <v>11.706607710739895</v>
      </c>
      <c r="BA30" s="10">
        <v>496</v>
      </c>
      <c r="BB30" s="32">
        <v>1758</v>
      </c>
      <c r="BC30" s="33">
        <f t="shared" si="12"/>
        <v>0.2821387940841866</v>
      </c>
      <c r="BD30" s="10">
        <v>2527</v>
      </c>
      <c r="BE30" s="10">
        <v>5383</v>
      </c>
      <c r="BF30" s="28">
        <f t="shared" si="13"/>
        <v>0.4694408322496749</v>
      </c>
      <c r="BG30" s="10">
        <v>5604</v>
      </c>
      <c r="BH30" s="10">
        <v>6306</v>
      </c>
      <c r="BI30" s="28">
        <f t="shared" si="14"/>
        <v>0.8886774500475737</v>
      </c>
      <c r="BJ30" s="41">
        <v>11404</v>
      </c>
      <c r="BK30" s="41">
        <v>15083</v>
      </c>
      <c r="BL30" s="42">
        <f t="shared" si="15"/>
        <v>0.7560830073592787</v>
      </c>
      <c r="BM30" s="10">
        <v>1181</v>
      </c>
      <c r="BN30" s="10">
        <v>1218</v>
      </c>
      <c r="BO30" s="34">
        <f t="shared" si="16"/>
        <v>0.9696223316912972</v>
      </c>
    </row>
    <row r="31" spans="1:67" ht="15">
      <c r="A31" s="27" t="s">
        <v>93</v>
      </c>
      <c r="B31" s="10">
        <v>54</v>
      </c>
      <c r="C31" s="10">
        <v>52</v>
      </c>
      <c r="D31" s="28">
        <f t="shared" si="0"/>
        <v>1.0384615384615385</v>
      </c>
      <c r="E31" s="10">
        <v>104</v>
      </c>
      <c r="F31" s="10">
        <v>150</v>
      </c>
      <c r="G31" s="28">
        <f t="shared" si="1"/>
        <v>0.6933333333333334</v>
      </c>
      <c r="H31" s="10">
        <v>44</v>
      </c>
      <c r="I31" s="10">
        <v>60</v>
      </c>
      <c r="J31" s="28">
        <f t="shared" si="2"/>
        <v>0.7333333333333333</v>
      </c>
      <c r="K31" s="10">
        <v>2123</v>
      </c>
      <c r="L31" s="10">
        <v>2000</v>
      </c>
      <c r="M31" s="28">
        <v>1.0615</v>
      </c>
      <c r="N31" s="10">
        <v>216</v>
      </c>
      <c r="O31" s="10">
        <v>162</v>
      </c>
      <c r="P31" s="10">
        <v>506</v>
      </c>
      <c r="Q31" s="10">
        <v>500</v>
      </c>
      <c r="R31" s="28">
        <f t="shared" si="3"/>
        <v>1.012</v>
      </c>
      <c r="S31" s="10">
        <v>1642</v>
      </c>
      <c r="T31" s="10">
        <v>63250</v>
      </c>
      <c r="U31" s="29">
        <f t="shared" si="4"/>
        <v>0.025960474308300396</v>
      </c>
      <c r="V31" s="10">
        <v>66</v>
      </c>
      <c r="W31" s="10">
        <v>78</v>
      </c>
      <c r="X31" s="28">
        <f t="shared" si="5"/>
        <v>0.8461538461538461</v>
      </c>
      <c r="Y31" s="10">
        <v>112</v>
      </c>
      <c r="Z31" s="10">
        <v>170</v>
      </c>
      <c r="AA31" s="28">
        <f t="shared" si="6"/>
        <v>0.6588235294117647</v>
      </c>
      <c r="AB31" s="10">
        <v>71</v>
      </c>
      <c r="AC31" s="10">
        <v>128</v>
      </c>
      <c r="AD31" s="28">
        <f t="shared" si="7"/>
        <v>0.5546875</v>
      </c>
      <c r="AE31" s="10">
        <v>162</v>
      </c>
      <c r="AF31" s="10">
        <v>257</v>
      </c>
      <c r="AG31" s="28">
        <f t="shared" si="8"/>
        <v>0.6303501945525292</v>
      </c>
      <c r="AH31" s="10">
        <v>216</v>
      </c>
      <c r="AI31" s="10">
        <v>374</v>
      </c>
      <c r="AJ31" s="28">
        <v>0.5775401069518716</v>
      </c>
      <c r="AK31" s="10">
        <v>2123</v>
      </c>
      <c r="AL31" s="10">
        <v>2689</v>
      </c>
      <c r="AM31" s="28">
        <v>0.7895128300483452</v>
      </c>
      <c r="AN31" s="10">
        <v>149</v>
      </c>
      <c r="AO31" s="10">
        <v>448</v>
      </c>
      <c r="AP31" s="10">
        <v>454</v>
      </c>
      <c r="AQ31" s="30">
        <f t="shared" si="9"/>
        <v>0.986784140969163</v>
      </c>
      <c r="AR31" s="10">
        <v>245</v>
      </c>
      <c r="AS31" s="10">
        <v>256</v>
      </c>
      <c r="AT31" s="28">
        <f t="shared" si="10"/>
        <v>0.95703125</v>
      </c>
      <c r="AU31" s="10">
        <v>5475</v>
      </c>
      <c r="AV31" s="10">
        <v>5513</v>
      </c>
      <c r="AW31" s="28">
        <v>0.9931072011608925</v>
      </c>
      <c r="AX31" s="10">
        <v>5272.72</v>
      </c>
      <c r="AY31" s="10">
        <v>567.19</v>
      </c>
      <c r="AZ31" s="31">
        <f t="shared" si="11"/>
        <v>9.296214672332022</v>
      </c>
      <c r="BA31" s="10">
        <v>43</v>
      </c>
      <c r="BB31" s="32">
        <v>667</v>
      </c>
      <c r="BC31" s="33">
        <f t="shared" si="12"/>
        <v>0.06446776611694154</v>
      </c>
      <c r="BD31" s="10">
        <v>860</v>
      </c>
      <c r="BE31" s="10">
        <v>1602</v>
      </c>
      <c r="BF31" s="28">
        <f t="shared" si="13"/>
        <v>0.5368289637952559</v>
      </c>
      <c r="BG31" s="10">
        <v>1561</v>
      </c>
      <c r="BH31" s="10">
        <v>1940</v>
      </c>
      <c r="BI31" s="28">
        <f t="shared" si="14"/>
        <v>0.804639175257732</v>
      </c>
      <c r="BJ31" s="41">
        <v>4439</v>
      </c>
      <c r="BK31" s="41">
        <v>5552</v>
      </c>
      <c r="BL31" s="42">
        <f t="shared" si="15"/>
        <v>0.7995317002881844</v>
      </c>
      <c r="BM31" s="10">
        <v>100</v>
      </c>
      <c r="BN31" s="10">
        <v>101</v>
      </c>
      <c r="BO31" s="34">
        <f t="shared" si="16"/>
        <v>0.9900990099009901</v>
      </c>
    </row>
    <row r="32" spans="1:67" ht="15">
      <c r="A32" s="27" t="s">
        <v>94</v>
      </c>
      <c r="B32" s="10">
        <v>70</v>
      </c>
      <c r="C32" s="10">
        <v>66</v>
      </c>
      <c r="D32" s="28">
        <f t="shared" si="0"/>
        <v>1.0606060606060606</v>
      </c>
      <c r="E32" s="10">
        <v>120</v>
      </c>
      <c r="F32" s="10">
        <v>120</v>
      </c>
      <c r="G32" s="28">
        <f t="shared" si="1"/>
        <v>1</v>
      </c>
      <c r="H32" s="10">
        <v>95</v>
      </c>
      <c r="I32" s="10">
        <v>100</v>
      </c>
      <c r="J32" s="28">
        <f t="shared" si="2"/>
        <v>0.95</v>
      </c>
      <c r="K32" s="10">
        <v>1669</v>
      </c>
      <c r="L32" s="10">
        <v>1600</v>
      </c>
      <c r="M32" s="28">
        <v>1.043125</v>
      </c>
      <c r="N32" s="10">
        <v>219</v>
      </c>
      <c r="O32" s="10">
        <v>169</v>
      </c>
      <c r="P32" s="10">
        <v>409</v>
      </c>
      <c r="Q32" s="10">
        <v>350</v>
      </c>
      <c r="R32" s="28">
        <f t="shared" si="3"/>
        <v>1.1685714285714286</v>
      </c>
      <c r="S32" s="10">
        <v>403</v>
      </c>
      <c r="T32" s="10">
        <v>61476</v>
      </c>
      <c r="U32" s="29">
        <f t="shared" si="4"/>
        <v>0.006555403734790813</v>
      </c>
      <c r="V32" s="10">
        <v>77</v>
      </c>
      <c r="W32" s="10">
        <v>101</v>
      </c>
      <c r="X32" s="28">
        <f t="shared" si="5"/>
        <v>0.7623762376237624</v>
      </c>
      <c r="Y32" s="10">
        <v>128</v>
      </c>
      <c r="Z32" s="10">
        <v>180</v>
      </c>
      <c r="AA32" s="28">
        <f t="shared" si="6"/>
        <v>0.7111111111111111</v>
      </c>
      <c r="AB32" s="10">
        <v>71</v>
      </c>
      <c r="AC32" s="10">
        <v>120</v>
      </c>
      <c r="AD32" s="28">
        <f t="shared" si="7"/>
        <v>0.5916666666666667</v>
      </c>
      <c r="AE32" s="10">
        <v>169</v>
      </c>
      <c r="AF32" s="10">
        <v>225</v>
      </c>
      <c r="AG32" s="28">
        <f t="shared" si="8"/>
        <v>0.7511111111111111</v>
      </c>
      <c r="AH32" s="10">
        <v>219</v>
      </c>
      <c r="AI32" s="10">
        <v>392</v>
      </c>
      <c r="AJ32" s="28">
        <v>0.5586734693877551</v>
      </c>
      <c r="AK32" s="10">
        <v>1669</v>
      </c>
      <c r="AL32" s="10">
        <v>2282</v>
      </c>
      <c r="AM32" s="28">
        <v>0.731375985977213</v>
      </c>
      <c r="AN32" s="10">
        <v>1097</v>
      </c>
      <c r="AO32" s="10">
        <v>415</v>
      </c>
      <c r="AP32" s="10">
        <v>433</v>
      </c>
      <c r="AQ32" s="30">
        <f t="shared" si="9"/>
        <v>0.9584295612009238</v>
      </c>
      <c r="AR32" s="10">
        <v>164</v>
      </c>
      <c r="AS32" s="10">
        <v>174</v>
      </c>
      <c r="AT32" s="28">
        <f t="shared" si="10"/>
        <v>0.9425287356321839</v>
      </c>
      <c r="AU32" s="10">
        <v>6710</v>
      </c>
      <c r="AV32" s="10">
        <v>6827</v>
      </c>
      <c r="AW32" s="28">
        <v>0.9828621649333529</v>
      </c>
      <c r="AX32" s="10">
        <v>5271.57</v>
      </c>
      <c r="AY32" s="10">
        <v>597.96</v>
      </c>
      <c r="AZ32" s="31">
        <f t="shared" si="11"/>
        <v>8.815924142083082</v>
      </c>
      <c r="BA32" s="10">
        <v>91</v>
      </c>
      <c r="BB32" s="32">
        <v>694</v>
      </c>
      <c r="BC32" s="33">
        <f t="shared" si="12"/>
        <v>0.13112391930835735</v>
      </c>
      <c r="BD32" s="10">
        <v>982</v>
      </c>
      <c r="BE32" s="10">
        <v>1664</v>
      </c>
      <c r="BF32" s="28">
        <f t="shared" si="13"/>
        <v>0.5901442307692307</v>
      </c>
      <c r="BG32" s="10">
        <v>1732</v>
      </c>
      <c r="BH32" s="10">
        <v>2011</v>
      </c>
      <c r="BI32" s="28">
        <f t="shared" si="14"/>
        <v>0.8612630532073595</v>
      </c>
      <c r="BJ32" s="41">
        <v>3877</v>
      </c>
      <c r="BK32" s="41">
        <v>5076</v>
      </c>
      <c r="BL32" s="42">
        <f t="shared" si="15"/>
        <v>0.7637903861308116</v>
      </c>
      <c r="BM32" s="10">
        <v>154</v>
      </c>
      <c r="BN32" s="10">
        <v>156</v>
      </c>
      <c r="BO32" s="34">
        <f t="shared" si="16"/>
        <v>0.9871794871794872</v>
      </c>
    </row>
    <row r="33" spans="1:67" ht="15">
      <c r="A33" s="27" t="s">
        <v>95</v>
      </c>
      <c r="B33" s="10">
        <v>81</v>
      </c>
      <c r="C33" s="10">
        <v>63</v>
      </c>
      <c r="D33" s="28">
        <f t="shared" si="0"/>
        <v>1.2857142857142858</v>
      </c>
      <c r="E33" s="10">
        <v>127</v>
      </c>
      <c r="F33" s="10">
        <v>140</v>
      </c>
      <c r="G33" s="28">
        <f t="shared" si="1"/>
        <v>0.9071428571428571</v>
      </c>
      <c r="H33" s="10">
        <v>613</v>
      </c>
      <c r="I33" s="10">
        <v>600</v>
      </c>
      <c r="J33" s="28">
        <f t="shared" si="2"/>
        <v>1.0216666666666667</v>
      </c>
      <c r="K33" s="10">
        <v>4162</v>
      </c>
      <c r="L33" s="10">
        <v>3540</v>
      </c>
      <c r="M33" s="28">
        <v>1.1757062146892656</v>
      </c>
      <c r="N33" s="10">
        <v>391</v>
      </c>
      <c r="O33" s="10">
        <v>115</v>
      </c>
      <c r="P33" s="10">
        <v>777</v>
      </c>
      <c r="Q33" s="10">
        <v>845</v>
      </c>
      <c r="R33" s="28">
        <f t="shared" si="3"/>
        <v>0.919526627218935</v>
      </c>
      <c r="S33" s="10">
        <v>908</v>
      </c>
      <c r="T33" s="10">
        <v>139837</v>
      </c>
      <c r="U33" s="29">
        <f t="shared" si="4"/>
        <v>0.0064932743122349595</v>
      </c>
      <c r="V33" s="10">
        <v>98</v>
      </c>
      <c r="W33" s="10">
        <v>114</v>
      </c>
      <c r="X33" s="28">
        <f t="shared" si="5"/>
        <v>0.8596491228070176</v>
      </c>
      <c r="Y33" s="10">
        <v>129</v>
      </c>
      <c r="Z33" s="10">
        <v>215</v>
      </c>
      <c r="AA33" s="28">
        <f t="shared" si="6"/>
        <v>0.6</v>
      </c>
      <c r="AB33" s="10">
        <v>796</v>
      </c>
      <c r="AC33" s="10">
        <v>1275</v>
      </c>
      <c r="AD33" s="28">
        <f t="shared" si="7"/>
        <v>0.624313725490196</v>
      </c>
      <c r="AE33" s="10">
        <v>115</v>
      </c>
      <c r="AF33" s="10">
        <v>231</v>
      </c>
      <c r="AG33" s="28">
        <f t="shared" si="8"/>
        <v>0.49783549783549785</v>
      </c>
      <c r="AH33" s="10">
        <v>391</v>
      </c>
      <c r="AI33" s="10">
        <v>879</v>
      </c>
      <c r="AJ33" s="28">
        <v>0.4448236632536974</v>
      </c>
      <c r="AK33" s="10">
        <v>4162</v>
      </c>
      <c r="AL33" s="10">
        <v>5785</v>
      </c>
      <c r="AM33" s="28">
        <v>0.719446845289542</v>
      </c>
      <c r="AN33" s="10">
        <v>2247</v>
      </c>
      <c r="AO33" s="10">
        <v>1010</v>
      </c>
      <c r="AP33" s="10">
        <v>1038</v>
      </c>
      <c r="AQ33" s="30">
        <f t="shared" si="9"/>
        <v>0.9730250481695568</v>
      </c>
      <c r="AR33" s="10">
        <v>435</v>
      </c>
      <c r="AS33" s="10">
        <v>460</v>
      </c>
      <c r="AT33" s="28">
        <f t="shared" si="10"/>
        <v>0.9456521739130435</v>
      </c>
      <c r="AU33" s="10">
        <v>12701</v>
      </c>
      <c r="AV33" s="10">
        <v>12794</v>
      </c>
      <c r="AW33" s="28">
        <v>0.9927309676410817</v>
      </c>
      <c r="AX33" s="10">
        <v>9667.56</v>
      </c>
      <c r="AY33" s="10">
        <v>991.52</v>
      </c>
      <c r="AZ33" s="31">
        <f t="shared" si="11"/>
        <v>9.750242052606099</v>
      </c>
      <c r="BA33" s="10">
        <v>44</v>
      </c>
      <c r="BB33" s="32">
        <v>1163</v>
      </c>
      <c r="BC33" s="33">
        <f t="shared" si="12"/>
        <v>0.037833190025795355</v>
      </c>
      <c r="BD33" s="10">
        <v>1638</v>
      </c>
      <c r="BE33" s="10">
        <v>3355</v>
      </c>
      <c r="BF33" s="28">
        <f t="shared" si="13"/>
        <v>0.4882265275707899</v>
      </c>
      <c r="BG33" s="10">
        <v>3811</v>
      </c>
      <c r="BH33" s="10">
        <v>4455</v>
      </c>
      <c r="BI33" s="28">
        <f t="shared" si="14"/>
        <v>0.8554433221099887</v>
      </c>
      <c r="BJ33" s="41">
        <v>8480</v>
      </c>
      <c r="BK33" s="41">
        <v>11725</v>
      </c>
      <c r="BL33" s="42">
        <f t="shared" si="15"/>
        <v>0.7232409381663113</v>
      </c>
      <c r="BM33" s="10">
        <v>831</v>
      </c>
      <c r="BN33" s="10">
        <v>908</v>
      </c>
      <c r="BO33" s="34">
        <f t="shared" si="16"/>
        <v>0.9151982378854625</v>
      </c>
    </row>
    <row r="34" spans="1:67" ht="15">
      <c r="A34" s="27" t="s">
        <v>96</v>
      </c>
      <c r="B34" s="10">
        <v>19</v>
      </c>
      <c r="C34" s="10">
        <v>14</v>
      </c>
      <c r="D34" s="28">
        <f t="shared" si="0"/>
        <v>1.3571428571428572</v>
      </c>
      <c r="E34" s="10">
        <v>19</v>
      </c>
      <c r="F34" s="10">
        <v>16</v>
      </c>
      <c r="G34" s="28">
        <f t="shared" si="1"/>
        <v>1.1875</v>
      </c>
      <c r="H34" s="10">
        <v>79</v>
      </c>
      <c r="I34" s="10">
        <v>78</v>
      </c>
      <c r="J34" s="28">
        <f t="shared" si="2"/>
        <v>1.0128205128205128</v>
      </c>
      <c r="K34" s="10">
        <v>392</v>
      </c>
      <c r="L34" s="10">
        <v>450</v>
      </c>
      <c r="M34" s="28">
        <v>0.8711111111111111</v>
      </c>
      <c r="N34" s="10">
        <v>26</v>
      </c>
      <c r="O34" s="10">
        <v>41</v>
      </c>
      <c r="P34" s="10">
        <v>100</v>
      </c>
      <c r="Q34" s="10">
        <v>100</v>
      </c>
      <c r="R34" s="28">
        <f t="shared" si="3"/>
        <v>1</v>
      </c>
      <c r="S34" s="10">
        <v>292</v>
      </c>
      <c r="T34" s="10">
        <v>15069</v>
      </c>
      <c r="U34" s="29">
        <f t="shared" si="4"/>
        <v>0.019377530028535404</v>
      </c>
      <c r="V34" s="10">
        <v>19</v>
      </c>
      <c r="W34" s="10">
        <v>21</v>
      </c>
      <c r="X34" s="28">
        <f t="shared" si="5"/>
        <v>0.9047619047619048</v>
      </c>
      <c r="Y34" s="10">
        <v>19</v>
      </c>
      <c r="Z34" s="10">
        <v>30</v>
      </c>
      <c r="AA34" s="28">
        <f t="shared" si="6"/>
        <v>0.6333333333333333</v>
      </c>
      <c r="AB34" s="10">
        <v>79</v>
      </c>
      <c r="AC34" s="10">
        <v>124</v>
      </c>
      <c r="AD34" s="28">
        <f t="shared" si="7"/>
        <v>0.6370967741935484</v>
      </c>
      <c r="AE34" s="10">
        <v>41</v>
      </c>
      <c r="AF34" s="10">
        <v>61</v>
      </c>
      <c r="AG34" s="28">
        <f t="shared" si="8"/>
        <v>0.6721311475409836</v>
      </c>
      <c r="AH34" s="10">
        <v>26</v>
      </c>
      <c r="AI34" s="10">
        <v>52</v>
      </c>
      <c r="AJ34" s="28">
        <v>0.5</v>
      </c>
      <c r="AK34" s="10">
        <v>392</v>
      </c>
      <c r="AL34" s="10">
        <v>497</v>
      </c>
      <c r="AM34" s="28">
        <v>0.7887323943661971</v>
      </c>
      <c r="AN34" s="10">
        <v>5</v>
      </c>
      <c r="AO34" s="10">
        <v>111</v>
      </c>
      <c r="AP34" s="10">
        <v>113</v>
      </c>
      <c r="AQ34" s="30">
        <f t="shared" si="9"/>
        <v>0.9823008849557522</v>
      </c>
      <c r="AR34" s="10">
        <v>95</v>
      </c>
      <c r="AS34" s="10">
        <v>104</v>
      </c>
      <c r="AT34" s="28">
        <f t="shared" si="10"/>
        <v>0.9134615384615384</v>
      </c>
      <c r="AU34" s="10">
        <v>1188</v>
      </c>
      <c r="AV34" s="10">
        <v>1200</v>
      </c>
      <c r="AW34" s="28">
        <v>0.99</v>
      </c>
      <c r="AX34" s="10">
        <v>1513</v>
      </c>
      <c r="AY34" s="10">
        <v>139.78</v>
      </c>
      <c r="AZ34" s="31">
        <f t="shared" si="11"/>
        <v>10.824152239233081</v>
      </c>
      <c r="BA34" s="10">
        <v>32</v>
      </c>
      <c r="BB34" s="32">
        <v>196</v>
      </c>
      <c r="BC34" s="33">
        <f t="shared" si="12"/>
        <v>0.16326530612244897</v>
      </c>
      <c r="BD34" s="10">
        <v>357</v>
      </c>
      <c r="BE34" s="10">
        <v>597</v>
      </c>
      <c r="BF34" s="28">
        <f t="shared" si="13"/>
        <v>0.5979899497487438</v>
      </c>
      <c r="BG34" s="10">
        <v>587</v>
      </c>
      <c r="BH34" s="10">
        <v>667</v>
      </c>
      <c r="BI34" s="28">
        <f t="shared" si="14"/>
        <v>0.8800599700149925</v>
      </c>
      <c r="BJ34" s="41">
        <v>845</v>
      </c>
      <c r="BK34" s="41">
        <v>1073</v>
      </c>
      <c r="BL34" s="42">
        <f t="shared" si="15"/>
        <v>0.7875116495806151</v>
      </c>
      <c r="BM34" s="10">
        <v>86</v>
      </c>
      <c r="BN34" s="10">
        <v>89</v>
      </c>
      <c r="BO34" s="34">
        <f t="shared" si="16"/>
        <v>0.9662921348314607</v>
      </c>
    </row>
    <row r="35" spans="1:67" ht="15">
      <c r="A35" s="27" t="s">
        <v>97</v>
      </c>
      <c r="B35" s="10">
        <v>58</v>
      </c>
      <c r="C35" s="10">
        <v>45</v>
      </c>
      <c r="D35" s="28">
        <f t="shared" si="0"/>
        <v>1.288888888888889</v>
      </c>
      <c r="E35" s="10">
        <v>41</v>
      </c>
      <c r="F35" s="10">
        <v>40</v>
      </c>
      <c r="G35" s="28">
        <f t="shared" si="1"/>
        <v>1.025</v>
      </c>
      <c r="H35" s="10">
        <v>113</v>
      </c>
      <c r="I35" s="10">
        <v>93</v>
      </c>
      <c r="J35" s="28">
        <f t="shared" si="2"/>
        <v>1.2150537634408602</v>
      </c>
      <c r="K35" s="10">
        <v>997</v>
      </c>
      <c r="L35" s="10">
        <v>900</v>
      </c>
      <c r="M35" s="28">
        <v>1.1077777777777778</v>
      </c>
      <c r="N35" s="10">
        <v>127</v>
      </c>
      <c r="O35" s="10">
        <v>133</v>
      </c>
      <c r="P35" s="10">
        <v>288</v>
      </c>
      <c r="Q35" s="10">
        <v>200</v>
      </c>
      <c r="R35" s="28">
        <f t="shared" si="3"/>
        <v>1.44</v>
      </c>
      <c r="S35" s="10">
        <v>429</v>
      </c>
      <c r="T35" s="10">
        <v>28894</v>
      </c>
      <c r="U35" s="29">
        <f t="shared" si="4"/>
        <v>0.014847373157056828</v>
      </c>
      <c r="V35" s="10">
        <v>62</v>
      </c>
      <c r="W35" s="10">
        <v>71</v>
      </c>
      <c r="X35" s="28">
        <f t="shared" si="5"/>
        <v>0.8732394366197183</v>
      </c>
      <c r="Y35" s="10">
        <v>30</v>
      </c>
      <c r="Z35" s="10">
        <v>59</v>
      </c>
      <c r="AA35" s="28">
        <f t="shared" si="6"/>
        <v>0.5084745762711864</v>
      </c>
      <c r="AB35" s="10">
        <v>143</v>
      </c>
      <c r="AC35" s="10">
        <v>232</v>
      </c>
      <c r="AD35" s="28">
        <f t="shared" si="7"/>
        <v>0.6163793103448276</v>
      </c>
      <c r="AE35" s="10">
        <v>133</v>
      </c>
      <c r="AF35" s="10">
        <v>191</v>
      </c>
      <c r="AG35" s="28">
        <f t="shared" si="8"/>
        <v>0.6963350785340314</v>
      </c>
      <c r="AH35" s="10">
        <v>127</v>
      </c>
      <c r="AI35" s="10">
        <v>236</v>
      </c>
      <c r="AJ35" s="28">
        <v>0.538135593220339</v>
      </c>
      <c r="AK35" s="10">
        <v>997</v>
      </c>
      <c r="AL35" s="10">
        <v>1317</v>
      </c>
      <c r="AM35" s="28">
        <v>0.7570235383447228</v>
      </c>
      <c r="AN35" s="10">
        <v>270</v>
      </c>
      <c r="AO35" s="10">
        <v>185</v>
      </c>
      <c r="AP35" s="10">
        <v>193</v>
      </c>
      <c r="AQ35" s="30">
        <f t="shared" si="9"/>
        <v>0.9585492227979274</v>
      </c>
      <c r="AR35" s="10">
        <v>139</v>
      </c>
      <c r="AS35" s="10">
        <v>157</v>
      </c>
      <c r="AT35" s="28">
        <f t="shared" si="10"/>
        <v>0.8853503184713376</v>
      </c>
      <c r="AU35" s="10">
        <v>3128</v>
      </c>
      <c r="AV35" s="10">
        <v>3130</v>
      </c>
      <c r="AW35" s="28">
        <v>0.9993610223642172</v>
      </c>
      <c r="AX35" s="10">
        <v>3294.67</v>
      </c>
      <c r="AY35" s="10">
        <v>315.23</v>
      </c>
      <c r="AZ35" s="31">
        <f t="shared" si="11"/>
        <v>10.45163848618469</v>
      </c>
      <c r="BA35" s="10">
        <v>27</v>
      </c>
      <c r="BB35" s="32">
        <v>356</v>
      </c>
      <c r="BC35" s="33">
        <f t="shared" si="12"/>
        <v>0.07584269662921349</v>
      </c>
      <c r="BD35" s="10">
        <v>585</v>
      </c>
      <c r="BE35" s="10">
        <v>1151</v>
      </c>
      <c r="BF35" s="28">
        <f t="shared" si="13"/>
        <v>0.5082536924413553</v>
      </c>
      <c r="BG35" s="10">
        <v>1179</v>
      </c>
      <c r="BH35" s="10">
        <v>1348</v>
      </c>
      <c r="BI35" s="28">
        <f t="shared" si="14"/>
        <v>0.8746290801186943</v>
      </c>
      <c r="BJ35" s="41">
        <v>2515</v>
      </c>
      <c r="BK35" s="41">
        <v>3272</v>
      </c>
      <c r="BL35" s="42">
        <f t="shared" si="15"/>
        <v>0.7686430317848411</v>
      </c>
      <c r="BM35" s="10">
        <v>110</v>
      </c>
      <c r="BN35" s="10">
        <v>111</v>
      </c>
      <c r="BO35" s="34">
        <f t="shared" si="16"/>
        <v>0.990990990990991</v>
      </c>
    </row>
    <row r="36" spans="1:67" ht="15">
      <c r="A36" s="27" t="s">
        <v>98</v>
      </c>
      <c r="B36" s="10">
        <v>52</v>
      </c>
      <c r="C36" s="10">
        <v>50</v>
      </c>
      <c r="D36" s="28">
        <f t="shared" si="0"/>
        <v>1.04</v>
      </c>
      <c r="E36" s="10">
        <v>62</v>
      </c>
      <c r="F36" s="10">
        <v>60</v>
      </c>
      <c r="G36" s="28">
        <f t="shared" si="1"/>
        <v>1.0333333333333334</v>
      </c>
      <c r="H36" s="10">
        <v>149</v>
      </c>
      <c r="I36" s="10">
        <v>117</v>
      </c>
      <c r="J36" s="28">
        <f t="shared" si="2"/>
        <v>1.2735042735042734</v>
      </c>
      <c r="K36" s="10">
        <v>3057</v>
      </c>
      <c r="L36" s="10">
        <v>3025</v>
      </c>
      <c r="M36" s="28">
        <v>1.0105785123966942</v>
      </c>
      <c r="N36" s="10">
        <v>319</v>
      </c>
      <c r="O36" s="10">
        <v>197</v>
      </c>
      <c r="P36" s="10">
        <v>402</v>
      </c>
      <c r="Q36" s="10">
        <v>630</v>
      </c>
      <c r="R36" s="28">
        <f t="shared" si="3"/>
        <v>0.638095238095238</v>
      </c>
      <c r="S36" s="10">
        <v>222</v>
      </c>
      <c r="T36" s="10">
        <v>83374</v>
      </c>
      <c r="U36" s="29">
        <f t="shared" si="4"/>
        <v>0.0026627006021061723</v>
      </c>
      <c r="V36" s="10">
        <v>61</v>
      </c>
      <c r="W36" s="10">
        <v>75</v>
      </c>
      <c r="X36" s="28">
        <f t="shared" si="5"/>
        <v>0.8133333333333334</v>
      </c>
      <c r="Y36" s="10">
        <v>90</v>
      </c>
      <c r="Z36" s="10">
        <v>204</v>
      </c>
      <c r="AA36" s="28">
        <f t="shared" si="6"/>
        <v>0.4411764705882353</v>
      </c>
      <c r="AB36" s="10">
        <v>192</v>
      </c>
      <c r="AC36" s="10">
        <v>398</v>
      </c>
      <c r="AD36" s="28">
        <f t="shared" si="7"/>
        <v>0.4824120603015075</v>
      </c>
      <c r="AE36" s="10">
        <v>197</v>
      </c>
      <c r="AF36" s="10">
        <v>317</v>
      </c>
      <c r="AG36" s="28">
        <f t="shared" si="8"/>
        <v>0.6214511041009464</v>
      </c>
      <c r="AH36" s="10">
        <v>319</v>
      </c>
      <c r="AI36" s="10">
        <v>731</v>
      </c>
      <c r="AJ36" s="28">
        <v>0.4363885088919289</v>
      </c>
      <c r="AK36" s="10">
        <v>3057</v>
      </c>
      <c r="AL36" s="10">
        <v>4203</v>
      </c>
      <c r="AM36" s="28">
        <v>0.7273376159885796</v>
      </c>
      <c r="AN36" s="10">
        <v>876</v>
      </c>
      <c r="AO36" s="10">
        <v>872</v>
      </c>
      <c r="AP36" s="10">
        <v>895</v>
      </c>
      <c r="AQ36" s="30">
        <f t="shared" si="9"/>
        <v>0.9743016759776536</v>
      </c>
      <c r="AR36" s="10">
        <v>542</v>
      </c>
      <c r="AS36" s="10">
        <v>561</v>
      </c>
      <c r="AT36" s="28">
        <f t="shared" si="10"/>
        <v>0.966131907308378</v>
      </c>
      <c r="AU36" s="10">
        <v>9168</v>
      </c>
      <c r="AV36" s="10">
        <v>9377</v>
      </c>
      <c r="AW36" s="28">
        <v>0.9777114215633999</v>
      </c>
      <c r="AX36" s="10">
        <v>10290.31</v>
      </c>
      <c r="AY36" s="10">
        <v>924.09</v>
      </c>
      <c r="AZ36" s="31">
        <f t="shared" si="11"/>
        <v>11.135614496423507</v>
      </c>
      <c r="BA36" s="10">
        <v>137</v>
      </c>
      <c r="BB36" s="32">
        <v>1037</v>
      </c>
      <c r="BC36" s="33">
        <f t="shared" si="12"/>
        <v>0.13211186113789777</v>
      </c>
      <c r="BD36" s="10">
        <v>1335</v>
      </c>
      <c r="BE36" s="10">
        <v>3175</v>
      </c>
      <c r="BF36" s="28">
        <f t="shared" si="13"/>
        <v>0.4204724409448819</v>
      </c>
      <c r="BG36" s="10">
        <v>3227</v>
      </c>
      <c r="BH36" s="10">
        <v>3770</v>
      </c>
      <c r="BI36" s="28">
        <f t="shared" si="14"/>
        <v>0.8559681697612732</v>
      </c>
      <c r="BJ36" s="41">
        <v>6756</v>
      </c>
      <c r="BK36" s="41">
        <v>9104</v>
      </c>
      <c r="BL36" s="42">
        <f t="shared" si="15"/>
        <v>0.742091388400703</v>
      </c>
      <c r="BM36" s="10">
        <v>343</v>
      </c>
      <c r="BN36" s="10">
        <v>371</v>
      </c>
      <c r="BO36" s="34">
        <f t="shared" si="16"/>
        <v>0.9245283018867925</v>
      </c>
    </row>
    <row r="37" spans="1:67" ht="15">
      <c r="A37" s="27" t="s">
        <v>99</v>
      </c>
      <c r="B37" s="10">
        <v>30</v>
      </c>
      <c r="C37" s="10">
        <v>25</v>
      </c>
      <c r="D37" s="28">
        <f t="shared" si="0"/>
        <v>1.2</v>
      </c>
      <c r="E37" s="10">
        <v>25</v>
      </c>
      <c r="F37" s="10">
        <v>25</v>
      </c>
      <c r="G37" s="28">
        <f t="shared" si="1"/>
        <v>1</v>
      </c>
      <c r="H37" s="10">
        <v>64</v>
      </c>
      <c r="I37" s="10">
        <v>64</v>
      </c>
      <c r="J37" s="28">
        <f t="shared" si="2"/>
        <v>1</v>
      </c>
      <c r="K37" s="10">
        <v>442</v>
      </c>
      <c r="L37" s="10">
        <v>400</v>
      </c>
      <c r="M37" s="28">
        <v>1.105</v>
      </c>
      <c r="N37" s="10">
        <v>69</v>
      </c>
      <c r="O37" s="10">
        <v>106</v>
      </c>
      <c r="P37" s="10">
        <v>129</v>
      </c>
      <c r="Q37" s="10">
        <v>105</v>
      </c>
      <c r="R37" s="28">
        <f t="shared" si="3"/>
        <v>1.2285714285714286</v>
      </c>
      <c r="S37" s="10">
        <v>216</v>
      </c>
      <c r="T37" s="10">
        <v>13237</v>
      </c>
      <c r="U37" s="29">
        <f t="shared" si="4"/>
        <v>0.016317896804411876</v>
      </c>
      <c r="V37" s="10">
        <v>8</v>
      </c>
      <c r="W37" s="10">
        <v>10</v>
      </c>
      <c r="X37" s="28">
        <f t="shared" si="5"/>
        <v>0.8</v>
      </c>
      <c r="Y37" s="10">
        <v>31</v>
      </c>
      <c r="Z37" s="10">
        <v>39</v>
      </c>
      <c r="AA37" s="28">
        <f t="shared" si="6"/>
        <v>0.7948717948717948</v>
      </c>
      <c r="AB37" s="10">
        <v>61</v>
      </c>
      <c r="AC37" s="10">
        <v>127</v>
      </c>
      <c r="AD37" s="28">
        <f t="shared" si="7"/>
        <v>0.48031496062992124</v>
      </c>
      <c r="AE37" s="10">
        <v>106</v>
      </c>
      <c r="AF37" s="10">
        <v>134</v>
      </c>
      <c r="AG37" s="28">
        <f t="shared" si="8"/>
        <v>0.7910447761194029</v>
      </c>
      <c r="AH37" s="10">
        <v>69</v>
      </c>
      <c r="AI37" s="10">
        <v>108</v>
      </c>
      <c r="AJ37" s="28">
        <v>0.6388888888888888</v>
      </c>
      <c r="AK37" s="10">
        <v>442</v>
      </c>
      <c r="AL37" s="10">
        <v>543</v>
      </c>
      <c r="AM37" s="28">
        <v>0.8139963167587477</v>
      </c>
      <c r="AN37" s="10">
        <v>597</v>
      </c>
      <c r="AO37" s="10">
        <v>106</v>
      </c>
      <c r="AP37" s="10">
        <v>107</v>
      </c>
      <c r="AQ37" s="30">
        <f t="shared" si="9"/>
        <v>0.9906542056074766</v>
      </c>
      <c r="AR37" s="10">
        <v>36</v>
      </c>
      <c r="AS37" s="10">
        <v>36</v>
      </c>
      <c r="AT37" s="28">
        <f t="shared" si="10"/>
        <v>1</v>
      </c>
      <c r="AU37" s="10">
        <v>1261</v>
      </c>
      <c r="AV37" s="10">
        <v>1269</v>
      </c>
      <c r="AW37" s="28">
        <v>0.9936958234830575</v>
      </c>
      <c r="AX37" s="10">
        <v>963.01</v>
      </c>
      <c r="AY37" s="10">
        <v>146.69</v>
      </c>
      <c r="AZ37" s="31">
        <f t="shared" si="11"/>
        <v>6.564932851591792</v>
      </c>
      <c r="BA37" s="10">
        <v>2</v>
      </c>
      <c r="BB37" s="32">
        <v>163</v>
      </c>
      <c r="BC37" s="33">
        <f t="shared" si="12"/>
        <v>0.012269938650306749</v>
      </c>
      <c r="BD37" s="10">
        <v>281</v>
      </c>
      <c r="BE37" s="10">
        <v>530</v>
      </c>
      <c r="BF37" s="28">
        <f t="shared" si="13"/>
        <v>0.530188679245283</v>
      </c>
      <c r="BG37" s="10">
        <v>561</v>
      </c>
      <c r="BH37" s="10">
        <v>626</v>
      </c>
      <c r="BI37" s="28">
        <f t="shared" si="14"/>
        <v>0.8961661341853036</v>
      </c>
      <c r="BJ37" s="41">
        <v>950</v>
      </c>
      <c r="BK37" s="41">
        <v>1199</v>
      </c>
      <c r="BL37" s="42">
        <f t="shared" si="15"/>
        <v>0.79232693911593</v>
      </c>
      <c r="BM37" s="10">
        <v>99</v>
      </c>
      <c r="BN37" s="10">
        <v>103</v>
      </c>
      <c r="BO37" s="34">
        <f t="shared" si="16"/>
        <v>0.9611650485436893</v>
      </c>
    </row>
  </sheetData>
  <sheetProtection/>
  <mergeCells count="22">
    <mergeCell ref="BD1:BF1"/>
    <mergeCell ref="BG1:BI1"/>
    <mergeCell ref="BJ1:BL1"/>
    <mergeCell ref="BM1:BO1"/>
    <mergeCell ref="AX1:AZ1"/>
    <mergeCell ref="V1:X1"/>
    <mergeCell ref="Y1:AA1"/>
    <mergeCell ref="AB1:AD1"/>
    <mergeCell ref="AE1:AG1"/>
    <mergeCell ref="AH1:AJ1"/>
    <mergeCell ref="AK1:AM1"/>
    <mergeCell ref="AU1:AW1"/>
    <mergeCell ref="BA1:BC1"/>
    <mergeCell ref="S1:U1"/>
    <mergeCell ref="A1:A2"/>
    <mergeCell ref="AO1:AQ1"/>
    <mergeCell ref="AR1:AT1"/>
    <mergeCell ref="B1:D1"/>
    <mergeCell ref="E1:G1"/>
    <mergeCell ref="H1:J1"/>
    <mergeCell ref="K1:M1"/>
    <mergeCell ref="P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6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155" sqref="Y155:Z155"/>
    </sheetView>
  </sheetViews>
  <sheetFormatPr defaultColWidth="9.140625" defaultRowHeight="15"/>
  <cols>
    <col min="1" max="1" width="24.00390625" style="0" customWidth="1"/>
    <col min="2" max="3" width="34.8515625" style="0" customWidth="1"/>
    <col min="4" max="6" width="9.7109375" style="0" customWidth="1"/>
    <col min="7" max="7" width="11.7109375" style="0" customWidth="1"/>
    <col min="8" max="8" width="11.7109375" style="2" customWidth="1"/>
    <col min="9" max="9" width="12.140625" style="0" customWidth="1"/>
    <col min="10" max="10" width="13.57421875" style="2" customWidth="1"/>
    <col min="11" max="11" width="14.140625" style="0" customWidth="1"/>
    <col min="12" max="12" width="12.421875" style="2" customWidth="1"/>
    <col min="13" max="13" width="9.7109375" style="0" customWidth="1"/>
    <col min="14" max="14" width="14.28125" style="0" customWidth="1"/>
    <col min="15" max="15" width="12.7109375" style="0" customWidth="1"/>
    <col min="16" max="16" width="11.8515625" style="0" customWidth="1"/>
    <col min="17" max="17" width="15.28125" style="0" customWidth="1"/>
    <col min="18" max="18" width="13.421875" style="0" customWidth="1"/>
    <col min="19" max="19" width="13.57421875" style="0" customWidth="1"/>
    <col min="20" max="20" width="13.57421875" style="3" customWidth="1"/>
    <col min="21" max="21" width="13.7109375" style="3" customWidth="1"/>
    <col min="22" max="22" width="12.7109375" style="0" customWidth="1"/>
    <col min="23" max="23" width="13.57421875" style="0" customWidth="1"/>
    <col min="24" max="25" width="9.7109375" style="0" customWidth="1"/>
    <col min="26" max="26" width="14.421875" style="3" customWidth="1"/>
    <col min="27" max="27" width="12.7109375" style="3" customWidth="1"/>
    <col min="28" max="28" width="9.7109375" style="3" customWidth="1"/>
    <col min="29" max="30" width="10.57421875" style="3" customWidth="1"/>
    <col min="31" max="34" width="9.7109375" style="0" customWidth="1"/>
    <col min="35" max="35" width="9.7109375" style="6" customWidth="1"/>
    <col min="36" max="36" width="12.140625" style="5" customWidth="1"/>
    <col min="37" max="37" width="13.421875" style="0" customWidth="1"/>
    <col min="38" max="38" width="9.7109375" style="2" customWidth="1"/>
    <col min="39" max="41" width="9.7109375" style="0" customWidth="1"/>
    <col min="42" max="42" width="9.7109375" style="3" customWidth="1"/>
    <col min="43" max="43" width="9.7109375" style="0" customWidth="1"/>
  </cols>
  <sheetData>
    <row r="1" spans="1:43" s="26" customFormat="1" ht="73.5" customHeight="1">
      <c r="A1" s="19" t="s">
        <v>100</v>
      </c>
      <c r="B1" s="20" t="s">
        <v>101</v>
      </c>
      <c r="C1" s="20" t="s">
        <v>102</v>
      </c>
      <c r="D1" s="21" t="s">
        <v>103</v>
      </c>
      <c r="E1" s="21" t="s">
        <v>104</v>
      </c>
      <c r="F1" s="21" t="s">
        <v>105</v>
      </c>
      <c r="G1" s="21" t="s">
        <v>106</v>
      </c>
      <c r="H1" s="22" t="s">
        <v>107</v>
      </c>
      <c r="I1" s="21" t="s">
        <v>108</v>
      </c>
      <c r="J1" s="22" t="s">
        <v>109</v>
      </c>
      <c r="K1" s="21" t="s">
        <v>110</v>
      </c>
      <c r="L1" s="22" t="s">
        <v>111</v>
      </c>
      <c r="M1" s="21" t="s">
        <v>112</v>
      </c>
      <c r="N1" s="21" t="s">
        <v>25</v>
      </c>
      <c r="O1" s="21" t="s">
        <v>113</v>
      </c>
      <c r="P1" s="21" t="s">
        <v>291</v>
      </c>
      <c r="Q1" s="21" t="s">
        <v>292</v>
      </c>
      <c r="R1" s="21" t="s">
        <v>114</v>
      </c>
      <c r="S1" s="21" t="s">
        <v>115</v>
      </c>
      <c r="T1" s="23" t="s">
        <v>116</v>
      </c>
      <c r="U1" s="24" t="s">
        <v>117</v>
      </c>
      <c r="V1" s="21" t="s">
        <v>118</v>
      </c>
      <c r="W1" s="21" t="s">
        <v>119</v>
      </c>
      <c r="X1" s="21" t="s">
        <v>120</v>
      </c>
      <c r="Y1" s="21" t="s">
        <v>121</v>
      </c>
      <c r="Z1" s="23" t="s">
        <v>293</v>
      </c>
      <c r="AA1" s="24" t="s">
        <v>122</v>
      </c>
      <c r="AB1" s="24" t="s">
        <v>123</v>
      </c>
      <c r="AC1" s="24" t="s">
        <v>124</v>
      </c>
      <c r="AD1" s="24" t="s">
        <v>125</v>
      </c>
      <c r="AE1" s="21" t="s">
        <v>126</v>
      </c>
      <c r="AF1" s="21" t="s">
        <v>127</v>
      </c>
      <c r="AG1" s="21" t="s">
        <v>128</v>
      </c>
      <c r="AH1" s="25" t="s">
        <v>129</v>
      </c>
      <c r="AI1" s="21" t="s">
        <v>130</v>
      </c>
      <c r="AJ1" s="22" t="s">
        <v>131</v>
      </c>
      <c r="AK1" s="21" t="s">
        <v>132</v>
      </c>
      <c r="AL1" s="22" t="s">
        <v>133</v>
      </c>
      <c r="AM1" s="21" t="s">
        <v>134</v>
      </c>
      <c r="AN1" s="21" t="s">
        <v>135</v>
      </c>
      <c r="AO1" s="21" t="s">
        <v>136</v>
      </c>
      <c r="AP1" s="23" t="s">
        <v>137</v>
      </c>
      <c r="AQ1" s="21" t="s">
        <v>138</v>
      </c>
    </row>
    <row r="2" spans="1:43" ht="15">
      <c r="A2" s="9" t="str">
        <f>VLOOKUP(B2,'[5]Prison List'!$A$2:$D$149,2,FALSE)</f>
        <v>North West</v>
      </c>
      <c r="B2" s="9" t="s">
        <v>139</v>
      </c>
      <c r="C2" s="9" t="str">
        <f>VLOOKUP(B2,'[5]Prison List'!$A$2:$D$149,4,FALSE)</f>
        <v>Male local</v>
      </c>
      <c r="D2" s="10">
        <v>0</v>
      </c>
      <c r="E2" s="11">
        <v>0</v>
      </c>
      <c r="F2" s="10">
        <v>0</v>
      </c>
      <c r="G2" s="10">
        <v>0</v>
      </c>
      <c r="H2" s="12">
        <v>1128.8333333333</v>
      </c>
      <c r="I2" s="13">
        <v>94.06944444444167</v>
      </c>
      <c r="J2" s="12">
        <v>760.3333333333</v>
      </c>
      <c r="K2" s="14">
        <v>0.673556</v>
      </c>
      <c r="L2" s="15">
        <v>0</v>
      </c>
      <c r="M2" s="15"/>
      <c r="N2" s="15"/>
      <c r="O2" s="15"/>
      <c r="P2" s="10">
        <v>240</v>
      </c>
      <c r="Q2" s="10">
        <v>181</v>
      </c>
      <c r="R2" s="10">
        <v>930</v>
      </c>
      <c r="S2" s="16">
        <v>2092</v>
      </c>
      <c r="T2" s="14">
        <v>0.444550669216061</v>
      </c>
      <c r="U2" s="14">
        <v>0.4</v>
      </c>
      <c r="V2" s="10">
        <v>4812</v>
      </c>
      <c r="W2" s="14">
        <v>1</v>
      </c>
      <c r="X2" s="10">
        <v>1994</v>
      </c>
      <c r="Y2" s="10">
        <v>2092</v>
      </c>
      <c r="Z2" s="14">
        <v>0.953154875717017</v>
      </c>
      <c r="AA2" s="14">
        <v>0.9</v>
      </c>
      <c r="AB2" s="10">
        <v>270</v>
      </c>
      <c r="AC2" s="10">
        <v>2092</v>
      </c>
      <c r="AD2" s="14">
        <f>AB2/AC2</f>
        <v>0.12906309751434034</v>
      </c>
      <c r="AE2" s="10">
        <v>693</v>
      </c>
      <c r="AF2" s="10">
        <v>60</v>
      </c>
      <c r="AG2" s="14">
        <v>0.0865800865800866</v>
      </c>
      <c r="AH2" s="14">
        <v>0.125</v>
      </c>
      <c r="AI2" s="12"/>
      <c r="AJ2" s="12"/>
      <c r="AK2" s="15"/>
      <c r="AL2" s="12"/>
      <c r="AM2" s="10">
        <v>0</v>
      </c>
      <c r="AN2" s="10">
        <v>0</v>
      </c>
      <c r="AO2" s="10">
        <v>0</v>
      </c>
      <c r="AP2" s="14"/>
      <c r="AQ2" s="10">
        <v>0</v>
      </c>
    </row>
    <row r="3" spans="1:43" ht="15">
      <c r="A3" s="9" t="str">
        <f>VLOOKUP(B3,'[5]Prison List'!$A$2:$D$149,2,FALSE)</f>
        <v>South West</v>
      </c>
      <c r="B3" s="9" t="s">
        <v>140</v>
      </c>
      <c r="C3" s="9" t="str">
        <f>VLOOKUP(B3,'[5]Prison List'!$A$2:$D$149,4,FALSE)</f>
        <v>Male YOI - Young People</v>
      </c>
      <c r="D3" s="10">
        <v>0</v>
      </c>
      <c r="E3" s="11">
        <v>0</v>
      </c>
      <c r="F3" s="10">
        <v>0</v>
      </c>
      <c r="G3" s="10">
        <v>0</v>
      </c>
      <c r="H3" s="12">
        <v>187.6666666666</v>
      </c>
      <c r="I3" s="13">
        <v>15.638888888883335</v>
      </c>
      <c r="J3" s="12">
        <v>0</v>
      </c>
      <c r="K3" s="14">
        <v>0</v>
      </c>
      <c r="L3" s="15">
        <v>7</v>
      </c>
      <c r="M3" s="15"/>
      <c r="N3" s="15"/>
      <c r="O3" s="15"/>
      <c r="P3" s="10"/>
      <c r="Q3" s="10">
        <v>0</v>
      </c>
      <c r="R3" s="10">
        <v>54</v>
      </c>
      <c r="S3" s="16">
        <v>396</v>
      </c>
      <c r="T3" s="14">
        <v>0.136363636363636</v>
      </c>
      <c r="U3" s="14">
        <v>0.08</v>
      </c>
      <c r="V3" s="10">
        <v>816</v>
      </c>
      <c r="W3" s="14">
        <v>1</v>
      </c>
      <c r="X3" s="10">
        <v>363</v>
      </c>
      <c r="Y3" s="10">
        <v>396</v>
      </c>
      <c r="Z3" s="14">
        <v>0.916666666666667</v>
      </c>
      <c r="AA3" s="14">
        <v>0.8</v>
      </c>
      <c r="AB3" s="10">
        <v>298</v>
      </c>
      <c r="AC3" s="10">
        <v>396</v>
      </c>
      <c r="AD3" s="14">
        <f aca="true" t="shared" si="0" ref="AD3:AD66">AB3/AC3</f>
        <v>0.7525252525252525</v>
      </c>
      <c r="AE3" s="10">
        <v>253</v>
      </c>
      <c r="AF3" s="10">
        <v>2</v>
      </c>
      <c r="AG3" s="14">
        <v>0.00790513833992095</v>
      </c>
      <c r="AH3" s="14">
        <v>0.035</v>
      </c>
      <c r="AI3" s="12"/>
      <c r="AJ3" s="12"/>
      <c r="AK3" s="15"/>
      <c r="AL3" s="12"/>
      <c r="AM3" s="10">
        <v>0</v>
      </c>
      <c r="AN3" s="10">
        <v>0</v>
      </c>
      <c r="AO3" s="10">
        <v>0</v>
      </c>
      <c r="AP3" s="14"/>
      <c r="AQ3" s="10">
        <v>0</v>
      </c>
    </row>
    <row r="4" spans="1:43" ht="15">
      <c r="A4" s="9" t="str">
        <f>VLOOKUP(B4,'[5]Prison List'!$A$2:$D$149,2,FALSE)</f>
        <v>Yorkshire and Humberside</v>
      </c>
      <c r="B4" s="9" t="s">
        <v>141</v>
      </c>
      <c r="C4" s="9" t="str">
        <f>VLOOKUP(B4,'[5]Prison List'!$A$2:$D$149,4,FALSE)</f>
        <v>Female open</v>
      </c>
      <c r="D4" s="10">
        <v>0</v>
      </c>
      <c r="E4" s="11">
        <v>0</v>
      </c>
      <c r="F4" s="10">
        <v>0</v>
      </c>
      <c r="G4" s="10">
        <v>0</v>
      </c>
      <c r="H4" s="12">
        <v>115.5833333333</v>
      </c>
      <c r="I4" s="13">
        <v>9.631944444441666</v>
      </c>
      <c r="J4" s="12">
        <v>0</v>
      </c>
      <c r="K4" s="14">
        <v>0</v>
      </c>
      <c r="L4" s="15">
        <v>0</v>
      </c>
      <c r="M4" s="15"/>
      <c r="N4" s="15"/>
      <c r="O4" s="15"/>
      <c r="P4" s="10"/>
      <c r="Q4" s="10">
        <v>0</v>
      </c>
      <c r="R4" s="10">
        <v>49</v>
      </c>
      <c r="S4" s="16">
        <v>133</v>
      </c>
      <c r="T4" s="14">
        <v>0.368421052631579</v>
      </c>
      <c r="U4" s="14">
        <v>0.28</v>
      </c>
      <c r="V4" s="10">
        <v>24</v>
      </c>
      <c r="W4" s="14">
        <v>1</v>
      </c>
      <c r="X4" s="10">
        <v>132</v>
      </c>
      <c r="Y4" s="10">
        <v>133</v>
      </c>
      <c r="Z4" s="14">
        <v>0.992481203007519</v>
      </c>
      <c r="AA4" s="14">
        <v>0.9</v>
      </c>
      <c r="AB4" s="10">
        <v>59</v>
      </c>
      <c r="AC4" s="10">
        <v>133</v>
      </c>
      <c r="AD4" s="14">
        <f t="shared" si="0"/>
        <v>0.44360902255639095</v>
      </c>
      <c r="AE4" s="10">
        <v>142</v>
      </c>
      <c r="AF4" s="10">
        <v>4</v>
      </c>
      <c r="AG4" s="14">
        <v>0.028169014084507</v>
      </c>
      <c r="AH4" s="14">
        <v>0.05</v>
      </c>
      <c r="AI4" s="12">
        <v>64.9298130547</v>
      </c>
      <c r="AJ4" s="12">
        <f aca="true" t="shared" si="1" ref="AJ4:AJ67">AI4*12</f>
        <v>779.1577566564001</v>
      </c>
      <c r="AK4" s="15">
        <v>13.2500680188246</v>
      </c>
      <c r="AL4" s="12">
        <v>58.8040571226</v>
      </c>
      <c r="AM4" s="10">
        <v>62</v>
      </c>
      <c r="AN4" s="10">
        <v>0</v>
      </c>
      <c r="AO4" s="10">
        <v>2</v>
      </c>
      <c r="AP4" s="14">
        <v>0</v>
      </c>
      <c r="AQ4" s="10">
        <v>1</v>
      </c>
    </row>
    <row r="5" spans="1:43" ht="15">
      <c r="A5" s="9" t="str">
        <f>VLOOKUP(B5,'[5]Prison List'!$A$2:$D$149,2,FALSE)</f>
        <v>South Central</v>
      </c>
      <c r="B5" s="9" t="s">
        <v>142</v>
      </c>
      <c r="C5" s="9" t="str">
        <f>VLOOKUP(B5,'[5]Prison List'!$A$2:$D$149,4,FALSE)</f>
        <v>Male closed YOI</v>
      </c>
      <c r="D5" s="10">
        <v>0</v>
      </c>
      <c r="E5" s="11">
        <v>0</v>
      </c>
      <c r="F5" s="10">
        <v>0</v>
      </c>
      <c r="G5" s="10">
        <v>0</v>
      </c>
      <c r="H5" s="12">
        <v>415.6666666666</v>
      </c>
      <c r="I5" s="13">
        <v>34.638888888883336</v>
      </c>
      <c r="J5" s="12">
        <v>17.1666666666</v>
      </c>
      <c r="K5" s="14">
        <v>0.041299</v>
      </c>
      <c r="L5" s="15">
        <v>117</v>
      </c>
      <c r="M5" s="15">
        <v>116</v>
      </c>
      <c r="N5" s="15">
        <v>23</v>
      </c>
      <c r="O5" s="15">
        <v>21</v>
      </c>
      <c r="P5" s="10">
        <v>0</v>
      </c>
      <c r="Q5" s="10">
        <v>0</v>
      </c>
      <c r="R5" s="10">
        <v>34</v>
      </c>
      <c r="S5" s="16">
        <v>135</v>
      </c>
      <c r="T5" s="14">
        <v>0.251851851851852</v>
      </c>
      <c r="U5" s="14">
        <v>0.23</v>
      </c>
      <c r="V5" s="10">
        <v>42</v>
      </c>
      <c r="W5" s="14">
        <v>1</v>
      </c>
      <c r="X5" s="10">
        <v>134</v>
      </c>
      <c r="Y5" s="10">
        <v>135</v>
      </c>
      <c r="Z5" s="14">
        <v>0.992592592592593</v>
      </c>
      <c r="AA5" s="14">
        <v>0.95</v>
      </c>
      <c r="AB5" s="10">
        <v>40</v>
      </c>
      <c r="AC5" s="10">
        <v>135</v>
      </c>
      <c r="AD5" s="14">
        <f t="shared" si="0"/>
        <v>0.2962962962962963</v>
      </c>
      <c r="AE5" s="10">
        <v>254</v>
      </c>
      <c r="AF5" s="10">
        <v>14</v>
      </c>
      <c r="AG5" s="14">
        <v>0.0551181102362205</v>
      </c>
      <c r="AH5" s="14">
        <v>0.035</v>
      </c>
      <c r="AI5" s="12">
        <v>268.613075438</v>
      </c>
      <c r="AJ5" s="12">
        <f t="shared" si="1"/>
        <v>3223.356905256</v>
      </c>
      <c r="AK5" s="15">
        <v>12.7777930951768</v>
      </c>
      <c r="AL5" s="12">
        <v>252.262411924</v>
      </c>
      <c r="AM5" s="10">
        <v>263</v>
      </c>
      <c r="AN5" s="10">
        <v>26</v>
      </c>
      <c r="AO5" s="10">
        <v>29</v>
      </c>
      <c r="AP5" s="14">
        <v>0.111111</v>
      </c>
      <c r="AQ5" s="10">
        <v>0</v>
      </c>
    </row>
    <row r="6" spans="1:43" ht="15">
      <c r="A6" s="9" t="str">
        <f>VLOOKUP(B6,'[5]Prison List'!$A$2:$D$149,2,FALSE)</f>
        <v>East of England</v>
      </c>
      <c r="B6" s="9" t="s">
        <v>143</v>
      </c>
      <c r="C6" s="9" t="str">
        <f>VLOOKUP(B6,'[5]Prison List'!$A$2:$D$149,4,FALSE)</f>
        <v>Male local</v>
      </c>
      <c r="D6" s="10">
        <v>0</v>
      </c>
      <c r="E6" s="11">
        <v>0</v>
      </c>
      <c r="F6" s="10">
        <v>0</v>
      </c>
      <c r="G6" s="10">
        <v>0</v>
      </c>
      <c r="H6" s="12">
        <v>467.6666666666</v>
      </c>
      <c r="I6" s="13">
        <v>38.972222222216665</v>
      </c>
      <c r="J6" s="12">
        <v>305</v>
      </c>
      <c r="K6" s="14">
        <v>0.652173</v>
      </c>
      <c r="L6" s="15">
        <v>0</v>
      </c>
      <c r="M6" s="15"/>
      <c r="N6" s="15"/>
      <c r="O6" s="15"/>
      <c r="P6" s="10">
        <v>48</v>
      </c>
      <c r="Q6" s="10">
        <v>49</v>
      </c>
      <c r="R6" s="10">
        <v>316</v>
      </c>
      <c r="S6" s="16">
        <v>883</v>
      </c>
      <c r="T6" s="14">
        <v>0.357870894677237</v>
      </c>
      <c r="U6" s="14">
        <v>0.35</v>
      </c>
      <c r="V6" s="10">
        <v>3414</v>
      </c>
      <c r="W6" s="14">
        <v>0.950180907319788</v>
      </c>
      <c r="X6" s="10">
        <v>799</v>
      </c>
      <c r="Y6" s="10">
        <v>883</v>
      </c>
      <c r="Z6" s="14">
        <v>0.904869762174405</v>
      </c>
      <c r="AA6" s="14">
        <v>0.85</v>
      </c>
      <c r="AB6" s="10">
        <v>183</v>
      </c>
      <c r="AC6" s="10">
        <v>883</v>
      </c>
      <c r="AD6" s="14">
        <f t="shared" si="0"/>
        <v>0.2072480181200453</v>
      </c>
      <c r="AE6" s="10">
        <v>302</v>
      </c>
      <c r="AF6" s="10">
        <v>23</v>
      </c>
      <c r="AG6" s="14">
        <v>0.076158940397351</v>
      </c>
      <c r="AH6" s="14">
        <v>0.1</v>
      </c>
      <c r="AI6" s="12">
        <v>155.3898335147</v>
      </c>
      <c r="AJ6" s="12">
        <f t="shared" si="1"/>
        <v>1864.6780021764</v>
      </c>
      <c r="AK6" s="15">
        <v>7.72202456048311</v>
      </c>
      <c r="AL6" s="12">
        <v>241.4752747252</v>
      </c>
      <c r="AM6" s="10">
        <v>259</v>
      </c>
      <c r="AN6" s="10">
        <v>24</v>
      </c>
      <c r="AO6" s="10">
        <v>16</v>
      </c>
      <c r="AP6" s="14">
        <v>0.098765</v>
      </c>
      <c r="AQ6" s="10">
        <v>0</v>
      </c>
    </row>
    <row r="7" spans="1:43" ht="15">
      <c r="A7" s="9" t="str">
        <f>VLOOKUP(B7,'[5]Prison List'!$A$2:$D$149,2,FALSE)</f>
        <v>High Security</v>
      </c>
      <c r="B7" s="9" t="s">
        <v>144</v>
      </c>
      <c r="C7" s="9" t="str">
        <f>VLOOKUP(B7,'[5]Prison List'!$A$2:$D$149,4,FALSE)</f>
        <v>Male local</v>
      </c>
      <c r="D7" s="10">
        <v>0</v>
      </c>
      <c r="E7" s="11">
        <v>0</v>
      </c>
      <c r="F7" s="10">
        <v>0</v>
      </c>
      <c r="G7" s="10">
        <v>0</v>
      </c>
      <c r="H7" s="12">
        <v>801.6666666666</v>
      </c>
      <c r="I7" s="13">
        <v>66.80555555555</v>
      </c>
      <c r="J7" s="12">
        <v>328.25</v>
      </c>
      <c r="K7" s="14">
        <v>0.409459</v>
      </c>
      <c r="L7" s="15">
        <v>58</v>
      </c>
      <c r="M7" s="15">
        <v>54</v>
      </c>
      <c r="N7" s="15"/>
      <c r="O7" s="15">
        <v>0</v>
      </c>
      <c r="P7" s="10">
        <v>0</v>
      </c>
      <c r="Q7" s="10">
        <v>0</v>
      </c>
      <c r="R7" s="10">
        <v>313</v>
      </c>
      <c r="S7" s="16">
        <v>871</v>
      </c>
      <c r="T7" s="14">
        <v>0.359357060849598</v>
      </c>
      <c r="U7" s="14">
        <v>0.3</v>
      </c>
      <c r="V7" s="10">
        <v>7083</v>
      </c>
      <c r="W7" s="14">
        <v>0.963018354860639</v>
      </c>
      <c r="X7" s="10">
        <v>770</v>
      </c>
      <c r="Y7" s="10">
        <v>871</v>
      </c>
      <c r="Z7" s="14">
        <v>0.884041331802526</v>
      </c>
      <c r="AA7" s="14">
        <v>0.85</v>
      </c>
      <c r="AB7" s="10">
        <v>82</v>
      </c>
      <c r="AC7" s="10">
        <v>871</v>
      </c>
      <c r="AD7" s="14">
        <f t="shared" si="0"/>
        <v>0.09414466130884042</v>
      </c>
      <c r="AE7" s="10">
        <v>501</v>
      </c>
      <c r="AF7" s="10">
        <v>27</v>
      </c>
      <c r="AG7" s="14">
        <v>0.0538922155688623</v>
      </c>
      <c r="AH7" s="14">
        <v>0.08</v>
      </c>
      <c r="AI7" s="12">
        <v>740.6289789101</v>
      </c>
      <c r="AJ7" s="12">
        <f t="shared" si="1"/>
        <v>8887.5477469212</v>
      </c>
      <c r="AK7" s="15">
        <v>11.0836022629292</v>
      </c>
      <c r="AL7" s="12">
        <v>801.8645505395</v>
      </c>
      <c r="AM7" s="10">
        <v>800</v>
      </c>
      <c r="AN7" s="10">
        <v>71</v>
      </c>
      <c r="AO7" s="10">
        <v>57</v>
      </c>
      <c r="AP7" s="14">
        <v>0.095558</v>
      </c>
      <c r="AQ7" s="10">
        <v>0</v>
      </c>
    </row>
    <row r="8" spans="1:43" ht="15">
      <c r="A8" s="9" t="str">
        <f>VLOOKUP(B8,'[5]Prison List'!$A$2:$D$149,2,FALSE)</f>
        <v>West Midlands</v>
      </c>
      <c r="B8" s="9" t="s">
        <v>145</v>
      </c>
      <c r="C8" s="9" t="str">
        <f>VLOOKUP(B8,'[5]Prison List'!$A$2:$D$149,4,FALSE)</f>
        <v>Male local</v>
      </c>
      <c r="D8" s="10">
        <v>0</v>
      </c>
      <c r="E8" s="11">
        <v>0</v>
      </c>
      <c r="F8" s="10">
        <v>0</v>
      </c>
      <c r="G8" s="10">
        <v>0</v>
      </c>
      <c r="H8" s="12">
        <v>1420.75</v>
      </c>
      <c r="I8" s="13">
        <v>118.39583333333333</v>
      </c>
      <c r="J8" s="12">
        <v>670.1666666666</v>
      </c>
      <c r="K8" s="14">
        <v>0.471699</v>
      </c>
      <c r="L8" s="15">
        <v>65</v>
      </c>
      <c r="M8" s="15">
        <v>63</v>
      </c>
      <c r="N8" s="15"/>
      <c r="O8" s="15">
        <v>0</v>
      </c>
      <c r="P8" s="10">
        <v>0</v>
      </c>
      <c r="Q8" s="10">
        <v>0</v>
      </c>
      <c r="R8" s="10">
        <v>696</v>
      </c>
      <c r="S8" s="16">
        <v>2406</v>
      </c>
      <c r="T8" s="14">
        <v>0.28927680798005</v>
      </c>
      <c r="U8" s="14">
        <v>0.26</v>
      </c>
      <c r="V8" s="10">
        <v>7618</v>
      </c>
      <c r="W8" s="14">
        <v>0.96041351487645</v>
      </c>
      <c r="X8" s="10">
        <v>2120</v>
      </c>
      <c r="Y8" s="10">
        <v>2406</v>
      </c>
      <c r="Z8" s="14">
        <v>0.881130507065669</v>
      </c>
      <c r="AA8" s="14">
        <v>0.85</v>
      </c>
      <c r="AB8" s="10">
        <v>218</v>
      </c>
      <c r="AC8" s="10">
        <v>2406</v>
      </c>
      <c r="AD8" s="14">
        <f t="shared" si="0"/>
        <v>0.09060681629260182</v>
      </c>
      <c r="AE8" s="10">
        <v>859</v>
      </c>
      <c r="AF8" s="10">
        <v>133</v>
      </c>
      <c r="AG8" s="14">
        <v>0.154831199068685</v>
      </c>
      <c r="AH8" s="14">
        <v>0.12</v>
      </c>
      <c r="AI8" s="12"/>
      <c r="AJ8" s="12">
        <f t="shared" si="1"/>
        <v>0</v>
      </c>
      <c r="AK8" s="15"/>
      <c r="AL8" s="12"/>
      <c r="AM8" s="10">
        <v>0</v>
      </c>
      <c r="AN8" s="10">
        <v>0</v>
      </c>
      <c r="AO8" s="10">
        <v>0</v>
      </c>
      <c r="AP8" s="14"/>
      <c r="AQ8" s="10">
        <v>0</v>
      </c>
    </row>
    <row r="9" spans="1:43" ht="15">
      <c r="A9" s="9" t="str">
        <f>VLOOKUP(B9,'[5]Prison List'!$A$2:$D$149,2,FALSE)</f>
        <v>Kent and Sussex</v>
      </c>
      <c r="B9" s="9" t="s">
        <v>146</v>
      </c>
      <c r="C9" s="9" t="str">
        <f>VLOOKUP(B9,'[5]Prison List'!$A$2:$D$149,4,FALSE)</f>
        <v>Male Category C</v>
      </c>
      <c r="D9" s="10">
        <v>0</v>
      </c>
      <c r="E9" s="11">
        <v>0</v>
      </c>
      <c r="F9" s="10">
        <v>0</v>
      </c>
      <c r="G9" s="10">
        <v>0</v>
      </c>
      <c r="H9" s="12">
        <v>120.4166666666</v>
      </c>
      <c r="I9" s="13">
        <v>10.034722222216667</v>
      </c>
      <c r="J9" s="12"/>
      <c r="K9" s="14">
        <v>0</v>
      </c>
      <c r="L9" s="15">
        <v>0</v>
      </c>
      <c r="M9" s="15"/>
      <c r="N9" s="15"/>
      <c r="O9" s="15"/>
      <c r="P9" s="10"/>
      <c r="Q9" s="10">
        <v>0</v>
      </c>
      <c r="R9" s="10">
        <v>37</v>
      </c>
      <c r="S9" s="16">
        <v>47</v>
      </c>
      <c r="T9" s="14">
        <v>0.787234042553192</v>
      </c>
      <c r="U9" s="14">
        <v>0.7</v>
      </c>
      <c r="V9" s="10">
        <v>3</v>
      </c>
      <c r="W9" s="14">
        <v>1</v>
      </c>
      <c r="X9" s="10">
        <v>46</v>
      </c>
      <c r="Y9" s="10">
        <v>47</v>
      </c>
      <c r="Z9" s="14">
        <v>0.978723404255319</v>
      </c>
      <c r="AA9" s="14">
        <v>0.95</v>
      </c>
      <c r="AB9" s="10">
        <v>6</v>
      </c>
      <c r="AC9" s="10">
        <v>47</v>
      </c>
      <c r="AD9" s="14">
        <f t="shared" si="0"/>
        <v>0.1276595744680851</v>
      </c>
      <c r="AE9" s="10">
        <v>142</v>
      </c>
      <c r="AF9" s="10">
        <v>4</v>
      </c>
      <c r="AG9" s="14">
        <v>0.028169014084507</v>
      </c>
      <c r="AH9" s="14">
        <v>0.03</v>
      </c>
      <c r="AI9" s="12">
        <v>32.5758794508</v>
      </c>
      <c r="AJ9" s="12">
        <f t="shared" si="1"/>
        <v>390.9105534096</v>
      </c>
      <c r="AK9" s="15">
        <v>6.88301594402181</v>
      </c>
      <c r="AL9" s="12">
        <v>56.7934981684</v>
      </c>
      <c r="AM9" s="10">
        <v>66</v>
      </c>
      <c r="AN9" s="10">
        <v>4</v>
      </c>
      <c r="AO9" s="10">
        <v>2</v>
      </c>
      <c r="AP9" s="14">
        <v>0.0625</v>
      </c>
      <c r="AQ9" s="10">
        <v>0</v>
      </c>
    </row>
    <row r="10" spans="1:43" ht="15">
      <c r="A10" s="9" t="str">
        <f>VLOOKUP(B10,'[5]Prison List'!$A$2:$D$149,2,FALSE)</f>
        <v>East of England</v>
      </c>
      <c r="B10" s="9" t="s">
        <v>147</v>
      </c>
      <c r="C10" s="9" t="str">
        <f>VLOOKUP(B10,'[5]Prison List'!$A$2:$D$149,4,FALSE)</f>
        <v>Male Category C</v>
      </c>
      <c r="D10" s="10">
        <v>0</v>
      </c>
      <c r="E10" s="11">
        <v>0</v>
      </c>
      <c r="F10" s="10">
        <v>0</v>
      </c>
      <c r="G10" s="10">
        <v>0</v>
      </c>
      <c r="H10" s="12">
        <v>505.9166666666</v>
      </c>
      <c r="I10" s="13">
        <v>42.159722222216665</v>
      </c>
      <c r="J10" s="12">
        <v>121.3333333333</v>
      </c>
      <c r="K10" s="14">
        <v>0.239828</v>
      </c>
      <c r="L10" s="15">
        <v>109</v>
      </c>
      <c r="M10" s="15">
        <v>105</v>
      </c>
      <c r="N10" s="15"/>
      <c r="O10" s="15"/>
      <c r="P10" s="10">
        <v>0</v>
      </c>
      <c r="Q10" s="10">
        <v>0</v>
      </c>
      <c r="R10" s="10">
        <v>184</v>
      </c>
      <c r="S10" s="16">
        <v>474</v>
      </c>
      <c r="T10" s="14">
        <v>0.388185654008439</v>
      </c>
      <c r="U10" s="14">
        <v>0.37</v>
      </c>
      <c r="V10" s="10">
        <v>133</v>
      </c>
      <c r="W10" s="14">
        <v>0.985185185185185</v>
      </c>
      <c r="X10" s="10">
        <v>413</v>
      </c>
      <c r="Y10" s="10">
        <v>474</v>
      </c>
      <c r="Z10" s="14">
        <v>0.871308016877637</v>
      </c>
      <c r="AA10" s="14">
        <v>0.85</v>
      </c>
      <c r="AB10" s="10">
        <v>162</v>
      </c>
      <c r="AC10" s="10">
        <v>474</v>
      </c>
      <c r="AD10" s="14">
        <f t="shared" si="0"/>
        <v>0.34177215189873417</v>
      </c>
      <c r="AE10" s="10">
        <v>310</v>
      </c>
      <c r="AF10" s="10">
        <v>11</v>
      </c>
      <c r="AG10" s="14">
        <v>0.0354838709677419</v>
      </c>
      <c r="AH10" s="14">
        <v>0.06</v>
      </c>
      <c r="AI10" s="12">
        <v>233.450617513</v>
      </c>
      <c r="AJ10" s="12">
        <f t="shared" si="1"/>
        <v>2801.407410156</v>
      </c>
      <c r="AK10" s="15">
        <v>11.6519838325199</v>
      </c>
      <c r="AL10" s="12">
        <v>240.4232146579</v>
      </c>
      <c r="AM10" s="10">
        <v>247</v>
      </c>
      <c r="AN10" s="10">
        <v>7</v>
      </c>
      <c r="AO10" s="10">
        <v>13</v>
      </c>
      <c r="AP10" s="14">
        <v>0.029914</v>
      </c>
      <c r="AQ10" s="10">
        <v>0</v>
      </c>
    </row>
    <row r="11" spans="1:43" ht="15">
      <c r="A11" s="9" t="str">
        <f>VLOOKUP(B11,'[5]Prison List'!$A$2:$D$149,2,FALSE)</f>
        <v>West Midlands</v>
      </c>
      <c r="B11" s="9" t="s">
        <v>148</v>
      </c>
      <c r="C11" s="9" t="str">
        <f>VLOOKUP(B11,'[5]Prison List'!$A$2:$D$149,4,FALSE)</f>
        <v>Male closed YOI</v>
      </c>
      <c r="D11" s="10">
        <v>0</v>
      </c>
      <c r="E11" s="11">
        <v>0</v>
      </c>
      <c r="F11" s="10">
        <v>0</v>
      </c>
      <c r="G11" s="10">
        <v>0</v>
      </c>
      <c r="H11" s="12">
        <v>521.8333333333</v>
      </c>
      <c r="I11" s="13">
        <v>43.48611111110833</v>
      </c>
      <c r="J11" s="12"/>
      <c r="K11" s="14">
        <v>0</v>
      </c>
      <c r="L11" s="15">
        <v>61</v>
      </c>
      <c r="M11" s="15">
        <v>54</v>
      </c>
      <c r="N11" s="15"/>
      <c r="O11" s="15"/>
      <c r="P11" s="10">
        <v>9</v>
      </c>
      <c r="Q11" s="10">
        <v>8</v>
      </c>
      <c r="R11" s="10">
        <v>127</v>
      </c>
      <c r="S11" s="16">
        <v>915</v>
      </c>
      <c r="T11" s="14">
        <v>0.13879781420765</v>
      </c>
      <c r="U11" s="14">
        <v>0.15</v>
      </c>
      <c r="V11" s="10">
        <v>1816</v>
      </c>
      <c r="W11" s="14">
        <v>1</v>
      </c>
      <c r="X11" s="10">
        <v>898</v>
      </c>
      <c r="Y11" s="10">
        <v>915</v>
      </c>
      <c r="Z11" s="14">
        <v>0.981420765027322</v>
      </c>
      <c r="AA11" s="14">
        <v>0.9</v>
      </c>
      <c r="AB11" s="10">
        <v>250</v>
      </c>
      <c r="AC11" s="10">
        <v>915</v>
      </c>
      <c r="AD11" s="14">
        <f t="shared" si="0"/>
        <v>0.273224043715847</v>
      </c>
      <c r="AE11" s="10">
        <v>322</v>
      </c>
      <c r="AF11" s="10">
        <v>19</v>
      </c>
      <c r="AG11" s="14">
        <v>0.0590062111801242</v>
      </c>
      <c r="AH11" s="14">
        <v>0.045</v>
      </c>
      <c r="AI11" s="12">
        <v>375.4347077846</v>
      </c>
      <c r="AJ11" s="12">
        <f t="shared" si="1"/>
        <v>4505.2164934152</v>
      </c>
      <c r="AK11" s="15">
        <v>13.5487332283928</v>
      </c>
      <c r="AL11" s="12">
        <v>332.5193888956</v>
      </c>
      <c r="AM11" s="10">
        <v>344</v>
      </c>
      <c r="AN11" s="10">
        <v>28</v>
      </c>
      <c r="AO11" s="10">
        <v>27</v>
      </c>
      <c r="AP11" s="14">
        <v>0.088328</v>
      </c>
      <c r="AQ11" s="10">
        <v>0</v>
      </c>
    </row>
    <row r="12" spans="1:43" ht="15">
      <c r="A12" s="9" t="str">
        <f>VLOOKUP(B12,'[5]Prison List'!$A$2:$D$149,2,FALSE)</f>
        <v>South West</v>
      </c>
      <c r="B12" s="9" t="s">
        <v>149</v>
      </c>
      <c r="C12" s="9" t="str">
        <f>VLOOKUP(B12,'[5]Prison List'!$A$2:$D$149,4,FALSE)</f>
        <v>Male local</v>
      </c>
      <c r="D12" s="10">
        <v>0</v>
      </c>
      <c r="E12" s="11">
        <v>0</v>
      </c>
      <c r="F12" s="10">
        <v>0</v>
      </c>
      <c r="G12" s="10">
        <v>0</v>
      </c>
      <c r="H12" s="12">
        <v>593.75</v>
      </c>
      <c r="I12" s="13">
        <v>49.479166666666664</v>
      </c>
      <c r="J12" s="12">
        <v>162</v>
      </c>
      <c r="K12" s="14">
        <v>0.272842</v>
      </c>
      <c r="L12" s="15">
        <v>0</v>
      </c>
      <c r="M12" s="15">
        <v>0</v>
      </c>
      <c r="N12" s="15"/>
      <c r="O12" s="15">
        <v>0</v>
      </c>
      <c r="P12" s="10">
        <v>0</v>
      </c>
      <c r="Q12" s="10">
        <v>0</v>
      </c>
      <c r="R12" s="10">
        <v>317</v>
      </c>
      <c r="S12" s="16">
        <v>1260</v>
      </c>
      <c r="T12" s="14">
        <v>0.251587301587302</v>
      </c>
      <c r="U12" s="14">
        <v>0.21</v>
      </c>
      <c r="V12" s="10">
        <v>3153</v>
      </c>
      <c r="W12" s="14">
        <v>0.990263819095477</v>
      </c>
      <c r="X12" s="10">
        <v>867</v>
      </c>
      <c r="Y12" s="10">
        <v>1260</v>
      </c>
      <c r="Z12" s="14">
        <v>0.688095238095238</v>
      </c>
      <c r="AA12" s="14">
        <v>0.805</v>
      </c>
      <c r="AB12" s="10">
        <v>64</v>
      </c>
      <c r="AC12" s="10">
        <v>1260</v>
      </c>
      <c r="AD12" s="14">
        <f t="shared" si="0"/>
        <v>0.050793650793650794</v>
      </c>
      <c r="AE12" s="10">
        <v>363</v>
      </c>
      <c r="AF12" s="10">
        <v>37</v>
      </c>
      <c r="AG12" s="14">
        <v>0.101928374655647</v>
      </c>
      <c r="AH12" s="14">
        <v>0.134</v>
      </c>
      <c r="AI12" s="12">
        <v>383.4263315512</v>
      </c>
      <c r="AJ12" s="12">
        <f t="shared" si="1"/>
        <v>4601.1159786144</v>
      </c>
      <c r="AK12" s="15">
        <v>15.3327585586317</v>
      </c>
      <c r="AL12" s="12">
        <v>300.0840299559</v>
      </c>
      <c r="AM12" s="10">
        <v>342</v>
      </c>
      <c r="AN12" s="10">
        <v>9</v>
      </c>
      <c r="AO12" s="10">
        <v>20</v>
      </c>
      <c r="AP12" s="14">
        <v>0.02795</v>
      </c>
      <c r="AQ12" s="10">
        <v>0</v>
      </c>
    </row>
    <row r="13" spans="1:43" ht="15">
      <c r="A13" s="9" t="str">
        <f>VLOOKUP(B13,'[5]Prison List'!$A$2:$D$149,2,FALSE)</f>
        <v>Greater London</v>
      </c>
      <c r="B13" s="9" t="s">
        <v>150</v>
      </c>
      <c r="C13" s="9" t="str">
        <f>VLOOKUP(B13,'[5]Prison List'!$A$2:$D$149,4,FALSE)</f>
        <v>Male local</v>
      </c>
      <c r="D13" s="10">
        <v>0</v>
      </c>
      <c r="E13" s="11">
        <v>0</v>
      </c>
      <c r="F13" s="10">
        <v>0</v>
      </c>
      <c r="G13" s="10">
        <v>0</v>
      </c>
      <c r="H13" s="12">
        <v>631.4166666666</v>
      </c>
      <c r="I13" s="13">
        <v>52.61805555555</v>
      </c>
      <c r="J13" s="12">
        <v>127.6666666666</v>
      </c>
      <c r="K13" s="14">
        <v>0.20219</v>
      </c>
      <c r="L13" s="15">
        <v>15</v>
      </c>
      <c r="M13" s="15">
        <v>36</v>
      </c>
      <c r="N13" s="15">
        <v>41</v>
      </c>
      <c r="O13" s="15">
        <v>36</v>
      </c>
      <c r="P13" s="10">
        <v>0</v>
      </c>
      <c r="Q13" s="10">
        <v>0</v>
      </c>
      <c r="R13" s="10">
        <v>228</v>
      </c>
      <c r="S13" s="16">
        <v>1049</v>
      </c>
      <c r="T13" s="14">
        <v>0.217349857006673</v>
      </c>
      <c r="U13" s="14">
        <v>0.19</v>
      </c>
      <c r="V13" s="10">
        <v>455</v>
      </c>
      <c r="W13" s="14">
        <v>0.961945031712474</v>
      </c>
      <c r="X13" s="10">
        <v>894</v>
      </c>
      <c r="Y13" s="10">
        <v>1049</v>
      </c>
      <c r="Z13" s="14">
        <v>0.852240228789323</v>
      </c>
      <c r="AA13" s="14">
        <v>0.8</v>
      </c>
      <c r="AB13" s="10">
        <v>97</v>
      </c>
      <c r="AC13" s="10">
        <v>1049</v>
      </c>
      <c r="AD13" s="14">
        <f t="shared" si="0"/>
        <v>0.09246901811248809</v>
      </c>
      <c r="AE13" s="10">
        <v>391</v>
      </c>
      <c r="AF13" s="10">
        <v>52</v>
      </c>
      <c r="AG13" s="14">
        <v>0.132992327365729</v>
      </c>
      <c r="AH13" s="14">
        <v>0.11</v>
      </c>
      <c r="AI13" s="12">
        <v>324.5827523952</v>
      </c>
      <c r="AJ13" s="12">
        <f t="shared" si="1"/>
        <v>3894.9930287423995</v>
      </c>
      <c r="AK13" s="15">
        <v>13.8263254775433</v>
      </c>
      <c r="AL13" s="12">
        <v>281.708472368</v>
      </c>
      <c r="AM13" s="10">
        <v>278</v>
      </c>
      <c r="AN13" s="10">
        <v>89</v>
      </c>
      <c r="AO13" s="10">
        <v>20</v>
      </c>
      <c r="AP13" s="14">
        <v>0.344961</v>
      </c>
      <c r="AQ13" s="10">
        <v>0</v>
      </c>
    </row>
    <row r="14" spans="1:43" ht="15">
      <c r="A14" s="9" t="str">
        <f>VLOOKUP(B14,'[5]Prison List'!$A$2:$D$149,2,FALSE)</f>
        <v>Greater London</v>
      </c>
      <c r="B14" s="9" t="s">
        <v>151</v>
      </c>
      <c r="C14" s="9" t="str">
        <f>VLOOKUP(B14,'[5]Prison List'!$A$2:$D$149,4,FALSE)</f>
        <v>Female local</v>
      </c>
      <c r="D14" s="10">
        <v>0</v>
      </c>
      <c r="E14" s="11">
        <v>0</v>
      </c>
      <c r="F14" s="10">
        <v>0</v>
      </c>
      <c r="G14" s="10">
        <v>0</v>
      </c>
      <c r="H14" s="12">
        <v>485.9166666666</v>
      </c>
      <c r="I14" s="13">
        <v>40.49305555555</v>
      </c>
      <c r="J14" s="12">
        <v>0</v>
      </c>
      <c r="K14" s="14">
        <v>0</v>
      </c>
      <c r="L14" s="15">
        <v>0</v>
      </c>
      <c r="M14" s="15"/>
      <c r="N14" s="15"/>
      <c r="O14" s="15"/>
      <c r="P14" s="10"/>
      <c r="Q14" s="10">
        <v>0</v>
      </c>
      <c r="R14" s="10">
        <v>65</v>
      </c>
      <c r="S14" s="16">
        <v>1107</v>
      </c>
      <c r="T14" s="14">
        <v>0.0587172538392051</v>
      </c>
      <c r="U14" s="14">
        <v>0.057</v>
      </c>
      <c r="V14" s="10">
        <v>3025</v>
      </c>
      <c r="W14" s="14">
        <v>1</v>
      </c>
      <c r="X14" s="10">
        <v>1028</v>
      </c>
      <c r="Y14" s="10">
        <v>1107</v>
      </c>
      <c r="Z14" s="14">
        <v>0.928635953026197</v>
      </c>
      <c r="AA14" s="14">
        <v>0.76</v>
      </c>
      <c r="AB14" s="10">
        <v>67</v>
      </c>
      <c r="AC14" s="10">
        <v>1107</v>
      </c>
      <c r="AD14" s="14">
        <f t="shared" si="0"/>
        <v>0.06052393857271906</v>
      </c>
      <c r="AE14" s="10">
        <v>306</v>
      </c>
      <c r="AF14" s="10">
        <v>19</v>
      </c>
      <c r="AG14" s="14">
        <v>0.0620915032679739</v>
      </c>
      <c r="AH14" s="14">
        <v>0.043</v>
      </c>
      <c r="AI14" s="12"/>
      <c r="AJ14" s="12">
        <f t="shared" si="1"/>
        <v>0</v>
      </c>
      <c r="AK14" s="15"/>
      <c r="AL14" s="12"/>
      <c r="AM14" s="10">
        <v>0</v>
      </c>
      <c r="AN14" s="10">
        <v>0</v>
      </c>
      <c r="AO14" s="10">
        <v>0</v>
      </c>
      <c r="AP14" s="14"/>
      <c r="AQ14" s="10">
        <v>0</v>
      </c>
    </row>
    <row r="15" spans="1:43" ht="15">
      <c r="A15" s="9" t="str">
        <f>VLOOKUP(B15,'[5]Prison List'!$A$2:$D$149,2,FALSE)</f>
        <v>North West</v>
      </c>
      <c r="B15" s="9" t="s">
        <v>152</v>
      </c>
      <c r="C15" s="9" t="str">
        <f>VLOOKUP(B15,'[5]Prison List'!$A$2:$D$149,4,FALSE)</f>
        <v>Male Category C</v>
      </c>
      <c r="D15" s="10">
        <v>0</v>
      </c>
      <c r="E15" s="11">
        <v>0</v>
      </c>
      <c r="F15" s="10">
        <v>0</v>
      </c>
      <c r="G15" s="10">
        <v>0</v>
      </c>
      <c r="H15" s="12">
        <v>438.25</v>
      </c>
      <c r="I15" s="13">
        <v>36.520833333333336</v>
      </c>
      <c r="J15" s="12">
        <v>59.1666666666</v>
      </c>
      <c r="K15" s="14">
        <v>0.135006</v>
      </c>
      <c r="L15" s="15">
        <v>132</v>
      </c>
      <c r="M15" s="15">
        <v>132</v>
      </c>
      <c r="N15" s="15"/>
      <c r="O15" s="15"/>
      <c r="P15" s="10">
        <v>0</v>
      </c>
      <c r="Q15" s="10">
        <v>10</v>
      </c>
      <c r="R15" s="10">
        <v>83</v>
      </c>
      <c r="S15" s="16">
        <v>287</v>
      </c>
      <c r="T15" s="14">
        <v>0.289198606271777</v>
      </c>
      <c r="U15" s="14">
        <v>0.2</v>
      </c>
      <c r="V15" s="10">
        <v>85</v>
      </c>
      <c r="W15" s="14">
        <v>1</v>
      </c>
      <c r="X15" s="10">
        <v>272</v>
      </c>
      <c r="Y15" s="10">
        <v>287</v>
      </c>
      <c r="Z15" s="14">
        <v>0.947735191637631</v>
      </c>
      <c r="AA15" s="14">
        <v>0.9</v>
      </c>
      <c r="AB15" s="10">
        <v>68</v>
      </c>
      <c r="AC15" s="10">
        <v>287</v>
      </c>
      <c r="AD15" s="14">
        <f t="shared" si="0"/>
        <v>0.23693379790940766</v>
      </c>
      <c r="AE15" s="10">
        <v>287</v>
      </c>
      <c r="AF15" s="10">
        <v>44</v>
      </c>
      <c r="AG15" s="14">
        <v>0.153310104529617</v>
      </c>
      <c r="AH15" s="14">
        <v>0.12</v>
      </c>
      <c r="AI15" s="12">
        <v>126.0060266309</v>
      </c>
      <c r="AJ15" s="12">
        <f t="shared" si="1"/>
        <v>1512.0723195708</v>
      </c>
      <c r="AK15" s="15">
        <v>8.16821036626238</v>
      </c>
      <c r="AL15" s="12">
        <v>185.116721016</v>
      </c>
      <c r="AM15" s="10">
        <v>193</v>
      </c>
      <c r="AN15" s="10">
        <v>13</v>
      </c>
      <c r="AO15" s="10">
        <v>20</v>
      </c>
      <c r="AP15" s="14">
        <v>0.075144</v>
      </c>
      <c r="AQ15" s="10">
        <v>0</v>
      </c>
    </row>
    <row r="16" spans="1:43" ht="15">
      <c r="A16" s="9" t="str">
        <f>VLOOKUP(B16,'[5]Prison List'!$A$2:$D$149,2,FALSE)</f>
        <v>South Central</v>
      </c>
      <c r="B16" s="9" t="s">
        <v>153</v>
      </c>
      <c r="C16" s="9" t="str">
        <f>VLOOKUP(B16,'[5]Prison List'!$A$2:$D$149,4,FALSE)</f>
        <v>Male local</v>
      </c>
      <c r="D16" s="10">
        <v>0</v>
      </c>
      <c r="E16" s="11">
        <v>0</v>
      </c>
      <c r="F16" s="10">
        <v>0</v>
      </c>
      <c r="G16" s="10">
        <v>0</v>
      </c>
      <c r="H16" s="12">
        <v>1068.3333333333</v>
      </c>
      <c r="I16" s="13">
        <v>89.027777777775</v>
      </c>
      <c r="J16" s="12">
        <v>365.5</v>
      </c>
      <c r="K16" s="14">
        <v>0.342121</v>
      </c>
      <c r="L16" s="15">
        <v>115</v>
      </c>
      <c r="M16" s="15">
        <v>114</v>
      </c>
      <c r="N16" s="15">
        <v>76</v>
      </c>
      <c r="O16" s="15">
        <v>65</v>
      </c>
      <c r="P16" s="10">
        <v>109</v>
      </c>
      <c r="Q16" s="10">
        <v>126</v>
      </c>
      <c r="R16" s="10">
        <v>453</v>
      </c>
      <c r="S16" s="16">
        <v>1488</v>
      </c>
      <c r="T16" s="14">
        <v>0.304435483870968</v>
      </c>
      <c r="U16" s="14">
        <v>0.26</v>
      </c>
      <c r="V16" s="10">
        <v>3627</v>
      </c>
      <c r="W16" s="14">
        <v>0.996154902499313</v>
      </c>
      <c r="X16" s="10">
        <v>1393</v>
      </c>
      <c r="Y16" s="10">
        <v>1488</v>
      </c>
      <c r="Z16" s="14">
        <v>0.936155913978495</v>
      </c>
      <c r="AA16" s="14">
        <v>0.85</v>
      </c>
      <c r="AB16" s="10">
        <v>168</v>
      </c>
      <c r="AC16" s="10">
        <v>1488</v>
      </c>
      <c r="AD16" s="14">
        <f t="shared" si="0"/>
        <v>0.11290322580645161</v>
      </c>
      <c r="AE16" s="10">
        <v>635</v>
      </c>
      <c r="AF16" s="10">
        <v>56</v>
      </c>
      <c r="AG16" s="14">
        <v>0.0881889763779528</v>
      </c>
      <c r="AH16" s="14">
        <v>0.09</v>
      </c>
      <c r="AI16" s="12">
        <v>434.1485991485</v>
      </c>
      <c r="AJ16" s="12">
        <f t="shared" si="1"/>
        <v>5209.783189782</v>
      </c>
      <c r="AK16" s="15">
        <v>12.6165076664469</v>
      </c>
      <c r="AL16" s="12">
        <v>412.9338583638</v>
      </c>
      <c r="AM16" s="10">
        <v>423</v>
      </c>
      <c r="AN16" s="10">
        <v>27</v>
      </c>
      <c r="AO16" s="10">
        <v>27</v>
      </c>
      <c r="AP16" s="14">
        <v>0.068181</v>
      </c>
      <c r="AQ16" s="10">
        <v>0</v>
      </c>
    </row>
    <row r="17" spans="1:43" ht="15">
      <c r="A17" s="9" t="str">
        <f>VLOOKUP(B17,'[5]Prison List'!$A$2:$D$149,2,FALSE)</f>
        <v>East of England</v>
      </c>
      <c r="B17" s="9" t="s">
        <v>154</v>
      </c>
      <c r="C17" s="9" t="str">
        <f>VLOOKUP(B17,'[5]Prison List'!$A$2:$D$149,4,FALSE)</f>
        <v>Male Category C</v>
      </c>
      <c r="D17" s="10">
        <v>0</v>
      </c>
      <c r="E17" s="11">
        <v>0</v>
      </c>
      <c r="F17" s="10">
        <v>0</v>
      </c>
      <c r="G17" s="10">
        <v>0</v>
      </c>
      <c r="H17" s="12">
        <v>174.9166666666</v>
      </c>
      <c r="I17" s="13">
        <v>14.576388888883335</v>
      </c>
      <c r="J17" s="12">
        <v>15.1666666666</v>
      </c>
      <c r="K17" s="14">
        <v>0.086707</v>
      </c>
      <c r="L17" s="15">
        <v>0</v>
      </c>
      <c r="M17" s="15"/>
      <c r="N17" s="15"/>
      <c r="O17" s="15"/>
      <c r="P17" s="10"/>
      <c r="Q17" s="10">
        <v>0</v>
      </c>
      <c r="R17" s="10">
        <v>38</v>
      </c>
      <c r="S17" s="16">
        <v>121</v>
      </c>
      <c r="T17" s="14">
        <v>0.31404958677686</v>
      </c>
      <c r="U17" s="14">
        <v>0.3</v>
      </c>
      <c r="V17" s="10">
        <v>131</v>
      </c>
      <c r="W17" s="14">
        <v>1</v>
      </c>
      <c r="X17" s="10">
        <v>112</v>
      </c>
      <c r="Y17" s="10">
        <v>121</v>
      </c>
      <c r="Z17" s="14">
        <v>0.925619834710744</v>
      </c>
      <c r="AA17" s="14">
        <v>0.85</v>
      </c>
      <c r="AB17" s="10">
        <v>54</v>
      </c>
      <c r="AC17" s="10">
        <v>121</v>
      </c>
      <c r="AD17" s="14">
        <f t="shared" si="0"/>
        <v>0.4462809917355372</v>
      </c>
      <c r="AE17" s="10">
        <v>232</v>
      </c>
      <c r="AF17" s="10">
        <v>2</v>
      </c>
      <c r="AG17" s="14">
        <v>0.00862068965517241</v>
      </c>
      <c r="AH17" s="14">
        <v>0.03</v>
      </c>
      <c r="AI17" s="12">
        <v>158.5317666567</v>
      </c>
      <c r="AJ17" s="12">
        <f t="shared" si="1"/>
        <v>1902.3811998804</v>
      </c>
      <c r="AK17" s="15">
        <v>16.5465034446303</v>
      </c>
      <c r="AL17" s="12">
        <v>114.9717948717</v>
      </c>
      <c r="AM17" s="10">
        <v>63</v>
      </c>
      <c r="AN17" s="10">
        <v>3</v>
      </c>
      <c r="AO17" s="10">
        <v>1</v>
      </c>
      <c r="AP17" s="14">
        <v>0.048387</v>
      </c>
      <c r="AQ17" s="10">
        <v>0</v>
      </c>
    </row>
    <row r="18" spans="1:43" ht="15">
      <c r="A18" s="9" t="str">
        <f>VLOOKUP(B18,'[5]Prison List'!$A$2:$D$149,2,FALSE)</f>
        <v>East of England</v>
      </c>
      <c r="B18" s="9" t="s">
        <v>155</v>
      </c>
      <c r="C18" s="9" t="str">
        <f>VLOOKUP(B18,'[5]Prison List'!$A$2:$D$149,4,FALSE)</f>
        <v>Male Category C</v>
      </c>
      <c r="D18" s="10">
        <v>0</v>
      </c>
      <c r="E18" s="11">
        <v>0</v>
      </c>
      <c r="F18" s="10">
        <v>0</v>
      </c>
      <c r="G18" s="10">
        <v>0</v>
      </c>
      <c r="H18" s="12">
        <v>517.1666666666</v>
      </c>
      <c r="I18" s="13">
        <v>43.097222222216665</v>
      </c>
      <c r="J18" s="12">
        <v>38</v>
      </c>
      <c r="K18" s="14">
        <v>0.073477</v>
      </c>
      <c r="L18" s="15">
        <v>58</v>
      </c>
      <c r="M18" s="15">
        <v>54</v>
      </c>
      <c r="N18" s="15">
        <v>70</v>
      </c>
      <c r="O18" s="15">
        <v>64</v>
      </c>
      <c r="P18" s="10"/>
      <c r="Q18" s="10">
        <v>0</v>
      </c>
      <c r="R18" s="10">
        <v>14</v>
      </c>
      <c r="S18" s="16">
        <v>161</v>
      </c>
      <c r="T18" s="14">
        <v>0.0869565217391304</v>
      </c>
      <c r="U18" s="14">
        <v>0.06</v>
      </c>
      <c r="V18" s="10">
        <v>42</v>
      </c>
      <c r="W18" s="14">
        <v>1</v>
      </c>
      <c r="X18" s="10">
        <v>158</v>
      </c>
      <c r="Y18" s="10">
        <v>161</v>
      </c>
      <c r="Z18" s="14">
        <v>0.981366459627329</v>
      </c>
      <c r="AA18" s="14">
        <v>0.85</v>
      </c>
      <c r="AB18" s="10">
        <v>67</v>
      </c>
      <c r="AC18" s="10">
        <v>161</v>
      </c>
      <c r="AD18" s="14">
        <f t="shared" si="0"/>
        <v>0.4161490683229814</v>
      </c>
      <c r="AE18" s="10">
        <v>314</v>
      </c>
      <c r="AF18" s="10">
        <v>6</v>
      </c>
      <c r="AG18" s="14">
        <v>0.0191082802547771</v>
      </c>
      <c r="AH18" s="14">
        <v>0.04</v>
      </c>
      <c r="AI18" s="12">
        <v>174.2412879912</v>
      </c>
      <c r="AJ18" s="12">
        <f t="shared" si="1"/>
        <v>2090.8954558944</v>
      </c>
      <c r="AK18" s="15">
        <v>8.58497192199633</v>
      </c>
      <c r="AL18" s="12">
        <v>243.552975466</v>
      </c>
      <c r="AM18" s="10">
        <v>0</v>
      </c>
      <c r="AN18" s="10">
        <v>0</v>
      </c>
      <c r="AO18" s="10">
        <v>0</v>
      </c>
      <c r="AP18" s="14"/>
      <c r="AQ18" s="10">
        <v>0</v>
      </c>
    </row>
    <row r="19" spans="1:43" ht="15">
      <c r="A19" s="9" t="str">
        <f>VLOOKUP(B19,'[5]Prison List'!$A$2:$D$149,2,FALSE)</f>
        <v>Kent and Sussex</v>
      </c>
      <c r="B19" s="9" t="s">
        <v>156</v>
      </c>
      <c r="C19" s="9" t="str">
        <f>VLOOKUP(B19,'[5]Prison List'!$A$2:$D$149,4,FALSE)</f>
        <v>Male Category C</v>
      </c>
      <c r="D19" s="10">
        <v>0</v>
      </c>
      <c r="E19" s="11">
        <v>0</v>
      </c>
      <c r="F19" s="10">
        <v>0</v>
      </c>
      <c r="G19" s="10">
        <v>0</v>
      </c>
      <c r="H19" s="12">
        <v>232.75</v>
      </c>
      <c r="I19" s="13">
        <v>19.395833333333332</v>
      </c>
      <c r="J19" s="12">
        <v>146.5</v>
      </c>
      <c r="K19" s="14">
        <v>0.62943</v>
      </c>
      <c r="L19" s="15">
        <v>0</v>
      </c>
      <c r="M19" s="15"/>
      <c r="N19" s="15"/>
      <c r="O19" s="15"/>
      <c r="P19" s="10"/>
      <c r="Q19" s="10">
        <v>0</v>
      </c>
      <c r="R19" s="10">
        <v>3</v>
      </c>
      <c r="S19" s="16">
        <v>104</v>
      </c>
      <c r="T19" s="14">
        <v>0.0288461538461538</v>
      </c>
      <c r="U19" s="14"/>
      <c r="V19" s="10">
        <v>0</v>
      </c>
      <c r="W19" s="14"/>
      <c r="X19" s="10">
        <v>22</v>
      </c>
      <c r="Y19" s="10">
        <v>104</v>
      </c>
      <c r="Z19" s="14">
        <v>0.211538461538462</v>
      </c>
      <c r="AA19" s="14"/>
      <c r="AB19" s="10">
        <v>1</v>
      </c>
      <c r="AC19" s="10">
        <v>104</v>
      </c>
      <c r="AD19" s="14">
        <f t="shared" si="0"/>
        <v>0.009615384615384616</v>
      </c>
      <c r="AE19" s="10">
        <v>275</v>
      </c>
      <c r="AF19" s="10">
        <v>3</v>
      </c>
      <c r="AG19" s="14">
        <v>0.0109090909090909</v>
      </c>
      <c r="AH19" s="14">
        <v>0.025</v>
      </c>
      <c r="AI19" s="12">
        <v>158.671092796</v>
      </c>
      <c r="AJ19" s="12">
        <f t="shared" si="1"/>
        <v>1904.053113552</v>
      </c>
      <c r="AK19" s="15">
        <v>12.2884484001157</v>
      </c>
      <c r="AL19" s="12">
        <v>154.9465849191</v>
      </c>
      <c r="AM19" s="10">
        <v>73</v>
      </c>
      <c r="AN19" s="10">
        <v>4</v>
      </c>
      <c r="AO19" s="10">
        <v>1</v>
      </c>
      <c r="AP19" s="14">
        <v>0.055555</v>
      </c>
      <c r="AQ19" s="10">
        <v>0</v>
      </c>
    </row>
    <row r="20" spans="1:43" ht="15">
      <c r="A20" s="9" t="str">
        <f>VLOOKUP(B20,'[5]Prison List'!$A$2:$D$149,2,FALSE)</f>
        <v>Wales</v>
      </c>
      <c r="B20" s="9" t="s">
        <v>157</v>
      </c>
      <c r="C20" s="9" t="str">
        <f>VLOOKUP(B20,'[5]Prison List'!$A$2:$D$149,4,FALSE)</f>
        <v>Male local</v>
      </c>
      <c r="D20" s="10">
        <v>0</v>
      </c>
      <c r="E20" s="11">
        <v>0</v>
      </c>
      <c r="F20" s="10">
        <v>0</v>
      </c>
      <c r="G20" s="10">
        <v>0</v>
      </c>
      <c r="H20" s="12">
        <v>786.6666666666</v>
      </c>
      <c r="I20" s="13">
        <v>65.55555555555</v>
      </c>
      <c r="J20" s="12">
        <v>482.5</v>
      </c>
      <c r="K20" s="14">
        <v>0.613347</v>
      </c>
      <c r="L20" s="15">
        <v>17</v>
      </c>
      <c r="M20" s="15">
        <v>26</v>
      </c>
      <c r="N20" s="15"/>
      <c r="O20" s="15"/>
      <c r="P20" s="10">
        <v>77</v>
      </c>
      <c r="Q20" s="10">
        <v>67</v>
      </c>
      <c r="R20" s="10">
        <v>343</v>
      </c>
      <c r="S20" s="16">
        <v>1955</v>
      </c>
      <c r="T20" s="14">
        <v>0.175447570332481</v>
      </c>
      <c r="U20" s="14">
        <v>0.17</v>
      </c>
      <c r="V20" s="10">
        <v>4677</v>
      </c>
      <c r="W20" s="14">
        <v>1</v>
      </c>
      <c r="X20" s="10">
        <v>1945</v>
      </c>
      <c r="Y20" s="10">
        <v>1955</v>
      </c>
      <c r="Z20" s="14">
        <v>0.994884910485934</v>
      </c>
      <c r="AA20" s="14">
        <v>0.91</v>
      </c>
      <c r="AB20" s="10">
        <v>310</v>
      </c>
      <c r="AC20" s="10">
        <v>1955</v>
      </c>
      <c r="AD20" s="14">
        <f t="shared" si="0"/>
        <v>0.1585677749360614</v>
      </c>
      <c r="AE20" s="10">
        <v>481</v>
      </c>
      <c r="AF20" s="10">
        <v>46</v>
      </c>
      <c r="AG20" s="14">
        <v>0.0956340956340956</v>
      </c>
      <c r="AH20" s="14">
        <v>0.11</v>
      </c>
      <c r="AI20" s="12">
        <v>312.8248415997</v>
      </c>
      <c r="AJ20" s="12">
        <f t="shared" si="1"/>
        <v>3753.8980991964</v>
      </c>
      <c r="AK20" s="15">
        <v>9.41467812156067</v>
      </c>
      <c r="AL20" s="12">
        <v>398.7282465452</v>
      </c>
      <c r="AM20" s="10">
        <v>439</v>
      </c>
      <c r="AN20" s="10">
        <v>11</v>
      </c>
      <c r="AO20" s="10">
        <v>51</v>
      </c>
      <c r="AP20" s="14">
        <v>0.02835</v>
      </c>
      <c r="AQ20" s="10">
        <v>0</v>
      </c>
    </row>
    <row r="21" spans="1:43" ht="15">
      <c r="A21" s="9" t="str">
        <f>VLOOKUP(B21,'[5]Prison List'!$A$2:$D$149,2,FALSE)</f>
        <v>South West</v>
      </c>
      <c r="B21" s="9" t="s">
        <v>158</v>
      </c>
      <c r="C21" s="9" t="str">
        <f>VLOOKUP(B21,'[5]Prison List'!$A$2:$D$149,4,FALSE)</f>
        <v>Male Category C</v>
      </c>
      <c r="D21" s="10">
        <v>0</v>
      </c>
      <c r="E21" s="11">
        <v>0</v>
      </c>
      <c r="F21" s="10">
        <v>0</v>
      </c>
      <c r="G21" s="10">
        <v>0</v>
      </c>
      <c r="H21" s="12">
        <v>719.5</v>
      </c>
      <c r="I21" s="13">
        <v>59.958333333333336</v>
      </c>
      <c r="J21" s="12">
        <v>71</v>
      </c>
      <c r="K21" s="14">
        <v>0.098679</v>
      </c>
      <c r="L21" s="15">
        <v>74</v>
      </c>
      <c r="M21" s="15">
        <v>72</v>
      </c>
      <c r="N21" s="15">
        <v>30</v>
      </c>
      <c r="O21" s="15">
        <v>34</v>
      </c>
      <c r="P21" s="10">
        <v>51</v>
      </c>
      <c r="Q21" s="10">
        <v>7</v>
      </c>
      <c r="R21" s="10">
        <v>155</v>
      </c>
      <c r="S21" s="16">
        <v>555</v>
      </c>
      <c r="T21" s="14">
        <v>0.279279279279279</v>
      </c>
      <c r="U21" s="14">
        <v>0.25</v>
      </c>
      <c r="V21" s="10">
        <v>204</v>
      </c>
      <c r="W21" s="14">
        <v>1</v>
      </c>
      <c r="X21" s="10">
        <v>511</v>
      </c>
      <c r="Y21" s="10">
        <v>555</v>
      </c>
      <c r="Z21" s="14">
        <v>0.920720720720721</v>
      </c>
      <c r="AA21" s="14">
        <v>0.82</v>
      </c>
      <c r="AB21" s="10">
        <v>67</v>
      </c>
      <c r="AC21" s="10">
        <v>555</v>
      </c>
      <c r="AD21" s="14">
        <f t="shared" si="0"/>
        <v>0.12072072072072072</v>
      </c>
      <c r="AE21" s="10">
        <v>434</v>
      </c>
      <c r="AF21" s="10">
        <v>37</v>
      </c>
      <c r="AG21" s="14">
        <v>0.0852534562211982</v>
      </c>
      <c r="AH21" s="14">
        <v>0.09</v>
      </c>
      <c r="AI21" s="12">
        <v>200.0626794376</v>
      </c>
      <c r="AJ21" s="12">
        <f t="shared" si="1"/>
        <v>2400.7521532512</v>
      </c>
      <c r="AK21" s="15">
        <v>8.01337150081667</v>
      </c>
      <c r="AL21" s="12">
        <v>299.5932677034</v>
      </c>
      <c r="AM21" s="10">
        <v>319</v>
      </c>
      <c r="AN21" s="10">
        <v>7</v>
      </c>
      <c r="AO21" s="10">
        <v>24</v>
      </c>
      <c r="AP21" s="14">
        <v>0.023728</v>
      </c>
      <c r="AQ21" s="10">
        <v>0</v>
      </c>
    </row>
    <row r="22" spans="1:43" ht="15">
      <c r="A22" s="9" t="str">
        <f>VLOOKUP(B22,'[5]Prison List'!$A$2:$D$149,2,FALSE)</f>
        <v>East of England</v>
      </c>
      <c r="B22" s="9" t="s">
        <v>159</v>
      </c>
      <c r="C22" s="9" t="str">
        <f>VLOOKUP(B22,'[5]Prison List'!$A$2:$D$149,4,FALSE)</f>
        <v>Male local</v>
      </c>
      <c r="D22" s="10">
        <v>0</v>
      </c>
      <c r="E22" s="11">
        <v>0</v>
      </c>
      <c r="F22" s="10">
        <v>0</v>
      </c>
      <c r="G22" s="10">
        <v>0</v>
      </c>
      <c r="H22" s="12">
        <v>655.0833333333</v>
      </c>
      <c r="I22" s="13">
        <v>54.59027777777499</v>
      </c>
      <c r="J22" s="12">
        <v>240.1666666666</v>
      </c>
      <c r="K22" s="14">
        <v>0.36662</v>
      </c>
      <c r="L22" s="15">
        <v>0</v>
      </c>
      <c r="M22" s="15"/>
      <c r="N22" s="15"/>
      <c r="O22" s="15"/>
      <c r="P22" s="10">
        <v>0</v>
      </c>
      <c r="Q22" s="10">
        <v>0</v>
      </c>
      <c r="R22" s="10">
        <v>460</v>
      </c>
      <c r="S22" s="16">
        <v>1437</v>
      </c>
      <c r="T22" s="14">
        <v>0.320111343075852</v>
      </c>
      <c r="U22" s="14">
        <v>0.3</v>
      </c>
      <c r="V22" s="10">
        <v>3407</v>
      </c>
      <c r="W22" s="14">
        <v>1</v>
      </c>
      <c r="X22" s="10">
        <v>1267</v>
      </c>
      <c r="Y22" s="10">
        <v>1437</v>
      </c>
      <c r="Z22" s="14">
        <v>0.88169798190675</v>
      </c>
      <c r="AA22" s="14">
        <v>0.85</v>
      </c>
      <c r="AB22" s="10">
        <v>265</v>
      </c>
      <c r="AC22" s="10">
        <v>1437</v>
      </c>
      <c r="AD22" s="14">
        <f t="shared" si="0"/>
        <v>0.18441196938065413</v>
      </c>
      <c r="AE22" s="10">
        <v>415</v>
      </c>
      <c r="AF22" s="10">
        <v>29</v>
      </c>
      <c r="AG22" s="14">
        <v>0.0698795180722892</v>
      </c>
      <c r="AH22" s="14">
        <v>0.1</v>
      </c>
      <c r="AI22" s="12">
        <v>305.1799396923</v>
      </c>
      <c r="AJ22" s="12">
        <f t="shared" si="1"/>
        <v>3662.1592763076005</v>
      </c>
      <c r="AK22" s="15">
        <v>10.7311298089596</v>
      </c>
      <c r="AL22" s="12">
        <v>341.2650244199</v>
      </c>
      <c r="AM22" s="10">
        <v>375</v>
      </c>
      <c r="AN22" s="10">
        <v>20</v>
      </c>
      <c r="AO22" s="10">
        <v>35</v>
      </c>
      <c r="AP22" s="14">
        <v>0.058823</v>
      </c>
      <c r="AQ22" s="10">
        <v>0</v>
      </c>
    </row>
    <row r="23" spans="1:43" ht="15">
      <c r="A23" s="9" t="str">
        <f>VLOOKUP(B23,'[5]Prison List'!$A$2:$D$149,2,FALSE)</f>
        <v>Greater London</v>
      </c>
      <c r="B23" s="9" t="s">
        <v>160</v>
      </c>
      <c r="C23" s="9" t="str">
        <f>VLOOKUP(B23,'[5]Prison List'!$A$2:$D$149,4,FALSE)</f>
        <v>Male Category C</v>
      </c>
      <c r="D23" s="10">
        <v>0</v>
      </c>
      <c r="E23" s="11">
        <v>0</v>
      </c>
      <c r="F23" s="10">
        <v>0</v>
      </c>
      <c r="G23" s="10">
        <v>0</v>
      </c>
      <c r="H23" s="12">
        <v>506.0833333333</v>
      </c>
      <c r="I23" s="13">
        <v>42.173611111108336</v>
      </c>
      <c r="J23" s="12">
        <v>0</v>
      </c>
      <c r="K23" s="14">
        <v>0</v>
      </c>
      <c r="L23" s="15">
        <v>15</v>
      </c>
      <c r="M23" s="15">
        <v>14</v>
      </c>
      <c r="N23" s="15"/>
      <c r="O23" s="15">
        <v>0</v>
      </c>
      <c r="P23" s="10">
        <v>93</v>
      </c>
      <c r="Q23" s="10">
        <v>62</v>
      </c>
      <c r="R23" s="10">
        <v>59</v>
      </c>
      <c r="S23" s="16">
        <v>244</v>
      </c>
      <c r="T23" s="14">
        <v>0.241803278688525</v>
      </c>
      <c r="U23" s="14">
        <v>0.135</v>
      </c>
      <c r="V23" s="10">
        <v>100</v>
      </c>
      <c r="W23" s="14">
        <v>1</v>
      </c>
      <c r="X23" s="10">
        <v>217</v>
      </c>
      <c r="Y23" s="10">
        <v>244</v>
      </c>
      <c r="Z23" s="14">
        <v>0.889344262295082</v>
      </c>
      <c r="AA23" s="14">
        <v>0.85</v>
      </c>
      <c r="AB23" s="10">
        <v>42</v>
      </c>
      <c r="AC23" s="10">
        <v>244</v>
      </c>
      <c r="AD23" s="14">
        <f t="shared" si="0"/>
        <v>0.1721311475409836</v>
      </c>
      <c r="AE23" s="10">
        <v>314</v>
      </c>
      <c r="AF23" s="10">
        <v>24</v>
      </c>
      <c r="AG23" s="14">
        <v>0.0764331210191083</v>
      </c>
      <c r="AH23" s="14">
        <v>0.08</v>
      </c>
      <c r="AI23" s="12">
        <v>150.5947224696</v>
      </c>
      <c r="AJ23" s="12">
        <f t="shared" si="1"/>
        <v>1807.1366696351997</v>
      </c>
      <c r="AK23" s="15">
        <v>8.18497884879799</v>
      </c>
      <c r="AL23" s="12">
        <v>220.7869687899</v>
      </c>
      <c r="AM23" s="10">
        <v>222</v>
      </c>
      <c r="AN23" s="10">
        <v>7</v>
      </c>
      <c r="AO23" s="10">
        <v>16</v>
      </c>
      <c r="AP23" s="14">
        <v>0.03398</v>
      </c>
      <c r="AQ23" s="10">
        <v>0</v>
      </c>
    </row>
    <row r="24" spans="1:43" ht="15">
      <c r="A24" s="9" t="str">
        <f>VLOOKUP(B24,'[5]Prison List'!$A$2:$D$149,2,FALSE)</f>
        <v>Kent and Sussex</v>
      </c>
      <c r="B24" s="9" t="s">
        <v>161</v>
      </c>
      <c r="C24" s="9" t="str">
        <f>VLOOKUP(B24,'[5]Prison List'!$A$2:$D$149,4,FALSE)</f>
        <v>Male YOI - Young People</v>
      </c>
      <c r="D24" s="10">
        <v>0</v>
      </c>
      <c r="E24" s="11">
        <v>0</v>
      </c>
      <c r="F24" s="10">
        <v>0</v>
      </c>
      <c r="G24" s="10">
        <v>0</v>
      </c>
      <c r="H24" s="12">
        <v>108.8333333333</v>
      </c>
      <c r="I24" s="13">
        <v>9.069444444441666</v>
      </c>
      <c r="J24" s="12">
        <v>0</v>
      </c>
      <c r="K24" s="14">
        <v>0</v>
      </c>
      <c r="L24" s="15">
        <v>0</v>
      </c>
      <c r="M24" s="15"/>
      <c r="N24" s="15"/>
      <c r="O24" s="15"/>
      <c r="P24" s="10"/>
      <c r="Q24" s="10">
        <v>0</v>
      </c>
      <c r="R24" s="10">
        <v>11</v>
      </c>
      <c r="S24" s="16">
        <v>171</v>
      </c>
      <c r="T24" s="14">
        <v>0.064327485380117</v>
      </c>
      <c r="U24" s="14">
        <v>0.05</v>
      </c>
      <c r="V24" s="10">
        <v>905</v>
      </c>
      <c r="W24" s="14">
        <v>0.961742826780021</v>
      </c>
      <c r="X24" s="10">
        <v>149</v>
      </c>
      <c r="Y24" s="10">
        <v>171</v>
      </c>
      <c r="Z24" s="14">
        <v>0.871345029239766</v>
      </c>
      <c r="AA24" s="14">
        <v>0.85</v>
      </c>
      <c r="AB24" s="10">
        <v>121</v>
      </c>
      <c r="AC24" s="10">
        <v>171</v>
      </c>
      <c r="AD24" s="14">
        <f t="shared" si="0"/>
        <v>0.7076023391812866</v>
      </c>
      <c r="AE24" s="10"/>
      <c r="AF24" s="10"/>
      <c r="AG24" s="14"/>
      <c r="AH24" s="14"/>
      <c r="AI24" s="12">
        <v>292.8912450912</v>
      </c>
      <c r="AJ24" s="12">
        <f t="shared" si="1"/>
        <v>3514.6949410944</v>
      </c>
      <c r="AK24" s="15">
        <v>16.4776737836615</v>
      </c>
      <c r="AL24" s="12">
        <v>213.3004322842</v>
      </c>
      <c r="AM24" s="10">
        <v>225</v>
      </c>
      <c r="AN24" s="10">
        <v>11</v>
      </c>
      <c r="AO24" s="10">
        <v>28</v>
      </c>
      <c r="AP24" s="14">
        <v>0.055837</v>
      </c>
      <c r="AQ24" s="10">
        <v>0</v>
      </c>
    </row>
    <row r="25" spans="1:43" ht="15">
      <c r="A25" s="9" t="str">
        <f>VLOOKUP(B25,'[5]Prison List'!$A$2:$D$149,2,FALSE)</f>
        <v>South West</v>
      </c>
      <c r="B25" s="9" t="s">
        <v>162</v>
      </c>
      <c r="C25" s="9" t="str">
        <f>VLOOKUP(B25,'[5]Prison List'!$A$2:$D$149,4,FALSE)</f>
        <v>Male Category C</v>
      </c>
      <c r="D25" s="10">
        <v>0</v>
      </c>
      <c r="E25" s="11">
        <v>0</v>
      </c>
      <c r="F25" s="10">
        <v>0</v>
      </c>
      <c r="G25" s="10">
        <v>0</v>
      </c>
      <c r="H25" s="12">
        <v>630.75</v>
      </c>
      <c r="I25" s="13">
        <v>52.5625</v>
      </c>
      <c r="J25" s="12">
        <v>26.5</v>
      </c>
      <c r="K25" s="14">
        <v>0.042013</v>
      </c>
      <c r="L25" s="15">
        <v>72</v>
      </c>
      <c r="M25" s="15">
        <v>72</v>
      </c>
      <c r="N25" s="15"/>
      <c r="O25" s="15"/>
      <c r="P25" s="10">
        <v>95</v>
      </c>
      <c r="Q25" s="10">
        <v>88</v>
      </c>
      <c r="R25" s="10">
        <v>232</v>
      </c>
      <c r="S25" s="16">
        <v>590</v>
      </c>
      <c r="T25" s="14">
        <v>0.393220338983051</v>
      </c>
      <c r="U25" s="14">
        <v>0.33</v>
      </c>
      <c r="V25" s="10">
        <v>91</v>
      </c>
      <c r="W25" s="14">
        <v>1</v>
      </c>
      <c r="X25" s="10">
        <v>532</v>
      </c>
      <c r="Y25" s="10">
        <v>590</v>
      </c>
      <c r="Z25" s="14">
        <v>0.901694915254237</v>
      </c>
      <c r="AA25" s="14">
        <v>0.805</v>
      </c>
      <c r="AB25" s="10">
        <v>73</v>
      </c>
      <c r="AC25" s="10">
        <v>590</v>
      </c>
      <c r="AD25" s="14">
        <f t="shared" si="0"/>
        <v>0.12372881355932204</v>
      </c>
      <c r="AE25" s="10">
        <v>388</v>
      </c>
      <c r="AF25" s="10">
        <v>21</v>
      </c>
      <c r="AG25" s="14">
        <v>0.0541237113402062</v>
      </c>
      <c r="AH25" s="14">
        <v>0.07</v>
      </c>
      <c r="AI25" s="12">
        <v>216.9498069497</v>
      </c>
      <c r="AJ25" s="12">
        <f t="shared" si="1"/>
        <v>2603.3976833963998</v>
      </c>
      <c r="AK25" s="15">
        <v>9.96303072145803</v>
      </c>
      <c r="AL25" s="12">
        <v>261.3057970191</v>
      </c>
      <c r="AM25" s="10">
        <v>266</v>
      </c>
      <c r="AN25" s="10">
        <v>8</v>
      </c>
      <c r="AO25" s="10">
        <v>30</v>
      </c>
      <c r="AP25" s="14">
        <v>0.033898</v>
      </c>
      <c r="AQ25" s="10">
        <v>0</v>
      </c>
    </row>
    <row r="26" spans="1:43" ht="15">
      <c r="A26" s="9" t="str">
        <f>VLOOKUP(B26,'[5]Prison List'!$A$2:$D$149,2,FALSE)</f>
        <v>North East</v>
      </c>
      <c r="B26" s="9" t="s">
        <v>163</v>
      </c>
      <c r="C26" s="9" t="str">
        <f>VLOOKUP(B26,'[5]Prison List'!$A$2:$D$149,4,FALSE)</f>
        <v>Male closed YOI</v>
      </c>
      <c r="D26" s="10">
        <v>0</v>
      </c>
      <c r="E26" s="11">
        <v>0</v>
      </c>
      <c r="F26" s="10">
        <v>0</v>
      </c>
      <c r="G26" s="10">
        <v>0</v>
      </c>
      <c r="H26" s="12">
        <v>397.6666666666</v>
      </c>
      <c r="I26" s="13">
        <v>33.138888888883336</v>
      </c>
      <c r="J26" s="12">
        <v>0</v>
      </c>
      <c r="K26" s="14">
        <v>0</v>
      </c>
      <c r="L26" s="15">
        <v>62</v>
      </c>
      <c r="M26" s="15">
        <v>83</v>
      </c>
      <c r="N26" s="15"/>
      <c r="O26" s="15"/>
      <c r="P26" s="10">
        <v>0</v>
      </c>
      <c r="Q26" s="10">
        <v>0</v>
      </c>
      <c r="R26" s="10">
        <v>126</v>
      </c>
      <c r="S26" s="16">
        <v>638</v>
      </c>
      <c r="T26" s="14">
        <v>0.197492163009404</v>
      </c>
      <c r="U26" s="14">
        <v>0.13</v>
      </c>
      <c r="V26" s="10">
        <v>108</v>
      </c>
      <c r="W26" s="14">
        <v>1</v>
      </c>
      <c r="X26" s="10">
        <v>611</v>
      </c>
      <c r="Y26" s="10">
        <v>638</v>
      </c>
      <c r="Z26" s="14">
        <v>0.957680250783699</v>
      </c>
      <c r="AA26" s="14">
        <v>0.88</v>
      </c>
      <c r="AB26" s="10">
        <v>128</v>
      </c>
      <c r="AC26" s="10">
        <v>638</v>
      </c>
      <c r="AD26" s="14">
        <f t="shared" si="0"/>
        <v>0.2006269592476489</v>
      </c>
      <c r="AE26" s="10">
        <v>245</v>
      </c>
      <c r="AF26" s="10">
        <v>3</v>
      </c>
      <c r="AG26" s="14">
        <v>0.0122448979591837</v>
      </c>
      <c r="AH26" s="14">
        <v>0.02</v>
      </c>
      <c r="AI26" s="12">
        <v>289.08012408</v>
      </c>
      <c r="AJ26" s="12">
        <f t="shared" si="1"/>
        <v>3468.96148896</v>
      </c>
      <c r="AK26" s="15">
        <v>11.4352093022773</v>
      </c>
      <c r="AL26" s="12">
        <v>303.3579357633</v>
      </c>
      <c r="AM26" s="10">
        <v>309</v>
      </c>
      <c r="AN26" s="10">
        <v>0</v>
      </c>
      <c r="AO26" s="10">
        <v>26</v>
      </c>
      <c r="AP26" s="14">
        <v>0</v>
      </c>
      <c r="AQ26" s="10">
        <v>0</v>
      </c>
    </row>
    <row r="27" spans="1:43" ht="15">
      <c r="A27" s="9" t="str">
        <f>VLOOKUP(B27,'[5]Prison List'!$A$2:$D$149,2,FALSE)</f>
        <v>Yorkshire and Humberside</v>
      </c>
      <c r="B27" s="9" t="s">
        <v>164</v>
      </c>
      <c r="C27" s="9" t="str">
        <f>VLOOKUP(B27,'[5]Prison List'!$A$2:$D$149,4,FALSE)</f>
        <v>Male local</v>
      </c>
      <c r="D27" s="10">
        <v>0</v>
      </c>
      <c r="E27" s="11">
        <v>0</v>
      </c>
      <c r="F27" s="10">
        <v>0</v>
      </c>
      <c r="G27" s="10">
        <v>0</v>
      </c>
      <c r="H27" s="12">
        <v>1107.0833333333</v>
      </c>
      <c r="I27" s="13">
        <v>92.25694444444167</v>
      </c>
      <c r="J27" s="12">
        <v>729.1666666666</v>
      </c>
      <c r="K27" s="14">
        <v>0.658637</v>
      </c>
      <c r="L27" s="15">
        <v>63</v>
      </c>
      <c r="M27" s="15">
        <v>0</v>
      </c>
      <c r="N27" s="15"/>
      <c r="O27" s="15"/>
      <c r="P27" s="10">
        <v>161</v>
      </c>
      <c r="Q27" s="10">
        <v>127</v>
      </c>
      <c r="R27" s="10">
        <v>320</v>
      </c>
      <c r="S27" s="16">
        <v>2069</v>
      </c>
      <c r="T27" s="14">
        <v>0.154664088931851</v>
      </c>
      <c r="U27" s="14">
        <v>0.15</v>
      </c>
      <c r="V27" s="10">
        <v>5395</v>
      </c>
      <c r="W27" s="14">
        <v>0.990817263544536</v>
      </c>
      <c r="X27" s="10">
        <v>1891</v>
      </c>
      <c r="Y27" s="10">
        <v>2069</v>
      </c>
      <c r="Z27" s="14">
        <v>0.913968100531658</v>
      </c>
      <c r="AA27" s="14">
        <v>0.85</v>
      </c>
      <c r="AB27" s="10">
        <v>632</v>
      </c>
      <c r="AC27" s="10">
        <v>2069</v>
      </c>
      <c r="AD27" s="14">
        <f t="shared" si="0"/>
        <v>0.305461575640406</v>
      </c>
      <c r="AE27" s="10">
        <v>674</v>
      </c>
      <c r="AF27" s="10">
        <v>47</v>
      </c>
      <c r="AG27" s="14">
        <v>0.0697329376854599</v>
      </c>
      <c r="AH27" s="14">
        <v>0.085</v>
      </c>
      <c r="AI27" s="12"/>
      <c r="AJ27" s="12">
        <f t="shared" si="1"/>
        <v>0</v>
      </c>
      <c r="AK27" s="15"/>
      <c r="AL27" s="12"/>
      <c r="AM27" s="10">
        <v>0</v>
      </c>
      <c r="AN27" s="10">
        <v>0</v>
      </c>
      <c r="AO27" s="10">
        <v>0</v>
      </c>
      <c r="AP27" s="14"/>
      <c r="AQ27" s="10">
        <v>0</v>
      </c>
    </row>
    <row r="28" spans="1:43" ht="15">
      <c r="A28" s="9" t="str">
        <f>VLOOKUP(B28,'[5]Prison List'!$A$2:$D$149,2,FALSE)</f>
        <v>South West</v>
      </c>
      <c r="B28" s="9" t="s">
        <v>165</v>
      </c>
      <c r="C28" s="9" t="str">
        <f>VLOOKUP(B28,'[5]Prison List'!$A$2:$D$149,4,FALSE)</f>
        <v>Male local</v>
      </c>
      <c r="D28" s="10">
        <v>0</v>
      </c>
      <c r="E28" s="11">
        <v>0</v>
      </c>
      <c r="F28" s="10">
        <v>0</v>
      </c>
      <c r="G28" s="10">
        <v>0</v>
      </c>
      <c r="H28" s="12">
        <v>245.25</v>
      </c>
      <c r="I28" s="13">
        <v>20.4375</v>
      </c>
      <c r="J28" s="12">
        <v>176.5833333333</v>
      </c>
      <c r="K28" s="14">
        <v>0.720013</v>
      </c>
      <c r="L28" s="15">
        <v>0</v>
      </c>
      <c r="M28" s="15">
        <v>0</v>
      </c>
      <c r="N28" s="15"/>
      <c r="O28" s="15">
        <v>0</v>
      </c>
      <c r="P28" s="10"/>
      <c r="Q28" s="10">
        <v>0</v>
      </c>
      <c r="R28" s="10">
        <v>94</v>
      </c>
      <c r="S28" s="16">
        <v>441</v>
      </c>
      <c r="T28" s="14">
        <v>0.213151927437642</v>
      </c>
      <c r="U28" s="14">
        <v>0.18</v>
      </c>
      <c r="V28" s="10">
        <v>1164</v>
      </c>
      <c r="W28" s="14">
        <v>1</v>
      </c>
      <c r="X28" s="10">
        <v>374</v>
      </c>
      <c r="Y28" s="10">
        <v>441</v>
      </c>
      <c r="Z28" s="14">
        <v>0.848072562358277</v>
      </c>
      <c r="AA28" s="14">
        <v>0.805</v>
      </c>
      <c r="AB28" s="10">
        <v>21</v>
      </c>
      <c r="AC28" s="10">
        <v>441</v>
      </c>
      <c r="AD28" s="14">
        <f t="shared" si="0"/>
        <v>0.047619047619047616</v>
      </c>
      <c r="AE28" s="10">
        <v>295</v>
      </c>
      <c r="AF28" s="10">
        <v>24</v>
      </c>
      <c r="AG28" s="14">
        <v>0.0813559322033898</v>
      </c>
      <c r="AH28" s="14">
        <v>0.09</v>
      </c>
      <c r="AI28" s="12">
        <v>116.0787318911</v>
      </c>
      <c r="AJ28" s="12">
        <f t="shared" si="1"/>
        <v>1392.9447826932</v>
      </c>
      <c r="AK28" s="15">
        <v>8.87467460625842</v>
      </c>
      <c r="AL28" s="12">
        <v>156.9572795054</v>
      </c>
      <c r="AM28" s="10">
        <v>165</v>
      </c>
      <c r="AN28" s="10">
        <v>2</v>
      </c>
      <c r="AO28" s="10">
        <v>9</v>
      </c>
      <c r="AP28" s="14">
        <v>0.01282</v>
      </c>
      <c r="AQ28" s="10">
        <v>0</v>
      </c>
    </row>
    <row r="29" spans="1:43" ht="15">
      <c r="A29" s="9" t="str">
        <f>VLOOKUP(B29,'[5]Prison List'!$A$2:$D$149,2,FALSE)</f>
        <v>West Midlands</v>
      </c>
      <c r="B29" s="9" t="s">
        <v>166</v>
      </c>
      <c r="C29" s="9" t="str">
        <f>VLOOKUP(B29,'[5]Prison List'!$A$2:$D$149,4,FALSE)</f>
        <v>Male Category B</v>
      </c>
      <c r="D29" s="10">
        <v>0</v>
      </c>
      <c r="E29" s="11">
        <v>0</v>
      </c>
      <c r="F29" s="10">
        <v>0</v>
      </c>
      <c r="G29" s="10">
        <v>0</v>
      </c>
      <c r="H29" s="12">
        <v>1072.3333333333</v>
      </c>
      <c r="I29" s="13">
        <v>89.36111111110834</v>
      </c>
      <c r="J29" s="12">
        <v>128</v>
      </c>
      <c r="K29" s="14">
        <v>0.119365</v>
      </c>
      <c r="L29" s="15">
        <v>229.5</v>
      </c>
      <c r="M29" s="15">
        <v>206</v>
      </c>
      <c r="N29" s="15"/>
      <c r="O29" s="15"/>
      <c r="P29" s="10"/>
      <c r="Q29" s="10">
        <v>0</v>
      </c>
      <c r="R29" s="10">
        <v>197</v>
      </c>
      <c r="S29" s="16">
        <v>1159</v>
      </c>
      <c r="T29" s="14">
        <v>0.169974115616911</v>
      </c>
      <c r="U29" s="14">
        <v>0.12</v>
      </c>
      <c r="V29" s="10">
        <v>1807</v>
      </c>
      <c r="W29" s="14">
        <v>1</v>
      </c>
      <c r="X29" s="10">
        <v>1059</v>
      </c>
      <c r="Y29" s="10">
        <v>1159</v>
      </c>
      <c r="Z29" s="14">
        <v>0.913718723037101</v>
      </c>
      <c r="AA29" s="14">
        <v>0.9</v>
      </c>
      <c r="AB29" s="10">
        <v>87</v>
      </c>
      <c r="AC29" s="10">
        <v>1159</v>
      </c>
      <c r="AD29" s="14">
        <f t="shared" si="0"/>
        <v>0.07506471095772217</v>
      </c>
      <c r="AE29" s="10">
        <v>652</v>
      </c>
      <c r="AF29" s="10">
        <v>75</v>
      </c>
      <c r="AG29" s="14">
        <v>0.115030674846626</v>
      </c>
      <c r="AH29" s="14">
        <v>0.1</v>
      </c>
      <c r="AI29" s="12"/>
      <c r="AJ29" s="12">
        <f t="shared" si="1"/>
        <v>0</v>
      </c>
      <c r="AK29" s="15"/>
      <c r="AL29" s="12"/>
      <c r="AM29" s="10">
        <v>0</v>
      </c>
      <c r="AN29" s="10">
        <v>0</v>
      </c>
      <c r="AO29" s="10">
        <v>0</v>
      </c>
      <c r="AP29" s="14"/>
      <c r="AQ29" s="10">
        <v>0</v>
      </c>
    </row>
    <row r="30" spans="1:43" ht="15">
      <c r="A30" s="9" t="s">
        <v>167</v>
      </c>
      <c r="B30" s="9" t="s">
        <v>168</v>
      </c>
      <c r="C30" s="9" t="s">
        <v>169</v>
      </c>
      <c r="D30" s="10">
        <v>0</v>
      </c>
      <c r="E30" s="11">
        <v>0</v>
      </c>
      <c r="F30" s="10">
        <v>0</v>
      </c>
      <c r="G30" s="10">
        <v>0</v>
      </c>
      <c r="H30" s="12">
        <v>277.0833333333</v>
      </c>
      <c r="I30" s="13">
        <v>23.090277777775</v>
      </c>
      <c r="J30" s="12">
        <v>0</v>
      </c>
      <c r="K30" s="14">
        <v>0</v>
      </c>
      <c r="L30" s="15">
        <v>0</v>
      </c>
      <c r="M30" s="15"/>
      <c r="N30" s="15"/>
      <c r="O30" s="15"/>
      <c r="P30" s="10"/>
      <c r="Q30" s="10">
        <v>0</v>
      </c>
      <c r="R30" s="10">
        <v>0</v>
      </c>
      <c r="S30" s="16">
        <v>533</v>
      </c>
      <c r="T30" s="14">
        <v>0</v>
      </c>
      <c r="U30" s="14"/>
      <c r="V30" s="10">
        <v>0</v>
      </c>
      <c r="W30" s="14"/>
      <c r="X30" s="10">
        <v>4</v>
      </c>
      <c r="Y30" s="10">
        <v>533</v>
      </c>
      <c r="Z30" s="14">
        <v>0.0075046904315197</v>
      </c>
      <c r="AA30" s="14"/>
      <c r="AB30" s="10">
        <v>0</v>
      </c>
      <c r="AC30" s="10">
        <v>533</v>
      </c>
      <c r="AD30" s="14">
        <f t="shared" si="0"/>
        <v>0</v>
      </c>
      <c r="AE30" s="10"/>
      <c r="AF30" s="10"/>
      <c r="AG30" s="14"/>
      <c r="AH30" s="14"/>
      <c r="AI30" s="12">
        <v>199.4059540309</v>
      </c>
      <c r="AJ30" s="12">
        <f t="shared" si="1"/>
        <v>2392.8714483708</v>
      </c>
      <c r="AK30" s="15">
        <v>10.0816720847203</v>
      </c>
      <c r="AL30" s="12">
        <v>237.3486687786</v>
      </c>
      <c r="AM30" s="10">
        <v>260</v>
      </c>
      <c r="AN30" s="10">
        <v>10</v>
      </c>
      <c r="AO30" s="10">
        <v>10</v>
      </c>
      <c r="AP30" s="14">
        <v>0.04</v>
      </c>
      <c r="AQ30" s="10">
        <v>0</v>
      </c>
    </row>
    <row r="31" spans="1:43" ht="15">
      <c r="A31" s="9" t="str">
        <f>VLOOKUP(B31,'[5]Prison List'!$A$2:$D$149,2,FALSE)</f>
        <v>Greater London</v>
      </c>
      <c r="B31" s="9" t="s">
        <v>170</v>
      </c>
      <c r="C31" s="9" t="str">
        <f>VLOOKUP(B31,'[5]Prison List'!$A$2:$D$149,4,FALSE)</f>
        <v>Female closed</v>
      </c>
      <c r="D31" s="10">
        <v>0</v>
      </c>
      <c r="E31" s="11">
        <v>0</v>
      </c>
      <c r="F31" s="10">
        <v>0</v>
      </c>
      <c r="G31" s="10">
        <v>0</v>
      </c>
      <c r="H31" s="12">
        <v>330.6666666666</v>
      </c>
      <c r="I31" s="13">
        <v>27.55555555555</v>
      </c>
      <c r="J31" s="12">
        <v>0</v>
      </c>
      <c r="K31" s="14">
        <v>0</v>
      </c>
      <c r="L31" s="15">
        <v>17</v>
      </c>
      <c r="M31" s="15">
        <v>36</v>
      </c>
      <c r="N31" s="15"/>
      <c r="O31" s="15">
        <v>0</v>
      </c>
      <c r="P31" s="10">
        <v>24</v>
      </c>
      <c r="Q31" s="10">
        <v>19</v>
      </c>
      <c r="R31" s="10">
        <v>73</v>
      </c>
      <c r="S31" s="16">
        <v>281</v>
      </c>
      <c r="T31" s="14">
        <v>0.259786476868327</v>
      </c>
      <c r="U31" s="14">
        <v>0.25</v>
      </c>
      <c r="V31" s="10">
        <v>104</v>
      </c>
      <c r="W31" s="14">
        <v>1</v>
      </c>
      <c r="X31" s="10">
        <v>249</v>
      </c>
      <c r="Y31" s="10">
        <v>281</v>
      </c>
      <c r="Z31" s="14">
        <v>0.886120996441281</v>
      </c>
      <c r="AA31" s="14">
        <v>0.85</v>
      </c>
      <c r="AB31" s="10">
        <v>74</v>
      </c>
      <c r="AC31" s="10">
        <v>281</v>
      </c>
      <c r="AD31" s="14">
        <f t="shared" si="0"/>
        <v>0.26334519572953735</v>
      </c>
      <c r="AE31" s="10">
        <v>407</v>
      </c>
      <c r="AF31" s="10">
        <v>14</v>
      </c>
      <c r="AG31" s="14">
        <v>0.0343980343980344</v>
      </c>
      <c r="AH31" s="14">
        <v>0.055</v>
      </c>
      <c r="AI31" s="12">
        <v>185.5600139974</v>
      </c>
      <c r="AJ31" s="12">
        <f t="shared" si="1"/>
        <v>2226.7201679688</v>
      </c>
      <c r="AK31" s="15">
        <v>11.8386410245927</v>
      </c>
      <c r="AL31" s="12">
        <v>188.0891703147</v>
      </c>
      <c r="AM31" s="10">
        <v>197</v>
      </c>
      <c r="AN31" s="10">
        <v>25</v>
      </c>
      <c r="AO31" s="10">
        <v>12</v>
      </c>
      <c r="AP31" s="14">
        <v>0.135135</v>
      </c>
      <c r="AQ31" s="10">
        <v>0</v>
      </c>
    </row>
    <row r="32" spans="1:43" ht="15">
      <c r="A32" s="9" t="str">
        <f>VLOOKUP(B32,'[5]Prison List'!$A$2:$D$149,2,FALSE)</f>
        <v>West Midlands</v>
      </c>
      <c r="B32" s="9" t="s">
        <v>171</v>
      </c>
      <c r="C32" s="9" t="str">
        <f>VLOOKUP(B32,'[5]Prison List'!$A$2:$D$149,4,FALSE)</f>
        <v>Female Closed</v>
      </c>
      <c r="D32" s="10">
        <v>0</v>
      </c>
      <c r="E32" s="11">
        <v>0</v>
      </c>
      <c r="F32" s="10">
        <v>0</v>
      </c>
      <c r="G32" s="10">
        <v>0</v>
      </c>
      <c r="H32" s="12">
        <v>296.5833333333</v>
      </c>
      <c r="I32" s="13">
        <v>24.715277777775</v>
      </c>
      <c r="J32" s="12">
        <v>0</v>
      </c>
      <c r="K32" s="14">
        <v>0</v>
      </c>
      <c r="L32" s="15">
        <v>40</v>
      </c>
      <c r="M32" s="15">
        <v>36</v>
      </c>
      <c r="N32" s="15"/>
      <c r="O32" s="15"/>
      <c r="P32" s="10"/>
      <c r="Q32" s="10">
        <v>0</v>
      </c>
      <c r="R32" s="10">
        <v>95</v>
      </c>
      <c r="S32" s="16">
        <v>408</v>
      </c>
      <c r="T32" s="14">
        <v>0.232843137254902</v>
      </c>
      <c r="U32" s="14">
        <v>0.18</v>
      </c>
      <c r="V32" s="10">
        <v>106</v>
      </c>
      <c r="W32" s="14">
        <v>1</v>
      </c>
      <c r="X32" s="10">
        <v>386</v>
      </c>
      <c r="Y32" s="10">
        <v>408</v>
      </c>
      <c r="Z32" s="14">
        <v>0.946078431372549</v>
      </c>
      <c r="AA32" s="14">
        <v>0.9</v>
      </c>
      <c r="AB32" s="10">
        <v>49</v>
      </c>
      <c r="AC32" s="10">
        <v>408</v>
      </c>
      <c r="AD32" s="14">
        <f t="shared" si="0"/>
        <v>0.12009803921568628</v>
      </c>
      <c r="AE32" s="10">
        <v>360</v>
      </c>
      <c r="AF32" s="10">
        <v>9</v>
      </c>
      <c r="AG32" s="14">
        <v>0.025</v>
      </c>
      <c r="AH32" s="14">
        <v>0.045</v>
      </c>
      <c r="AI32" s="12">
        <v>131.4484539484</v>
      </c>
      <c r="AJ32" s="12">
        <f t="shared" si="1"/>
        <v>1577.3814473807997</v>
      </c>
      <c r="AK32" s="15">
        <v>9.96991463049792</v>
      </c>
      <c r="AL32" s="12">
        <v>158.2141378177</v>
      </c>
      <c r="AM32" s="10">
        <v>169</v>
      </c>
      <c r="AN32" s="10">
        <v>4</v>
      </c>
      <c r="AO32" s="10">
        <v>21</v>
      </c>
      <c r="AP32" s="14">
        <v>0.027027</v>
      </c>
      <c r="AQ32" s="10">
        <v>0</v>
      </c>
    </row>
    <row r="33" spans="1:43" ht="15">
      <c r="A33" s="9" t="str">
        <f>VLOOKUP(B33,'[5]Prison List'!$A$2:$D$149,2,FALSE)</f>
        <v>North East</v>
      </c>
      <c r="B33" s="9" t="s">
        <v>172</v>
      </c>
      <c r="C33" s="9" t="str">
        <f>VLOOKUP(B33,'[5]Prison List'!$A$2:$D$149,4,FALSE)</f>
        <v>Male local</v>
      </c>
      <c r="D33" s="10">
        <v>0</v>
      </c>
      <c r="E33" s="11">
        <v>0</v>
      </c>
      <c r="F33" s="10">
        <v>0</v>
      </c>
      <c r="G33" s="10">
        <v>0</v>
      </c>
      <c r="H33" s="12">
        <v>863.6666666666</v>
      </c>
      <c r="I33" s="13">
        <v>71.97222222221667</v>
      </c>
      <c r="J33" s="12">
        <v>558.8333333333</v>
      </c>
      <c r="K33" s="14">
        <v>0.647047</v>
      </c>
      <c r="L33" s="15">
        <v>39</v>
      </c>
      <c r="M33" s="15">
        <v>36</v>
      </c>
      <c r="N33" s="15"/>
      <c r="O33" s="15"/>
      <c r="P33" s="10">
        <v>48</v>
      </c>
      <c r="Q33" s="10">
        <v>44</v>
      </c>
      <c r="R33" s="10">
        <v>269</v>
      </c>
      <c r="S33" s="16">
        <v>1268</v>
      </c>
      <c r="T33" s="14">
        <v>0.212145110410095</v>
      </c>
      <c r="U33" s="14">
        <v>0.14</v>
      </c>
      <c r="V33" s="10">
        <v>5326</v>
      </c>
      <c r="W33" s="14">
        <v>0.990883720930233</v>
      </c>
      <c r="X33" s="10">
        <v>1180</v>
      </c>
      <c r="Y33" s="10">
        <v>1268</v>
      </c>
      <c r="Z33" s="14">
        <v>0.930599369085173</v>
      </c>
      <c r="AA33" s="14">
        <v>0.84</v>
      </c>
      <c r="AB33" s="10">
        <v>249</v>
      </c>
      <c r="AC33" s="10">
        <v>1268</v>
      </c>
      <c r="AD33" s="14">
        <f t="shared" si="0"/>
        <v>0.19637223974763407</v>
      </c>
      <c r="AE33" s="10">
        <v>546</v>
      </c>
      <c r="AF33" s="10">
        <v>47</v>
      </c>
      <c r="AG33" s="14">
        <v>0.0860805860805861</v>
      </c>
      <c r="AH33" s="14">
        <v>0.19</v>
      </c>
      <c r="AI33" s="12">
        <v>500.7433265682</v>
      </c>
      <c r="AJ33" s="12">
        <f t="shared" si="1"/>
        <v>6008.9199188184</v>
      </c>
      <c r="AK33" s="15">
        <v>14.0170383314853</v>
      </c>
      <c r="AL33" s="12">
        <v>428.686843591</v>
      </c>
      <c r="AM33" s="10">
        <v>422</v>
      </c>
      <c r="AN33" s="10">
        <v>10</v>
      </c>
      <c r="AO33" s="10">
        <v>47</v>
      </c>
      <c r="AP33" s="14">
        <v>0.026666</v>
      </c>
      <c r="AQ33" s="10">
        <v>0</v>
      </c>
    </row>
    <row r="34" spans="1:43" ht="15">
      <c r="A34" s="9" t="str">
        <f>VLOOKUP(B34,'[5]Prison List'!$A$2:$D$149,2,FALSE)</f>
        <v>Kent and Sussex</v>
      </c>
      <c r="B34" s="9" t="s">
        <v>173</v>
      </c>
      <c r="C34" s="9" t="str">
        <f>VLOOKUP(B34,'[5]Prison List'!$A$2:$D$149,4,FALSE)</f>
        <v>Female open</v>
      </c>
      <c r="D34" s="10">
        <v>0</v>
      </c>
      <c r="E34" s="11">
        <v>0</v>
      </c>
      <c r="F34" s="10">
        <v>0</v>
      </c>
      <c r="G34" s="10">
        <v>0</v>
      </c>
      <c r="H34" s="12">
        <v>93.8333333333</v>
      </c>
      <c r="I34" s="13">
        <v>7.819444444441667</v>
      </c>
      <c r="J34" s="12"/>
      <c r="K34" s="14">
        <v>0</v>
      </c>
      <c r="L34" s="15">
        <v>0</v>
      </c>
      <c r="M34" s="15"/>
      <c r="N34" s="15"/>
      <c r="O34" s="15"/>
      <c r="P34" s="10"/>
      <c r="Q34" s="10">
        <v>0</v>
      </c>
      <c r="R34" s="10">
        <v>45</v>
      </c>
      <c r="S34" s="16">
        <v>105</v>
      </c>
      <c r="T34" s="14">
        <v>0.428571428571429</v>
      </c>
      <c r="U34" s="14">
        <v>0.3</v>
      </c>
      <c r="V34" s="10">
        <v>13</v>
      </c>
      <c r="W34" s="14">
        <v>1</v>
      </c>
      <c r="X34" s="10">
        <v>105</v>
      </c>
      <c r="Y34" s="10">
        <v>105</v>
      </c>
      <c r="Z34" s="14">
        <v>1</v>
      </c>
      <c r="AA34" s="14">
        <v>0.85</v>
      </c>
      <c r="AB34" s="10">
        <v>30</v>
      </c>
      <c r="AC34" s="10">
        <v>105</v>
      </c>
      <c r="AD34" s="14">
        <f t="shared" si="0"/>
        <v>0.2857142857142857</v>
      </c>
      <c r="AE34" s="10">
        <v>119</v>
      </c>
      <c r="AF34" s="10">
        <v>1</v>
      </c>
      <c r="AG34" s="14">
        <v>0.00840336134453781</v>
      </c>
      <c r="AH34" s="14">
        <v>0.04</v>
      </c>
      <c r="AI34" s="12">
        <v>47.1128477378</v>
      </c>
      <c r="AJ34" s="12">
        <f t="shared" si="1"/>
        <v>565.3541728536001</v>
      </c>
      <c r="AK34" s="15">
        <v>10.7056606529587</v>
      </c>
      <c r="AL34" s="12">
        <v>52.8089009338</v>
      </c>
      <c r="AM34" s="10">
        <v>58</v>
      </c>
      <c r="AN34" s="10">
        <v>2</v>
      </c>
      <c r="AO34" s="10">
        <v>8</v>
      </c>
      <c r="AP34" s="14">
        <v>0.04</v>
      </c>
      <c r="AQ34" s="10">
        <v>3</v>
      </c>
    </row>
    <row r="35" spans="1:43" ht="15">
      <c r="A35" s="9" t="str">
        <f>VLOOKUP(B35,'[5]Prison List'!$A$2:$D$149,2,FALSE)</f>
        <v>South West</v>
      </c>
      <c r="B35" s="9" t="s">
        <v>174</v>
      </c>
      <c r="C35" s="9" t="str">
        <f>VLOOKUP(B35,'[5]Prison List'!$A$2:$D$149,4,FALSE)</f>
        <v>Female local</v>
      </c>
      <c r="D35" s="10">
        <v>0</v>
      </c>
      <c r="E35" s="11">
        <v>0</v>
      </c>
      <c r="F35" s="10">
        <v>0</v>
      </c>
      <c r="G35" s="10">
        <v>0</v>
      </c>
      <c r="H35" s="12">
        <v>303.5833333333</v>
      </c>
      <c r="I35" s="13">
        <v>25.298611111108332</v>
      </c>
      <c r="J35" s="12">
        <v>57.8333333333</v>
      </c>
      <c r="K35" s="14">
        <v>0.190502</v>
      </c>
      <c r="L35" s="15">
        <v>0</v>
      </c>
      <c r="M35" s="15">
        <v>0</v>
      </c>
      <c r="N35" s="15"/>
      <c r="O35" s="15">
        <v>0</v>
      </c>
      <c r="P35" s="10">
        <v>0</v>
      </c>
      <c r="Q35" s="10">
        <v>0</v>
      </c>
      <c r="R35" s="10">
        <v>92</v>
      </c>
      <c r="S35" s="16">
        <v>1029</v>
      </c>
      <c r="T35" s="14">
        <v>0.0894071914480078</v>
      </c>
      <c r="U35" s="14">
        <v>0.08</v>
      </c>
      <c r="V35" s="10">
        <v>1407</v>
      </c>
      <c r="W35" s="14">
        <v>0.999289772727273</v>
      </c>
      <c r="X35" s="10">
        <v>868</v>
      </c>
      <c r="Y35" s="10">
        <v>1029</v>
      </c>
      <c r="Z35" s="14">
        <v>0.843537414965986</v>
      </c>
      <c r="AA35" s="14">
        <v>0.8</v>
      </c>
      <c r="AB35" s="10">
        <v>110</v>
      </c>
      <c r="AC35" s="10">
        <v>1029</v>
      </c>
      <c r="AD35" s="14">
        <f t="shared" si="0"/>
        <v>0.10689990281827016</v>
      </c>
      <c r="AE35" s="10">
        <v>382</v>
      </c>
      <c r="AF35" s="10">
        <v>33</v>
      </c>
      <c r="AG35" s="14">
        <v>0.0863874345549738</v>
      </c>
      <c r="AH35" s="14">
        <v>0.085</v>
      </c>
      <c r="AI35" s="12">
        <v>102.2386913011</v>
      </c>
      <c r="AJ35" s="12">
        <f t="shared" si="1"/>
        <v>1226.8642956132</v>
      </c>
      <c r="AK35" s="15">
        <v>5.14868417836556</v>
      </c>
      <c r="AL35" s="12">
        <v>238.2869589804</v>
      </c>
      <c r="AM35" s="10">
        <v>282</v>
      </c>
      <c r="AN35" s="10">
        <v>5</v>
      </c>
      <c r="AO35" s="10">
        <v>24</v>
      </c>
      <c r="AP35" s="14">
        <v>0.019379</v>
      </c>
      <c r="AQ35" s="10">
        <v>0</v>
      </c>
    </row>
    <row r="36" spans="1:43" ht="15">
      <c r="A36" s="9" t="str">
        <f>VLOOKUP(B36,'[5]Prison List'!$A$2:$D$149,2,FALSE)</f>
        <v>Kent and Sussex</v>
      </c>
      <c r="B36" s="9" t="s">
        <v>175</v>
      </c>
      <c r="C36" s="9" t="str">
        <f>VLOOKUP(B36,'[5]Prison List'!$A$2:$D$149,4,FALSE)</f>
        <v>Cluster</v>
      </c>
      <c r="D36" s="10">
        <v>0</v>
      </c>
      <c r="E36" s="11">
        <v>0</v>
      </c>
      <c r="F36" s="10">
        <v>0</v>
      </c>
      <c r="G36" s="10">
        <v>0</v>
      </c>
      <c r="H36" s="12">
        <v>1172.5833333333</v>
      </c>
      <c r="I36" s="13">
        <v>97.715277777775</v>
      </c>
      <c r="J36" s="12">
        <v>596.75</v>
      </c>
      <c r="K36" s="14">
        <v>0.508919</v>
      </c>
      <c r="L36" s="15">
        <v>141</v>
      </c>
      <c r="M36" s="15">
        <v>137</v>
      </c>
      <c r="N36" s="15"/>
      <c r="O36" s="15"/>
      <c r="P36" s="10">
        <v>117</v>
      </c>
      <c r="Q36" s="10">
        <v>79</v>
      </c>
      <c r="R36" s="10">
        <v>680</v>
      </c>
      <c r="S36" s="16">
        <v>1773</v>
      </c>
      <c r="T36" s="14">
        <v>0.383530738860688</v>
      </c>
      <c r="U36" s="14">
        <v>0.25</v>
      </c>
      <c r="V36" s="10">
        <v>5851</v>
      </c>
      <c r="W36" s="14">
        <v>1</v>
      </c>
      <c r="X36" s="10">
        <v>1656</v>
      </c>
      <c r="Y36" s="10">
        <v>1773</v>
      </c>
      <c r="Z36" s="14">
        <v>0.934010152284264</v>
      </c>
      <c r="AA36" s="14">
        <v>0.9</v>
      </c>
      <c r="AB36" s="10">
        <v>212</v>
      </c>
      <c r="AC36" s="10">
        <v>1773</v>
      </c>
      <c r="AD36" s="14">
        <f t="shared" si="0"/>
        <v>0.11957134799774394</v>
      </c>
      <c r="AE36" s="10">
        <v>725</v>
      </c>
      <c r="AF36" s="10">
        <v>49</v>
      </c>
      <c r="AG36" s="14">
        <v>0.0675862068965517</v>
      </c>
      <c r="AH36" s="14">
        <v>0.09</v>
      </c>
      <c r="AI36" s="12">
        <v>521.2500268124</v>
      </c>
      <c r="AJ36" s="12">
        <f t="shared" si="1"/>
        <v>6255.000321748801</v>
      </c>
      <c r="AK36" s="15">
        <v>15.9548671649615</v>
      </c>
      <c r="AL36" s="12">
        <v>392.0433969821</v>
      </c>
      <c r="AM36" s="10">
        <v>407</v>
      </c>
      <c r="AN36" s="10">
        <v>14</v>
      </c>
      <c r="AO36" s="10">
        <v>45</v>
      </c>
      <c r="AP36" s="14">
        <v>0.038674</v>
      </c>
      <c r="AQ36" s="10">
        <v>0</v>
      </c>
    </row>
    <row r="37" spans="1:43" ht="15">
      <c r="A37" s="9" t="s">
        <v>176</v>
      </c>
      <c r="B37" s="9" t="s">
        <v>177</v>
      </c>
      <c r="C37" s="9" t="s">
        <v>178</v>
      </c>
      <c r="D37" s="10">
        <v>0</v>
      </c>
      <c r="E37" s="11">
        <v>0</v>
      </c>
      <c r="F37" s="10">
        <v>0</v>
      </c>
      <c r="G37" s="10">
        <v>0</v>
      </c>
      <c r="H37" s="12">
        <v>638.25</v>
      </c>
      <c r="I37" s="13">
        <v>53.1875</v>
      </c>
      <c r="J37" s="12">
        <v>34.5</v>
      </c>
      <c r="K37" s="14">
        <v>0.054054</v>
      </c>
      <c r="L37" s="15">
        <v>117</v>
      </c>
      <c r="M37" s="15">
        <v>108</v>
      </c>
      <c r="N37" s="15">
        <v>35</v>
      </c>
      <c r="O37" s="15">
        <v>25</v>
      </c>
      <c r="P37" s="10">
        <v>53</v>
      </c>
      <c r="Q37" s="10">
        <v>28</v>
      </c>
      <c r="R37" s="10">
        <v>88</v>
      </c>
      <c r="S37" s="16">
        <v>223</v>
      </c>
      <c r="T37" s="14">
        <v>0.394618834080717</v>
      </c>
      <c r="U37" s="14">
        <v>0.16</v>
      </c>
      <c r="V37" s="10">
        <v>57</v>
      </c>
      <c r="W37" s="14">
        <v>1</v>
      </c>
      <c r="X37" s="10">
        <v>189</v>
      </c>
      <c r="Y37" s="10">
        <v>223</v>
      </c>
      <c r="Z37" s="14">
        <v>0.847533632286996</v>
      </c>
      <c r="AA37" s="14">
        <v>0.8</v>
      </c>
      <c r="AB37" s="10">
        <v>45</v>
      </c>
      <c r="AC37" s="10">
        <v>223</v>
      </c>
      <c r="AD37" s="14">
        <f t="shared" si="0"/>
        <v>0.20179372197309417</v>
      </c>
      <c r="AE37" s="10">
        <v>497</v>
      </c>
      <c r="AF37" s="10">
        <v>46</v>
      </c>
      <c r="AG37" s="14">
        <v>0.0925553319919517</v>
      </c>
      <c r="AH37" s="14">
        <v>0.12</v>
      </c>
      <c r="AI37" s="12">
        <v>263.358062733</v>
      </c>
      <c r="AJ37" s="12">
        <f t="shared" si="1"/>
        <v>3160.296752796</v>
      </c>
      <c r="AK37" s="15">
        <v>9.35988265195131</v>
      </c>
      <c r="AL37" s="12">
        <v>337.6427750552</v>
      </c>
      <c r="AM37" s="10">
        <v>310</v>
      </c>
      <c r="AN37" s="10">
        <v>9</v>
      </c>
      <c r="AO37" s="10">
        <v>27</v>
      </c>
      <c r="AP37" s="14">
        <v>0.031802</v>
      </c>
      <c r="AQ37" s="10">
        <v>0</v>
      </c>
    </row>
    <row r="38" spans="1:43" ht="15">
      <c r="A38" s="9" t="str">
        <f>VLOOKUP(B38,'[5]Prison List'!$A$2:$D$149,2,FALSE)</f>
        <v>Yorkshire and Humberside</v>
      </c>
      <c r="B38" s="9" t="s">
        <v>179</v>
      </c>
      <c r="C38" s="9" t="str">
        <f>VLOOKUP(B38,'[5]Prison List'!$A$2:$D$149,4,FALSE)</f>
        <v>Male Category C</v>
      </c>
      <c r="D38" s="10">
        <v>0</v>
      </c>
      <c r="E38" s="11">
        <v>0</v>
      </c>
      <c r="F38" s="10">
        <v>0</v>
      </c>
      <c r="G38" s="10">
        <v>0</v>
      </c>
      <c r="H38" s="12">
        <v>664.1666666666</v>
      </c>
      <c r="I38" s="13">
        <v>55.347222222216665</v>
      </c>
      <c r="J38" s="12">
        <v>115.1666666666</v>
      </c>
      <c r="K38" s="14">
        <v>0.1734</v>
      </c>
      <c r="L38" s="15">
        <v>84</v>
      </c>
      <c r="M38" s="15">
        <v>80</v>
      </c>
      <c r="N38" s="15"/>
      <c r="O38" s="15"/>
      <c r="P38" s="10">
        <v>69</v>
      </c>
      <c r="Q38" s="10">
        <v>63</v>
      </c>
      <c r="R38" s="10">
        <v>199</v>
      </c>
      <c r="S38" s="16">
        <v>827</v>
      </c>
      <c r="T38" s="14">
        <v>0.240628778718259</v>
      </c>
      <c r="U38" s="14">
        <v>0.2</v>
      </c>
      <c r="V38" s="10">
        <v>222</v>
      </c>
      <c r="W38" s="14">
        <v>1</v>
      </c>
      <c r="X38" s="10">
        <v>679</v>
      </c>
      <c r="Y38" s="10">
        <v>827</v>
      </c>
      <c r="Z38" s="14">
        <v>0.821039903264813</v>
      </c>
      <c r="AA38" s="14">
        <v>0.8</v>
      </c>
      <c r="AB38" s="10">
        <v>120</v>
      </c>
      <c r="AC38" s="10">
        <v>827</v>
      </c>
      <c r="AD38" s="14">
        <f t="shared" si="0"/>
        <v>0.14510278113663846</v>
      </c>
      <c r="AE38" s="10">
        <v>402</v>
      </c>
      <c r="AF38" s="10">
        <v>21</v>
      </c>
      <c r="AG38" s="14">
        <v>0.0522388059701493</v>
      </c>
      <c r="AH38" s="14">
        <v>0.12</v>
      </c>
      <c r="AI38" s="12">
        <v>210.5894424643</v>
      </c>
      <c r="AJ38" s="12">
        <f t="shared" si="1"/>
        <v>2527.0733095716</v>
      </c>
      <c r="AK38" s="15">
        <v>9.20629748999799</v>
      </c>
      <c r="AL38" s="12">
        <v>274.4939876555</v>
      </c>
      <c r="AM38" s="10">
        <v>283</v>
      </c>
      <c r="AN38" s="10">
        <v>5</v>
      </c>
      <c r="AO38" s="10">
        <v>13</v>
      </c>
      <c r="AP38" s="14">
        <v>0.018518</v>
      </c>
      <c r="AQ38" s="10">
        <v>0</v>
      </c>
    </row>
    <row r="39" spans="1:43" ht="15">
      <c r="A39" s="9" t="str">
        <f>VLOOKUP(B39,'[5]Prison List'!$A$2:$D$149,2,FALSE)</f>
        <v>South West</v>
      </c>
      <c r="B39" s="9" t="s">
        <v>180</v>
      </c>
      <c r="C39" s="9" t="str">
        <f>VLOOKUP(B39,'[5]Prison List'!$A$2:$D$149,4,FALSE)</f>
        <v>Male local</v>
      </c>
      <c r="D39" s="10">
        <v>0</v>
      </c>
      <c r="E39" s="11">
        <v>0</v>
      </c>
      <c r="F39" s="10">
        <v>0</v>
      </c>
      <c r="G39" s="10">
        <v>0</v>
      </c>
      <c r="H39" s="12">
        <v>510.25</v>
      </c>
      <c r="I39" s="13">
        <v>42.520833333333336</v>
      </c>
      <c r="J39" s="12">
        <v>416.3333333333</v>
      </c>
      <c r="K39" s="14">
        <v>0.815939</v>
      </c>
      <c r="L39" s="15">
        <v>0</v>
      </c>
      <c r="M39" s="15">
        <v>0</v>
      </c>
      <c r="N39" s="15"/>
      <c r="O39" s="15">
        <v>0</v>
      </c>
      <c r="P39" s="10">
        <v>0</v>
      </c>
      <c r="Q39" s="10">
        <v>0</v>
      </c>
      <c r="R39" s="10">
        <v>232</v>
      </c>
      <c r="S39" s="16">
        <v>1124</v>
      </c>
      <c r="T39" s="14">
        <v>0.206405693950178</v>
      </c>
      <c r="U39" s="14">
        <v>0.16</v>
      </c>
      <c r="V39" s="10">
        <v>2477</v>
      </c>
      <c r="W39" s="14">
        <v>1</v>
      </c>
      <c r="X39" s="10">
        <v>963</v>
      </c>
      <c r="Y39" s="10">
        <v>1124</v>
      </c>
      <c r="Z39" s="14">
        <v>0.856761565836299</v>
      </c>
      <c r="AA39" s="14">
        <v>0.8</v>
      </c>
      <c r="AB39" s="10">
        <v>320</v>
      </c>
      <c r="AC39" s="10">
        <v>1124</v>
      </c>
      <c r="AD39" s="14">
        <f t="shared" si="0"/>
        <v>0.2846975088967972</v>
      </c>
      <c r="AE39" s="10">
        <v>313</v>
      </c>
      <c r="AF39" s="10">
        <v>37</v>
      </c>
      <c r="AG39" s="14">
        <v>0.118210862619808</v>
      </c>
      <c r="AH39" s="14">
        <v>0.125</v>
      </c>
      <c r="AI39" s="12">
        <v>161.388076263</v>
      </c>
      <c r="AJ39" s="12">
        <f t="shared" si="1"/>
        <v>1936.6569151559997</v>
      </c>
      <c r="AK39" s="15">
        <v>7.39779335644811</v>
      </c>
      <c r="AL39" s="12">
        <v>261.7884579687</v>
      </c>
      <c r="AM39" s="10">
        <v>277</v>
      </c>
      <c r="AN39" s="10">
        <v>10</v>
      </c>
      <c r="AO39" s="10">
        <v>66</v>
      </c>
      <c r="AP39" s="14">
        <v>0.047393</v>
      </c>
      <c r="AQ39" s="10">
        <v>0</v>
      </c>
    </row>
    <row r="40" spans="1:43" ht="15">
      <c r="A40" s="9" t="str">
        <f>VLOOKUP(B40,'[5]Prison List'!$A$2:$D$149,2,FALSE)</f>
        <v>West Midlands</v>
      </c>
      <c r="B40" s="9" t="s">
        <v>181</v>
      </c>
      <c r="C40" s="9" t="str">
        <f>VLOOKUP(B40,'[5]Prison List'!$A$2:$D$149,4,FALSE)</f>
        <v>Male Category C</v>
      </c>
      <c r="D40" s="10">
        <v>0</v>
      </c>
      <c r="E40" s="11">
        <v>0</v>
      </c>
      <c r="F40" s="10">
        <v>0</v>
      </c>
      <c r="G40" s="10">
        <v>0</v>
      </c>
      <c r="H40" s="12">
        <v>679.9166666666</v>
      </c>
      <c r="I40" s="13">
        <v>56.659722222216665</v>
      </c>
      <c r="J40" s="12">
        <v>22.8333333333</v>
      </c>
      <c r="K40" s="14">
        <v>0.033582</v>
      </c>
      <c r="L40" s="15">
        <v>54</v>
      </c>
      <c r="M40" s="15">
        <v>80</v>
      </c>
      <c r="N40" s="15"/>
      <c r="O40" s="15"/>
      <c r="P40" s="10">
        <v>20</v>
      </c>
      <c r="Q40" s="10">
        <v>16</v>
      </c>
      <c r="R40" s="10">
        <v>61</v>
      </c>
      <c r="S40" s="16">
        <v>306</v>
      </c>
      <c r="T40" s="14">
        <v>0.199346405228758</v>
      </c>
      <c r="U40" s="14">
        <v>0.175</v>
      </c>
      <c r="V40" s="10">
        <v>930</v>
      </c>
      <c r="W40" s="14">
        <v>1</v>
      </c>
      <c r="X40" s="10">
        <v>300</v>
      </c>
      <c r="Y40" s="10">
        <v>306</v>
      </c>
      <c r="Z40" s="14">
        <v>0.980392156862745</v>
      </c>
      <c r="AA40" s="14">
        <v>0.92</v>
      </c>
      <c r="AB40" s="10">
        <v>116</v>
      </c>
      <c r="AC40" s="10">
        <v>306</v>
      </c>
      <c r="AD40" s="14">
        <f t="shared" si="0"/>
        <v>0.3790849673202614</v>
      </c>
      <c r="AE40" s="10">
        <v>414</v>
      </c>
      <c r="AF40" s="10">
        <v>31</v>
      </c>
      <c r="AG40" s="14">
        <v>0.0748792270531401</v>
      </c>
      <c r="AH40" s="14">
        <v>0.08</v>
      </c>
      <c r="AI40" s="12">
        <v>247.2104865854</v>
      </c>
      <c r="AJ40" s="12">
        <f t="shared" si="1"/>
        <v>2966.5258390248</v>
      </c>
      <c r="AK40" s="15">
        <v>10.0694320534117</v>
      </c>
      <c r="AL40" s="12">
        <v>294.6070665445</v>
      </c>
      <c r="AM40" s="10">
        <v>310</v>
      </c>
      <c r="AN40" s="10">
        <v>18</v>
      </c>
      <c r="AO40" s="10">
        <v>61</v>
      </c>
      <c r="AP40" s="14">
        <v>0.072289</v>
      </c>
      <c r="AQ40" s="10">
        <v>0</v>
      </c>
    </row>
    <row r="41" spans="1:43" ht="15">
      <c r="A41" s="9" t="str">
        <f>VLOOKUP(B41,'[5]Prison List'!$A$2:$D$149,2,FALSE)</f>
        <v>Greater London</v>
      </c>
      <c r="B41" s="9" t="s">
        <v>182</v>
      </c>
      <c r="C41" s="9" t="str">
        <f>VLOOKUP(B41,'[5]Prison List'!$A$2:$D$149,4,FALSE)</f>
        <v>Male closed YOI</v>
      </c>
      <c r="D41" s="10">
        <v>0</v>
      </c>
      <c r="E41" s="11">
        <v>0</v>
      </c>
      <c r="F41" s="10">
        <v>0</v>
      </c>
      <c r="G41" s="10">
        <v>0</v>
      </c>
      <c r="H41" s="12">
        <v>645.0833333333</v>
      </c>
      <c r="I41" s="13">
        <v>53.756944444441665</v>
      </c>
      <c r="J41" s="12">
        <v>0</v>
      </c>
      <c r="K41" s="14">
        <v>0</v>
      </c>
      <c r="L41" s="15">
        <v>0</v>
      </c>
      <c r="M41" s="15">
        <v>0</v>
      </c>
      <c r="N41" s="15"/>
      <c r="O41" s="15">
        <v>0</v>
      </c>
      <c r="P41" s="10"/>
      <c r="Q41" s="10">
        <v>0</v>
      </c>
      <c r="R41" s="10">
        <v>145</v>
      </c>
      <c r="S41" s="16">
        <v>700</v>
      </c>
      <c r="T41" s="14">
        <v>0.207142857142857</v>
      </c>
      <c r="U41" s="14">
        <v>0.18</v>
      </c>
      <c r="V41" s="10">
        <v>6346</v>
      </c>
      <c r="W41" s="14">
        <v>0.991252733520775</v>
      </c>
      <c r="X41" s="10">
        <v>640</v>
      </c>
      <c r="Y41" s="10">
        <v>700</v>
      </c>
      <c r="Z41" s="14">
        <v>0.914285714285714</v>
      </c>
      <c r="AA41" s="14">
        <v>0.82</v>
      </c>
      <c r="AB41" s="10">
        <v>294</v>
      </c>
      <c r="AC41" s="10">
        <v>700</v>
      </c>
      <c r="AD41" s="14">
        <f t="shared" si="0"/>
        <v>0.42</v>
      </c>
      <c r="AE41" s="10">
        <v>400</v>
      </c>
      <c r="AF41" s="10">
        <v>13</v>
      </c>
      <c r="AG41" s="14">
        <v>0.0325</v>
      </c>
      <c r="AH41" s="14">
        <v>0.05</v>
      </c>
      <c r="AI41" s="12">
        <v>802.3602812977</v>
      </c>
      <c r="AJ41" s="12">
        <f t="shared" si="1"/>
        <v>9628.3233755724</v>
      </c>
      <c r="AK41" s="15">
        <v>14.9718859567551</v>
      </c>
      <c r="AL41" s="12">
        <v>643.0935557072</v>
      </c>
      <c r="AM41" s="10">
        <v>639</v>
      </c>
      <c r="AN41" s="10">
        <v>124</v>
      </c>
      <c r="AO41" s="10">
        <v>60</v>
      </c>
      <c r="AP41" s="14">
        <v>0.214162</v>
      </c>
      <c r="AQ41" s="10">
        <v>0</v>
      </c>
    </row>
    <row r="42" spans="1:43" ht="15">
      <c r="A42" s="9" t="str">
        <f>VLOOKUP(B42,'[5]Prison List'!$A$2:$D$149,2,FALSE)</f>
        <v>Kent and Sussex</v>
      </c>
      <c r="B42" s="9" t="s">
        <v>183</v>
      </c>
      <c r="C42" s="9" t="str">
        <f>VLOOKUP(B42,'[5]Prison List'!$A$2:$D$149,4,FALSE)</f>
        <v>Male open</v>
      </c>
      <c r="D42" s="10">
        <v>0</v>
      </c>
      <c r="E42" s="11">
        <v>0</v>
      </c>
      <c r="F42" s="10">
        <v>0</v>
      </c>
      <c r="G42" s="10">
        <v>0</v>
      </c>
      <c r="H42" s="12">
        <v>511.1666666666</v>
      </c>
      <c r="I42" s="13">
        <v>42.597222222216665</v>
      </c>
      <c r="J42" s="12">
        <v>0</v>
      </c>
      <c r="K42" s="14">
        <v>0</v>
      </c>
      <c r="L42" s="15">
        <v>0</v>
      </c>
      <c r="M42" s="15"/>
      <c r="N42" s="15"/>
      <c r="O42" s="15"/>
      <c r="P42" s="10"/>
      <c r="Q42" s="10">
        <v>0</v>
      </c>
      <c r="R42" s="10">
        <v>255</v>
      </c>
      <c r="S42" s="16">
        <v>558</v>
      </c>
      <c r="T42" s="14">
        <v>0.456989247311828</v>
      </c>
      <c r="U42" s="14">
        <v>0.45</v>
      </c>
      <c r="V42" s="10">
        <v>44</v>
      </c>
      <c r="W42" s="14">
        <v>0.977777777777778</v>
      </c>
      <c r="X42" s="10">
        <v>533</v>
      </c>
      <c r="Y42" s="10">
        <v>558</v>
      </c>
      <c r="Z42" s="14">
        <v>0.955197132616487</v>
      </c>
      <c r="AA42" s="14">
        <v>0.9</v>
      </c>
      <c r="AB42" s="10">
        <v>77</v>
      </c>
      <c r="AC42" s="10">
        <v>558</v>
      </c>
      <c r="AD42" s="14">
        <f t="shared" si="0"/>
        <v>0.13799283154121864</v>
      </c>
      <c r="AE42" s="10">
        <v>312</v>
      </c>
      <c r="AF42" s="10">
        <v>19</v>
      </c>
      <c r="AG42" s="14">
        <v>0.0608974358974359</v>
      </c>
      <c r="AH42" s="14">
        <v>0.11</v>
      </c>
      <c r="AI42" s="12">
        <v>180.7134813384</v>
      </c>
      <c r="AJ42" s="12">
        <f t="shared" si="1"/>
        <v>2168.5617760607997</v>
      </c>
      <c r="AK42" s="15">
        <v>15.1410162016125</v>
      </c>
      <c r="AL42" s="12">
        <v>143.2243217486</v>
      </c>
      <c r="AM42" s="10">
        <v>148</v>
      </c>
      <c r="AN42" s="10">
        <v>3</v>
      </c>
      <c r="AO42" s="10">
        <v>25</v>
      </c>
      <c r="AP42" s="14">
        <v>0.02439</v>
      </c>
      <c r="AQ42" s="10">
        <v>20</v>
      </c>
    </row>
    <row r="43" spans="1:43" ht="15">
      <c r="A43" s="9" t="str">
        <f>VLOOKUP(B43,'[5]Prison List'!$A$2:$D$149,2,FALSE)</f>
        <v>North West</v>
      </c>
      <c r="B43" s="9" t="s">
        <v>184</v>
      </c>
      <c r="C43" s="9" t="str">
        <f>VLOOKUP(B43,'[5]Prison List'!$A$2:$D$149,4,FALSE)</f>
        <v>Male local</v>
      </c>
      <c r="D43" s="10">
        <v>0</v>
      </c>
      <c r="E43" s="11">
        <v>0</v>
      </c>
      <c r="F43" s="10">
        <v>0</v>
      </c>
      <c r="G43" s="10">
        <v>0</v>
      </c>
      <c r="H43" s="12">
        <v>1302.25</v>
      </c>
      <c r="I43" s="13">
        <v>108.52083333333333</v>
      </c>
      <c r="J43" s="12">
        <v>538.5</v>
      </c>
      <c r="K43" s="14">
        <v>0.413515</v>
      </c>
      <c r="L43" s="15">
        <v>0</v>
      </c>
      <c r="M43" s="15"/>
      <c r="N43" s="15"/>
      <c r="O43" s="15"/>
      <c r="P43" s="10">
        <v>102</v>
      </c>
      <c r="Q43" s="10">
        <v>87</v>
      </c>
      <c r="R43" s="10">
        <v>387</v>
      </c>
      <c r="S43" s="16">
        <v>2201</v>
      </c>
      <c r="T43" s="14">
        <v>0.175829168559746</v>
      </c>
      <c r="U43" s="14">
        <v>0.2</v>
      </c>
      <c r="V43" s="10">
        <v>3163</v>
      </c>
      <c r="W43" s="14">
        <v>1</v>
      </c>
      <c r="X43" s="10">
        <v>1807</v>
      </c>
      <c r="Y43" s="10">
        <v>2201</v>
      </c>
      <c r="Z43" s="14">
        <v>0.820990458882326</v>
      </c>
      <c r="AA43" s="14">
        <v>0.9</v>
      </c>
      <c r="AB43" s="10">
        <v>362</v>
      </c>
      <c r="AC43" s="10">
        <v>2201</v>
      </c>
      <c r="AD43" s="14">
        <f t="shared" si="0"/>
        <v>0.16447069513857338</v>
      </c>
      <c r="AE43" s="10">
        <v>792</v>
      </c>
      <c r="AF43" s="10">
        <v>68</v>
      </c>
      <c r="AG43" s="14">
        <v>0.0858585858585859</v>
      </c>
      <c r="AH43" s="14">
        <v>0.12</v>
      </c>
      <c r="AI43" s="12"/>
      <c r="AJ43" s="12">
        <f t="shared" si="1"/>
        <v>0</v>
      </c>
      <c r="AK43" s="15"/>
      <c r="AL43" s="12"/>
      <c r="AM43" s="10">
        <v>0</v>
      </c>
      <c r="AN43" s="10">
        <v>0</v>
      </c>
      <c r="AO43" s="10">
        <v>0</v>
      </c>
      <c r="AP43" s="14"/>
      <c r="AQ43" s="10">
        <v>0</v>
      </c>
    </row>
    <row r="44" spans="1:43" ht="15">
      <c r="A44" s="9" t="str">
        <f>VLOOKUP(B44,'[5]Prison List'!$A$2:$D$149,2,FALSE)</f>
        <v>East Midlands</v>
      </c>
      <c r="B44" s="9" t="s">
        <v>185</v>
      </c>
      <c r="C44" s="9" t="str">
        <f>VLOOKUP(B44,'[5]Prison List'!$A$2:$D$149,4,FALSE)</f>
        <v>Female Local</v>
      </c>
      <c r="D44" s="10">
        <v>0</v>
      </c>
      <c r="E44" s="11">
        <v>0</v>
      </c>
      <c r="F44" s="10">
        <v>0</v>
      </c>
      <c r="G44" s="10">
        <v>0</v>
      </c>
      <c r="H44" s="12">
        <v>285.9166666666</v>
      </c>
      <c r="I44" s="13">
        <v>23.826388888883333</v>
      </c>
      <c r="J44" s="12">
        <v>2.6666666666</v>
      </c>
      <c r="K44" s="14">
        <v>0.009326</v>
      </c>
      <c r="L44" s="15">
        <v>53</v>
      </c>
      <c r="M44" s="15">
        <v>48</v>
      </c>
      <c r="N44" s="15"/>
      <c r="O44" s="15"/>
      <c r="P44" s="10">
        <v>0</v>
      </c>
      <c r="Q44" s="10">
        <v>0</v>
      </c>
      <c r="R44" s="10">
        <v>52</v>
      </c>
      <c r="S44" s="16">
        <v>501</v>
      </c>
      <c r="T44" s="14">
        <v>0.103792415169661</v>
      </c>
      <c r="U44" s="14">
        <v>0.11</v>
      </c>
      <c r="V44" s="10">
        <v>1032</v>
      </c>
      <c r="W44" s="14">
        <v>1</v>
      </c>
      <c r="X44" s="10">
        <v>435</v>
      </c>
      <c r="Y44" s="10">
        <v>501</v>
      </c>
      <c r="Z44" s="14">
        <v>0.868263473053892</v>
      </c>
      <c r="AA44" s="14">
        <v>0.9</v>
      </c>
      <c r="AB44" s="10">
        <v>157</v>
      </c>
      <c r="AC44" s="10">
        <v>501</v>
      </c>
      <c r="AD44" s="14">
        <f t="shared" si="0"/>
        <v>0.313373253493014</v>
      </c>
      <c r="AE44" s="10">
        <v>350</v>
      </c>
      <c r="AF44" s="10">
        <v>16</v>
      </c>
      <c r="AG44" s="14">
        <v>0.0457142857142857</v>
      </c>
      <c r="AH44" s="14">
        <v>0.045</v>
      </c>
      <c r="AI44" s="12">
        <v>123.9501142625</v>
      </c>
      <c r="AJ44" s="12">
        <f t="shared" si="1"/>
        <v>1487.40137115</v>
      </c>
      <c r="AK44" s="15">
        <v>7.89526223994783</v>
      </c>
      <c r="AL44" s="12">
        <v>188.3916361415</v>
      </c>
      <c r="AM44" s="10">
        <v>202</v>
      </c>
      <c r="AN44" s="10">
        <v>5</v>
      </c>
      <c r="AO44" s="10">
        <v>19</v>
      </c>
      <c r="AP44" s="14">
        <v>0.027322</v>
      </c>
      <c r="AQ44" s="10">
        <v>0</v>
      </c>
    </row>
    <row r="45" spans="1:43" ht="15">
      <c r="A45" s="9" t="str">
        <f>VLOOKUP(B45,'[5]Prison List'!$A$2:$D$149,2,FALSE)</f>
        <v>High Security</v>
      </c>
      <c r="B45" s="9" t="s">
        <v>186</v>
      </c>
      <c r="C45" s="9" t="str">
        <f>VLOOKUP(B45,'[5]Prison List'!$A$2:$D$149,4,FALSE)</f>
        <v>Male Dispersal</v>
      </c>
      <c r="D45" s="10">
        <v>0</v>
      </c>
      <c r="E45" s="11">
        <v>0</v>
      </c>
      <c r="F45" s="10">
        <v>0</v>
      </c>
      <c r="G45" s="10">
        <v>0</v>
      </c>
      <c r="H45" s="12">
        <v>803.3333333333</v>
      </c>
      <c r="I45" s="13">
        <v>66.94444444444166</v>
      </c>
      <c r="J45" s="12"/>
      <c r="K45" s="14">
        <v>0</v>
      </c>
      <c r="L45" s="15">
        <v>106</v>
      </c>
      <c r="M45" s="15">
        <v>100</v>
      </c>
      <c r="N45" s="15">
        <v>43</v>
      </c>
      <c r="O45" s="15">
        <v>43</v>
      </c>
      <c r="P45" s="10">
        <v>10</v>
      </c>
      <c r="Q45" s="10">
        <v>9</v>
      </c>
      <c r="R45" s="10">
        <v>0</v>
      </c>
      <c r="S45" s="16">
        <v>9</v>
      </c>
      <c r="T45" s="14">
        <v>0</v>
      </c>
      <c r="U45" s="14"/>
      <c r="V45" s="10">
        <v>26</v>
      </c>
      <c r="W45" s="14">
        <v>1</v>
      </c>
      <c r="X45" s="10">
        <v>9</v>
      </c>
      <c r="Y45" s="10">
        <v>9</v>
      </c>
      <c r="Z45" s="14">
        <v>1</v>
      </c>
      <c r="AA45" s="14">
        <v>0.9</v>
      </c>
      <c r="AB45" s="10">
        <v>0</v>
      </c>
      <c r="AC45" s="10">
        <v>9</v>
      </c>
      <c r="AD45" s="14">
        <f t="shared" si="0"/>
        <v>0</v>
      </c>
      <c r="AE45" s="10">
        <v>491</v>
      </c>
      <c r="AF45" s="10">
        <v>18</v>
      </c>
      <c r="AG45" s="14">
        <v>0.0366598778004073</v>
      </c>
      <c r="AH45" s="14">
        <v>0.05</v>
      </c>
      <c r="AI45" s="12">
        <v>649.2679973929</v>
      </c>
      <c r="AJ45" s="12">
        <f t="shared" si="1"/>
        <v>7791.2159687148005</v>
      </c>
      <c r="AK45" s="15">
        <v>8.90970197567074</v>
      </c>
      <c r="AL45" s="12">
        <v>874.4642626645</v>
      </c>
      <c r="AM45" s="10">
        <v>894</v>
      </c>
      <c r="AN45" s="10">
        <v>15</v>
      </c>
      <c r="AO45" s="10">
        <v>85</v>
      </c>
      <c r="AP45" s="14">
        <v>0.018541</v>
      </c>
      <c r="AQ45" s="10">
        <v>0</v>
      </c>
    </row>
    <row r="46" spans="1:43" ht="15">
      <c r="A46" s="9" t="str">
        <f>VLOOKUP(B46,'[5]Prison List'!$A$2:$D$149,2,FALSE)</f>
        <v>High Security</v>
      </c>
      <c r="B46" s="9" t="s">
        <v>187</v>
      </c>
      <c r="C46" s="9" t="str">
        <f>VLOOKUP(B46,'[5]Prison List'!$A$2:$D$149,4,FALSE)</f>
        <v>Male Dispersal</v>
      </c>
      <c r="D46" s="10">
        <v>0</v>
      </c>
      <c r="E46" s="11">
        <v>0</v>
      </c>
      <c r="F46" s="10">
        <v>0</v>
      </c>
      <c r="G46" s="10">
        <v>0</v>
      </c>
      <c r="H46" s="12">
        <v>606.4166666666</v>
      </c>
      <c r="I46" s="13">
        <v>50.534722222216665</v>
      </c>
      <c r="J46" s="12">
        <v>0</v>
      </c>
      <c r="K46" s="14">
        <v>0</v>
      </c>
      <c r="L46" s="15">
        <v>62</v>
      </c>
      <c r="M46" s="15">
        <v>57</v>
      </c>
      <c r="N46" s="15">
        <v>29</v>
      </c>
      <c r="O46" s="15">
        <v>29</v>
      </c>
      <c r="P46" s="10">
        <v>0</v>
      </c>
      <c r="Q46" s="10">
        <v>0</v>
      </c>
      <c r="R46" s="10">
        <v>2</v>
      </c>
      <c r="S46" s="16">
        <v>17</v>
      </c>
      <c r="T46" s="14">
        <v>0.117647058823529</v>
      </c>
      <c r="U46" s="14">
        <v>0</v>
      </c>
      <c r="V46" s="10">
        <v>17</v>
      </c>
      <c r="W46" s="14">
        <v>1</v>
      </c>
      <c r="X46" s="10">
        <v>17</v>
      </c>
      <c r="Y46" s="10">
        <v>17</v>
      </c>
      <c r="Z46" s="14">
        <v>1</v>
      </c>
      <c r="AA46" s="14">
        <v>0.9</v>
      </c>
      <c r="AB46" s="10">
        <v>0</v>
      </c>
      <c r="AC46" s="10">
        <v>17</v>
      </c>
      <c r="AD46" s="14">
        <f t="shared" si="0"/>
        <v>0</v>
      </c>
      <c r="AE46" s="10">
        <v>370</v>
      </c>
      <c r="AF46" s="10">
        <v>3</v>
      </c>
      <c r="AG46" s="14">
        <v>0.00810810810810811</v>
      </c>
      <c r="AH46" s="14">
        <v>0.05</v>
      </c>
      <c r="AI46" s="12">
        <v>419.8757400256</v>
      </c>
      <c r="AJ46" s="12">
        <f t="shared" si="1"/>
        <v>5038.5088803072</v>
      </c>
      <c r="AK46" s="15">
        <v>7.44382991484807</v>
      </c>
      <c r="AL46" s="12">
        <v>676.8705005279</v>
      </c>
      <c r="AM46" s="10">
        <v>689</v>
      </c>
      <c r="AN46" s="10">
        <v>6</v>
      </c>
      <c r="AO46" s="10">
        <v>23</v>
      </c>
      <c r="AP46" s="14">
        <v>0.009009</v>
      </c>
      <c r="AQ46" s="10">
        <v>0</v>
      </c>
    </row>
    <row r="47" spans="1:43" ht="15">
      <c r="A47" s="9" t="str">
        <f>VLOOKUP(B47,'[5]Prison List'!$A$2:$D$149,2,FALSE)</f>
        <v>North West</v>
      </c>
      <c r="B47" s="9" t="s">
        <v>188</v>
      </c>
      <c r="C47" s="9" t="str">
        <f>VLOOKUP(B47,'[5]Prison List'!$A$2:$D$149,4,FALSE)</f>
        <v>Male Category B</v>
      </c>
      <c r="D47" s="10">
        <v>0</v>
      </c>
      <c r="E47" s="11">
        <v>0</v>
      </c>
      <c r="F47" s="10">
        <v>0</v>
      </c>
      <c r="G47" s="10">
        <v>0</v>
      </c>
      <c r="H47" s="12">
        <v>826.9166666666</v>
      </c>
      <c r="I47" s="13">
        <v>68.90972222221667</v>
      </c>
      <c r="J47" s="12">
        <v>32.3333333333</v>
      </c>
      <c r="K47" s="14">
        <v>0.039101</v>
      </c>
      <c r="L47" s="15">
        <v>98</v>
      </c>
      <c r="M47" s="15">
        <v>92</v>
      </c>
      <c r="N47" s="15"/>
      <c r="O47" s="15"/>
      <c r="P47" s="10">
        <v>50</v>
      </c>
      <c r="Q47" s="10">
        <v>27</v>
      </c>
      <c r="R47" s="10">
        <v>9</v>
      </c>
      <c r="S47" s="16">
        <v>62</v>
      </c>
      <c r="T47" s="14">
        <v>0.145161290322581</v>
      </c>
      <c r="U47" s="14">
        <v>0.12</v>
      </c>
      <c r="V47" s="10">
        <v>196</v>
      </c>
      <c r="W47" s="14">
        <v>0.99492385786802</v>
      </c>
      <c r="X47" s="10">
        <v>62</v>
      </c>
      <c r="Y47" s="10">
        <v>62</v>
      </c>
      <c r="Z47" s="14">
        <v>1</v>
      </c>
      <c r="AA47" s="14">
        <v>0.9</v>
      </c>
      <c r="AB47" s="10">
        <v>3</v>
      </c>
      <c r="AC47" s="10">
        <v>62</v>
      </c>
      <c r="AD47" s="14">
        <f t="shared" si="0"/>
        <v>0.04838709677419355</v>
      </c>
      <c r="AE47" s="10">
        <v>503</v>
      </c>
      <c r="AF47" s="10">
        <v>31</v>
      </c>
      <c r="AG47" s="14">
        <v>0.0616302186878728</v>
      </c>
      <c r="AH47" s="14">
        <v>0.07</v>
      </c>
      <c r="AI47" s="12">
        <v>517.1153846153</v>
      </c>
      <c r="AJ47" s="12">
        <f t="shared" si="1"/>
        <v>6205.384615383599</v>
      </c>
      <c r="AK47" s="15">
        <v>14.6374867836826</v>
      </c>
      <c r="AL47" s="12">
        <v>423.9378458262</v>
      </c>
      <c r="AM47" s="10">
        <v>423</v>
      </c>
      <c r="AN47" s="10">
        <v>6</v>
      </c>
      <c r="AO47" s="10">
        <v>52</v>
      </c>
      <c r="AP47" s="14">
        <v>0.016172</v>
      </c>
      <c r="AQ47" s="10">
        <v>0</v>
      </c>
    </row>
    <row r="48" spans="1:43" ht="15">
      <c r="A48" s="9" t="str">
        <f>VLOOKUP(B48,'[5]Prison List'!$A$2:$D$149,2,FALSE)</f>
        <v>East Midlands</v>
      </c>
      <c r="B48" s="9" t="s">
        <v>189</v>
      </c>
      <c r="C48" s="9" t="str">
        <f>VLOOKUP(B48,'[5]Prison List'!$A$2:$D$149,4,FALSE)</f>
        <v>Male Category B</v>
      </c>
      <c r="D48" s="10">
        <v>0</v>
      </c>
      <c r="E48" s="11">
        <v>0</v>
      </c>
      <c r="F48" s="10">
        <v>0</v>
      </c>
      <c r="G48" s="10">
        <v>0</v>
      </c>
      <c r="H48" s="12">
        <v>695.0833333333</v>
      </c>
      <c r="I48" s="13">
        <v>57.92361111110833</v>
      </c>
      <c r="J48" s="12">
        <v>0</v>
      </c>
      <c r="K48" s="14">
        <v>0</v>
      </c>
      <c r="L48" s="15">
        <v>126.5</v>
      </c>
      <c r="M48" s="15">
        <v>114</v>
      </c>
      <c r="N48" s="15"/>
      <c r="O48" s="15"/>
      <c r="P48" s="10">
        <v>27</v>
      </c>
      <c r="Q48" s="10">
        <v>20</v>
      </c>
      <c r="R48" s="10">
        <v>0</v>
      </c>
      <c r="S48" s="16">
        <v>0</v>
      </c>
      <c r="T48" s="14"/>
      <c r="U48" s="14"/>
      <c r="V48" s="10">
        <v>0</v>
      </c>
      <c r="W48" s="14"/>
      <c r="X48" s="10">
        <v>0</v>
      </c>
      <c r="Y48" s="10">
        <v>0</v>
      </c>
      <c r="Z48" s="14"/>
      <c r="AA48" s="14"/>
      <c r="AB48" s="10">
        <v>0</v>
      </c>
      <c r="AC48" s="10">
        <v>0</v>
      </c>
      <c r="AD48" s="14" t="e">
        <f t="shared" si="0"/>
        <v>#DIV/0!</v>
      </c>
      <c r="AE48" s="10">
        <v>418</v>
      </c>
      <c r="AF48" s="10">
        <v>24</v>
      </c>
      <c r="AG48" s="14">
        <v>0.0574162679425837</v>
      </c>
      <c r="AH48" s="14">
        <v>0.045</v>
      </c>
      <c r="AI48" s="12">
        <v>191.7307279806</v>
      </c>
      <c r="AJ48" s="12">
        <f t="shared" si="1"/>
        <v>2300.7687357672</v>
      </c>
      <c r="AK48" s="15">
        <v>6.46077782017095</v>
      </c>
      <c r="AL48" s="12">
        <v>356.1132730156</v>
      </c>
      <c r="AM48" s="10">
        <v>372</v>
      </c>
      <c r="AN48" s="10">
        <v>20</v>
      </c>
      <c r="AO48" s="10">
        <v>29</v>
      </c>
      <c r="AP48" s="14">
        <v>0.058309</v>
      </c>
      <c r="AQ48" s="10">
        <v>0</v>
      </c>
    </row>
    <row r="49" spans="1:43" ht="15">
      <c r="A49" s="9" t="str">
        <f>VLOOKUP(B49,'[5]Prison List'!$A$2:$D$149,2,FALSE)</f>
        <v>East Midlands</v>
      </c>
      <c r="B49" s="9" t="s">
        <v>190</v>
      </c>
      <c r="C49" s="9" t="str">
        <f>VLOOKUP(B49,'[5]Prison List'!$A$2:$D$149,4,FALSE)</f>
        <v>Male closed YOI</v>
      </c>
      <c r="D49" s="10">
        <v>0</v>
      </c>
      <c r="E49" s="11">
        <v>0</v>
      </c>
      <c r="F49" s="10">
        <v>0</v>
      </c>
      <c r="G49" s="10">
        <v>0</v>
      </c>
      <c r="H49" s="12">
        <v>667.5833333333</v>
      </c>
      <c r="I49" s="13">
        <v>55.631944444441665</v>
      </c>
      <c r="J49" s="12">
        <v>347.5</v>
      </c>
      <c r="K49" s="14">
        <v>0.520534</v>
      </c>
      <c r="L49" s="15">
        <v>86</v>
      </c>
      <c r="M49" s="15">
        <v>84</v>
      </c>
      <c r="N49" s="15"/>
      <c r="O49" s="15"/>
      <c r="P49" s="10">
        <v>39</v>
      </c>
      <c r="Q49" s="10">
        <v>31</v>
      </c>
      <c r="R49" s="10">
        <v>431</v>
      </c>
      <c r="S49" s="16">
        <v>1368</v>
      </c>
      <c r="T49" s="14">
        <v>0.315058479532164</v>
      </c>
      <c r="U49" s="14">
        <v>0.27</v>
      </c>
      <c r="V49" s="10">
        <v>1582</v>
      </c>
      <c r="W49" s="14">
        <v>0.995594713656388</v>
      </c>
      <c r="X49" s="10">
        <v>1280</v>
      </c>
      <c r="Y49" s="10">
        <v>1368</v>
      </c>
      <c r="Z49" s="14">
        <v>0.935672514619883</v>
      </c>
      <c r="AA49" s="14">
        <v>0.92</v>
      </c>
      <c r="AB49" s="10">
        <v>427</v>
      </c>
      <c r="AC49" s="10">
        <v>1368</v>
      </c>
      <c r="AD49" s="14">
        <f t="shared" si="0"/>
        <v>0.3121345029239766</v>
      </c>
      <c r="AE49" s="10">
        <v>413</v>
      </c>
      <c r="AF49" s="10">
        <v>8</v>
      </c>
      <c r="AG49" s="14">
        <v>0.0193704600484262</v>
      </c>
      <c r="AH49" s="14">
        <v>0.04</v>
      </c>
      <c r="AI49" s="12">
        <v>215.8357258356</v>
      </c>
      <c r="AJ49" s="12">
        <f t="shared" si="1"/>
        <v>2590.0287100272</v>
      </c>
      <c r="AK49" s="15">
        <v>6.26207450749672</v>
      </c>
      <c r="AL49" s="12">
        <v>413.6055402929</v>
      </c>
      <c r="AM49" s="10">
        <v>426</v>
      </c>
      <c r="AN49" s="10">
        <v>21</v>
      </c>
      <c r="AO49" s="10">
        <v>99</v>
      </c>
      <c r="AP49" s="14">
        <v>0.06422</v>
      </c>
      <c r="AQ49" s="10">
        <v>0</v>
      </c>
    </row>
    <row r="50" spans="1:43" ht="15">
      <c r="A50" s="9" t="str">
        <f>VLOOKUP(B50,'[5]Prison List'!$A$2:$D$149,2,FALSE)</f>
        <v>South West</v>
      </c>
      <c r="B50" s="9" t="s">
        <v>191</v>
      </c>
      <c r="C50" s="9" t="str">
        <f>VLOOKUP(B50,'[5]Prison List'!$A$2:$D$149,4,FALSE)</f>
        <v>Male local</v>
      </c>
      <c r="D50" s="10">
        <v>0</v>
      </c>
      <c r="E50" s="11">
        <v>0</v>
      </c>
      <c r="F50" s="10">
        <v>0</v>
      </c>
      <c r="G50" s="10">
        <v>0</v>
      </c>
      <c r="H50" s="12">
        <v>225.4166666666</v>
      </c>
      <c r="I50" s="13">
        <v>18.78472222221667</v>
      </c>
      <c r="J50" s="12">
        <v>124.3333333333</v>
      </c>
      <c r="K50" s="14">
        <v>0.551571</v>
      </c>
      <c r="L50" s="15">
        <v>0</v>
      </c>
      <c r="M50" s="15">
        <v>0</v>
      </c>
      <c r="N50" s="15"/>
      <c r="O50" s="15">
        <v>0</v>
      </c>
      <c r="P50" s="10">
        <v>0</v>
      </c>
      <c r="Q50" s="10">
        <v>0</v>
      </c>
      <c r="R50" s="10">
        <v>239</v>
      </c>
      <c r="S50" s="16">
        <v>729</v>
      </c>
      <c r="T50" s="14">
        <v>0.327846364883402</v>
      </c>
      <c r="U50" s="14">
        <v>0.3</v>
      </c>
      <c r="V50" s="10">
        <v>786</v>
      </c>
      <c r="W50" s="14">
        <v>0.941317365269461</v>
      </c>
      <c r="X50" s="10">
        <v>609</v>
      </c>
      <c r="Y50" s="10">
        <v>729</v>
      </c>
      <c r="Z50" s="14">
        <v>0.835390946502058</v>
      </c>
      <c r="AA50" s="14">
        <v>0.805</v>
      </c>
      <c r="AB50" s="10">
        <v>118</v>
      </c>
      <c r="AC50" s="10">
        <v>729</v>
      </c>
      <c r="AD50" s="14">
        <f t="shared" si="0"/>
        <v>0.16186556927297668</v>
      </c>
      <c r="AE50" s="10">
        <v>274</v>
      </c>
      <c r="AF50" s="10">
        <v>30</v>
      </c>
      <c r="AG50" s="14">
        <v>0.109489051094891</v>
      </c>
      <c r="AH50" s="14">
        <v>0.12</v>
      </c>
      <c r="AI50" s="12">
        <v>167.9789542289</v>
      </c>
      <c r="AJ50" s="12">
        <f t="shared" si="1"/>
        <v>2015.7474507468</v>
      </c>
      <c r="AK50" s="15">
        <v>11.7016475266193</v>
      </c>
      <c r="AL50" s="12">
        <v>172.2618499797</v>
      </c>
      <c r="AM50" s="10">
        <v>63</v>
      </c>
      <c r="AN50" s="10">
        <v>7</v>
      </c>
      <c r="AO50" s="10">
        <v>6</v>
      </c>
      <c r="AP50" s="14">
        <v>0.122807</v>
      </c>
      <c r="AQ50" s="10">
        <v>0</v>
      </c>
    </row>
    <row r="51" spans="1:43" ht="15">
      <c r="A51" s="9" t="s">
        <v>192</v>
      </c>
      <c r="B51" s="9" t="s">
        <v>193</v>
      </c>
      <c r="C51" s="9" t="s">
        <v>194</v>
      </c>
      <c r="D51" s="10">
        <v>0</v>
      </c>
      <c r="E51" s="11">
        <v>0</v>
      </c>
      <c r="F51" s="10">
        <v>0</v>
      </c>
      <c r="G51" s="10">
        <v>0</v>
      </c>
      <c r="H51" s="12">
        <v>539.8333333333</v>
      </c>
      <c r="I51" s="13">
        <v>44.98611111110833</v>
      </c>
      <c r="J51" s="12">
        <v>0</v>
      </c>
      <c r="K51" s="14">
        <v>0</v>
      </c>
      <c r="L51" s="15">
        <v>125.5</v>
      </c>
      <c r="M51" s="15"/>
      <c r="N51" s="15"/>
      <c r="O51" s="15"/>
      <c r="P51" s="10"/>
      <c r="Q51" s="10">
        <v>0</v>
      </c>
      <c r="R51" s="10">
        <v>180</v>
      </c>
      <c r="S51" s="16">
        <v>285</v>
      </c>
      <c r="T51" s="14">
        <v>0.631578947368421</v>
      </c>
      <c r="U51" s="14">
        <v>0.52</v>
      </c>
      <c r="V51" s="10">
        <v>40</v>
      </c>
      <c r="W51" s="14">
        <v>1</v>
      </c>
      <c r="X51" s="10">
        <v>277</v>
      </c>
      <c r="Y51" s="10">
        <v>285</v>
      </c>
      <c r="Z51" s="14">
        <v>0.971929824561404</v>
      </c>
      <c r="AA51" s="14">
        <v>0.9</v>
      </c>
      <c r="AB51" s="10">
        <v>37</v>
      </c>
      <c r="AC51" s="10">
        <v>285</v>
      </c>
      <c r="AD51" s="14">
        <f t="shared" si="0"/>
        <v>0.12982456140350876</v>
      </c>
      <c r="AE51" s="10">
        <v>655</v>
      </c>
      <c r="AF51" s="10">
        <v>16</v>
      </c>
      <c r="AG51" s="14">
        <v>0.0244274809160305</v>
      </c>
      <c r="AH51" s="14">
        <v>0.05</v>
      </c>
      <c r="AI51" s="12">
        <v>124.7781515031</v>
      </c>
      <c r="AJ51" s="12">
        <f t="shared" si="1"/>
        <v>1497.3378180372001</v>
      </c>
      <c r="AK51" s="15">
        <v>5.56963530783123</v>
      </c>
      <c r="AL51" s="12">
        <v>268.8394724753</v>
      </c>
      <c r="AM51" s="10">
        <v>270</v>
      </c>
      <c r="AN51" s="10">
        <v>17</v>
      </c>
      <c r="AO51" s="10">
        <v>17</v>
      </c>
      <c r="AP51" s="14">
        <v>0.067193</v>
      </c>
      <c r="AQ51" s="10">
        <v>7</v>
      </c>
    </row>
    <row r="52" spans="1:43" ht="15">
      <c r="A52" s="9" t="str">
        <f>VLOOKUP(B52,'[5]Prison List'!$A$2:$D$149,2,FALSE)</f>
        <v>South West</v>
      </c>
      <c r="B52" s="9" t="s">
        <v>195</v>
      </c>
      <c r="C52" s="9" t="str">
        <f>VLOOKUP(B52,'[5]Prison List'!$A$2:$D$149,4,FALSE)</f>
        <v>Male Category C</v>
      </c>
      <c r="D52" s="10">
        <v>0</v>
      </c>
      <c r="E52" s="11">
        <v>0</v>
      </c>
      <c r="F52" s="10">
        <v>0</v>
      </c>
      <c r="G52" s="10">
        <v>0</v>
      </c>
      <c r="H52" s="12">
        <v>522.5</v>
      </c>
      <c r="I52" s="13">
        <v>43.541666666666664</v>
      </c>
      <c r="J52" s="12">
        <v>92</v>
      </c>
      <c r="K52" s="14">
        <v>0.176076</v>
      </c>
      <c r="L52" s="15">
        <v>134</v>
      </c>
      <c r="M52" s="15">
        <v>128</v>
      </c>
      <c r="N52" s="15"/>
      <c r="O52" s="15">
        <v>0</v>
      </c>
      <c r="P52" s="10">
        <v>96</v>
      </c>
      <c r="Q52" s="10">
        <v>86</v>
      </c>
      <c r="R52" s="10">
        <v>165</v>
      </c>
      <c r="S52" s="16">
        <v>463</v>
      </c>
      <c r="T52" s="14">
        <v>0.356371490280778</v>
      </c>
      <c r="U52" s="14">
        <v>0.4</v>
      </c>
      <c r="V52" s="10">
        <v>122</v>
      </c>
      <c r="W52" s="14">
        <v>1</v>
      </c>
      <c r="X52" s="10">
        <v>444</v>
      </c>
      <c r="Y52" s="10">
        <v>463</v>
      </c>
      <c r="Z52" s="14">
        <v>0.958963282937365</v>
      </c>
      <c r="AA52" s="14">
        <v>0.82</v>
      </c>
      <c r="AB52" s="10">
        <v>1</v>
      </c>
      <c r="AC52" s="10">
        <v>463</v>
      </c>
      <c r="AD52" s="14">
        <f t="shared" si="0"/>
        <v>0.0021598272138228943</v>
      </c>
      <c r="AE52" s="10">
        <v>313</v>
      </c>
      <c r="AF52" s="10">
        <v>56</v>
      </c>
      <c r="AG52" s="14">
        <v>0.178913738019169</v>
      </c>
      <c r="AH52" s="14">
        <v>0.125</v>
      </c>
      <c r="AI52" s="12">
        <v>222.5559556809</v>
      </c>
      <c r="AJ52" s="12">
        <f t="shared" si="1"/>
        <v>2670.6714681708</v>
      </c>
      <c r="AK52" s="15">
        <v>10.3328858828236</v>
      </c>
      <c r="AL52" s="12">
        <v>258.4632694541</v>
      </c>
      <c r="AM52" s="10">
        <v>272</v>
      </c>
      <c r="AN52" s="10">
        <v>6</v>
      </c>
      <c r="AO52" s="10">
        <v>17</v>
      </c>
      <c r="AP52" s="14">
        <v>0.023529</v>
      </c>
      <c r="AQ52" s="10">
        <v>0</v>
      </c>
    </row>
    <row r="53" spans="1:43" ht="15">
      <c r="A53" s="9" t="s">
        <v>192</v>
      </c>
      <c r="B53" s="9" t="s">
        <v>196</v>
      </c>
      <c r="C53" s="9" t="s">
        <v>169</v>
      </c>
      <c r="D53" s="10">
        <v>0</v>
      </c>
      <c r="E53" s="11">
        <v>0</v>
      </c>
      <c r="F53" s="10">
        <v>0</v>
      </c>
      <c r="G53" s="10">
        <v>0</v>
      </c>
      <c r="H53" s="12">
        <v>139.8333333333</v>
      </c>
      <c r="I53" s="13">
        <v>11.652777777775</v>
      </c>
      <c r="J53" s="12"/>
      <c r="K53" s="14">
        <v>0</v>
      </c>
      <c r="L53" s="15"/>
      <c r="M53" s="15"/>
      <c r="N53" s="15"/>
      <c r="O53" s="15"/>
      <c r="P53" s="10"/>
      <c r="Q53" s="10">
        <v>0</v>
      </c>
      <c r="R53" s="10">
        <v>0</v>
      </c>
      <c r="S53" s="16">
        <v>105</v>
      </c>
      <c r="T53" s="14">
        <v>0</v>
      </c>
      <c r="U53" s="14"/>
      <c r="V53" s="10">
        <v>0</v>
      </c>
      <c r="W53" s="14"/>
      <c r="X53" s="10">
        <v>1</v>
      </c>
      <c r="Y53" s="10">
        <v>105</v>
      </c>
      <c r="Z53" s="14">
        <v>0.00952380952380952</v>
      </c>
      <c r="AA53" s="14"/>
      <c r="AB53" s="10">
        <v>0</v>
      </c>
      <c r="AC53" s="10">
        <v>105</v>
      </c>
      <c r="AD53" s="14">
        <f t="shared" si="0"/>
        <v>0</v>
      </c>
      <c r="AE53" s="10"/>
      <c r="AF53" s="10"/>
      <c r="AG53" s="14"/>
      <c r="AH53" s="14"/>
      <c r="AI53" s="12">
        <v>76.4351851851</v>
      </c>
      <c r="AJ53" s="12">
        <f t="shared" si="1"/>
        <v>917.2222222211999</v>
      </c>
      <c r="AK53" s="15">
        <v>9.46798884715703</v>
      </c>
      <c r="AL53" s="12">
        <v>96.876140966</v>
      </c>
      <c r="AM53" s="10">
        <v>121</v>
      </c>
      <c r="AN53" s="10">
        <v>4</v>
      </c>
      <c r="AO53" s="10">
        <v>9</v>
      </c>
      <c r="AP53" s="14">
        <v>0.035714</v>
      </c>
      <c r="AQ53" s="10">
        <v>0</v>
      </c>
    </row>
    <row r="54" spans="1:43" ht="15">
      <c r="A54" s="9" t="str">
        <f>VLOOKUP(B54,'[5]Prison List'!$A$2:$D$149,2,FALSE)</f>
        <v>North West</v>
      </c>
      <c r="B54" s="9" t="s">
        <v>197</v>
      </c>
      <c r="C54" s="9" t="str">
        <f>VLOOKUP(B54,'[5]Prison List'!$A$2:$D$149,4,FALSE)</f>
        <v>Male Category C</v>
      </c>
      <c r="D54" s="10">
        <v>0</v>
      </c>
      <c r="E54" s="11">
        <v>0</v>
      </c>
      <c r="F54" s="10">
        <v>0</v>
      </c>
      <c r="G54" s="10">
        <v>0</v>
      </c>
      <c r="H54" s="12">
        <v>628.9166666666</v>
      </c>
      <c r="I54" s="13">
        <v>52.409722222216665</v>
      </c>
      <c r="J54" s="12">
        <v>30.8333333333</v>
      </c>
      <c r="K54" s="14">
        <v>0.045316</v>
      </c>
      <c r="L54" s="15">
        <v>0</v>
      </c>
      <c r="M54" s="15">
        <v>0</v>
      </c>
      <c r="N54" s="15"/>
      <c r="O54" s="15"/>
      <c r="P54" s="10">
        <v>24</v>
      </c>
      <c r="Q54" s="10">
        <v>19</v>
      </c>
      <c r="R54" s="10">
        <v>134</v>
      </c>
      <c r="S54" s="16">
        <v>518</v>
      </c>
      <c r="T54" s="14">
        <v>0.258687258687259</v>
      </c>
      <c r="U54" s="14">
        <v>0.12</v>
      </c>
      <c r="V54" s="10">
        <v>80</v>
      </c>
      <c r="W54" s="14">
        <v>0.987654320987654</v>
      </c>
      <c r="X54" s="10">
        <v>499</v>
      </c>
      <c r="Y54" s="10">
        <v>518</v>
      </c>
      <c r="Z54" s="14">
        <v>0.963320463320463</v>
      </c>
      <c r="AA54" s="14">
        <v>0.9</v>
      </c>
      <c r="AB54" s="10">
        <v>50</v>
      </c>
      <c r="AC54" s="10">
        <v>518</v>
      </c>
      <c r="AD54" s="14">
        <f t="shared" si="0"/>
        <v>0.09652509652509653</v>
      </c>
      <c r="AE54" s="10">
        <v>396</v>
      </c>
      <c r="AF54" s="10">
        <v>57</v>
      </c>
      <c r="AG54" s="14">
        <v>0.143939393939394</v>
      </c>
      <c r="AH54" s="14">
        <v>0.125</v>
      </c>
      <c r="AI54" s="12">
        <v>260.5902674652</v>
      </c>
      <c r="AJ54" s="12">
        <f t="shared" si="1"/>
        <v>3127.0832095824</v>
      </c>
      <c r="AK54" s="15">
        <v>11.5436440525069</v>
      </c>
      <c r="AL54" s="12">
        <v>270.8922065994</v>
      </c>
      <c r="AM54" s="10">
        <v>274</v>
      </c>
      <c r="AN54" s="10">
        <v>5</v>
      </c>
      <c r="AO54" s="10">
        <v>31</v>
      </c>
      <c r="AP54" s="14">
        <v>0.020576</v>
      </c>
      <c r="AQ54" s="10">
        <v>0</v>
      </c>
    </row>
    <row r="55" spans="1:43" ht="15">
      <c r="A55" s="9" t="str">
        <f>VLOOKUP(B55,'[5]Prison List'!$A$2:$D$149,2,FALSE)</f>
        <v>West Midlands</v>
      </c>
      <c r="B55" s="9" t="s">
        <v>198</v>
      </c>
      <c r="C55" s="9" t="str">
        <f>VLOOKUP(B55,'[5]Prison List'!$A$2:$D$149,4,FALSE)</f>
        <v>Cluster</v>
      </c>
      <c r="D55" s="10">
        <v>0</v>
      </c>
      <c r="E55" s="11">
        <v>0</v>
      </c>
      <c r="F55" s="10">
        <v>0</v>
      </c>
      <c r="G55" s="10">
        <v>0</v>
      </c>
      <c r="H55" s="12">
        <v>1190.5833333333</v>
      </c>
      <c r="I55" s="13">
        <v>99.215277777775</v>
      </c>
      <c r="J55" s="12">
        <v>303.8333333333</v>
      </c>
      <c r="K55" s="14">
        <v>0.255197</v>
      </c>
      <c r="L55" s="15">
        <v>56</v>
      </c>
      <c r="M55" s="15">
        <v>72</v>
      </c>
      <c r="N55" s="15"/>
      <c r="O55" s="15"/>
      <c r="P55" s="10">
        <v>158</v>
      </c>
      <c r="Q55" s="10">
        <v>131</v>
      </c>
      <c r="R55" s="10">
        <v>503</v>
      </c>
      <c r="S55" s="16">
        <v>2265</v>
      </c>
      <c r="T55" s="14">
        <v>0.222075055187638</v>
      </c>
      <c r="U55" s="14">
        <v>0.25</v>
      </c>
      <c r="V55" s="10">
        <v>5094</v>
      </c>
      <c r="W55" s="14">
        <v>0.990279937791602</v>
      </c>
      <c r="X55" s="10">
        <v>2142</v>
      </c>
      <c r="Y55" s="10">
        <v>2265</v>
      </c>
      <c r="Z55" s="14">
        <v>0.945695364238411</v>
      </c>
      <c r="AA55" s="14">
        <v>0.9</v>
      </c>
      <c r="AB55" s="10">
        <v>21</v>
      </c>
      <c r="AC55" s="10">
        <v>2265</v>
      </c>
      <c r="AD55" s="14">
        <f t="shared" si="0"/>
        <v>0.009271523178807948</v>
      </c>
      <c r="AE55" s="10">
        <v>750</v>
      </c>
      <c r="AF55" s="10">
        <v>97</v>
      </c>
      <c r="AG55" s="14">
        <v>0.129333333333333</v>
      </c>
      <c r="AH55" s="14">
        <v>0.097</v>
      </c>
      <c r="AI55" s="12">
        <v>590.2318458567</v>
      </c>
      <c r="AJ55" s="12">
        <f t="shared" si="1"/>
        <v>7082.7821502804</v>
      </c>
      <c r="AK55" s="15">
        <v>12.8449782569059</v>
      </c>
      <c r="AL55" s="12">
        <v>551.4047597919</v>
      </c>
      <c r="AM55" s="10">
        <v>543</v>
      </c>
      <c r="AN55" s="10">
        <v>27</v>
      </c>
      <c r="AO55" s="10">
        <v>72</v>
      </c>
      <c r="AP55" s="14">
        <v>0.057324</v>
      </c>
      <c r="AQ55" s="10">
        <v>6</v>
      </c>
    </row>
    <row r="56" spans="1:43" ht="15">
      <c r="A56" s="9" t="str">
        <f>VLOOKUP(B56,'[5]Prison List'!$A$2:$D$149,2,FALSE)</f>
        <v>Greater London</v>
      </c>
      <c r="B56" s="9" t="s">
        <v>199</v>
      </c>
      <c r="C56" s="9" t="str">
        <f>VLOOKUP(B56,'[5]Prison List'!$A$2:$D$149,4,FALSE)</f>
        <v>Male local</v>
      </c>
      <c r="D56" s="10">
        <v>0</v>
      </c>
      <c r="E56" s="11">
        <v>0</v>
      </c>
      <c r="F56" s="10">
        <v>0</v>
      </c>
      <c r="G56" s="10">
        <v>0</v>
      </c>
      <c r="H56" s="12">
        <v>1068.5</v>
      </c>
      <c r="I56" s="13">
        <v>89.04166666666667</v>
      </c>
      <c r="J56" s="12">
        <v>196.3333333333</v>
      </c>
      <c r="K56" s="14">
        <v>0.183746</v>
      </c>
      <c r="L56" s="15">
        <v>0</v>
      </c>
      <c r="M56" s="15">
        <v>0</v>
      </c>
      <c r="N56" s="15"/>
      <c r="O56" s="15">
        <v>0</v>
      </c>
      <c r="P56" s="10">
        <v>131</v>
      </c>
      <c r="Q56" s="10">
        <v>96</v>
      </c>
      <c r="R56" s="10">
        <v>515</v>
      </c>
      <c r="S56" s="16">
        <v>1652</v>
      </c>
      <c r="T56" s="14">
        <v>0.311743341404358</v>
      </c>
      <c r="U56" s="14">
        <v>0.28</v>
      </c>
      <c r="V56" s="10">
        <v>5310</v>
      </c>
      <c r="W56" s="14">
        <v>1</v>
      </c>
      <c r="X56" s="10">
        <v>1352</v>
      </c>
      <c r="Y56" s="10">
        <v>1652</v>
      </c>
      <c r="Z56" s="14">
        <v>0.818401937046005</v>
      </c>
      <c r="AA56" s="14">
        <v>0.8</v>
      </c>
      <c r="AB56" s="10">
        <v>196</v>
      </c>
      <c r="AC56" s="10">
        <v>1652</v>
      </c>
      <c r="AD56" s="14">
        <f t="shared" si="0"/>
        <v>0.11864406779661017</v>
      </c>
      <c r="AE56" s="10">
        <v>662</v>
      </c>
      <c r="AF56" s="10">
        <v>66</v>
      </c>
      <c r="AG56" s="14">
        <v>0.0996978851963746</v>
      </c>
      <c r="AH56" s="14">
        <v>0.12</v>
      </c>
      <c r="AI56" s="12">
        <v>497.4766504828</v>
      </c>
      <c r="AJ56" s="12">
        <f t="shared" si="1"/>
        <v>5969.7198057936</v>
      </c>
      <c r="AK56" s="15">
        <v>13.1160341962965</v>
      </c>
      <c r="AL56" s="12">
        <v>455.146709474</v>
      </c>
      <c r="AM56" s="10">
        <v>455</v>
      </c>
      <c r="AN56" s="10">
        <v>40</v>
      </c>
      <c r="AO56" s="10">
        <v>34</v>
      </c>
      <c r="AP56" s="14">
        <v>0.095011</v>
      </c>
      <c r="AQ56" s="10">
        <v>0</v>
      </c>
    </row>
    <row r="57" spans="1:43" ht="15">
      <c r="A57" s="9" t="str">
        <f>VLOOKUP(B57,'[5]Prison List'!$A$2:$D$149,2,FALSE)</f>
        <v>East of England</v>
      </c>
      <c r="B57" s="9" t="s">
        <v>200</v>
      </c>
      <c r="C57" s="9" t="str">
        <f>VLOOKUP(B57,'[5]Prison List'!$A$2:$D$149,4,FALSE)</f>
        <v>Male Category C</v>
      </c>
      <c r="D57" s="10">
        <v>0</v>
      </c>
      <c r="E57" s="11">
        <v>0</v>
      </c>
      <c r="F57" s="10">
        <v>0</v>
      </c>
      <c r="G57" s="10">
        <v>0</v>
      </c>
      <c r="H57" s="12">
        <v>1275.4166666666</v>
      </c>
      <c r="I57" s="13">
        <v>106.28472222221666</v>
      </c>
      <c r="J57" s="12">
        <v>47.1666666666</v>
      </c>
      <c r="K57" s="14">
        <v>0.036981</v>
      </c>
      <c r="L57" s="15">
        <v>127</v>
      </c>
      <c r="M57" s="15">
        <v>123</v>
      </c>
      <c r="N57" s="15"/>
      <c r="O57" s="15"/>
      <c r="P57" s="10">
        <v>30</v>
      </c>
      <c r="Q57" s="10">
        <v>31</v>
      </c>
      <c r="R57" s="10">
        <v>420</v>
      </c>
      <c r="S57" s="16">
        <v>1296</v>
      </c>
      <c r="T57" s="14">
        <v>0.324074074074074</v>
      </c>
      <c r="U57" s="14">
        <v>0.28</v>
      </c>
      <c r="V57" s="10">
        <v>221</v>
      </c>
      <c r="W57" s="14">
        <v>0.884</v>
      </c>
      <c r="X57" s="10">
        <v>1212</v>
      </c>
      <c r="Y57" s="10">
        <v>1296</v>
      </c>
      <c r="Z57" s="14">
        <v>0.935185185185185</v>
      </c>
      <c r="AA57" s="14">
        <v>0.85</v>
      </c>
      <c r="AB57" s="10">
        <v>491</v>
      </c>
      <c r="AC57" s="10">
        <v>1296</v>
      </c>
      <c r="AD57" s="14">
        <f t="shared" si="0"/>
        <v>0.37885802469135804</v>
      </c>
      <c r="AE57" s="10">
        <v>774</v>
      </c>
      <c r="AF57" s="10">
        <v>46</v>
      </c>
      <c r="AG57" s="14">
        <v>0.0594315245478036</v>
      </c>
      <c r="AH57" s="14">
        <v>0.05</v>
      </c>
      <c r="AI57" s="12">
        <v>480.6205994455</v>
      </c>
      <c r="AJ57" s="12">
        <f t="shared" si="1"/>
        <v>5767.447193346</v>
      </c>
      <c r="AK57" s="15">
        <v>10.8225987990718</v>
      </c>
      <c r="AL57" s="12">
        <v>532.9077886395</v>
      </c>
      <c r="AM57" s="10">
        <v>538</v>
      </c>
      <c r="AN57" s="10">
        <v>15</v>
      </c>
      <c r="AO57" s="10">
        <v>29</v>
      </c>
      <c r="AP57" s="14">
        <v>0.029469</v>
      </c>
      <c r="AQ57" s="10">
        <v>0</v>
      </c>
    </row>
    <row r="58" spans="1:43" ht="15">
      <c r="A58" s="9" t="str">
        <f>VLOOKUP(B58,'[5]Prison List'!$A$2:$D$149,2,FALSE)</f>
        <v>North West</v>
      </c>
      <c r="B58" s="9" t="s">
        <v>201</v>
      </c>
      <c r="C58" s="9" t="str">
        <f>VLOOKUP(B58,'[5]Prison List'!$A$2:$D$149,4,FALSE)</f>
        <v>Male YOI - Young People</v>
      </c>
      <c r="D58" s="10">
        <v>0</v>
      </c>
      <c r="E58" s="11">
        <v>0</v>
      </c>
      <c r="F58" s="10">
        <v>0</v>
      </c>
      <c r="G58" s="10">
        <v>0</v>
      </c>
      <c r="H58" s="12">
        <v>224.3333333333</v>
      </c>
      <c r="I58" s="13">
        <v>18.694444444441668</v>
      </c>
      <c r="J58" s="12"/>
      <c r="K58" s="14">
        <v>0</v>
      </c>
      <c r="L58" s="15">
        <v>0</v>
      </c>
      <c r="M58" s="15">
        <v>0</v>
      </c>
      <c r="N58" s="15"/>
      <c r="O58" s="15"/>
      <c r="P58" s="10"/>
      <c r="Q58" s="10">
        <v>0</v>
      </c>
      <c r="R58" s="10">
        <v>21</v>
      </c>
      <c r="S58" s="16">
        <v>496</v>
      </c>
      <c r="T58" s="14">
        <v>0.0423387096774194</v>
      </c>
      <c r="U58" s="14">
        <v>0.03</v>
      </c>
      <c r="V58" s="10">
        <v>1118</v>
      </c>
      <c r="W58" s="14">
        <v>1</v>
      </c>
      <c r="X58" s="10">
        <v>475</v>
      </c>
      <c r="Y58" s="10">
        <v>496</v>
      </c>
      <c r="Z58" s="14">
        <v>0.957661290322581</v>
      </c>
      <c r="AA58" s="14">
        <v>0.95</v>
      </c>
      <c r="AB58" s="10">
        <v>255</v>
      </c>
      <c r="AC58" s="10">
        <v>496</v>
      </c>
      <c r="AD58" s="14">
        <f t="shared" si="0"/>
        <v>0.5141129032258065</v>
      </c>
      <c r="AE58" s="10">
        <v>286</v>
      </c>
      <c r="AF58" s="10">
        <v>6</v>
      </c>
      <c r="AG58" s="14">
        <v>0.020979020979021</v>
      </c>
      <c r="AH58" s="14">
        <v>0.06</v>
      </c>
      <c r="AI58" s="12">
        <v>334.8290618915</v>
      </c>
      <c r="AJ58" s="12">
        <f t="shared" si="1"/>
        <v>4017.9487426979995</v>
      </c>
      <c r="AK58" s="15">
        <v>10.3302653530103</v>
      </c>
      <c r="AL58" s="12">
        <v>388.9492288334</v>
      </c>
      <c r="AM58" s="10">
        <v>401</v>
      </c>
      <c r="AN58" s="10">
        <v>8</v>
      </c>
      <c r="AO58" s="10">
        <v>36</v>
      </c>
      <c r="AP58" s="14">
        <v>0.021917</v>
      </c>
      <c r="AQ58" s="10">
        <v>0</v>
      </c>
    </row>
    <row r="59" spans="1:43" ht="15">
      <c r="A59" s="9" t="str">
        <f>VLOOKUP(B59,'[5]Prison List'!$A$2:$D$149,2,FALSE)</f>
        <v>East of England</v>
      </c>
      <c r="B59" s="9" t="s">
        <v>202</v>
      </c>
      <c r="C59" s="9" t="str">
        <f>VLOOKUP(B59,'[5]Prison List'!$A$2:$D$149,4,FALSE)</f>
        <v>Male open</v>
      </c>
      <c r="D59" s="10">
        <v>0</v>
      </c>
      <c r="E59" s="11">
        <v>0</v>
      </c>
      <c r="F59" s="10">
        <v>0</v>
      </c>
      <c r="G59" s="10">
        <v>0</v>
      </c>
      <c r="H59" s="12">
        <v>388.4166666666</v>
      </c>
      <c r="I59" s="13">
        <v>32.36805555555</v>
      </c>
      <c r="J59" s="12">
        <v>0</v>
      </c>
      <c r="K59" s="14">
        <v>0</v>
      </c>
      <c r="L59" s="15">
        <v>0</v>
      </c>
      <c r="M59" s="15"/>
      <c r="N59" s="15"/>
      <c r="O59" s="15"/>
      <c r="P59" s="10">
        <v>0</v>
      </c>
      <c r="Q59" s="10">
        <v>0</v>
      </c>
      <c r="R59" s="10">
        <v>186</v>
      </c>
      <c r="S59" s="16">
        <v>355</v>
      </c>
      <c r="T59" s="14">
        <v>0.523943661971831</v>
      </c>
      <c r="U59" s="14">
        <v>0.45</v>
      </c>
      <c r="V59" s="10">
        <v>18</v>
      </c>
      <c r="W59" s="14">
        <v>1</v>
      </c>
      <c r="X59" s="10">
        <v>351</v>
      </c>
      <c r="Y59" s="10">
        <v>355</v>
      </c>
      <c r="Z59" s="14">
        <v>0.988732394366197</v>
      </c>
      <c r="AA59" s="14">
        <v>0.92</v>
      </c>
      <c r="AB59" s="10">
        <v>105</v>
      </c>
      <c r="AC59" s="10">
        <v>355</v>
      </c>
      <c r="AD59" s="14">
        <f t="shared" si="0"/>
        <v>0.29577464788732394</v>
      </c>
      <c r="AE59" s="10">
        <v>465</v>
      </c>
      <c r="AF59" s="10">
        <v>18</v>
      </c>
      <c r="AG59" s="14">
        <v>0.0387096774193548</v>
      </c>
      <c r="AH59" s="14">
        <v>0.1</v>
      </c>
      <c r="AI59" s="12">
        <v>147.6582764082</v>
      </c>
      <c r="AJ59" s="12">
        <f t="shared" si="1"/>
        <v>1771.8993168984002</v>
      </c>
      <c r="AK59" s="15">
        <v>13.867071259519</v>
      </c>
      <c r="AL59" s="12">
        <v>127.7774725274</v>
      </c>
      <c r="AM59" s="10">
        <v>147</v>
      </c>
      <c r="AN59" s="10">
        <v>3</v>
      </c>
      <c r="AO59" s="10">
        <v>7</v>
      </c>
      <c r="AP59" s="14">
        <v>0.021428</v>
      </c>
      <c r="AQ59" s="10">
        <v>8</v>
      </c>
    </row>
    <row r="60" spans="1:43" ht="15">
      <c r="A60" s="9" t="str">
        <f>VLOOKUP(B60,'[5]Prison List'!$A$2:$D$149,2,FALSE)</f>
        <v>Greater London</v>
      </c>
      <c r="B60" s="9" t="s">
        <v>203</v>
      </c>
      <c r="C60" s="9" t="str">
        <f>VLOOKUP(B60,'[5]Prison List'!$A$2:$D$149,4,FALSE)</f>
        <v>Female local</v>
      </c>
      <c r="D60" s="10">
        <v>0</v>
      </c>
      <c r="E60" s="11">
        <v>0</v>
      </c>
      <c r="F60" s="10">
        <v>0</v>
      </c>
      <c r="G60" s="10">
        <v>0</v>
      </c>
      <c r="H60" s="12">
        <v>511</v>
      </c>
      <c r="I60" s="13">
        <v>42.583333333333336</v>
      </c>
      <c r="J60" s="12">
        <v>0</v>
      </c>
      <c r="K60" s="14">
        <v>0</v>
      </c>
      <c r="L60" s="15">
        <v>63</v>
      </c>
      <c r="M60" s="15">
        <v>63</v>
      </c>
      <c r="N60" s="15"/>
      <c r="O60" s="15">
        <v>0</v>
      </c>
      <c r="P60" s="10">
        <v>20</v>
      </c>
      <c r="Q60" s="10">
        <v>27</v>
      </c>
      <c r="R60" s="10">
        <v>88</v>
      </c>
      <c r="S60" s="16">
        <v>1198</v>
      </c>
      <c r="T60" s="14">
        <v>0.0734557595993322</v>
      </c>
      <c r="U60" s="14">
        <v>0.06</v>
      </c>
      <c r="V60" s="10">
        <v>2540</v>
      </c>
      <c r="W60" s="14">
        <v>0.934854619065145</v>
      </c>
      <c r="X60" s="10">
        <v>1122</v>
      </c>
      <c r="Y60" s="10">
        <v>1198</v>
      </c>
      <c r="Z60" s="14">
        <v>0.936560934891486</v>
      </c>
      <c r="AA60" s="14">
        <v>0.83</v>
      </c>
      <c r="AB60" s="10">
        <v>100</v>
      </c>
      <c r="AC60" s="10">
        <v>1198</v>
      </c>
      <c r="AD60" s="14">
        <f t="shared" si="0"/>
        <v>0.08347245409015025</v>
      </c>
      <c r="AE60" s="10">
        <v>332</v>
      </c>
      <c r="AF60" s="10">
        <v>11</v>
      </c>
      <c r="AG60" s="14">
        <v>0.0331325301204819</v>
      </c>
      <c r="AH60" s="14">
        <v>0.044</v>
      </c>
      <c r="AI60" s="12">
        <v>293.7687474562</v>
      </c>
      <c r="AJ60" s="12">
        <f t="shared" si="1"/>
        <v>3525.2249694744</v>
      </c>
      <c r="AK60" s="15">
        <v>10.1595333690444</v>
      </c>
      <c r="AL60" s="12">
        <v>346.9868980612</v>
      </c>
      <c r="AM60" s="10">
        <v>347</v>
      </c>
      <c r="AN60" s="10">
        <v>143</v>
      </c>
      <c r="AO60" s="10">
        <v>33</v>
      </c>
      <c r="AP60" s="14">
        <v>0.455414</v>
      </c>
      <c r="AQ60" s="10">
        <v>0</v>
      </c>
    </row>
    <row r="61" spans="1:43" ht="15">
      <c r="A61" s="9" t="str">
        <f>VLOOKUP(B61,'[5]Prison List'!$A$2:$D$149,2,FALSE)</f>
        <v>North East</v>
      </c>
      <c r="B61" s="9" t="s">
        <v>204</v>
      </c>
      <c r="C61" s="9" t="str">
        <f>VLOOKUP(B61,'[5]Prison List'!$A$2:$D$149,4,FALSE)</f>
        <v>Male local</v>
      </c>
      <c r="D61" s="10">
        <v>0</v>
      </c>
      <c r="E61" s="11">
        <v>0</v>
      </c>
      <c r="F61" s="10">
        <v>0</v>
      </c>
      <c r="G61" s="10">
        <v>0</v>
      </c>
      <c r="H61" s="12">
        <v>1080.3333333333</v>
      </c>
      <c r="I61" s="13">
        <v>90.027777777775</v>
      </c>
      <c r="J61" s="12">
        <v>255.1666666666</v>
      </c>
      <c r="K61" s="14">
        <v>0.236192</v>
      </c>
      <c r="L61" s="15">
        <v>116</v>
      </c>
      <c r="M61" s="15">
        <v>114</v>
      </c>
      <c r="N61" s="15"/>
      <c r="O61" s="15"/>
      <c r="P61" s="10">
        <v>27</v>
      </c>
      <c r="Q61" s="10">
        <v>41</v>
      </c>
      <c r="R61" s="10">
        <v>287</v>
      </c>
      <c r="S61" s="16">
        <v>2061</v>
      </c>
      <c r="T61" s="14">
        <v>0.139252789907812</v>
      </c>
      <c r="U61" s="14">
        <v>0.13</v>
      </c>
      <c r="V61" s="10">
        <v>3023</v>
      </c>
      <c r="W61" s="14">
        <v>1</v>
      </c>
      <c r="X61" s="10">
        <v>1734</v>
      </c>
      <c r="Y61" s="10">
        <v>2061</v>
      </c>
      <c r="Z61" s="14">
        <v>0.841339155749636</v>
      </c>
      <c r="AA61" s="14">
        <v>0.8</v>
      </c>
      <c r="AB61" s="10">
        <v>234</v>
      </c>
      <c r="AC61" s="10">
        <v>2061</v>
      </c>
      <c r="AD61" s="14">
        <f t="shared" si="0"/>
        <v>0.11353711790393013</v>
      </c>
      <c r="AE61" s="10">
        <v>653</v>
      </c>
      <c r="AF61" s="10">
        <v>49</v>
      </c>
      <c r="AG61" s="14">
        <v>0.0750382848392037</v>
      </c>
      <c r="AH61" s="14">
        <v>0.15</v>
      </c>
      <c r="AI61" s="12">
        <v>452.8298518298</v>
      </c>
      <c r="AJ61" s="12">
        <f t="shared" si="1"/>
        <v>5433.9582219576005</v>
      </c>
      <c r="AK61" s="15">
        <v>10.554112784491</v>
      </c>
      <c r="AL61" s="12">
        <v>514.8664158623</v>
      </c>
      <c r="AM61" s="10">
        <v>525</v>
      </c>
      <c r="AN61" s="10">
        <v>6</v>
      </c>
      <c r="AO61" s="10">
        <v>21</v>
      </c>
      <c r="AP61" s="14">
        <v>0.011904</v>
      </c>
      <c r="AQ61" s="10">
        <v>0</v>
      </c>
    </row>
    <row r="62" spans="1:43" ht="15">
      <c r="A62" s="9" t="str">
        <f>VLOOKUP(B62,'[5]Prison List'!$A$2:$D$149,2,FALSE)</f>
        <v>Yorkshire and Humberside</v>
      </c>
      <c r="B62" s="9" t="s">
        <v>205</v>
      </c>
      <c r="C62" s="9" t="str">
        <f>VLOOKUP(B62,'[5]Prison List'!$A$2:$D$149,4,FALSE)</f>
        <v>Male local</v>
      </c>
      <c r="D62" s="10">
        <v>0</v>
      </c>
      <c r="E62" s="11">
        <v>0</v>
      </c>
      <c r="F62" s="10">
        <v>0</v>
      </c>
      <c r="G62" s="10">
        <v>0</v>
      </c>
      <c r="H62" s="12">
        <v>864.6666666666</v>
      </c>
      <c r="I62" s="13">
        <v>72.05555555555</v>
      </c>
      <c r="J62" s="12">
        <v>286.1666666666</v>
      </c>
      <c r="K62" s="14">
        <v>0.330956</v>
      </c>
      <c r="L62" s="15">
        <v>54</v>
      </c>
      <c r="M62" s="15">
        <v>48</v>
      </c>
      <c r="N62" s="15">
        <v>41</v>
      </c>
      <c r="O62" s="15">
        <v>40</v>
      </c>
      <c r="P62" s="10">
        <v>0</v>
      </c>
      <c r="Q62" s="10">
        <v>0</v>
      </c>
      <c r="R62" s="10">
        <v>316</v>
      </c>
      <c r="S62" s="16">
        <v>1540</v>
      </c>
      <c r="T62" s="14">
        <v>0.205194805194805</v>
      </c>
      <c r="U62" s="14">
        <v>0.19</v>
      </c>
      <c r="V62" s="10">
        <v>4129</v>
      </c>
      <c r="W62" s="14">
        <v>1</v>
      </c>
      <c r="X62" s="10">
        <v>1359</v>
      </c>
      <c r="Y62" s="10">
        <v>1540</v>
      </c>
      <c r="Z62" s="14">
        <v>0.882467532467533</v>
      </c>
      <c r="AA62" s="14">
        <v>0.8</v>
      </c>
      <c r="AB62" s="10">
        <v>127</v>
      </c>
      <c r="AC62" s="10">
        <v>1540</v>
      </c>
      <c r="AD62" s="14">
        <f t="shared" si="0"/>
        <v>0.08246753246753247</v>
      </c>
      <c r="AE62" s="10">
        <v>541</v>
      </c>
      <c r="AF62" s="10">
        <v>43</v>
      </c>
      <c r="AG62" s="14">
        <v>0.0794824399260629</v>
      </c>
      <c r="AH62" s="14">
        <v>0.1</v>
      </c>
      <c r="AI62" s="12">
        <v>369.4878394877</v>
      </c>
      <c r="AJ62" s="12">
        <f t="shared" si="1"/>
        <v>4433.8540738524</v>
      </c>
      <c r="AK62" s="15">
        <v>9.36051431833467</v>
      </c>
      <c r="AL62" s="12">
        <v>473.6763304948</v>
      </c>
      <c r="AM62" s="10">
        <v>489</v>
      </c>
      <c r="AN62" s="10">
        <v>22</v>
      </c>
      <c r="AO62" s="10">
        <v>14</v>
      </c>
      <c r="AP62" s="14">
        <v>0.046315</v>
      </c>
      <c r="AQ62" s="10">
        <v>0</v>
      </c>
    </row>
    <row r="63" spans="1:43" ht="15">
      <c r="A63" s="9" t="str">
        <f>VLOOKUP(B63,'[5]Prison List'!$A$2:$D$149,2,FALSE)</f>
        <v>South Central</v>
      </c>
      <c r="B63" s="9" t="s">
        <v>206</v>
      </c>
      <c r="C63" s="9" t="str">
        <f>VLOOKUP(B63,'[5]Prison List'!$A$2:$D$149,4,FALSE)</f>
        <v>Male Category C</v>
      </c>
      <c r="D63" s="10">
        <v>0</v>
      </c>
      <c r="E63" s="11">
        <v>0</v>
      </c>
      <c r="F63" s="10">
        <v>0</v>
      </c>
      <c r="G63" s="10">
        <v>0</v>
      </c>
      <c r="H63" s="12">
        <v>412.25</v>
      </c>
      <c r="I63" s="13">
        <v>34.354166666666664</v>
      </c>
      <c r="J63" s="12">
        <v>102.8333333333</v>
      </c>
      <c r="K63" s="14">
        <v>0.249444</v>
      </c>
      <c r="L63" s="15">
        <v>0</v>
      </c>
      <c r="M63" s="15">
        <v>0</v>
      </c>
      <c r="N63" s="15"/>
      <c r="O63" s="15"/>
      <c r="P63" s="10"/>
      <c r="Q63" s="10">
        <v>0</v>
      </c>
      <c r="R63" s="10">
        <v>44</v>
      </c>
      <c r="S63" s="16">
        <v>121</v>
      </c>
      <c r="T63" s="14">
        <v>0.363636363636364</v>
      </c>
      <c r="U63" s="14">
        <v>0.25</v>
      </c>
      <c r="V63" s="10">
        <v>107</v>
      </c>
      <c r="W63" s="14">
        <v>1</v>
      </c>
      <c r="X63" s="10">
        <v>120</v>
      </c>
      <c r="Y63" s="10">
        <v>121</v>
      </c>
      <c r="Z63" s="14">
        <v>0.991735537190083</v>
      </c>
      <c r="AA63" s="14">
        <v>0.85</v>
      </c>
      <c r="AB63" s="10">
        <v>32</v>
      </c>
      <c r="AC63" s="10">
        <v>121</v>
      </c>
      <c r="AD63" s="14">
        <f t="shared" si="0"/>
        <v>0.2644628099173554</v>
      </c>
      <c r="AE63" s="10">
        <v>497</v>
      </c>
      <c r="AF63" s="10">
        <v>22</v>
      </c>
      <c r="AG63" s="14">
        <v>0.0442655935613682</v>
      </c>
      <c r="AH63" s="14">
        <v>0.105</v>
      </c>
      <c r="AI63" s="12">
        <v>106.5565290564</v>
      </c>
      <c r="AJ63" s="12">
        <f t="shared" si="1"/>
        <v>1278.6783486768</v>
      </c>
      <c r="AK63" s="15">
        <v>6.34723094447286</v>
      </c>
      <c r="AL63" s="12">
        <v>201.4545177044</v>
      </c>
      <c r="AM63" s="10">
        <v>204</v>
      </c>
      <c r="AN63" s="10">
        <v>18</v>
      </c>
      <c r="AO63" s="10">
        <v>7</v>
      </c>
      <c r="AP63" s="14">
        <v>0.09137</v>
      </c>
      <c r="AQ63" s="10">
        <v>0</v>
      </c>
    </row>
    <row r="64" spans="1:43" ht="15">
      <c r="A64" s="9" t="str">
        <f>VLOOKUP(B64,'[5]Prison List'!$A$2:$D$149,2,FALSE)</f>
        <v>Greater London</v>
      </c>
      <c r="B64" s="9" t="s">
        <v>207</v>
      </c>
      <c r="C64" s="9" t="str">
        <f>VLOOKUP(B64,'[5]Prison List'!$A$2:$D$149,4,FALSE)</f>
        <v>Male Closed YOI</v>
      </c>
      <c r="D64" s="10">
        <v>0</v>
      </c>
      <c r="E64" s="11">
        <v>0</v>
      </c>
      <c r="F64" s="10">
        <v>0</v>
      </c>
      <c r="G64" s="10">
        <v>0</v>
      </c>
      <c r="H64" s="12">
        <v>549.8333333333</v>
      </c>
      <c r="I64" s="13">
        <v>45.819444444441665</v>
      </c>
      <c r="J64" s="12">
        <v>209.1666666666</v>
      </c>
      <c r="K64" s="14">
        <v>0.380418</v>
      </c>
      <c r="L64" s="15">
        <v>82</v>
      </c>
      <c r="M64" s="15">
        <v>63</v>
      </c>
      <c r="N64" s="15"/>
      <c r="O64" s="15">
        <v>0</v>
      </c>
      <c r="P64" s="10">
        <v>0</v>
      </c>
      <c r="Q64" s="10">
        <v>0</v>
      </c>
      <c r="R64" s="10">
        <v>195</v>
      </c>
      <c r="S64" s="16">
        <v>613</v>
      </c>
      <c r="T64" s="14">
        <v>0.31810766721044</v>
      </c>
      <c r="U64" s="14">
        <v>0.25</v>
      </c>
      <c r="V64" s="10">
        <v>142</v>
      </c>
      <c r="W64" s="14">
        <v>1</v>
      </c>
      <c r="X64" s="10">
        <v>578</v>
      </c>
      <c r="Y64" s="10">
        <v>613</v>
      </c>
      <c r="Z64" s="14">
        <v>0.942903752039152</v>
      </c>
      <c r="AA64" s="14">
        <v>0.85</v>
      </c>
      <c r="AB64" s="10">
        <v>236</v>
      </c>
      <c r="AC64" s="10">
        <v>613</v>
      </c>
      <c r="AD64" s="14">
        <f t="shared" si="0"/>
        <v>0.38499184339314846</v>
      </c>
      <c r="AE64" s="10">
        <v>341</v>
      </c>
      <c r="AF64" s="10">
        <v>21</v>
      </c>
      <c r="AG64" s="14">
        <v>0.06158357771261</v>
      </c>
      <c r="AH64" s="14">
        <v>0.04</v>
      </c>
      <c r="AI64" s="12">
        <v>300.6984330483</v>
      </c>
      <c r="AJ64" s="12">
        <f t="shared" si="1"/>
        <v>3608.3811965796</v>
      </c>
      <c r="AK64" s="15">
        <v>13.7715366688578</v>
      </c>
      <c r="AL64" s="12">
        <v>262.017324816</v>
      </c>
      <c r="AM64" s="10">
        <v>261</v>
      </c>
      <c r="AN64" s="10">
        <v>35</v>
      </c>
      <c r="AO64" s="10">
        <v>58</v>
      </c>
      <c r="AP64" s="14">
        <v>0.172413</v>
      </c>
      <c r="AQ64" s="10">
        <v>0</v>
      </c>
    </row>
    <row r="65" spans="1:43" ht="15">
      <c r="A65" s="9" t="s">
        <v>192</v>
      </c>
      <c r="B65" s="9" t="s">
        <v>208</v>
      </c>
      <c r="C65" s="9" t="s">
        <v>209</v>
      </c>
      <c r="D65" s="10">
        <v>0</v>
      </c>
      <c r="E65" s="11">
        <v>0</v>
      </c>
      <c r="F65" s="10">
        <v>0</v>
      </c>
      <c r="G65" s="10">
        <v>0</v>
      </c>
      <c r="H65" s="12">
        <v>1507.3333333333</v>
      </c>
      <c r="I65" s="13">
        <v>125.61111111110834</v>
      </c>
      <c r="J65" s="12">
        <v>383.8333333333</v>
      </c>
      <c r="K65" s="14">
        <v>0.254643</v>
      </c>
      <c r="L65" s="15">
        <v>249</v>
      </c>
      <c r="M65" s="15">
        <v>234</v>
      </c>
      <c r="N65" s="15">
        <v>76</v>
      </c>
      <c r="O65" s="15">
        <v>76</v>
      </c>
      <c r="P65" s="10">
        <v>16</v>
      </c>
      <c r="Q65" s="10">
        <v>19</v>
      </c>
      <c r="R65" s="10">
        <v>165</v>
      </c>
      <c r="S65" s="16">
        <v>383</v>
      </c>
      <c r="T65" s="14">
        <v>0.430809399477807</v>
      </c>
      <c r="U65" s="14">
        <v>0.353</v>
      </c>
      <c r="V65" s="10">
        <v>221</v>
      </c>
      <c r="W65" s="14">
        <v>0.982222222222222</v>
      </c>
      <c r="X65" s="10">
        <v>344</v>
      </c>
      <c r="Y65" s="10">
        <v>383</v>
      </c>
      <c r="Z65" s="14">
        <v>0.898172323759791</v>
      </c>
      <c r="AA65" s="14">
        <v>0.85</v>
      </c>
      <c r="AB65" s="10">
        <v>121</v>
      </c>
      <c r="AC65" s="10">
        <v>383</v>
      </c>
      <c r="AD65" s="14">
        <f t="shared" si="0"/>
        <v>0.31592689295039167</v>
      </c>
      <c r="AE65" s="10">
        <v>964</v>
      </c>
      <c r="AF65" s="10">
        <v>61</v>
      </c>
      <c r="AG65" s="14">
        <v>0.0632780082987552</v>
      </c>
      <c r="AH65" s="14">
        <v>0.085</v>
      </c>
      <c r="AI65" s="12">
        <v>575.4994451868</v>
      </c>
      <c r="AJ65" s="12">
        <f t="shared" si="1"/>
        <v>6905.9933422416</v>
      </c>
      <c r="AK65" s="15">
        <v>9.47445648418607</v>
      </c>
      <c r="AL65" s="12">
        <v>728.9065450635</v>
      </c>
      <c r="AM65" s="10">
        <v>746</v>
      </c>
      <c r="AN65" s="10">
        <v>14</v>
      </c>
      <c r="AO65" s="10">
        <v>54</v>
      </c>
      <c r="AP65" s="14">
        <v>0.020231</v>
      </c>
      <c r="AQ65" s="10">
        <v>0</v>
      </c>
    </row>
    <row r="66" spans="1:43" ht="15">
      <c r="A66" s="9" t="str">
        <f>VLOOKUP(B66,'[5]Prison List'!$A$2:$D$149,2,FALSE)</f>
        <v>North West</v>
      </c>
      <c r="B66" s="9" t="s">
        <v>210</v>
      </c>
      <c r="C66" s="9" t="str">
        <f>VLOOKUP(B66,'[5]Prison List'!$A$2:$D$149,4,FALSE)</f>
        <v>Male Category C</v>
      </c>
      <c r="D66" s="10">
        <v>0</v>
      </c>
      <c r="E66" s="11">
        <v>0</v>
      </c>
      <c r="F66" s="10">
        <v>0</v>
      </c>
      <c r="G66" s="10">
        <v>0</v>
      </c>
      <c r="H66" s="12">
        <v>297.5</v>
      </c>
      <c r="I66" s="13">
        <v>24.791666666666668</v>
      </c>
      <c r="J66" s="12">
        <v>290.25</v>
      </c>
      <c r="K66" s="14">
        <v>0.97563</v>
      </c>
      <c r="L66" s="15"/>
      <c r="M66" s="15"/>
      <c r="N66" s="15"/>
      <c r="O66" s="15"/>
      <c r="P66" s="10">
        <v>41</v>
      </c>
      <c r="Q66" s="10">
        <v>43</v>
      </c>
      <c r="R66" s="10">
        <v>87</v>
      </c>
      <c r="S66" s="16">
        <v>259</v>
      </c>
      <c r="T66" s="14">
        <v>0.335907335907336</v>
      </c>
      <c r="U66" s="14">
        <v>0.25</v>
      </c>
      <c r="V66" s="10">
        <v>97</v>
      </c>
      <c r="W66" s="14">
        <v>0.97979797979798</v>
      </c>
      <c r="X66" s="10">
        <v>251</v>
      </c>
      <c r="Y66" s="10">
        <v>259</v>
      </c>
      <c r="Z66" s="14">
        <v>0.969111969111969</v>
      </c>
      <c r="AA66" s="14">
        <v>0.9</v>
      </c>
      <c r="AB66" s="10">
        <v>16</v>
      </c>
      <c r="AC66" s="10">
        <v>259</v>
      </c>
      <c r="AD66" s="14">
        <f t="shared" si="0"/>
        <v>0.06177606177606178</v>
      </c>
      <c r="AE66" s="10">
        <v>368</v>
      </c>
      <c r="AF66" s="10">
        <v>10</v>
      </c>
      <c r="AG66" s="14">
        <v>0.0271739130434783</v>
      </c>
      <c r="AH66" s="14">
        <v>0.065</v>
      </c>
      <c r="AI66" s="12">
        <v>234.0231882981</v>
      </c>
      <c r="AJ66" s="12">
        <f t="shared" si="1"/>
        <v>2808.2782595772</v>
      </c>
      <c r="AK66" s="15">
        <v>12.0338629199236</v>
      </c>
      <c r="AL66" s="12">
        <v>233.3646542481</v>
      </c>
      <c r="AM66" s="10">
        <v>229</v>
      </c>
      <c r="AN66" s="10">
        <v>7</v>
      </c>
      <c r="AO66" s="10">
        <v>27</v>
      </c>
      <c r="AP66" s="14">
        <v>0.034653</v>
      </c>
      <c r="AQ66" s="10">
        <v>0</v>
      </c>
    </row>
    <row r="67" spans="1:43" ht="15">
      <c r="A67" s="9" t="str">
        <f>VLOOKUP(B67,'[5]Prison List'!$A$2:$D$149,2,FALSE)</f>
        <v>South Central</v>
      </c>
      <c r="B67" s="9" t="s">
        <v>211</v>
      </c>
      <c r="C67" s="9" t="str">
        <f>VLOOKUP(B67,'[5]Prison List'!$A$2:$D$149,4,FALSE)</f>
        <v>Male Category C</v>
      </c>
      <c r="D67" s="10">
        <v>0</v>
      </c>
      <c r="E67" s="11">
        <v>0</v>
      </c>
      <c r="F67" s="10">
        <v>0</v>
      </c>
      <c r="G67" s="10">
        <v>0</v>
      </c>
      <c r="H67" s="12">
        <v>165.5833333333</v>
      </c>
      <c r="I67" s="13">
        <v>13.798611111108334</v>
      </c>
      <c r="J67" s="12">
        <v>0</v>
      </c>
      <c r="K67" s="14">
        <v>0</v>
      </c>
      <c r="L67" s="15">
        <v>16</v>
      </c>
      <c r="M67" s="15">
        <v>14</v>
      </c>
      <c r="N67" s="15"/>
      <c r="O67" s="15"/>
      <c r="P67" s="10"/>
      <c r="Q67" s="10">
        <v>0</v>
      </c>
      <c r="R67" s="10">
        <v>0</v>
      </c>
      <c r="S67" s="16">
        <v>3</v>
      </c>
      <c r="T67" s="14">
        <v>0</v>
      </c>
      <c r="U67" s="14">
        <v>0</v>
      </c>
      <c r="V67" s="10">
        <v>0</v>
      </c>
      <c r="W67" s="14"/>
      <c r="X67" s="10">
        <v>0</v>
      </c>
      <c r="Y67" s="10">
        <v>3</v>
      </c>
      <c r="Z67" s="14">
        <v>0</v>
      </c>
      <c r="AA67" s="14">
        <v>0</v>
      </c>
      <c r="AB67" s="10">
        <v>0</v>
      </c>
      <c r="AC67" s="10">
        <v>3</v>
      </c>
      <c r="AD67" s="14">
        <f aca="true" t="shared" si="2" ref="AD67:AD130">AB67/AC67</f>
        <v>0</v>
      </c>
      <c r="AE67" s="10">
        <v>191</v>
      </c>
      <c r="AF67" s="10">
        <v>0</v>
      </c>
      <c r="AG67" s="14">
        <v>0</v>
      </c>
      <c r="AH67" s="14">
        <v>0.04</v>
      </c>
      <c r="AI67" s="12">
        <v>87.5603281852</v>
      </c>
      <c r="AJ67" s="12">
        <f t="shared" si="1"/>
        <v>1050.7239382224002</v>
      </c>
      <c r="AK67" s="15">
        <v>10.5569684939259</v>
      </c>
      <c r="AL67" s="12">
        <v>99.5289451539</v>
      </c>
      <c r="AM67" s="10">
        <v>32</v>
      </c>
      <c r="AN67" s="10">
        <v>1</v>
      </c>
      <c r="AO67" s="10">
        <v>2</v>
      </c>
      <c r="AP67" s="14">
        <v>0.033333</v>
      </c>
      <c r="AQ67" s="10">
        <v>0</v>
      </c>
    </row>
    <row r="68" spans="1:43" ht="15">
      <c r="A68" s="9" t="str">
        <f>VLOOKUP(B68,'[5]Prison List'!$A$2:$D$149,2,FALSE)</f>
        <v>North West</v>
      </c>
      <c r="B68" s="9" t="s">
        <v>212</v>
      </c>
      <c r="C68" s="9" t="str">
        <f>VLOOKUP(B68,'[5]Prison List'!$A$2:$D$149,4,FALSE)</f>
        <v>Male open</v>
      </c>
      <c r="D68" s="10">
        <v>0</v>
      </c>
      <c r="E68" s="11">
        <v>0</v>
      </c>
      <c r="F68" s="10">
        <v>0</v>
      </c>
      <c r="G68" s="10">
        <v>0</v>
      </c>
      <c r="H68" s="12">
        <v>620</v>
      </c>
      <c r="I68" s="13">
        <v>51.666666666666664</v>
      </c>
      <c r="J68" s="12">
        <v>0</v>
      </c>
      <c r="K68" s="14">
        <v>0</v>
      </c>
      <c r="L68" s="15">
        <v>0</v>
      </c>
      <c r="M68" s="15">
        <v>0</v>
      </c>
      <c r="N68" s="15"/>
      <c r="O68" s="15">
        <v>0</v>
      </c>
      <c r="P68" s="10">
        <v>0</v>
      </c>
      <c r="Q68" s="10">
        <v>0</v>
      </c>
      <c r="R68" s="10">
        <v>302</v>
      </c>
      <c r="S68" s="16">
        <v>544</v>
      </c>
      <c r="T68" s="14">
        <v>0.555147058823529</v>
      </c>
      <c r="U68" s="14">
        <v>0.45</v>
      </c>
      <c r="V68" s="10">
        <v>110</v>
      </c>
      <c r="W68" s="14">
        <v>0.973451327433628</v>
      </c>
      <c r="X68" s="10">
        <v>533</v>
      </c>
      <c r="Y68" s="10">
        <v>544</v>
      </c>
      <c r="Z68" s="14">
        <v>0.979779411764706</v>
      </c>
      <c r="AA68" s="14">
        <v>0.95</v>
      </c>
      <c r="AB68" s="10">
        <v>86</v>
      </c>
      <c r="AC68" s="10">
        <v>544</v>
      </c>
      <c r="AD68" s="14">
        <f t="shared" si="2"/>
        <v>0.15808823529411764</v>
      </c>
      <c r="AE68" s="10">
        <v>520</v>
      </c>
      <c r="AF68" s="10">
        <v>35</v>
      </c>
      <c r="AG68" s="14">
        <v>0.0673076923076923</v>
      </c>
      <c r="AH68" s="14">
        <v>0.08</v>
      </c>
      <c r="AI68" s="12">
        <v>156.1152979902</v>
      </c>
      <c r="AJ68" s="12">
        <f aca="true" t="shared" si="3" ref="AJ68:AJ131">AI68*12</f>
        <v>1873.3835758823998</v>
      </c>
      <c r="AK68" s="15">
        <v>9.63565684542318</v>
      </c>
      <c r="AL68" s="12">
        <v>194.4219896926</v>
      </c>
      <c r="AM68" s="10">
        <v>201</v>
      </c>
      <c r="AN68" s="10">
        <v>6</v>
      </c>
      <c r="AO68" s="10">
        <v>9</v>
      </c>
      <c r="AP68" s="14">
        <v>0.03125</v>
      </c>
      <c r="AQ68" s="10">
        <v>13</v>
      </c>
    </row>
    <row r="69" spans="1:43" ht="15">
      <c r="A69" s="9" t="s">
        <v>213</v>
      </c>
      <c r="B69" s="9" t="s">
        <v>214</v>
      </c>
      <c r="C69" s="9" t="s">
        <v>178</v>
      </c>
      <c r="D69" s="10">
        <v>0</v>
      </c>
      <c r="E69" s="11">
        <v>0</v>
      </c>
      <c r="F69" s="10">
        <v>0</v>
      </c>
      <c r="G69" s="10">
        <v>0</v>
      </c>
      <c r="H69" s="12">
        <v>275.25</v>
      </c>
      <c r="I69" s="13">
        <v>22.9375</v>
      </c>
      <c r="J69" s="12">
        <v>0</v>
      </c>
      <c r="K69" s="14">
        <v>0</v>
      </c>
      <c r="L69" s="15">
        <v>0</v>
      </c>
      <c r="M69" s="15"/>
      <c r="N69" s="15"/>
      <c r="O69" s="15"/>
      <c r="P69" s="10"/>
      <c r="Q69" s="10">
        <v>0</v>
      </c>
      <c r="R69" s="10">
        <v>128</v>
      </c>
      <c r="S69" s="16">
        <v>195</v>
      </c>
      <c r="T69" s="14">
        <v>0.656410256410256</v>
      </c>
      <c r="U69" s="14">
        <v>0.65</v>
      </c>
      <c r="V69" s="10">
        <v>42</v>
      </c>
      <c r="W69" s="14">
        <v>1</v>
      </c>
      <c r="X69" s="10">
        <v>187</v>
      </c>
      <c r="Y69" s="10">
        <v>195</v>
      </c>
      <c r="Z69" s="14">
        <v>0.958974358974359</v>
      </c>
      <c r="AA69" s="14">
        <v>0.95</v>
      </c>
      <c r="AB69" s="10">
        <v>25</v>
      </c>
      <c r="AC69" s="10">
        <v>195</v>
      </c>
      <c r="AD69" s="14">
        <f t="shared" si="2"/>
        <v>0.1282051282051282</v>
      </c>
      <c r="AE69" s="10">
        <v>338</v>
      </c>
      <c r="AF69" s="10">
        <v>11</v>
      </c>
      <c r="AG69" s="14">
        <v>0.0325443786982249</v>
      </c>
      <c r="AH69" s="14">
        <v>0.07</v>
      </c>
      <c r="AI69" s="12">
        <v>84.0987773487</v>
      </c>
      <c r="AJ69" s="12">
        <f t="shared" si="3"/>
        <v>1009.1853281844</v>
      </c>
      <c r="AK69" s="15">
        <v>8.91985549298349</v>
      </c>
      <c r="AL69" s="12">
        <v>113.1392015239</v>
      </c>
      <c r="AM69" s="10">
        <v>115</v>
      </c>
      <c r="AN69" s="10">
        <v>2</v>
      </c>
      <c r="AO69" s="10">
        <v>12</v>
      </c>
      <c r="AP69" s="14">
        <v>0.019417</v>
      </c>
      <c r="AQ69" s="10">
        <v>1</v>
      </c>
    </row>
    <row r="70" spans="1:43" ht="15">
      <c r="A70" s="9" t="str">
        <f>VLOOKUP(B70,'[5]Prison List'!$A$2:$D$149,2,FALSE)</f>
        <v>North West</v>
      </c>
      <c r="B70" s="9" t="s">
        <v>215</v>
      </c>
      <c r="C70" s="9" t="str">
        <f>VLOOKUP(B70,'[5]Prison List'!$A$2:$D$149,4,FALSE)</f>
        <v>Male closed YOI</v>
      </c>
      <c r="D70" s="10">
        <v>0</v>
      </c>
      <c r="E70" s="11">
        <v>0</v>
      </c>
      <c r="F70" s="10">
        <v>0</v>
      </c>
      <c r="G70" s="10">
        <v>0</v>
      </c>
      <c r="H70" s="12">
        <v>501.8333333333</v>
      </c>
      <c r="I70" s="13">
        <v>41.819444444441665</v>
      </c>
      <c r="J70" s="12">
        <v>92.8333333333</v>
      </c>
      <c r="K70" s="14">
        <v>0.184988</v>
      </c>
      <c r="L70" s="15">
        <v>79</v>
      </c>
      <c r="M70" s="15">
        <v>77</v>
      </c>
      <c r="N70" s="15"/>
      <c r="O70" s="15"/>
      <c r="P70" s="10">
        <v>28</v>
      </c>
      <c r="Q70" s="10">
        <v>25</v>
      </c>
      <c r="R70" s="10">
        <v>176</v>
      </c>
      <c r="S70" s="16">
        <v>1021</v>
      </c>
      <c r="T70" s="14">
        <v>0.172380019588639</v>
      </c>
      <c r="U70" s="14">
        <v>0.15</v>
      </c>
      <c r="V70" s="10">
        <v>77</v>
      </c>
      <c r="W70" s="14">
        <v>1</v>
      </c>
      <c r="X70" s="10">
        <v>970</v>
      </c>
      <c r="Y70" s="10">
        <v>1021</v>
      </c>
      <c r="Z70" s="14">
        <v>0.950048971596474</v>
      </c>
      <c r="AA70" s="14">
        <v>0.9</v>
      </c>
      <c r="AB70" s="10">
        <v>358</v>
      </c>
      <c r="AC70" s="10">
        <v>1021</v>
      </c>
      <c r="AD70" s="14">
        <f t="shared" si="2"/>
        <v>0.35063663075416257</v>
      </c>
      <c r="AE70" s="10">
        <v>305</v>
      </c>
      <c r="AF70" s="10">
        <v>8</v>
      </c>
      <c r="AG70" s="14">
        <v>0.0262295081967213</v>
      </c>
      <c r="AH70" s="14">
        <v>0.07</v>
      </c>
      <c r="AI70" s="12">
        <v>403.2403144902</v>
      </c>
      <c r="AJ70" s="12">
        <f t="shared" si="3"/>
        <v>4838.8837738823995</v>
      </c>
      <c r="AK70" s="15">
        <v>14.9277801337315</v>
      </c>
      <c r="AL70" s="12">
        <v>324.1529370431</v>
      </c>
      <c r="AM70" s="10">
        <v>322</v>
      </c>
      <c r="AN70" s="10">
        <v>7</v>
      </c>
      <c r="AO70" s="10">
        <v>50</v>
      </c>
      <c r="AP70" s="14">
        <v>0.025735</v>
      </c>
      <c r="AQ70" s="10">
        <v>0</v>
      </c>
    </row>
    <row r="71" spans="1:43" ht="15">
      <c r="A71" s="9" t="str">
        <f>VLOOKUP(B71,'[5]Prison List'!$A$2:$D$149,2,FALSE)</f>
        <v>Yorkshire and Humberside</v>
      </c>
      <c r="B71" s="9" t="s">
        <v>216</v>
      </c>
      <c r="C71" s="9" t="str">
        <f>VLOOKUP(B71,'[5]Prison List'!$A$2:$D$149,4,FALSE)</f>
        <v>Male local</v>
      </c>
      <c r="D71" s="10">
        <v>0</v>
      </c>
      <c r="E71" s="11">
        <v>0</v>
      </c>
      <c r="F71" s="10">
        <v>0</v>
      </c>
      <c r="G71" s="10">
        <v>0</v>
      </c>
      <c r="H71" s="12">
        <v>1114.0833333333</v>
      </c>
      <c r="I71" s="13">
        <v>92.840277777775</v>
      </c>
      <c r="J71" s="12">
        <v>545.6666666666</v>
      </c>
      <c r="K71" s="14">
        <v>0.489789</v>
      </c>
      <c r="L71" s="15">
        <v>0</v>
      </c>
      <c r="M71" s="15"/>
      <c r="N71" s="15"/>
      <c r="O71" s="15"/>
      <c r="P71" s="10">
        <v>12</v>
      </c>
      <c r="Q71" s="10">
        <v>11</v>
      </c>
      <c r="R71" s="10">
        <v>458</v>
      </c>
      <c r="S71" s="16">
        <v>2028</v>
      </c>
      <c r="T71" s="14">
        <v>0.225838264299803</v>
      </c>
      <c r="U71" s="14">
        <v>0.23</v>
      </c>
      <c r="V71" s="10">
        <v>5193</v>
      </c>
      <c r="W71" s="14">
        <v>1</v>
      </c>
      <c r="X71" s="10">
        <v>1737</v>
      </c>
      <c r="Y71" s="10">
        <v>2028</v>
      </c>
      <c r="Z71" s="14">
        <v>0.856508875739645</v>
      </c>
      <c r="AA71" s="14">
        <v>0.8</v>
      </c>
      <c r="AB71" s="10">
        <v>55</v>
      </c>
      <c r="AC71" s="10">
        <v>2028</v>
      </c>
      <c r="AD71" s="14">
        <f t="shared" si="2"/>
        <v>0.027120315581854043</v>
      </c>
      <c r="AE71" s="10">
        <v>657</v>
      </c>
      <c r="AF71" s="10">
        <v>56</v>
      </c>
      <c r="AG71" s="14">
        <v>0.0852359208523592</v>
      </c>
      <c r="AH71" s="14">
        <v>0.12</v>
      </c>
      <c r="AI71" s="12">
        <v>426.6919735669</v>
      </c>
      <c r="AJ71" s="12">
        <f t="shared" si="3"/>
        <v>5120.3036828028</v>
      </c>
      <c r="AK71" s="15">
        <v>9.55495132590302</v>
      </c>
      <c r="AL71" s="12">
        <v>535.8796197027</v>
      </c>
      <c r="AM71" s="10">
        <v>546</v>
      </c>
      <c r="AN71" s="10">
        <v>33</v>
      </c>
      <c r="AO71" s="10">
        <v>68</v>
      </c>
      <c r="AP71" s="14">
        <v>0.069037</v>
      </c>
      <c r="AQ71" s="10">
        <v>0</v>
      </c>
    </row>
    <row r="72" spans="1:43" ht="15">
      <c r="A72" s="9" t="str">
        <f>VLOOKUP(B72,'[5]Prison List'!$A$2:$D$149,2,FALSE)</f>
        <v>East Midlands</v>
      </c>
      <c r="B72" s="9" t="s">
        <v>217</v>
      </c>
      <c r="C72" s="9" t="str">
        <f>VLOOKUP(B72,'[5]Prison List'!$A$2:$D$149,4,FALSE)</f>
        <v>Male local</v>
      </c>
      <c r="D72" s="10">
        <v>0</v>
      </c>
      <c r="E72" s="11">
        <v>0</v>
      </c>
      <c r="F72" s="10">
        <v>0</v>
      </c>
      <c r="G72" s="10">
        <v>0</v>
      </c>
      <c r="H72" s="12">
        <v>337.8333333333</v>
      </c>
      <c r="I72" s="13">
        <v>28.152777777775</v>
      </c>
      <c r="J72" s="12">
        <v>306.8333333333</v>
      </c>
      <c r="K72" s="14">
        <v>0.908238</v>
      </c>
      <c r="L72" s="15">
        <v>0</v>
      </c>
      <c r="M72" s="15"/>
      <c r="N72" s="15"/>
      <c r="O72" s="15"/>
      <c r="P72" s="10">
        <v>0</v>
      </c>
      <c r="Q72" s="10">
        <v>0</v>
      </c>
      <c r="R72" s="10">
        <v>155</v>
      </c>
      <c r="S72" s="16">
        <v>535</v>
      </c>
      <c r="T72" s="14">
        <v>0.289719626168224</v>
      </c>
      <c r="U72" s="14">
        <v>0.285</v>
      </c>
      <c r="V72" s="10">
        <v>2019</v>
      </c>
      <c r="W72" s="14">
        <v>0.98873653281097</v>
      </c>
      <c r="X72" s="10">
        <v>486</v>
      </c>
      <c r="Y72" s="10">
        <v>535</v>
      </c>
      <c r="Z72" s="14">
        <v>0.908411214953271</v>
      </c>
      <c r="AA72" s="14">
        <v>0.9</v>
      </c>
      <c r="AB72" s="10">
        <v>48</v>
      </c>
      <c r="AC72" s="10">
        <v>535</v>
      </c>
      <c r="AD72" s="14">
        <f t="shared" si="2"/>
        <v>0.08971962616822429</v>
      </c>
      <c r="AE72" s="10">
        <v>407</v>
      </c>
      <c r="AF72" s="10">
        <v>35</v>
      </c>
      <c r="AG72" s="14">
        <v>0.085995085995086</v>
      </c>
      <c r="AH72" s="14">
        <v>0.09</v>
      </c>
      <c r="AI72" s="12">
        <v>123.0179751179</v>
      </c>
      <c r="AJ72" s="12">
        <f t="shared" si="3"/>
        <v>1476.2157014148</v>
      </c>
      <c r="AK72" s="15">
        <v>7.4532947194744</v>
      </c>
      <c r="AL72" s="12">
        <v>198.0621667298</v>
      </c>
      <c r="AM72" s="10">
        <v>211</v>
      </c>
      <c r="AN72" s="10">
        <v>19</v>
      </c>
      <c r="AO72" s="10">
        <v>13</v>
      </c>
      <c r="AP72" s="14">
        <v>0.095959</v>
      </c>
      <c r="AQ72" s="10">
        <v>0</v>
      </c>
    </row>
    <row r="73" spans="1:43" ht="15">
      <c r="A73" s="9" t="str">
        <f>VLOOKUP(B73,'[5]Prison List'!$A$2:$D$149,2,FALSE)</f>
        <v>Kent and Sussex</v>
      </c>
      <c r="B73" s="9" t="s">
        <v>218</v>
      </c>
      <c r="C73" s="9" t="str">
        <f>VLOOKUP(B73,'[5]Prison List'!$A$2:$D$149,4,FALSE)</f>
        <v>Male local</v>
      </c>
      <c r="D73" s="10">
        <v>0</v>
      </c>
      <c r="E73" s="11">
        <v>0</v>
      </c>
      <c r="F73" s="10">
        <v>0</v>
      </c>
      <c r="G73" s="10">
        <v>0</v>
      </c>
      <c r="H73" s="12">
        <v>602.0833333333</v>
      </c>
      <c r="I73" s="13">
        <v>50.17361111110833</v>
      </c>
      <c r="J73" s="12">
        <v>54.5</v>
      </c>
      <c r="K73" s="14">
        <v>0.090519</v>
      </c>
      <c r="L73" s="15">
        <v>65</v>
      </c>
      <c r="M73" s="15">
        <v>63</v>
      </c>
      <c r="N73" s="15"/>
      <c r="O73" s="15"/>
      <c r="P73" s="10">
        <v>48</v>
      </c>
      <c r="Q73" s="10">
        <v>39</v>
      </c>
      <c r="R73" s="10">
        <v>449</v>
      </c>
      <c r="S73" s="16">
        <v>1097</v>
      </c>
      <c r="T73" s="14">
        <v>0.409298085688241</v>
      </c>
      <c r="U73" s="14">
        <v>0.225</v>
      </c>
      <c r="V73" s="10">
        <v>3326</v>
      </c>
      <c r="W73" s="14">
        <v>1</v>
      </c>
      <c r="X73" s="10">
        <v>959</v>
      </c>
      <c r="Y73" s="10">
        <v>1097</v>
      </c>
      <c r="Z73" s="14">
        <v>0.874202370100273</v>
      </c>
      <c r="AA73" s="14">
        <v>0.8</v>
      </c>
      <c r="AB73" s="10">
        <v>202</v>
      </c>
      <c r="AC73" s="10">
        <v>1097</v>
      </c>
      <c r="AD73" s="14">
        <f t="shared" si="2"/>
        <v>0.18413855970829535</v>
      </c>
      <c r="AE73" s="10">
        <v>380</v>
      </c>
      <c r="AF73" s="10">
        <v>22</v>
      </c>
      <c r="AG73" s="14">
        <v>0.0578947368421053</v>
      </c>
      <c r="AH73" s="14">
        <v>0.095</v>
      </c>
      <c r="AI73" s="12">
        <v>370.0829641454</v>
      </c>
      <c r="AJ73" s="12">
        <f t="shared" si="3"/>
        <v>4440.9955697448</v>
      </c>
      <c r="AK73" s="15">
        <v>14.1197397464777</v>
      </c>
      <c r="AL73" s="12">
        <v>314.523897004</v>
      </c>
      <c r="AM73" s="10">
        <v>328</v>
      </c>
      <c r="AN73" s="10">
        <v>11</v>
      </c>
      <c r="AO73" s="10">
        <v>63</v>
      </c>
      <c r="AP73" s="14">
        <v>0.041509</v>
      </c>
      <c r="AQ73" s="10">
        <v>0</v>
      </c>
    </row>
    <row r="74" spans="1:43" ht="15">
      <c r="A74" s="9" t="str">
        <f>VLOOKUP(B74,'[5]Prison List'!$A$2:$D$149,2,FALSE)</f>
        <v>South West</v>
      </c>
      <c r="B74" s="9" t="s">
        <v>219</v>
      </c>
      <c r="C74" s="9" t="str">
        <f>VLOOKUP(B74,'[5]Prison List'!$A$2:$D$149,4,FALSE)</f>
        <v>Male open</v>
      </c>
      <c r="D74" s="10">
        <v>0</v>
      </c>
      <c r="E74" s="11">
        <v>0</v>
      </c>
      <c r="F74" s="10">
        <v>0</v>
      </c>
      <c r="G74" s="10">
        <v>0</v>
      </c>
      <c r="H74" s="12">
        <v>514.5</v>
      </c>
      <c r="I74" s="13">
        <v>42.875</v>
      </c>
      <c r="J74" s="12"/>
      <c r="K74" s="14">
        <v>0</v>
      </c>
      <c r="L74" s="15">
        <v>0</v>
      </c>
      <c r="M74" s="15">
        <v>0</v>
      </c>
      <c r="N74" s="15"/>
      <c r="O74" s="15">
        <v>0</v>
      </c>
      <c r="P74" s="10"/>
      <c r="Q74" s="10">
        <v>0</v>
      </c>
      <c r="R74" s="10">
        <v>222</v>
      </c>
      <c r="S74" s="16">
        <v>476</v>
      </c>
      <c r="T74" s="14">
        <v>0.466386554621849</v>
      </c>
      <c r="U74" s="14">
        <v>0.4</v>
      </c>
      <c r="V74" s="10">
        <v>67</v>
      </c>
      <c r="W74" s="14">
        <v>1</v>
      </c>
      <c r="X74" s="10">
        <v>458</v>
      </c>
      <c r="Y74" s="10">
        <v>476</v>
      </c>
      <c r="Z74" s="14">
        <v>0.96218487394958</v>
      </c>
      <c r="AA74" s="14">
        <v>0.83</v>
      </c>
      <c r="AB74" s="10">
        <v>28</v>
      </c>
      <c r="AC74" s="10">
        <v>476</v>
      </c>
      <c r="AD74" s="14">
        <f t="shared" si="2"/>
        <v>0.058823529411764705</v>
      </c>
      <c r="AE74" s="10">
        <v>316</v>
      </c>
      <c r="AF74" s="10">
        <v>10</v>
      </c>
      <c r="AG74" s="14">
        <v>0.0316455696202532</v>
      </c>
      <c r="AH74" s="14">
        <v>0.09</v>
      </c>
      <c r="AI74" s="12">
        <v>121.4640464639</v>
      </c>
      <c r="AJ74" s="12">
        <f t="shared" si="3"/>
        <v>1457.5685575668</v>
      </c>
      <c r="AK74" s="15">
        <v>8.17839801538729</v>
      </c>
      <c r="AL74" s="12">
        <v>178.2217684717</v>
      </c>
      <c r="AM74" s="10">
        <v>201</v>
      </c>
      <c r="AN74" s="10">
        <v>4</v>
      </c>
      <c r="AO74" s="10">
        <v>17</v>
      </c>
      <c r="AP74" s="14">
        <v>0.021739</v>
      </c>
      <c r="AQ74" s="10">
        <v>24</v>
      </c>
    </row>
    <row r="75" spans="1:43" ht="15">
      <c r="A75" s="9" t="str">
        <f>VLOOKUP(B75,'[5]Prison List'!$A$2:$D$149,2,FALSE)</f>
        <v>East Midlands</v>
      </c>
      <c r="B75" s="9" t="s">
        <v>220</v>
      </c>
      <c r="C75" s="9" t="str">
        <f>VLOOKUP(B75,'[5]Prison List'!$A$2:$D$149,4,FALSE)</f>
        <v>Male local</v>
      </c>
      <c r="D75" s="10">
        <v>0</v>
      </c>
      <c r="E75" s="11">
        <v>0</v>
      </c>
      <c r="F75" s="10">
        <v>0</v>
      </c>
      <c r="G75" s="10">
        <v>0</v>
      </c>
      <c r="H75" s="12">
        <v>639.1666666666</v>
      </c>
      <c r="I75" s="13">
        <v>53.263888888883336</v>
      </c>
      <c r="J75" s="12">
        <v>468.8333333333</v>
      </c>
      <c r="K75" s="14">
        <v>0.733507</v>
      </c>
      <c r="L75" s="15">
        <v>0</v>
      </c>
      <c r="M75" s="15"/>
      <c r="N75" s="15"/>
      <c r="O75" s="15"/>
      <c r="P75" s="10">
        <v>0</v>
      </c>
      <c r="Q75" s="10">
        <v>0</v>
      </c>
      <c r="R75" s="10">
        <v>314</v>
      </c>
      <c r="S75" s="16">
        <v>1067</v>
      </c>
      <c r="T75" s="14">
        <v>0.294283036551078</v>
      </c>
      <c r="U75" s="14">
        <v>0.29</v>
      </c>
      <c r="V75" s="10">
        <v>1480</v>
      </c>
      <c r="W75" s="14">
        <v>1</v>
      </c>
      <c r="X75" s="10">
        <v>945</v>
      </c>
      <c r="Y75" s="10">
        <v>1067</v>
      </c>
      <c r="Z75" s="14">
        <v>0.885660731021556</v>
      </c>
      <c r="AA75" s="14">
        <v>0.885</v>
      </c>
      <c r="AB75" s="10">
        <v>149</v>
      </c>
      <c r="AC75" s="10">
        <v>1067</v>
      </c>
      <c r="AD75" s="14">
        <f t="shared" si="2"/>
        <v>0.13964386129334583</v>
      </c>
      <c r="AE75" s="10">
        <v>408</v>
      </c>
      <c r="AF75" s="10">
        <v>38</v>
      </c>
      <c r="AG75" s="14">
        <v>0.0931372549019608</v>
      </c>
      <c r="AH75" s="14">
        <v>0.095</v>
      </c>
      <c r="AI75" s="12">
        <v>262.242145992</v>
      </c>
      <c r="AJ75" s="12">
        <f t="shared" si="3"/>
        <v>3146.905751904</v>
      </c>
      <c r="AK75" s="15">
        <v>10.1704294396137</v>
      </c>
      <c r="AL75" s="12">
        <v>309.4171952708</v>
      </c>
      <c r="AM75" s="10">
        <v>325</v>
      </c>
      <c r="AN75" s="10">
        <v>9</v>
      </c>
      <c r="AO75" s="10">
        <v>15</v>
      </c>
      <c r="AP75" s="14">
        <v>0.029032</v>
      </c>
      <c r="AQ75" s="10">
        <v>0</v>
      </c>
    </row>
    <row r="76" spans="1:43" ht="15">
      <c r="A76" s="9" t="str">
        <f>VLOOKUP(B76,'[5]Prison List'!$A$2:$D$149,2,FALSE)</f>
        <v>Yorkshire and Humberside</v>
      </c>
      <c r="B76" s="9" t="s">
        <v>221</v>
      </c>
      <c r="C76" s="9" t="str">
        <f>VLOOKUP(B76,'[5]Prison List'!$A$2:$D$149,4,FALSE)</f>
        <v>Male Category C</v>
      </c>
      <c r="D76" s="10">
        <v>0</v>
      </c>
      <c r="E76" s="11">
        <v>0</v>
      </c>
      <c r="F76" s="10">
        <v>0</v>
      </c>
      <c r="G76" s="10">
        <v>0</v>
      </c>
      <c r="H76" s="12">
        <v>901.4166666666</v>
      </c>
      <c r="I76" s="13">
        <v>75.11805555555</v>
      </c>
      <c r="J76" s="12">
        <v>91.3333333333</v>
      </c>
      <c r="K76" s="14">
        <v>0.101321</v>
      </c>
      <c r="L76" s="15">
        <v>48</v>
      </c>
      <c r="M76" s="15">
        <v>50</v>
      </c>
      <c r="N76" s="15"/>
      <c r="O76" s="15"/>
      <c r="P76" s="10">
        <v>10</v>
      </c>
      <c r="Q76" s="10">
        <v>10</v>
      </c>
      <c r="R76" s="10">
        <v>200</v>
      </c>
      <c r="S76" s="16">
        <v>729</v>
      </c>
      <c r="T76" s="14">
        <v>0.274348422496571</v>
      </c>
      <c r="U76" s="14">
        <v>0.2</v>
      </c>
      <c r="V76" s="10">
        <v>163</v>
      </c>
      <c r="W76" s="14">
        <v>0.970238095238095</v>
      </c>
      <c r="X76" s="10">
        <v>703</v>
      </c>
      <c r="Y76" s="10">
        <v>729</v>
      </c>
      <c r="Z76" s="14">
        <v>0.964334705075446</v>
      </c>
      <c r="AA76" s="14">
        <v>0.8</v>
      </c>
      <c r="AB76" s="10">
        <v>107</v>
      </c>
      <c r="AC76" s="10">
        <v>729</v>
      </c>
      <c r="AD76" s="14">
        <f t="shared" si="2"/>
        <v>0.1467764060356653</v>
      </c>
      <c r="AE76" s="10">
        <v>552</v>
      </c>
      <c r="AF76" s="10">
        <v>49</v>
      </c>
      <c r="AG76" s="14">
        <v>0.088768115942029</v>
      </c>
      <c r="AH76" s="14">
        <v>0.11</v>
      </c>
      <c r="AI76" s="12">
        <v>451.6355641355</v>
      </c>
      <c r="AJ76" s="12">
        <f t="shared" si="3"/>
        <v>5419.626769626</v>
      </c>
      <c r="AK76" s="15">
        <v>12.8652361522727</v>
      </c>
      <c r="AL76" s="12">
        <v>421.2613515585</v>
      </c>
      <c r="AM76" s="10">
        <v>423</v>
      </c>
      <c r="AN76" s="10">
        <v>6</v>
      </c>
      <c r="AO76" s="10">
        <v>16</v>
      </c>
      <c r="AP76" s="14">
        <v>0.014742</v>
      </c>
      <c r="AQ76" s="10">
        <v>0</v>
      </c>
    </row>
    <row r="77" spans="1:43" ht="15">
      <c r="A77" s="9" t="str">
        <f>VLOOKUP(B77,'[5]Prison List'!$A$2:$D$149,2,FALSE)</f>
        <v>East of England</v>
      </c>
      <c r="B77" s="9" t="s">
        <v>222</v>
      </c>
      <c r="C77" s="9" t="str">
        <f>VLOOKUP(B77,'[5]Prison List'!$A$2:$D$149,4,FALSE)</f>
        <v>Male Category C</v>
      </c>
      <c r="D77" s="10">
        <v>0</v>
      </c>
      <c r="E77" s="11">
        <v>0</v>
      </c>
      <c r="F77" s="10">
        <v>0</v>
      </c>
      <c r="G77" s="10">
        <v>0</v>
      </c>
      <c r="H77" s="12">
        <v>1128.25</v>
      </c>
      <c r="I77" s="13">
        <v>94.02083333333333</v>
      </c>
      <c r="J77" s="12">
        <v>126</v>
      </c>
      <c r="K77" s="14">
        <v>0.111677</v>
      </c>
      <c r="L77" s="15">
        <v>157</v>
      </c>
      <c r="M77" s="15">
        <v>156</v>
      </c>
      <c r="N77" s="15">
        <v>55</v>
      </c>
      <c r="O77" s="15">
        <v>48</v>
      </c>
      <c r="P77" s="10">
        <v>8</v>
      </c>
      <c r="Q77" s="10">
        <v>13</v>
      </c>
      <c r="R77" s="10">
        <v>176</v>
      </c>
      <c r="S77" s="16">
        <v>843</v>
      </c>
      <c r="T77" s="14">
        <v>0.208778173190985</v>
      </c>
      <c r="U77" s="14">
        <v>0.2</v>
      </c>
      <c r="V77" s="10">
        <v>211</v>
      </c>
      <c r="W77" s="14">
        <v>1</v>
      </c>
      <c r="X77" s="10">
        <v>798</v>
      </c>
      <c r="Y77" s="10">
        <v>843</v>
      </c>
      <c r="Z77" s="14">
        <v>0.94661921708185</v>
      </c>
      <c r="AA77" s="14">
        <v>0.85</v>
      </c>
      <c r="AB77" s="10">
        <v>408</v>
      </c>
      <c r="AC77" s="10">
        <v>843</v>
      </c>
      <c r="AD77" s="14">
        <f t="shared" si="2"/>
        <v>0.48398576512455516</v>
      </c>
      <c r="AE77" s="10">
        <v>697</v>
      </c>
      <c r="AF77" s="10">
        <v>17</v>
      </c>
      <c r="AG77" s="14">
        <v>0.024390243902439</v>
      </c>
      <c r="AH77" s="14">
        <v>0.035</v>
      </c>
      <c r="AI77" s="12">
        <v>481.1817881067</v>
      </c>
      <c r="AJ77" s="12">
        <f t="shared" si="3"/>
        <v>5774.1814572804005</v>
      </c>
      <c r="AK77" s="15">
        <v>11.7998393213181</v>
      </c>
      <c r="AL77" s="12">
        <v>489.3440749526</v>
      </c>
      <c r="AM77" s="10">
        <v>501</v>
      </c>
      <c r="AN77" s="10">
        <v>21</v>
      </c>
      <c r="AO77" s="10">
        <v>73</v>
      </c>
      <c r="AP77" s="14">
        <v>0.049065</v>
      </c>
      <c r="AQ77" s="10">
        <v>0</v>
      </c>
    </row>
    <row r="78" spans="1:43" ht="15">
      <c r="A78" s="9" t="str">
        <f>VLOOKUP(B78,'[5]Prison List'!$A$2:$D$149,2,FALSE)</f>
        <v>North West</v>
      </c>
      <c r="B78" s="9" t="s">
        <v>223</v>
      </c>
      <c r="C78" s="9" t="str">
        <f>VLOOKUP(B78,'[5]Prison List'!$A$2:$D$149,4,FALSE)</f>
        <v>Male local</v>
      </c>
      <c r="D78" s="10">
        <v>0</v>
      </c>
      <c r="E78" s="11">
        <v>0</v>
      </c>
      <c r="F78" s="10">
        <v>0</v>
      </c>
      <c r="G78" s="10">
        <v>0</v>
      </c>
      <c r="H78" s="12">
        <v>1180.3333333333</v>
      </c>
      <c r="I78" s="13">
        <v>98.36111111110834</v>
      </c>
      <c r="J78" s="12">
        <v>352</v>
      </c>
      <c r="K78" s="14">
        <v>0.29822</v>
      </c>
      <c r="L78" s="15">
        <v>90</v>
      </c>
      <c r="M78" s="15">
        <v>89</v>
      </c>
      <c r="N78" s="15"/>
      <c r="O78" s="15"/>
      <c r="P78" s="10">
        <v>82</v>
      </c>
      <c r="Q78" s="10">
        <v>62</v>
      </c>
      <c r="R78" s="10">
        <v>738</v>
      </c>
      <c r="S78" s="16">
        <v>2632</v>
      </c>
      <c r="T78" s="14">
        <v>0.280395136778116</v>
      </c>
      <c r="U78" s="14">
        <v>0.235</v>
      </c>
      <c r="V78" s="10">
        <v>4088</v>
      </c>
      <c r="W78" s="14">
        <v>0.995616171456405</v>
      </c>
      <c r="X78" s="10">
        <v>2313</v>
      </c>
      <c r="Y78" s="10">
        <v>2632</v>
      </c>
      <c r="Z78" s="14">
        <v>0.878799392097264</v>
      </c>
      <c r="AA78" s="14">
        <v>0.82</v>
      </c>
      <c r="AB78" s="10">
        <v>117</v>
      </c>
      <c r="AC78" s="10">
        <v>2632</v>
      </c>
      <c r="AD78" s="14">
        <f t="shared" si="2"/>
        <v>0.044452887537993924</v>
      </c>
      <c r="AE78" s="10">
        <v>715</v>
      </c>
      <c r="AF78" s="10">
        <v>107</v>
      </c>
      <c r="AG78" s="14">
        <v>0.14965034965035</v>
      </c>
      <c r="AH78" s="14">
        <v>0.135</v>
      </c>
      <c r="AI78" s="12">
        <v>609.120580058</v>
      </c>
      <c r="AJ78" s="12">
        <f t="shared" si="3"/>
        <v>7309.446960695999</v>
      </c>
      <c r="AK78" s="15">
        <v>14.0543847155307</v>
      </c>
      <c r="AL78" s="12">
        <v>520.0830280829</v>
      </c>
      <c r="AM78" s="10">
        <v>537</v>
      </c>
      <c r="AN78" s="10">
        <v>5</v>
      </c>
      <c r="AO78" s="10">
        <v>19</v>
      </c>
      <c r="AP78" s="14">
        <v>0.009652</v>
      </c>
      <c r="AQ78" s="10">
        <v>0</v>
      </c>
    </row>
    <row r="79" spans="1:43" ht="15">
      <c r="A79" s="9" t="str">
        <f>VLOOKUP(B79,'[5]Prison List'!$A$2:$D$149,2,FALSE)</f>
        <v>High Security</v>
      </c>
      <c r="B79" s="9" t="s">
        <v>224</v>
      </c>
      <c r="C79" s="9" t="str">
        <f>VLOOKUP(B79,'[5]Prison List'!$A$2:$D$149,4,FALSE)</f>
        <v>Male Dispersal</v>
      </c>
      <c r="D79" s="10">
        <v>0</v>
      </c>
      <c r="E79" s="11">
        <v>0</v>
      </c>
      <c r="F79" s="10">
        <v>0</v>
      </c>
      <c r="G79" s="10">
        <v>0</v>
      </c>
      <c r="H79" s="12">
        <v>614.25</v>
      </c>
      <c r="I79" s="13">
        <v>51.1875</v>
      </c>
      <c r="J79" s="12">
        <v>0</v>
      </c>
      <c r="K79" s="14">
        <v>0</v>
      </c>
      <c r="L79" s="15">
        <v>94</v>
      </c>
      <c r="M79" s="15">
        <v>94</v>
      </c>
      <c r="N79" s="15"/>
      <c r="O79" s="15">
        <v>0</v>
      </c>
      <c r="P79" s="10">
        <v>20</v>
      </c>
      <c r="Q79" s="10">
        <v>8</v>
      </c>
      <c r="R79" s="10">
        <v>0</v>
      </c>
      <c r="S79" s="16">
        <v>2</v>
      </c>
      <c r="T79" s="14">
        <v>0</v>
      </c>
      <c r="U79" s="14">
        <v>0</v>
      </c>
      <c r="V79" s="10">
        <v>27</v>
      </c>
      <c r="W79" s="14">
        <v>1</v>
      </c>
      <c r="X79" s="10">
        <v>2</v>
      </c>
      <c r="Y79" s="10">
        <v>2</v>
      </c>
      <c r="Z79" s="14">
        <v>1</v>
      </c>
      <c r="AA79" s="14">
        <v>0.9</v>
      </c>
      <c r="AB79" s="10">
        <v>0</v>
      </c>
      <c r="AC79" s="10">
        <v>2</v>
      </c>
      <c r="AD79" s="14">
        <f t="shared" si="2"/>
        <v>0</v>
      </c>
      <c r="AE79" s="10">
        <v>373</v>
      </c>
      <c r="AF79" s="10">
        <v>6</v>
      </c>
      <c r="AG79" s="14">
        <v>0.0160857908847185</v>
      </c>
      <c r="AH79" s="14">
        <v>0.055</v>
      </c>
      <c r="AI79" s="12">
        <v>319.4433484308</v>
      </c>
      <c r="AJ79" s="12">
        <f t="shared" si="3"/>
        <v>3833.3201811696</v>
      </c>
      <c r="AK79" s="15">
        <v>5.89794598875215</v>
      </c>
      <c r="AL79" s="12">
        <v>649.9415539715</v>
      </c>
      <c r="AM79" s="10">
        <v>677</v>
      </c>
      <c r="AN79" s="10">
        <v>18</v>
      </c>
      <c r="AO79" s="10">
        <v>79</v>
      </c>
      <c r="AP79" s="14">
        <v>0.0301</v>
      </c>
      <c r="AQ79" s="10">
        <v>0</v>
      </c>
    </row>
    <row r="80" spans="1:43" ht="15">
      <c r="A80" s="9" t="str">
        <f>VLOOKUP(B80,'[5]Prison List'!$A$2:$D$149,2,FALSE)</f>
        <v>North East</v>
      </c>
      <c r="B80" s="9" t="s">
        <v>225</v>
      </c>
      <c r="C80" s="9" t="str">
        <f>VLOOKUP(B80,'[5]Prison List'!$A$2:$D$149,4,FALSE)</f>
        <v>Female local</v>
      </c>
      <c r="D80" s="10">
        <v>0</v>
      </c>
      <c r="E80" s="11">
        <v>0</v>
      </c>
      <c r="F80" s="10">
        <v>0</v>
      </c>
      <c r="G80" s="10">
        <v>0</v>
      </c>
      <c r="H80" s="12">
        <v>271.25</v>
      </c>
      <c r="I80" s="13">
        <v>22.604166666666668</v>
      </c>
      <c r="J80" s="12">
        <v>32</v>
      </c>
      <c r="K80" s="14">
        <v>0.117972</v>
      </c>
      <c r="L80" s="15">
        <v>38</v>
      </c>
      <c r="M80" s="15">
        <v>36</v>
      </c>
      <c r="N80" s="15"/>
      <c r="O80" s="15"/>
      <c r="P80" s="10">
        <v>36</v>
      </c>
      <c r="Q80" s="10">
        <v>28</v>
      </c>
      <c r="R80" s="10">
        <v>62</v>
      </c>
      <c r="S80" s="16">
        <v>530</v>
      </c>
      <c r="T80" s="14">
        <v>0.116981132075472</v>
      </c>
      <c r="U80" s="14">
        <v>0.1</v>
      </c>
      <c r="V80" s="10">
        <v>689</v>
      </c>
      <c r="W80" s="14">
        <v>0.997105643994211</v>
      </c>
      <c r="X80" s="10">
        <v>470</v>
      </c>
      <c r="Y80" s="10">
        <v>530</v>
      </c>
      <c r="Z80" s="14">
        <v>0.886792452830189</v>
      </c>
      <c r="AA80" s="14">
        <v>0.85</v>
      </c>
      <c r="AB80" s="10">
        <v>98</v>
      </c>
      <c r="AC80" s="10">
        <v>530</v>
      </c>
      <c r="AD80" s="14">
        <f t="shared" si="2"/>
        <v>0.18490566037735848</v>
      </c>
      <c r="AE80" s="10">
        <v>334</v>
      </c>
      <c r="AF80" s="10">
        <v>18</v>
      </c>
      <c r="AG80" s="14">
        <v>0.0538922155688623</v>
      </c>
      <c r="AH80" s="14">
        <v>0.08</v>
      </c>
      <c r="AI80" s="12">
        <v>262.102040227</v>
      </c>
      <c r="AJ80" s="12">
        <f t="shared" si="3"/>
        <v>3145.2244827239997</v>
      </c>
      <c r="AK80" s="15">
        <v>12.1883151865438</v>
      </c>
      <c r="AL80" s="12">
        <v>258.0524407669</v>
      </c>
      <c r="AM80" s="10">
        <v>270</v>
      </c>
      <c r="AN80" s="10">
        <v>5</v>
      </c>
      <c r="AO80" s="10">
        <v>16</v>
      </c>
      <c r="AP80" s="14">
        <v>0.019685</v>
      </c>
      <c r="AQ80" s="10">
        <v>0</v>
      </c>
    </row>
    <row r="81" spans="1:43" ht="15">
      <c r="A81" s="9" t="str">
        <f>VLOOKUP(B81,'[5]Prison List'!$A$2:$D$149,2,FALSE)</f>
        <v>East Midlands</v>
      </c>
      <c r="B81" s="9" t="s">
        <v>226</v>
      </c>
      <c r="C81" s="9" t="str">
        <f>VLOOKUP(B81,'[5]Prison List'!$A$2:$D$149,4,FALSE)</f>
        <v>Male Category B</v>
      </c>
      <c r="D81" s="10">
        <v>0</v>
      </c>
      <c r="E81" s="11">
        <v>0</v>
      </c>
      <c r="F81" s="10">
        <v>0</v>
      </c>
      <c r="G81" s="10">
        <v>0</v>
      </c>
      <c r="H81" s="12">
        <v>906.75</v>
      </c>
      <c r="I81" s="13">
        <v>75.5625</v>
      </c>
      <c r="J81" s="12">
        <v>44.1666666666</v>
      </c>
      <c r="K81" s="14">
        <v>0.048708</v>
      </c>
      <c r="L81" s="15">
        <v>127</v>
      </c>
      <c r="M81" s="15">
        <v>125</v>
      </c>
      <c r="N81" s="15"/>
      <c r="O81" s="15"/>
      <c r="P81" s="10"/>
      <c r="Q81" s="10">
        <v>0</v>
      </c>
      <c r="R81" s="10">
        <v>31</v>
      </c>
      <c r="S81" s="16">
        <v>88</v>
      </c>
      <c r="T81" s="14">
        <v>0.352272727272727</v>
      </c>
      <c r="U81" s="14">
        <v>0.35</v>
      </c>
      <c r="V81" s="10">
        <v>239</v>
      </c>
      <c r="W81" s="14">
        <v>1</v>
      </c>
      <c r="X81" s="10">
        <v>86</v>
      </c>
      <c r="Y81" s="10">
        <v>88</v>
      </c>
      <c r="Z81" s="14">
        <v>0.977272727272727</v>
      </c>
      <c r="AA81" s="14">
        <v>0.9</v>
      </c>
      <c r="AB81" s="10">
        <v>31</v>
      </c>
      <c r="AC81" s="10">
        <v>88</v>
      </c>
      <c r="AD81" s="14">
        <f t="shared" si="2"/>
        <v>0.3522727272727273</v>
      </c>
      <c r="AE81" s="10">
        <v>554</v>
      </c>
      <c r="AF81" s="10">
        <v>59</v>
      </c>
      <c r="AG81" s="14">
        <v>0.106498194945848</v>
      </c>
      <c r="AH81" s="14">
        <v>0.069</v>
      </c>
      <c r="AI81" s="12"/>
      <c r="AJ81" s="12">
        <f t="shared" si="3"/>
        <v>0</v>
      </c>
      <c r="AK81" s="15"/>
      <c r="AL81" s="12"/>
      <c r="AM81" s="10">
        <v>0</v>
      </c>
      <c r="AN81" s="10">
        <v>0</v>
      </c>
      <c r="AO81" s="10">
        <v>0</v>
      </c>
      <c r="AP81" s="14"/>
      <c r="AQ81" s="10">
        <v>0</v>
      </c>
    </row>
    <row r="82" spans="1:43" ht="15">
      <c r="A82" s="9" t="str">
        <f>VLOOKUP(B82,'[5]Prison List'!$A$2:$D$149,2,FALSE)</f>
        <v>Kent and Sussex</v>
      </c>
      <c r="B82" s="9" t="s">
        <v>227</v>
      </c>
      <c r="C82" s="9" t="str">
        <f>VLOOKUP(B82,'[5]Prison List'!$A$2:$D$149,4,FALSE)</f>
        <v>Male Category C</v>
      </c>
      <c r="D82" s="10">
        <v>0</v>
      </c>
      <c r="E82" s="11">
        <v>0</v>
      </c>
      <c r="F82" s="10">
        <v>0</v>
      </c>
      <c r="G82" s="10">
        <v>0</v>
      </c>
      <c r="H82" s="12">
        <v>591.8333333333</v>
      </c>
      <c r="I82" s="13">
        <v>49.319444444441665</v>
      </c>
      <c r="J82" s="12">
        <v>57.5</v>
      </c>
      <c r="K82" s="14">
        <v>0.097155</v>
      </c>
      <c r="L82" s="15">
        <v>57</v>
      </c>
      <c r="M82" s="15">
        <v>54</v>
      </c>
      <c r="N82" s="15">
        <v>43</v>
      </c>
      <c r="O82" s="15">
        <v>42</v>
      </c>
      <c r="P82" s="10"/>
      <c r="Q82" s="10">
        <v>0</v>
      </c>
      <c r="R82" s="10">
        <v>19</v>
      </c>
      <c r="S82" s="16">
        <v>179</v>
      </c>
      <c r="T82" s="14">
        <v>0.106145251396648</v>
      </c>
      <c r="U82" s="14">
        <v>0.1</v>
      </c>
      <c r="V82" s="10">
        <v>80</v>
      </c>
      <c r="W82" s="14">
        <v>1</v>
      </c>
      <c r="X82" s="10">
        <v>168</v>
      </c>
      <c r="Y82" s="10">
        <v>179</v>
      </c>
      <c r="Z82" s="14">
        <v>0.93854748603352</v>
      </c>
      <c r="AA82" s="14">
        <v>0.9</v>
      </c>
      <c r="AB82" s="10">
        <v>143</v>
      </c>
      <c r="AC82" s="10">
        <v>179</v>
      </c>
      <c r="AD82" s="14">
        <f t="shared" si="2"/>
        <v>0.7988826815642458</v>
      </c>
      <c r="AE82" s="10">
        <v>360</v>
      </c>
      <c r="AF82" s="10">
        <v>2</v>
      </c>
      <c r="AG82" s="14">
        <v>0.00555555555555556</v>
      </c>
      <c r="AH82" s="14">
        <v>0.05</v>
      </c>
      <c r="AI82" s="12">
        <v>198.884103884</v>
      </c>
      <c r="AJ82" s="12">
        <f t="shared" si="3"/>
        <v>2386.609246608</v>
      </c>
      <c r="AK82" s="15">
        <v>9.92271746074582</v>
      </c>
      <c r="AL82" s="12">
        <v>240.5197221477</v>
      </c>
      <c r="AM82" s="10">
        <v>253</v>
      </c>
      <c r="AN82" s="10">
        <v>7</v>
      </c>
      <c r="AO82" s="10">
        <v>16</v>
      </c>
      <c r="AP82" s="14">
        <v>0.029535</v>
      </c>
      <c r="AQ82" s="10">
        <v>0</v>
      </c>
    </row>
    <row r="83" spans="1:43" ht="15">
      <c r="A83" s="9" t="str">
        <f>VLOOKUP(B83,'[5]Prison List'!$A$2:$D$149,2,FALSE)</f>
        <v>High Security</v>
      </c>
      <c r="B83" s="9" t="s">
        <v>228</v>
      </c>
      <c r="C83" s="9" t="str">
        <f>VLOOKUP(B83,'[5]Prison List'!$A$2:$D$149,4,FALSE)</f>
        <v>Male local</v>
      </c>
      <c r="D83" s="10">
        <v>0</v>
      </c>
      <c r="E83" s="11">
        <v>0</v>
      </c>
      <c r="F83" s="10">
        <v>0</v>
      </c>
      <c r="G83" s="10">
        <v>0</v>
      </c>
      <c r="H83" s="12">
        <v>1125.5833333333</v>
      </c>
      <c r="I83" s="13">
        <v>93.79861111110834</v>
      </c>
      <c r="J83" s="12">
        <v>600.8333333333</v>
      </c>
      <c r="K83" s="14">
        <v>0.533797</v>
      </c>
      <c r="L83" s="15">
        <v>125</v>
      </c>
      <c r="M83" s="15">
        <v>121</v>
      </c>
      <c r="N83" s="15">
        <v>0</v>
      </c>
      <c r="O83" s="15"/>
      <c r="P83" s="10">
        <v>63</v>
      </c>
      <c r="Q83" s="10">
        <v>61</v>
      </c>
      <c r="R83" s="10">
        <v>481</v>
      </c>
      <c r="S83" s="16">
        <v>1658</v>
      </c>
      <c r="T83" s="14">
        <v>0.290108564535585</v>
      </c>
      <c r="U83" s="14">
        <v>0.25</v>
      </c>
      <c r="V83" s="10">
        <v>5502</v>
      </c>
      <c r="W83" s="14">
        <v>0.990102573330934</v>
      </c>
      <c r="X83" s="10">
        <v>1541</v>
      </c>
      <c r="Y83" s="10">
        <v>1658</v>
      </c>
      <c r="Z83" s="14">
        <v>0.929433051869723</v>
      </c>
      <c r="AA83" s="14">
        <v>0.8</v>
      </c>
      <c r="AB83" s="10">
        <v>159</v>
      </c>
      <c r="AC83" s="10">
        <v>1658</v>
      </c>
      <c r="AD83" s="14">
        <f t="shared" si="2"/>
        <v>0.09589867310012062</v>
      </c>
      <c r="AE83" s="10">
        <v>677</v>
      </c>
      <c r="AF83" s="10">
        <v>36</v>
      </c>
      <c r="AG83" s="14">
        <v>0.0531757754800591</v>
      </c>
      <c r="AH83" s="14">
        <v>0.08</v>
      </c>
      <c r="AI83" s="12">
        <v>785.7797272546</v>
      </c>
      <c r="AJ83" s="12">
        <f t="shared" si="3"/>
        <v>9429.3567270552</v>
      </c>
      <c r="AK83" s="15">
        <v>11.7598124835453</v>
      </c>
      <c r="AL83" s="12">
        <v>801.8288336017</v>
      </c>
      <c r="AM83" s="10">
        <v>818</v>
      </c>
      <c r="AN83" s="10">
        <v>26</v>
      </c>
      <c r="AO83" s="10">
        <v>80</v>
      </c>
      <c r="AP83" s="14">
        <v>0.03523</v>
      </c>
      <c r="AQ83" s="10">
        <v>0</v>
      </c>
    </row>
    <row r="84" spans="1:43" ht="15">
      <c r="A84" s="9" t="s">
        <v>229</v>
      </c>
      <c r="B84" s="9" t="s">
        <v>230</v>
      </c>
      <c r="C84" s="17" t="s">
        <v>178</v>
      </c>
      <c r="D84" s="10">
        <v>0</v>
      </c>
      <c r="E84" s="11">
        <v>0</v>
      </c>
      <c r="F84" s="10">
        <v>0</v>
      </c>
      <c r="G84" s="10">
        <v>0</v>
      </c>
      <c r="H84" s="12">
        <v>1212.25</v>
      </c>
      <c r="I84" s="13">
        <v>101.02083333333333</v>
      </c>
      <c r="J84" s="12">
        <v>82.1666666666</v>
      </c>
      <c r="K84" s="14">
        <v>0.06778</v>
      </c>
      <c r="L84" s="15">
        <v>90</v>
      </c>
      <c r="M84" s="15"/>
      <c r="N84" s="15"/>
      <c r="O84" s="15"/>
      <c r="P84" s="10">
        <v>49</v>
      </c>
      <c r="Q84" s="10">
        <v>31</v>
      </c>
      <c r="R84" s="10">
        <v>206</v>
      </c>
      <c r="S84" s="16">
        <v>964</v>
      </c>
      <c r="T84" s="14">
        <v>0.213692946058091</v>
      </c>
      <c r="U84" s="14"/>
      <c r="V84" s="10">
        <v>117</v>
      </c>
      <c r="W84" s="14">
        <v>1</v>
      </c>
      <c r="X84" s="10">
        <v>895</v>
      </c>
      <c r="Y84" s="10">
        <v>964</v>
      </c>
      <c r="Z84" s="14">
        <v>0.928423236514523</v>
      </c>
      <c r="AA84" s="14"/>
      <c r="AB84" s="10">
        <v>185</v>
      </c>
      <c r="AC84" s="10">
        <v>964</v>
      </c>
      <c r="AD84" s="14">
        <f t="shared" si="2"/>
        <v>0.19190871369294607</v>
      </c>
      <c r="AE84" s="10">
        <v>888</v>
      </c>
      <c r="AF84" s="10">
        <v>46</v>
      </c>
      <c r="AG84" s="14">
        <v>0.0518018018018018</v>
      </c>
      <c r="AH84" s="14"/>
      <c r="AI84" s="12">
        <v>484.2884854634</v>
      </c>
      <c r="AJ84" s="12">
        <f t="shared" si="3"/>
        <v>5811.4618255608</v>
      </c>
      <c r="AK84" s="15">
        <v>12.2146460404058</v>
      </c>
      <c r="AL84" s="12">
        <v>475.7781606063</v>
      </c>
      <c r="AM84" s="10">
        <v>484</v>
      </c>
      <c r="AN84" s="10">
        <v>13</v>
      </c>
      <c r="AO84" s="10">
        <v>82</v>
      </c>
      <c r="AP84" s="14">
        <v>0.032338</v>
      </c>
      <c r="AQ84" s="10">
        <v>10</v>
      </c>
    </row>
    <row r="85" spans="1:43" ht="15">
      <c r="A85" s="9" t="s">
        <v>231</v>
      </c>
      <c r="B85" s="9" t="s">
        <v>232</v>
      </c>
      <c r="C85" s="9" t="s">
        <v>169</v>
      </c>
      <c r="D85" s="10">
        <v>0</v>
      </c>
      <c r="E85" s="11">
        <v>0</v>
      </c>
      <c r="F85" s="10">
        <v>0</v>
      </c>
      <c r="G85" s="10">
        <v>0</v>
      </c>
      <c r="H85" s="12">
        <v>358.25</v>
      </c>
      <c r="I85" s="13">
        <v>29.854166666666668</v>
      </c>
      <c r="J85" s="12">
        <v>0</v>
      </c>
      <c r="K85" s="14">
        <v>0</v>
      </c>
      <c r="L85" s="15">
        <v>0</v>
      </c>
      <c r="M85" s="15"/>
      <c r="N85" s="15"/>
      <c r="O85" s="15"/>
      <c r="P85" s="10"/>
      <c r="Q85" s="10">
        <v>0</v>
      </c>
      <c r="R85" s="10">
        <v>0</v>
      </c>
      <c r="S85" s="16">
        <v>770</v>
      </c>
      <c r="T85" s="14">
        <v>0</v>
      </c>
      <c r="U85" s="14"/>
      <c r="V85" s="10">
        <v>491</v>
      </c>
      <c r="W85" s="14">
        <v>1</v>
      </c>
      <c r="X85" s="10">
        <v>27</v>
      </c>
      <c r="Y85" s="10">
        <v>770</v>
      </c>
      <c r="Z85" s="14">
        <v>0.0350649350649351</v>
      </c>
      <c r="AA85" s="14"/>
      <c r="AB85" s="10">
        <v>0</v>
      </c>
      <c r="AC85" s="10">
        <v>770</v>
      </c>
      <c r="AD85" s="14">
        <f t="shared" si="2"/>
        <v>0</v>
      </c>
      <c r="AE85" s="10"/>
      <c r="AF85" s="10"/>
      <c r="AG85" s="14"/>
      <c r="AH85" s="14"/>
      <c r="AI85" s="12">
        <v>119.3701489951</v>
      </c>
      <c r="AJ85" s="12">
        <f t="shared" si="3"/>
        <v>1432.4417879412</v>
      </c>
      <c r="AK85" s="15">
        <v>6.35226766586716</v>
      </c>
      <c r="AL85" s="12">
        <v>225.5008547008</v>
      </c>
      <c r="AM85" s="10">
        <v>232</v>
      </c>
      <c r="AN85" s="10">
        <v>7</v>
      </c>
      <c r="AO85" s="10">
        <v>9</v>
      </c>
      <c r="AP85" s="14">
        <v>0.03139</v>
      </c>
      <c r="AQ85" s="10">
        <v>0</v>
      </c>
    </row>
    <row r="86" spans="1:43" ht="15">
      <c r="A86" s="9" t="str">
        <f>VLOOKUP(B86,'[5]Prison List'!$A$2:$D$149,2,FALSE)</f>
        <v>East of England</v>
      </c>
      <c r="B86" s="9" t="s">
        <v>233</v>
      </c>
      <c r="C86" s="9" t="str">
        <f>VLOOKUP(B86,'[5]Prison List'!$A$2:$D$149,4,FALSE)</f>
        <v>Male Category C</v>
      </c>
      <c r="D86" s="10">
        <v>0</v>
      </c>
      <c r="E86" s="11">
        <v>0</v>
      </c>
      <c r="F86" s="10">
        <v>0</v>
      </c>
      <c r="G86" s="10">
        <v>0</v>
      </c>
      <c r="H86" s="12">
        <v>758.9166666666</v>
      </c>
      <c r="I86" s="13">
        <v>63.24305555555</v>
      </c>
      <c r="J86" s="12">
        <v>38.3333333333</v>
      </c>
      <c r="K86" s="14">
        <v>0.05051</v>
      </c>
      <c r="L86" s="15">
        <v>65</v>
      </c>
      <c r="M86" s="15">
        <v>64</v>
      </c>
      <c r="N86" s="15"/>
      <c r="O86" s="15"/>
      <c r="P86" s="10">
        <v>96</v>
      </c>
      <c r="Q86" s="10">
        <v>77</v>
      </c>
      <c r="R86" s="10">
        <v>86</v>
      </c>
      <c r="S86" s="16">
        <v>234</v>
      </c>
      <c r="T86" s="14">
        <v>0.367521367521368</v>
      </c>
      <c r="U86" s="14">
        <v>0.3</v>
      </c>
      <c r="V86" s="10">
        <v>224</v>
      </c>
      <c r="W86" s="14">
        <v>0.995555555555556</v>
      </c>
      <c r="X86" s="10">
        <v>219</v>
      </c>
      <c r="Y86" s="10">
        <v>234</v>
      </c>
      <c r="Z86" s="14">
        <v>0.935897435897436</v>
      </c>
      <c r="AA86" s="14">
        <v>0.85</v>
      </c>
      <c r="AB86" s="10">
        <v>79</v>
      </c>
      <c r="AC86" s="10">
        <v>234</v>
      </c>
      <c r="AD86" s="14">
        <f t="shared" si="2"/>
        <v>0.33760683760683763</v>
      </c>
      <c r="AE86" s="10">
        <v>465</v>
      </c>
      <c r="AF86" s="10">
        <v>50</v>
      </c>
      <c r="AG86" s="14">
        <v>0.10752688172043</v>
      </c>
      <c r="AH86" s="14">
        <v>0.075</v>
      </c>
      <c r="AI86" s="12">
        <v>181.7790111539</v>
      </c>
      <c r="AJ86" s="12">
        <f t="shared" si="3"/>
        <v>2181.3481338468</v>
      </c>
      <c r="AK86" s="15">
        <v>7.52560681782373</v>
      </c>
      <c r="AL86" s="12">
        <v>289.8567765567</v>
      </c>
      <c r="AM86" s="10">
        <v>293</v>
      </c>
      <c r="AN86" s="10">
        <v>23</v>
      </c>
      <c r="AO86" s="10">
        <v>20</v>
      </c>
      <c r="AP86" s="14">
        <v>0.084249</v>
      </c>
      <c r="AQ86" s="10">
        <v>0</v>
      </c>
    </row>
    <row r="87" spans="1:43" ht="15">
      <c r="A87" s="9" t="str">
        <f>VLOOKUP(B87,'[5]Prison List'!$A$2:$D$149,2,FALSE)</f>
        <v>Yorkshire and Humberside</v>
      </c>
      <c r="B87" s="9" t="s">
        <v>234</v>
      </c>
      <c r="C87" s="9" t="str">
        <f>VLOOKUP(B87,'[5]Prison List'!$A$2:$D$149,4,FALSE)</f>
        <v>Female local</v>
      </c>
      <c r="D87" s="10">
        <v>0</v>
      </c>
      <c r="E87" s="11">
        <v>0</v>
      </c>
      <c r="F87" s="10">
        <v>0</v>
      </c>
      <c r="G87" s="10">
        <v>0</v>
      </c>
      <c r="H87" s="12">
        <v>359.1666666666</v>
      </c>
      <c r="I87" s="13">
        <v>29.93055555555</v>
      </c>
      <c r="J87" s="12">
        <v>32.3333333333</v>
      </c>
      <c r="K87" s="14">
        <v>0.090023</v>
      </c>
      <c r="L87" s="15">
        <v>55</v>
      </c>
      <c r="M87" s="15">
        <v>50</v>
      </c>
      <c r="N87" s="15"/>
      <c r="O87" s="15"/>
      <c r="P87" s="10">
        <v>0</v>
      </c>
      <c r="Q87" s="10">
        <v>0</v>
      </c>
      <c r="R87" s="10">
        <v>62</v>
      </c>
      <c r="S87" s="16">
        <v>849</v>
      </c>
      <c r="T87" s="14">
        <v>0.0730270906949352</v>
      </c>
      <c r="U87" s="14">
        <v>0.05</v>
      </c>
      <c r="V87" s="10">
        <v>1038</v>
      </c>
      <c r="W87" s="14">
        <v>0.993301435406699</v>
      </c>
      <c r="X87" s="10">
        <v>714</v>
      </c>
      <c r="Y87" s="10">
        <v>849</v>
      </c>
      <c r="Z87" s="14">
        <v>0.840989399293286</v>
      </c>
      <c r="AA87" s="14">
        <v>0.8</v>
      </c>
      <c r="AB87" s="10">
        <v>179</v>
      </c>
      <c r="AC87" s="10">
        <v>849</v>
      </c>
      <c r="AD87" s="14">
        <f t="shared" si="2"/>
        <v>0.21083627797408716</v>
      </c>
      <c r="AE87" s="10">
        <v>242</v>
      </c>
      <c r="AF87" s="10">
        <v>16</v>
      </c>
      <c r="AG87" s="14">
        <v>0.0661157024793388</v>
      </c>
      <c r="AH87" s="14">
        <v>0.085</v>
      </c>
      <c r="AI87" s="12">
        <v>318.7565113189</v>
      </c>
      <c r="AJ87" s="12">
        <f t="shared" si="3"/>
        <v>3825.0781358267996</v>
      </c>
      <c r="AK87" s="15">
        <v>11.2448660271251</v>
      </c>
      <c r="AL87" s="12">
        <v>340.1621794871</v>
      </c>
      <c r="AM87" s="10">
        <v>354</v>
      </c>
      <c r="AN87" s="10">
        <v>14</v>
      </c>
      <c r="AO87" s="10">
        <v>34</v>
      </c>
      <c r="AP87" s="14">
        <v>0.04375</v>
      </c>
      <c r="AQ87" s="10">
        <v>0</v>
      </c>
    </row>
    <row r="88" spans="1:43" ht="15">
      <c r="A88" s="18" t="s">
        <v>235</v>
      </c>
      <c r="B88" s="9" t="s">
        <v>236</v>
      </c>
      <c r="C88" s="9" t="s">
        <v>237</v>
      </c>
      <c r="D88" s="10">
        <v>0</v>
      </c>
      <c r="E88" s="11">
        <v>0</v>
      </c>
      <c r="F88" s="10">
        <v>0</v>
      </c>
      <c r="G88" s="10">
        <v>0</v>
      </c>
      <c r="H88" s="12"/>
      <c r="I88" s="13">
        <v>0</v>
      </c>
      <c r="J88" s="12"/>
      <c r="K88" s="14"/>
      <c r="L88" s="15"/>
      <c r="M88" s="15"/>
      <c r="N88" s="15"/>
      <c r="O88" s="15"/>
      <c r="P88" s="10"/>
      <c r="Q88" s="10">
        <v>0</v>
      </c>
      <c r="R88" s="10">
        <v>0</v>
      </c>
      <c r="S88" s="16">
        <v>0</v>
      </c>
      <c r="T88" s="14"/>
      <c r="U88" s="14"/>
      <c r="V88" s="10">
        <v>0</v>
      </c>
      <c r="W88" s="14"/>
      <c r="X88" s="10">
        <v>0</v>
      </c>
      <c r="Y88" s="10">
        <v>0</v>
      </c>
      <c r="Z88" s="14"/>
      <c r="AA88" s="14"/>
      <c r="AB88" s="10">
        <v>0</v>
      </c>
      <c r="AC88" s="10">
        <v>0</v>
      </c>
      <c r="AD88" s="14" t="e">
        <f t="shared" si="2"/>
        <v>#DIV/0!</v>
      </c>
      <c r="AE88" s="10"/>
      <c r="AF88" s="10"/>
      <c r="AG88" s="14"/>
      <c r="AH88" s="14"/>
      <c r="AI88" s="12">
        <v>1441.1756984662</v>
      </c>
      <c r="AJ88" s="12">
        <f t="shared" si="3"/>
        <v>17294.1083815944</v>
      </c>
      <c r="AK88" s="15">
        <v>7.70771690388873</v>
      </c>
      <c r="AL88" s="12">
        <v>2243.7394363653</v>
      </c>
      <c r="AM88" s="10">
        <v>2450</v>
      </c>
      <c r="AN88" s="10">
        <v>246</v>
      </c>
      <c r="AO88" s="10">
        <v>510</v>
      </c>
      <c r="AP88" s="14">
        <v>0.126804</v>
      </c>
      <c r="AQ88" s="10">
        <v>0</v>
      </c>
    </row>
    <row r="89" spans="1:43" ht="15">
      <c r="A89" s="9" t="str">
        <f>VLOOKUP(B89,'[5]Prison List'!$A$2:$D$149,2,FALSE)</f>
        <v>East Midlands</v>
      </c>
      <c r="B89" s="9" t="s">
        <v>238</v>
      </c>
      <c r="C89" s="9" t="str">
        <f>VLOOKUP(B89,'[5]Prison List'!$A$2:$D$149,4,FALSE)</f>
        <v>Male open</v>
      </c>
      <c r="D89" s="10">
        <v>0</v>
      </c>
      <c r="E89" s="11">
        <v>0</v>
      </c>
      <c r="F89" s="10">
        <v>0</v>
      </c>
      <c r="G89" s="10">
        <v>0</v>
      </c>
      <c r="H89" s="12">
        <v>403.1666666666</v>
      </c>
      <c r="I89" s="13">
        <v>33.597222222216665</v>
      </c>
      <c r="J89" s="12">
        <v>80</v>
      </c>
      <c r="K89" s="14">
        <v>0.198429</v>
      </c>
      <c r="L89" s="15">
        <v>0</v>
      </c>
      <c r="M89" s="15"/>
      <c r="N89" s="15"/>
      <c r="O89" s="15"/>
      <c r="P89" s="10">
        <v>0</v>
      </c>
      <c r="Q89" s="10">
        <v>0</v>
      </c>
      <c r="R89" s="10">
        <v>124</v>
      </c>
      <c r="S89" s="16">
        <v>304</v>
      </c>
      <c r="T89" s="14">
        <v>0.407894736842105</v>
      </c>
      <c r="U89" s="14">
        <v>0.4</v>
      </c>
      <c r="V89" s="10">
        <v>9</v>
      </c>
      <c r="W89" s="14">
        <v>1</v>
      </c>
      <c r="X89" s="10">
        <v>296</v>
      </c>
      <c r="Y89" s="10">
        <v>304</v>
      </c>
      <c r="Z89" s="14">
        <v>0.973684210526316</v>
      </c>
      <c r="AA89" s="14">
        <v>0.95</v>
      </c>
      <c r="AB89" s="10">
        <v>21</v>
      </c>
      <c r="AC89" s="10">
        <v>304</v>
      </c>
      <c r="AD89" s="14">
        <f t="shared" si="2"/>
        <v>0.06907894736842106</v>
      </c>
      <c r="AE89" s="10">
        <v>323</v>
      </c>
      <c r="AF89" s="10">
        <v>17</v>
      </c>
      <c r="AG89" s="14">
        <v>0.0526315789473684</v>
      </c>
      <c r="AH89" s="14">
        <v>0.09</v>
      </c>
      <c r="AI89" s="12">
        <v>70.7376332375</v>
      </c>
      <c r="AJ89" s="12">
        <f t="shared" si="3"/>
        <v>848.8515988500001</v>
      </c>
      <c r="AK89" s="15">
        <v>7.03711749347653</v>
      </c>
      <c r="AL89" s="12">
        <v>120.624900698</v>
      </c>
      <c r="AM89" s="10">
        <v>128</v>
      </c>
      <c r="AN89" s="10">
        <v>2</v>
      </c>
      <c r="AO89" s="10">
        <v>7</v>
      </c>
      <c r="AP89" s="14">
        <v>0.016528</v>
      </c>
      <c r="AQ89" s="10">
        <v>28</v>
      </c>
    </row>
    <row r="90" spans="1:43" ht="15">
      <c r="A90" s="9" t="str">
        <f>VLOOKUP(B90,'[5]Prison List'!$A$2:$D$149,2,FALSE)</f>
        <v>Yorkshire and Humberside</v>
      </c>
      <c r="B90" s="9" t="s">
        <v>239</v>
      </c>
      <c r="C90" s="9" t="str">
        <f>VLOOKUP(B90,'[5]Prison List'!$A$2:$D$149,4,FALSE)</f>
        <v>Male closed YOI</v>
      </c>
      <c r="D90" s="10">
        <v>0</v>
      </c>
      <c r="E90" s="11">
        <v>0</v>
      </c>
      <c r="F90" s="10">
        <v>0</v>
      </c>
      <c r="G90" s="10">
        <v>0</v>
      </c>
      <c r="H90" s="12">
        <v>227.75</v>
      </c>
      <c r="I90" s="13">
        <v>18.979166666666668</v>
      </c>
      <c r="J90" s="12">
        <v>162.1666666666</v>
      </c>
      <c r="K90" s="14">
        <v>0.712038</v>
      </c>
      <c r="L90" s="15">
        <v>0</v>
      </c>
      <c r="M90" s="15"/>
      <c r="N90" s="15"/>
      <c r="O90" s="15"/>
      <c r="P90" s="10">
        <v>9</v>
      </c>
      <c r="Q90" s="10">
        <v>8</v>
      </c>
      <c r="R90" s="10">
        <v>175</v>
      </c>
      <c r="S90" s="16">
        <v>437</v>
      </c>
      <c r="T90" s="14">
        <v>0.40045766590389</v>
      </c>
      <c r="U90" s="14">
        <v>0.34</v>
      </c>
      <c r="V90" s="10">
        <v>74</v>
      </c>
      <c r="W90" s="14">
        <v>1</v>
      </c>
      <c r="X90" s="10">
        <v>417</v>
      </c>
      <c r="Y90" s="10">
        <v>437</v>
      </c>
      <c r="Z90" s="14">
        <v>0.954233409610984</v>
      </c>
      <c r="AA90" s="14">
        <v>0.85</v>
      </c>
      <c r="AB90" s="10">
        <v>46</v>
      </c>
      <c r="AC90" s="10">
        <v>437</v>
      </c>
      <c r="AD90" s="14">
        <f t="shared" si="2"/>
        <v>0.10526315789473684</v>
      </c>
      <c r="AE90" s="10">
        <v>269</v>
      </c>
      <c r="AF90" s="10">
        <v>24</v>
      </c>
      <c r="AG90" s="14">
        <v>0.0892193308550186</v>
      </c>
      <c r="AH90" s="14">
        <v>0.08</v>
      </c>
      <c r="AI90" s="12">
        <v>104.4562832062</v>
      </c>
      <c r="AJ90" s="12">
        <f t="shared" si="3"/>
        <v>1253.4753984744</v>
      </c>
      <c r="AK90" s="15">
        <v>9.43134886227212</v>
      </c>
      <c r="AL90" s="12">
        <v>132.9052097191</v>
      </c>
      <c r="AM90" s="10">
        <v>136</v>
      </c>
      <c r="AN90" s="10">
        <v>3</v>
      </c>
      <c r="AO90" s="10">
        <v>8</v>
      </c>
      <c r="AP90" s="14">
        <v>0.023437</v>
      </c>
      <c r="AQ90" s="10">
        <v>0</v>
      </c>
    </row>
    <row r="91" spans="1:43" ht="15">
      <c r="A91" s="9" t="str">
        <f>VLOOKUP(B91,'[5]Prison List'!$A$2:$D$149,2,FALSE)</f>
        <v>North East</v>
      </c>
      <c r="B91" s="9" t="s">
        <v>240</v>
      </c>
      <c r="C91" s="9" t="str">
        <f>VLOOKUP(B91,'[5]Prison List'!$A$2:$D$149,4,FALSE)</f>
        <v>Male Category C</v>
      </c>
      <c r="D91" s="10">
        <v>0</v>
      </c>
      <c r="E91" s="11">
        <v>0</v>
      </c>
      <c r="F91" s="10">
        <v>0</v>
      </c>
      <c r="G91" s="10">
        <v>0</v>
      </c>
      <c r="H91" s="12">
        <v>1253.8333333333</v>
      </c>
      <c r="I91" s="13">
        <v>104.48611111110834</v>
      </c>
      <c r="J91" s="12">
        <v>0</v>
      </c>
      <c r="K91" s="14">
        <v>0</v>
      </c>
      <c r="L91" s="15">
        <v>121</v>
      </c>
      <c r="M91" s="15">
        <v>118</v>
      </c>
      <c r="N91" s="15">
        <v>25</v>
      </c>
      <c r="O91" s="15">
        <v>25</v>
      </c>
      <c r="P91" s="10">
        <v>12</v>
      </c>
      <c r="Q91" s="10">
        <v>9</v>
      </c>
      <c r="R91" s="10">
        <v>159</v>
      </c>
      <c r="S91" s="16">
        <v>989</v>
      </c>
      <c r="T91" s="14">
        <v>0.160768452982811</v>
      </c>
      <c r="U91" s="14">
        <v>0.1</v>
      </c>
      <c r="V91" s="10">
        <v>183</v>
      </c>
      <c r="W91" s="14">
        <v>1</v>
      </c>
      <c r="X91" s="10">
        <v>847</v>
      </c>
      <c r="Y91" s="10">
        <v>989</v>
      </c>
      <c r="Z91" s="14">
        <v>0.856420626895854</v>
      </c>
      <c r="AA91" s="14">
        <v>0.82</v>
      </c>
      <c r="AB91" s="10">
        <v>282</v>
      </c>
      <c r="AC91" s="10">
        <v>989</v>
      </c>
      <c r="AD91" s="14">
        <f t="shared" si="2"/>
        <v>0.2851365015166835</v>
      </c>
      <c r="AE91" s="10">
        <v>754</v>
      </c>
      <c r="AF91" s="10">
        <v>139</v>
      </c>
      <c r="AG91" s="14">
        <v>0.184350132625995</v>
      </c>
      <c r="AH91" s="14">
        <v>0.17</v>
      </c>
      <c r="AI91" s="12">
        <v>896.0970139094</v>
      </c>
      <c r="AJ91" s="12">
        <f t="shared" si="3"/>
        <v>10753.1641669128</v>
      </c>
      <c r="AK91" s="15">
        <v>16.4111056991401</v>
      </c>
      <c r="AL91" s="12">
        <v>655.2370305845</v>
      </c>
      <c r="AM91" s="10">
        <v>651</v>
      </c>
      <c r="AN91" s="10">
        <v>10</v>
      </c>
      <c r="AO91" s="10">
        <v>53</v>
      </c>
      <c r="AP91" s="14">
        <v>0.016722</v>
      </c>
      <c r="AQ91" s="10">
        <v>0</v>
      </c>
    </row>
    <row r="92" spans="1:43" ht="15">
      <c r="A92" s="9" t="str">
        <f>VLOOKUP(B92,'[5]Prison List'!$A$2:$D$149,2,FALSE)</f>
        <v>East of England</v>
      </c>
      <c r="B92" s="9" t="s">
        <v>241</v>
      </c>
      <c r="C92" s="9" t="str">
        <f>VLOOKUP(B92,'[5]Prison List'!$A$2:$D$149,4,FALSE)</f>
        <v>Male local</v>
      </c>
      <c r="D92" s="10">
        <v>0</v>
      </c>
      <c r="E92" s="11">
        <v>0</v>
      </c>
      <c r="F92" s="10">
        <v>0</v>
      </c>
      <c r="G92" s="10">
        <v>0</v>
      </c>
      <c r="H92" s="12">
        <v>730.1666666666</v>
      </c>
      <c r="I92" s="13">
        <v>60.847222222216665</v>
      </c>
      <c r="J92" s="12">
        <v>246.75</v>
      </c>
      <c r="K92" s="14">
        <v>0.337936</v>
      </c>
      <c r="L92" s="15">
        <v>0</v>
      </c>
      <c r="M92" s="15"/>
      <c r="N92" s="15"/>
      <c r="O92" s="15"/>
      <c r="P92" s="10">
        <v>60</v>
      </c>
      <c r="Q92" s="10">
        <v>60</v>
      </c>
      <c r="R92" s="10">
        <v>489</v>
      </c>
      <c r="S92" s="16">
        <v>1570</v>
      </c>
      <c r="T92" s="14">
        <v>0.311464968152866</v>
      </c>
      <c r="U92" s="14">
        <v>0.24</v>
      </c>
      <c r="V92" s="10">
        <v>3716</v>
      </c>
      <c r="W92" s="14">
        <v>0.996513810673103</v>
      </c>
      <c r="X92" s="10">
        <v>1419</v>
      </c>
      <c r="Y92" s="10">
        <v>1570</v>
      </c>
      <c r="Z92" s="14">
        <v>0.903821656050955</v>
      </c>
      <c r="AA92" s="14">
        <v>0.85</v>
      </c>
      <c r="AB92" s="10">
        <v>318</v>
      </c>
      <c r="AC92" s="10">
        <v>1570</v>
      </c>
      <c r="AD92" s="14">
        <f t="shared" si="2"/>
        <v>0.20254777070063695</v>
      </c>
      <c r="AE92" s="10">
        <v>449</v>
      </c>
      <c r="AF92" s="10">
        <v>36</v>
      </c>
      <c r="AG92" s="14">
        <v>0.0801781737193764</v>
      </c>
      <c r="AH92" s="14">
        <v>0.1</v>
      </c>
      <c r="AI92" s="12">
        <v>308.5104197603</v>
      </c>
      <c r="AJ92" s="12">
        <f t="shared" si="3"/>
        <v>3702.1250371236</v>
      </c>
      <c r="AK92" s="15">
        <v>10.9790129311108</v>
      </c>
      <c r="AL92" s="12">
        <v>337.2001709401</v>
      </c>
      <c r="AM92" s="10">
        <v>339</v>
      </c>
      <c r="AN92" s="10">
        <v>11</v>
      </c>
      <c r="AO92" s="10">
        <v>30</v>
      </c>
      <c r="AP92" s="14">
        <v>0.035598</v>
      </c>
      <c r="AQ92" s="10">
        <v>3</v>
      </c>
    </row>
    <row r="93" spans="1:43" ht="15">
      <c r="A93" s="9" t="str">
        <f>VLOOKUP(B93,'[5]Prison List'!$A$2:$D$149,2,FALSE)</f>
        <v>East Midlands</v>
      </c>
      <c r="B93" s="9" t="s">
        <v>242</v>
      </c>
      <c r="C93" s="9" t="str">
        <f>VLOOKUP(B93,'[5]Prison List'!$A$2:$D$149,4,FALSE)</f>
        <v>Male local</v>
      </c>
      <c r="D93" s="10">
        <v>0</v>
      </c>
      <c r="E93" s="11">
        <v>0</v>
      </c>
      <c r="F93" s="10">
        <v>0</v>
      </c>
      <c r="G93" s="10">
        <v>0</v>
      </c>
      <c r="H93" s="12">
        <v>1014.25</v>
      </c>
      <c r="I93" s="13">
        <v>84.52083333333333</v>
      </c>
      <c r="J93" s="12">
        <v>574.5</v>
      </c>
      <c r="K93" s="14">
        <v>0.566428</v>
      </c>
      <c r="L93" s="15">
        <v>0</v>
      </c>
      <c r="M93" s="15"/>
      <c r="N93" s="15"/>
      <c r="O93" s="15"/>
      <c r="P93" s="10">
        <v>0</v>
      </c>
      <c r="Q93" s="10">
        <v>0</v>
      </c>
      <c r="R93" s="10">
        <v>478</v>
      </c>
      <c r="S93" s="16">
        <v>1988</v>
      </c>
      <c r="T93" s="14">
        <v>0.240442655935614</v>
      </c>
      <c r="U93" s="14">
        <v>0.195</v>
      </c>
      <c r="V93" s="10">
        <v>5631</v>
      </c>
      <c r="W93" s="14">
        <v>0.962728671567789</v>
      </c>
      <c r="X93" s="10">
        <v>1806</v>
      </c>
      <c r="Y93" s="10">
        <v>1988</v>
      </c>
      <c r="Z93" s="14">
        <v>0.908450704225352</v>
      </c>
      <c r="AA93" s="14">
        <v>0.865</v>
      </c>
      <c r="AB93" s="10">
        <v>615</v>
      </c>
      <c r="AC93" s="10">
        <v>1988</v>
      </c>
      <c r="AD93" s="14">
        <f t="shared" si="2"/>
        <v>0.30935613682092555</v>
      </c>
      <c r="AE93" s="10">
        <v>628</v>
      </c>
      <c r="AF93" s="10">
        <v>64</v>
      </c>
      <c r="AG93" s="14">
        <v>0.101910828025478</v>
      </c>
      <c r="AH93" s="14">
        <v>0.105</v>
      </c>
      <c r="AI93" s="12">
        <v>520.8962602712</v>
      </c>
      <c r="AJ93" s="12">
        <f t="shared" si="3"/>
        <v>6250.755123254401</v>
      </c>
      <c r="AK93" s="15">
        <v>12.802350177602</v>
      </c>
      <c r="AL93" s="12">
        <v>488.2505974715</v>
      </c>
      <c r="AM93" s="10">
        <v>484</v>
      </c>
      <c r="AN93" s="10">
        <v>38</v>
      </c>
      <c r="AO93" s="10">
        <v>41</v>
      </c>
      <c r="AP93" s="14">
        <v>0.085778</v>
      </c>
      <c r="AQ93" s="10">
        <v>0</v>
      </c>
    </row>
    <row r="94" spans="1:43" ht="15">
      <c r="A94" s="9" t="s">
        <v>243</v>
      </c>
      <c r="B94" s="9" t="s">
        <v>244</v>
      </c>
      <c r="C94" s="9" t="s">
        <v>178</v>
      </c>
      <c r="D94" s="10">
        <v>0</v>
      </c>
      <c r="E94" s="11">
        <v>0</v>
      </c>
      <c r="F94" s="10">
        <v>0</v>
      </c>
      <c r="G94" s="10">
        <v>0</v>
      </c>
      <c r="H94" s="12">
        <v>868.75</v>
      </c>
      <c r="I94" s="13">
        <v>72.39583333333333</v>
      </c>
      <c r="J94" s="12">
        <v>0</v>
      </c>
      <c r="K94" s="14">
        <v>0</v>
      </c>
      <c r="L94" s="15">
        <v>68</v>
      </c>
      <c r="M94" s="15"/>
      <c r="N94" s="15"/>
      <c r="O94" s="15"/>
      <c r="P94" s="10">
        <v>20</v>
      </c>
      <c r="Q94" s="10">
        <v>5</v>
      </c>
      <c r="R94" s="10">
        <v>61</v>
      </c>
      <c r="S94" s="16">
        <v>387</v>
      </c>
      <c r="T94" s="14">
        <v>0.157622739018088</v>
      </c>
      <c r="U94" s="14">
        <v>0.3</v>
      </c>
      <c r="V94" s="10">
        <v>219</v>
      </c>
      <c r="W94" s="14">
        <v>0.986486486486487</v>
      </c>
      <c r="X94" s="10">
        <v>338</v>
      </c>
      <c r="Y94" s="10">
        <v>387</v>
      </c>
      <c r="Z94" s="14">
        <v>0.873385012919897</v>
      </c>
      <c r="AA94" s="14">
        <v>0.85</v>
      </c>
      <c r="AB94" s="10">
        <v>71</v>
      </c>
      <c r="AC94" s="10">
        <v>387</v>
      </c>
      <c r="AD94" s="14">
        <f t="shared" si="2"/>
        <v>0.1834625322997416</v>
      </c>
      <c r="AE94" s="10">
        <v>455</v>
      </c>
      <c r="AF94" s="10">
        <v>43</v>
      </c>
      <c r="AG94" s="14">
        <v>0.0945054945054945</v>
      </c>
      <c r="AH94" s="14">
        <v>0.1</v>
      </c>
      <c r="AI94" s="12"/>
      <c r="AJ94" s="12">
        <f t="shared" si="3"/>
        <v>0</v>
      </c>
      <c r="AK94" s="15"/>
      <c r="AL94" s="12"/>
      <c r="AM94" s="10">
        <v>0</v>
      </c>
      <c r="AN94" s="10">
        <v>0</v>
      </c>
      <c r="AO94" s="10">
        <v>0</v>
      </c>
      <c r="AP94" s="14"/>
      <c r="AQ94" s="10">
        <v>0</v>
      </c>
    </row>
    <row r="95" spans="1:43" ht="15">
      <c r="A95" s="9" t="str">
        <f>VLOOKUP(B95,'[5]Prison List'!$A$2:$D$149,2,FALSE)</f>
        <v>East Midlands</v>
      </c>
      <c r="B95" s="9" t="s">
        <v>245</v>
      </c>
      <c r="C95" s="9" t="str">
        <f>VLOOKUP(B95,'[5]Prison List'!$A$2:$D$149,4,FALSE)</f>
        <v>Male Category C</v>
      </c>
      <c r="D95" s="10">
        <v>0</v>
      </c>
      <c r="E95" s="11">
        <v>0</v>
      </c>
      <c r="F95" s="10">
        <v>0</v>
      </c>
      <c r="G95" s="10">
        <v>0</v>
      </c>
      <c r="H95" s="12">
        <v>658</v>
      </c>
      <c r="I95" s="13">
        <v>54.833333333333336</v>
      </c>
      <c r="J95" s="12">
        <v>0</v>
      </c>
      <c r="K95" s="14">
        <v>0</v>
      </c>
      <c r="L95" s="15">
        <v>84</v>
      </c>
      <c r="M95" s="15">
        <v>81</v>
      </c>
      <c r="N95" s="15"/>
      <c r="O95" s="15"/>
      <c r="P95" s="10">
        <v>0</v>
      </c>
      <c r="Q95" s="10">
        <v>0</v>
      </c>
      <c r="R95" s="10">
        <v>172</v>
      </c>
      <c r="S95" s="16">
        <v>513</v>
      </c>
      <c r="T95" s="14">
        <v>0.335282651072125</v>
      </c>
      <c r="U95" s="14">
        <v>0.3</v>
      </c>
      <c r="V95" s="10">
        <v>94</v>
      </c>
      <c r="W95" s="14">
        <v>1</v>
      </c>
      <c r="X95" s="10">
        <v>469</v>
      </c>
      <c r="Y95" s="10">
        <v>513</v>
      </c>
      <c r="Z95" s="14">
        <v>0.914230019493177</v>
      </c>
      <c r="AA95" s="14">
        <v>0.9</v>
      </c>
      <c r="AB95" s="10">
        <v>246</v>
      </c>
      <c r="AC95" s="10">
        <v>513</v>
      </c>
      <c r="AD95" s="14">
        <f t="shared" si="2"/>
        <v>0.47953216374269003</v>
      </c>
      <c r="AE95" s="10">
        <v>426</v>
      </c>
      <c r="AF95" s="10">
        <v>29</v>
      </c>
      <c r="AG95" s="14">
        <v>0.068075117370892</v>
      </c>
      <c r="AH95" s="14">
        <v>0.093</v>
      </c>
      <c r="AI95" s="12">
        <v>170.1457281456</v>
      </c>
      <c r="AJ95" s="12">
        <f t="shared" si="3"/>
        <v>2041.7487377472</v>
      </c>
      <c r="AK95" s="15">
        <v>6.96051573192793</v>
      </c>
      <c r="AL95" s="12">
        <v>293.3329678981</v>
      </c>
      <c r="AM95" s="10">
        <v>292</v>
      </c>
      <c r="AN95" s="10">
        <v>21</v>
      </c>
      <c r="AO95" s="10">
        <v>22</v>
      </c>
      <c r="AP95" s="14">
        <v>0.077777</v>
      </c>
      <c r="AQ95" s="10">
        <v>0</v>
      </c>
    </row>
    <row r="96" spans="1:43" ht="15">
      <c r="A96" s="9" t="str">
        <f>VLOOKUP(B96,'[5]Prison List'!$A$2:$D$149,2,FALSE)</f>
        <v>Wales</v>
      </c>
      <c r="B96" s="9" t="s">
        <v>246</v>
      </c>
      <c r="C96" s="9" t="str">
        <f>VLOOKUP(B96,'[5]Prison List'!$A$2:$D$149,4,FALSE)</f>
        <v>Male local</v>
      </c>
      <c r="D96" s="10">
        <v>0</v>
      </c>
      <c r="E96" s="11">
        <v>0</v>
      </c>
      <c r="F96" s="10">
        <v>0</v>
      </c>
      <c r="G96" s="10">
        <v>0</v>
      </c>
      <c r="H96" s="12">
        <v>1439.1666666666</v>
      </c>
      <c r="I96" s="13">
        <v>119.93055555554999</v>
      </c>
      <c r="J96" s="12">
        <v>279.0833333333</v>
      </c>
      <c r="K96" s="14">
        <v>0.19392</v>
      </c>
      <c r="L96" s="15">
        <v>117</v>
      </c>
      <c r="M96" s="15">
        <v>110</v>
      </c>
      <c r="N96" s="15">
        <v>30</v>
      </c>
      <c r="O96" s="15">
        <v>30</v>
      </c>
      <c r="P96" s="10">
        <v>96</v>
      </c>
      <c r="Q96" s="10">
        <v>83</v>
      </c>
      <c r="R96" s="10">
        <v>269</v>
      </c>
      <c r="S96" s="16">
        <v>1181</v>
      </c>
      <c r="T96" s="14">
        <v>0.227773073666384</v>
      </c>
      <c r="U96" s="14">
        <v>0.21</v>
      </c>
      <c r="V96" s="10">
        <v>1188</v>
      </c>
      <c r="W96" s="14">
        <v>0.999158957106812</v>
      </c>
      <c r="X96" s="10">
        <v>1150</v>
      </c>
      <c r="Y96" s="10">
        <v>1181</v>
      </c>
      <c r="Z96" s="14">
        <v>0.973751058425063</v>
      </c>
      <c r="AA96" s="14">
        <v>0.8</v>
      </c>
      <c r="AB96" s="10">
        <v>191</v>
      </c>
      <c r="AC96" s="10">
        <v>1181</v>
      </c>
      <c r="AD96" s="14">
        <f t="shared" si="2"/>
        <v>0.16172734970364097</v>
      </c>
      <c r="AE96" s="10">
        <v>875</v>
      </c>
      <c r="AF96" s="10">
        <v>47</v>
      </c>
      <c r="AG96" s="14">
        <v>0.0537142857142857</v>
      </c>
      <c r="AH96" s="14">
        <v>0.08</v>
      </c>
      <c r="AI96" s="12"/>
      <c r="AJ96" s="12">
        <f t="shared" si="3"/>
        <v>0</v>
      </c>
      <c r="AK96" s="15"/>
      <c r="AL96" s="12"/>
      <c r="AM96" s="10">
        <v>0</v>
      </c>
      <c r="AN96" s="10">
        <v>0</v>
      </c>
      <c r="AO96" s="10">
        <v>0</v>
      </c>
      <c r="AP96" s="14"/>
      <c r="AQ96" s="10">
        <v>0</v>
      </c>
    </row>
    <row r="97" spans="1:43" ht="15">
      <c r="A97" s="9" t="str">
        <f>VLOOKUP(B97,'[5]Prison List'!$A$2:$D$149,2,FALSE)</f>
        <v>Greater London</v>
      </c>
      <c r="B97" s="9" t="s">
        <v>247</v>
      </c>
      <c r="C97" s="9" t="str">
        <f>VLOOKUP(B97,'[5]Prison List'!$A$2:$D$149,4,FALSE)</f>
        <v>Male local</v>
      </c>
      <c r="D97" s="10">
        <v>1</v>
      </c>
      <c r="E97" s="11">
        <v>0</v>
      </c>
      <c r="F97" s="10">
        <v>0</v>
      </c>
      <c r="G97" s="10"/>
      <c r="H97" s="12">
        <v>1226.6666666666</v>
      </c>
      <c r="I97" s="13">
        <v>102.22222222221666</v>
      </c>
      <c r="J97" s="12">
        <v>658.6666666666</v>
      </c>
      <c r="K97" s="14">
        <v>0.536956</v>
      </c>
      <c r="L97" s="15">
        <v>64</v>
      </c>
      <c r="M97" s="15">
        <v>63</v>
      </c>
      <c r="N97" s="15"/>
      <c r="O97" s="15">
        <v>0</v>
      </c>
      <c r="P97" s="10">
        <v>24</v>
      </c>
      <c r="Q97" s="10">
        <v>23</v>
      </c>
      <c r="R97" s="10">
        <v>821</v>
      </c>
      <c r="S97" s="16">
        <v>2319</v>
      </c>
      <c r="T97" s="14">
        <v>0.354031910306166</v>
      </c>
      <c r="U97" s="14">
        <v>0.25</v>
      </c>
      <c r="V97" s="10">
        <v>8896</v>
      </c>
      <c r="W97" s="14">
        <v>0.991197771587744</v>
      </c>
      <c r="X97" s="10">
        <v>2156</v>
      </c>
      <c r="Y97" s="10">
        <v>2319</v>
      </c>
      <c r="Z97" s="14">
        <v>0.929711082363088</v>
      </c>
      <c r="AA97" s="14">
        <v>0.75</v>
      </c>
      <c r="AB97" s="10">
        <v>273</v>
      </c>
      <c r="AC97" s="10">
        <v>2319</v>
      </c>
      <c r="AD97" s="14">
        <f t="shared" si="2"/>
        <v>0.11772315653298836</v>
      </c>
      <c r="AE97" s="10">
        <v>2174</v>
      </c>
      <c r="AF97" s="10">
        <v>245</v>
      </c>
      <c r="AG97" s="14">
        <v>0.112695492180313</v>
      </c>
      <c r="AH97" s="14">
        <v>0.135</v>
      </c>
      <c r="AI97" s="12">
        <v>546.5067918192</v>
      </c>
      <c r="AJ97" s="12">
        <f t="shared" si="3"/>
        <v>6558.0815018304</v>
      </c>
      <c r="AK97" s="15">
        <v>12.4052477063506</v>
      </c>
      <c r="AL97" s="12">
        <v>528.6538130531</v>
      </c>
      <c r="AM97" s="10">
        <v>532</v>
      </c>
      <c r="AN97" s="10">
        <v>182</v>
      </c>
      <c r="AO97" s="10">
        <v>37</v>
      </c>
      <c r="AP97" s="14">
        <v>0.367676</v>
      </c>
      <c r="AQ97" s="10">
        <v>0</v>
      </c>
    </row>
    <row r="98" spans="1:43" ht="15">
      <c r="A98" s="9" t="str">
        <f>VLOOKUP(B98,'[5]Prison List'!$A$2:$D$149,2,FALSE)</f>
        <v>East of England</v>
      </c>
      <c r="B98" s="9" t="s">
        <v>248</v>
      </c>
      <c r="C98" s="9" t="str">
        <f>VLOOKUP(B98,'[5]Prison List'!$A$2:$D$149,4,FALSE)</f>
        <v>Male local</v>
      </c>
      <c r="D98" s="10">
        <v>0</v>
      </c>
      <c r="E98" s="11">
        <v>0</v>
      </c>
      <c r="F98" s="10">
        <v>0</v>
      </c>
      <c r="G98" s="10">
        <v>0</v>
      </c>
      <c r="H98" s="12">
        <v>878.3333333333</v>
      </c>
      <c r="I98" s="13">
        <v>73.19444444444166</v>
      </c>
      <c r="J98" s="12">
        <v>128.5</v>
      </c>
      <c r="K98" s="14">
        <v>0.146299</v>
      </c>
      <c r="L98" s="15">
        <v>62</v>
      </c>
      <c r="M98" s="15"/>
      <c r="N98" s="15"/>
      <c r="O98" s="15"/>
      <c r="P98" s="10">
        <v>120</v>
      </c>
      <c r="Q98" s="10">
        <v>89</v>
      </c>
      <c r="R98" s="10">
        <v>375</v>
      </c>
      <c r="S98" s="16">
        <v>2015</v>
      </c>
      <c r="T98" s="14">
        <v>0.186104218362283</v>
      </c>
      <c r="U98" s="14"/>
      <c r="V98" s="10">
        <v>3646</v>
      </c>
      <c r="W98" s="14">
        <v>0.992919389978214</v>
      </c>
      <c r="X98" s="10">
        <v>1799</v>
      </c>
      <c r="Y98" s="10">
        <v>2015</v>
      </c>
      <c r="Z98" s="14">
        <v>0.892803970223325</v>
      </c>
      <c r="AA98" s="14"/>
      <c r="AB98" s="10">
        <v>149</v>
      </c>
      <c r="AC98" s="10">
        <v>2015</v>
      </c>
      <c r="AD98" s="14">
        <f t="shared" si="2"/>
        <v>0.07394540942928039</v>
      </c>
      <c r="AE98" s="10">
        <v>767</v>
      </c>
      <c r="AF98" s="10">
        <v>53</v>
      </c>
      <c r="AG98" s="14">
        <v>0.0691003911342894</v>
      </c>
      <c r="AH98" s="14"/>
      <c r="AI98" s="12"/>
      <c r="AJ98" s="12">
        <f t="shared" si="3"/>
        <v>0</v>
      </c>
      <c r="AK98" s="15"/>
      <c r="AL98" s="12"/>
      <c r="AM98" s="10">
        <v>0</v>
      </c>
      <c r="AN98" s="10">
        <v>0</v>
      </c>
      <c r="AO98" s="10">
        <v>0</v>
      </c>
      <c r="AP98" s="14"/>
      <c r="AQ98" s="10">
        <v>0</v>
      </c>
    </row>
    <row r="99" spans="1:43" ht="15">
      <c r="A99" s="9" t="str">
        <f>VLOOKUP(B99,'[5]Prison List'!$A$2:$D$149,2,FALSE)</f>
        <v>South West</v>
      </c>
      <c r="B99" s="9" t="s">
        <v>249</v>
      </c>
      <c r="C99" s="9" t="str">
        <f>VLOOKUP(B99,'[5]Prison List'!$A$2:$D$149,4,FALSE)</f>
        <v>Male closed YOI</v>
      </c>
      <c r="D99" s="10">
        <v>0</v>
      </c>
      <c r="E99" s="11">
        <v>0</v>
      </c>
      <c r="F99" s="10">
        <v>0</v>
      </c>
      <c r="G99" s="10">
        <v>0</v>
      </c>
      <c r="H99" s="12">
        <v>501.75</v>
      </c>
      <c r="I99" s="13">
        <v>41.8125</v>
      </c>
      <c r="J99" s="12"/>
      <c r="K99" s="14">
        <v>0</v>
      </c>
      <c r="L99" s="15">
        <v>88</v>
      </c>
      <c r="M99" s="15">
        <v>88</v>
      </c>
      <c r="N99" s="15"/>
      <c r="O99" s="15">
        <v>0</v>
      </c>
      <c r="P99" s="10">
        <v>10</v>
      </c>
      <c r="Q99" s="10">
        <v>0</v>
      </c>
      <c r="R99" s="10">
        <v>226</v>
      </c>
      <c r="S99" s="16">
        <v>755</v>
      </c>
      <c r="T99" s="14">
        <v>0.299337748344371</v>
      </c>
      <c r="U99" s="14">
        <v>0.28</v>
      </c>
      <c r="V99" s="10">
        <v>120</v>
      </c>
      <c r="W99" s="14">
        <v>1</v>
      </c>
      <c r="X99" s="10">
        <v>713</v>
      </c>
      <c r="Y99" s="10">
        <v>755</v>
      </c>
      <c r="Z99" s="14">
        <v>0.944370860927152</v>
      </c>
      <c r="AA99" s="14">
        <v>0.82</v>
      </c>
      <c r="AB99" s="10">
        <v>243</v>
      </c>
      <c r="AC99" s="10">
        <v>755</v>
      </c>
      <c r="AD99" s="14">
        <f t="shared" si="2"/>
        <v>0.3218543046357616</v>
      </c>
      <c r="AE99" s="10">
        <v>309</v>
      </c>
      <c r="AF99" s="10">
        <v>9</v>
      </c>
      <c r="AG99" s="14">
        <v>0.029126213592233</v>
      </c>
      <c r="AH99" s="14">
        <v>0.028</v>
      </c>
      <c r="AI99" s="12">
        <v>164.4594718344</v>
      </c>
      <c r="AJ99" s="12">
        <f t="shared" si="3"/>
        <v>1973.5136620128</v>
      </c>
      <c r="AK99" s="15">
        <v>6.5370888258161</v>
      </c>
      <c r="AL99" s="12">
        <v>301.8948823548</v>
      </c>
      <c r="AM99" s="10">
        <v>320</v>
      </c>
      <c r="AN99" s="10">
        <v>5</v>
      </c>
      <c r="AO99" s="10">
        <v>34</v>
      </c>
      <c r="AP99" s="14">
        <v>0.017482</v>
      </c>
      <c r="AQ99" s="10">
        <v>0</v>
      </c>
    </row>
    <row r="100" spans="1:43" ht="15">
      <c r="A100" s="9" t="str">
        <f>VLOOKUP(B100,'[5]Prison List'!$A$2:$D$149,2,FALSE)</f>
        <v>North West</v>
      </c>
      <c r="B100" s="9" t="s">
        <v>250</v>
      </c>
      <c r="C100" s="9" t="str">
        <f>VLOOKUP(B100,'[5]Prison List'!$A$2:$D$149,4,FALSE)</f>
        <v>Male local</v>
      </c>
      <c r="D100" s="10">
        <v>0</v>
      </c>
      <c r="E100" s="11">
        <v>0</v>
      </c>
      <c r="F100" s="10">
        <v>0</v>
      </c>
      <c r="G100" s="10">
        <v>0</v>
      </c>
      <c r="H100" s="12">
        <v>705.1666666666</v>
      </c>
      <c r="I100" s="13">
        <v>58.763888888883336</v>
      </c>
      <c r="J100" s="12">
        <v>642.1666666666</v>
      </c>
      <c r="K100" s="14">
        <v>0.910659</v>
      </c>
      <c r="L100" s="15">
        <v>0</v>
      </c>
      <c r="M100" s="15"/>
      <c r="N100" s="15"/>
      <c r="O100" s="15"/>
      <c r="P100" s="10">
        <v>96</v>
      </c>
      <c r="Q100" s="10">
        <v>87</v>
      </c>
      <c r="R100" s="10">
        <v>267</v>
      </c>
      <c r="S100" s="16">
        <v>991</v>
      </c>
      <c r="T100" s="14">
        <v>0.269424823410696</v>
      </c>
      <c r="U100" s="14">
        <v>0.25</v>
      </c>
      <c r="V100" s="10">
        <v>3089</v>
      </c>
      <c r="W100" s="14">
        <v>1</v>
      </c>
      <c r="X100" s="10">
        <v>869</v>
      </c>
      <c r="Y100" s="10">
        <v>991</v>
      </c>
      <c r="Z100" s="14">
        <v>0.876892028254289</v>
      </c>
      <c r="AA100" s="14">
        <v>0.8</v>
      </c>
      <c r="AB100" s="10">
        <v>104</v>
      </c>
      <c r="AC100" s="10">
        <v>991</v>
      </c>
      <c r="AD100" s="14">
        <f t="shared" si="2"/>
        <v>0.10494450050454086</v>
      </c>
      <c r="AE100" s="10">
        <v>433</v>
      </c>
      <c r="AF100" s="10">
        <v>27</v>
      </c>
      <c r="AG100" s="14">
        <v>0.0623556581986143</v>
      </c>
      <c r="AH100" s="14">
        <v>0.105</v>
      </c>
      <c r="AI100" s="12">
        <v>302.3106660231</v>
      </c>
      <c r="AJ100" s="12">
        <f t="shared" si="3"/>
        <v>3627.7279922772</v>
      </c>
      <c r="AK100" s="15">
        <v>9.36994322604616</v>
      </c>
      <c r="AL100" s="12">
        <v>387.1664859391</v>
      </c>
      <c r="AM100" s="10">
        <v>401</v>
      </c>
      <c r="AN100" s="10">
        <v>13</v>
      </c>
      <c r="AO100" s="10">
        <v>20</v>
      </c>
      <c r="AP100" s="14">
        <v>0.03412</v>
      </c>
      <c r="AQ100" s="10">
        <v>0</v>
      </c>
    </row>
    <row r="101" spans="1:43" ht="15">
      <c r="A101" s="9" t="str">
        <f>VLOOKUP(B101,'[5]Prison List'!$A$2:$D$149,2,FALSE)</f>
        <v>East Midlands</v>
      </c>
      <c r="B101" s="9" t="s">
        <v>251</v>
      </c>
      <c r="C101" s="9" t="str">
        <f>VLOOKUP(B101,'[5]Prison List'!$A$2:$D$149,4,FALSE)</f>
        <v>Male Category C</v>
      </c>
      <c r="D101" s="10">
        <v>0</v>
      </c>
      <c r="E101" s="11">
        <v>0</v>
      </c>
      <c r="F101" s="10">
        <v>0</v>
      </c>
      <c r="G101" s="10">
        <v>0</v>
      </c>
      <c r="H101" s="12">
        <v>1060.0833333333</v>
      </c>
      <c r="I101" s="13">
        <v>88.340277777775</v>
      </c>
      <c r="J101" s="12">
        <v>355.6666666666</v>
      </c>
      <c r="K101" s="14">
        <v>0.335508</v>
      </c>
      <c r="L101" s="15">
        <v>135</v>
      </c>
      <c r="M101" s="15">
        <v>132</v>
      </c>
      <c r="N101" s="15"/>
      <c r="O101" s="15"/>
      <c r="P101" s="10">
        <v>0</v>
      </c>
      <c r="Q101" s="10">
        <v>9</v>
      </c>
      <c r="R101" s="10">
        <v>443</v>
      </c>
      <c r="S101" s="16">
        <v>1113</v>
      </c>
      <c r="T101" s="14">
        <v>0.398023360287511</v>
      </c>
      <c r="U101" s="14">
        <v>0.3</v>
      </c>
      <c r="V101" s="10">
        <v>277</v>
      </c>
      <c r="W101" s="14">
        <v>1</v>
      </c>
      <c r="X101" s="10">
        <v>1073</v>
      </c>
      <c r="Y101" s="10">
        <v>1113</v>
      </c>
      <c r="Z101" s="14">
        <v>0.964061096136568</v>
      </c>
      <c r="AA101" s="14">
        <v>0.93</v>
      </c>
      <c r="AB101" s="10">
        <v>279</v>
      </c>
      <c r="AC101" s="10">
        <v>1113</v>
      </c>
      <c r="AD101" s="14">
        <f t="shared" si="2"/>
        <v>0.25067385444743934</v>
      </c>
      <c r="AE101" s="10">
        <v>647</v>
      </c>
      <c r="AF101" s="10">
        <v>26</v>
      </c>
      <c r="AG101" s="14">
        <v>0.0401854714064915</v>
      </c>
      <c r="AH101" s="14">
        <v>0.07</v>
      </c>
      <c r="AI101" s="12">
        <v>363.4354824604</v>
      </c>
      <c r="AJ101" s="12">
        <f t="shared" si="3"/>
        <v>4361.2257895248</v>
      </c>
      <c r="AK101" s="15">
        <v>9.84416045965196</v>
      </c>
      <c r="AL101" s="12">
        <v>443.0266864706</v>
      </c>
      <c r="AM101" s="10">
        <v>457</v>
      </c>
      <c r="AN101" s="10">
        <v>10</v>
      </c>
      <c r="AO101" s="10">
        <v>66</v>
      </c>
      <c r="AP101" s="14">
        <v>0.025575</v>
      </c>
      <c r="AQ101" s="10">
        <v>0</v>
      </c>
    </row>
    <row r="102" spans="1:43" ht="15">
      <c r="A102" s="9" t="str">
        <f>VLOOKUP(B102,'[5]Prison List'!$A$2:$D$149,2,FALSE)</f>
        <v>South Central</v>
      </c>
      <c r="B102" s="9" t="s">
        <v>252</v>
      </c>
      <c r="C102" s="9" t="str">
        <f>VLOOKUP(B102,'[5]Prison List'!$A$2:$D$149,4,FALSE)</f>
        <v>Male closed YOI</v>
      </c>
      <c r="D102" s="10">
        <v>0</v>
      </c>
      <c r="E102" s="11">
        <v>0</v>
      </c>
      <c r="F102" s="10">
        <v>0</v>
      </c>
      <c r="G102" s="10">
        <v>0</v>
      </c>
      <c r="H102" s="12">
        <v>221.75</v>
      </c>
      <c r="I102" s="13">
        <v>18.479166666666668</v>
      </c>
      <c r="J102" s="12">
        <v>185.1666666666</v>
      </c>
      <c r="K102" s="14">
        <v>0.835024</v>
      </c>
      <c r="L102" s="15">
        <v>0</v>
      </c>
      <c r="M102" s="15"/>
      <c r="N102" s="15"/>
      <c r="O102" s="15"/>
      <c r="P102" s="10">
        <v>0</v>
      </c>
      <c r="Q102" s="10">
        <v>0</v>
      </c>
      <c r="R102" s="10">
        <v>178</v>
      </c>
      <c r="S102" s="16">
        <v>394</v>
      </c>
      <c r="T102" s="14">
        <v>0.451776649746193</v>
      </c>
      <c r="U102" s="14">
        <v>0.45</v>
      </c>
      <c r="V102" s="10">
        <v>1467</v>
      </c>
      <c r="W102" s="14">
        <v>1</v>
      </c>
      <c r="X102" s="10">
        <v>374</v>
      </c>
      <c r="Y102" s="10">
        <v>394</v>
      </c>
      <c r="Z102" s="14">
        <v>0.949238578680203</v>
      </c>
      <c r="AA102" s="14">
        <v>0.93</v>
      </c>
      <c r="AB102" s="10">
        <v>116</v>
      </c>
      <c r="AC102" s="10">
        <v>394</v>
      </c>
      <c r="AD102" s="14">
        <f t="shared" si="2"/>
        <v>0.29441624365482233</v>
      </c>
      <c r="AE102" s="10">
        <v>263</v>
      </c>
      <c r="AF102" s="10">
        <v>5</v>
      </c>
      <c r="AG102" s="14">
        <v>0.0190114068441065</v>
      </c>
      <c r="AH102" s="14">
        <v>0.05</v>
      </c>
      <c r="AI102" s="12">
        <v>143.7648619773</v>
      </c>
      <c r="AJ102" s="12">
        <f t="shared" si="3"/>
        <v>1725.1783437276</v>
      </c>
      <c r="AK102" s="15">
        <v>10.3173215769856</v>
      </c>
      <c r="AL102" s="12">
        <v>167.2118418384</v>
      </c>
      <c r="AM102" s="10">
        <v>172</v>
      </c>
      <c r="AN102" s="10">
        <v>15</v>
      </c>
      <c r="AO102" s="10">
        <v>11</v>
      </c>
      <c r="AP102" s="14">
        <v>0.093167</v>
      </c>
      <c r="AQ102" s="10">
        <v>0</v>
      </c>
    </row>
    <row r="103" spans="1:43" ht="15">
      <c r="A103" s="9" t="str">
        <f>VLOOKUP(B103,'[5]Prison List'!$A$2:$D$149,2,FALSE)</f>
        <v>North West</v>
      </c>
      <c r="B103" s="9" t="s">
        <v>253</v>
      </c>
      <c r="C103" s="9" t="str">
        <f>VLOOKUP(B103,'[5]Prison List'!$A$2:$D$149,4,FALSE)</f>
        <v>Male Category C</v>
      </c>
      <c r="D103" s="10">
        <v>0</v>
      </c>
      <c r="E103" s="11">
        <v>0</v>
      </c>
      <c r="F103" s="10">
        <v>0</v>
      </c>
      <c r="G103" s="10">
        <v>0</v>
      </c>
      <c r="H103" s="12">
        <v>1071.6666666666</v>
      </c>
      <c r="I103" s="13">
        <v>89.30555555554999</v>
      </c>
      <c r="J103" s="12">
        <v>38.5</v>
      </c>
      <c r="K103" s="14">
        <v>0.035925</v>
      </c>
      <c r="L103" s="15">
        <v>107</v>
      </c>
      <c r="M103" s="15">
        <v>152</v>
      </c>
      <c r="N103" s="15">
        <v>49</v>
      </c>
      <c r="O103" s="15">
        <v>64</v>
      </c>
      <c r="P103" s="10">
        <v>0</v>
      </c>
      <c r="Q103" s="10">
        <v>7</v>
      </c>
      <c r="R103" s="10">
        <v>232</v>
      </c>
      <c r="S103" s="16">
        <v>842</v>
      </c>
      <c r="T103" s="14">
        <v>0.275534441805226</v>
      </c>
      <c r="U103" s="14">
        <v>0.33</v>
      </c>
      <c r="V103" s="10">
        <v>169</v>
      </c>
      <c r="W103" s="14">
        <v>0.988304093567251</v>
      </c>
      <c r="X103" s="10">
        <v>733</v>
      </c>
      <c r="Y103" s="10">
        <v>842</v>
      </c>
      <c r="Z103" s="14">
        <v>0.870546318289786</v>
      </c>
      <c r="AA103" s="14">
        <v>0.85</v>
      </c>
      <c r="AB103" s="10">
        <v>61</v>
      </c>
      <c r="AC103" s="10">
        <v>842</v>
      </c>
      <c r="AD103" s="14">
        <f t="shared" si="2"/>
        <v>0.07244655581947744</v>
      </c>
      <c r="AE103" s="10">
        <v>680</v>
      </c>
      <c r="AF103" s="10">
        <v>21</v>
      </c>
      <c r="AG103" s="14">
        <v>0.0308823529411765</v>
      </c>
      <c r="AH103" s="14">
        <v>0.08</v>
      </c>
      <c r="AI103" s="12">
        <v>438.9007689007</v>
      </c>
      <c r="AJ103" s="12">
        <f t="shared" si="3"/>
        <v>5266.8092268084</v>
      </c>
      <c r="AK103" s="15">
        <v>12.3261686657799</v>
      </c>
      <c r="AL103" s="12">
        <v>427.286804977</v>
      </c>
      <c r="AM103" s="10">
        <v>428</v>
      </c>
      <c r="AN103" s="10">
        <v>3</v>
      </c>
      <c r="AO103" s="10">
        <v>33</v>
      </c>
      <c r="AP103" s="14">
        <v>0.007594</v>
      </c>
      <c r="AQ103" s="10">
        <v>0</v>
      </c>
    </row>
    <row r="104" spans="1:43" ht="15">
      <c r="A104" s="9" t="str">
        <f>VLOOKUP(B104,'[5]Prison List'!$A$2:$D$149,2,FALSE)</f>
        <v>Kent and Sussex</v>
      </c>
      <c r="B104" s="9" t="s">
        <v>254</v>
      </c>
      <c r="C104" s="9" t="str">
        <f>VLOOKUP(B104,'[5]Prison List'!$A$2:$D$149,4,FALSE)</f>
        <v>Male closed YOI</v>
      </c>
      <c r="D104" s="10">
        <v>0</v>
      </c>
      <c r="E104" s="11">
        <v>0</v>
      </c>
      <c r="F104" s="10">
        <v>0</v>
      </c>
      <c r="G104" s="10">
        <v>0</v>
      </c>
      <c r="H104" s="12">
        <v>618.6666666666</v>
      </c>
      <c r="I104" s="13">
        <v>51.55555555555</v>
      </c>
      <c r="J104" s="12">
        <v>0</v>
      </c>
      <c r="K104" s="14">
        <v>0</v>
      </c>
      <c r="L104" s="15">
        <v>109</v>
      </c>
      <c r="M104" s="15">
        <v>121</v>
      </c>
      <c r="N104" s="15"/>
      <c r="O104" s="15"/>
      <c r="P104" s="10">
        <v>40</v>
      </c>
      <c r="Q104" s="10">
        <v>28</v>
      </c>
      <c r="R104" s="10">
        <v>230</v>
      </c>
      <c r="S104" s="16">
        <v>678</v>
      </c>
      <c r="T104" s="14">
        <v>0.339233038348083</v>
      </c>
      <c r="U104" s="14">
        <v>0.2328</v>
      </c>
      <c r="V104" s="10">
        <v>190</v>
      </c>
      <c r="W104" s="14">
        <v>1</v>
      </c>
      <c r="X104" s="10">
        <v>624</v>
      </c>
      <c r="Y104" s="10">
        <v>678</v>
      </c>
      <c r="Z104" s="14">
        <v>0.920353982300885</v>
      </c>
      <c r="AA104" s="14">
        <v>0.9</v>
      </c>
      <c r="AB104" s="10">
        <v>126</v>
      </c>
      <c r="AC104" s="10">
        <v>678</v>
      </c>
      <c r="AD104" s="14">
        <f t="shared" si="2"/>
        <v>0.18584070796460178</v>
      </c>
      <c r="AE104" s="10">
        <v>367</v>
      </c>
      <c r="AF104" s="10">
        <v>45</v>
      </c>
      <c r="AG104" s="14">
        <v>0.122615803814714</v>
      </c>
      <c r="AH104" s="14">
        <v>0.045</v>
      </c>
      <c r="AI104" s="12">
        <v>346.4004347753</v>
      </c>
      <c r="AJ104" s="12">
        <f t="shared" si="3"/>
        <v>4156.8052173036</v>
      </c>
      <c r="AK104" s="15">
        <v>11.1921965643131</v>
      </c>
      <c r="AL104" s="12">
        <v>371.4020919324</v>
      </c>
      <c r="AM104" s="10">
        <v>373</v>
      </c>
      <c r="AN104" s="10">
        <v>22</v>
      </c>
      <c r="AO104" s="10">
        <v>30</v>
      </c>
      <c r="AP104" s="14">
        <v>0.064139</v>
      </c>
      <c r="AQ104" s="10">
        <v>0</v>
      </c>
    </row>
    <row r="105" spans="1:43" ht="15">
      <c r="A105" s="9" t="str">
        <f>VLOOKUP(B105,'[5]Prison List'!$A$2:$D$149,2,FALSE)</f>
        <v>East Midlands</v>
      </c>
      <c r="B105" s="9" t="s">
        <v>255</v>
      </c>
      <c r="C105" s="9" t="str">
        <f>VLOOKUP(B105,'[5]Prison List'!$A$2:$D$149,4,FALSE)</f>
        <v>Male Category B</v>
      </c>
      <c r="D105" s="10">
        <v>0</v>
      </c>
      <c r="E105" s="11">
        <v>0</v>
      </c>
      <c r="F105" s="10">
        <v>0</v>
      </c>
      <c r="G105" s="10">
        <v>0</v>
      </c>
      <c r="H105" s="12">
        <v>615.4166666666</v>
      </c>
      <c r="I105" s="13">
        <v>51.284722222216665</v>
      </c>
      <c r="J105" s="12">
        <v>0</v>
      </c>
      <c r="K105" s="14">
        <v>0</v>
      </c>
      <c r="L105" s="15">
        <v>63</v>
      </c>
      <c r="M105" s="15">
        <v>63</v>
      </c>
      <c r="N105" s="15">
        <v>33</v>
      </c>
      <c r="O105" s="15">
        <v>30</v>
      </c>
      <c r="P105" s="10"/>
      <c r="Q105" s="10">
        <v>0</v>
      </c>
      <c r="R105" s="10">
        <v>14</v>
      </c>
      <c r="S105" s="16">
        <v>35</v>
      </c>
      <c r="T105" s="14">
        <v>0.4</v>
      </c>
      <c r="U105" s="14">
        <v>0.3</v>
      </c>
      <c r="V105" s="10">
        <v>88</v>
      </c>
      <c r="W105" s="14">
        <v>1</v>
      </c>
      <c r="X105" s="10">
        <v>34</v>
      </c>
      <c r="Y105" s="10">
        <v>35</v>
      </c>
      <c r="Z105" s="14">
        <v>0.971428571428571</v>
      </c>
      <c r="AA105" s="14">
        <v>0.95</v>
      </c>
      <c r="AB105" s="10">
        <v>9</v>
      </c>
      <c r="AC105" s="10">
        <v>35</v>
      </c>
      <c r="AD105" s="14">
        <f t="shared" si="2"/>
        <v>0.2571428571428571</v>
      </c>
      <c r="AE105" s="10">
        <v>368</v>
      </c>
      <c r="AF105" s="10">
        <v>27</v>
      </c>
      <c r="AG105" s="14">
        <v>0.0733695652173913</v>
      </c>
      <c r="AH105" s="14">
        <v>0.06</v>
      </c>
      <c r="AI105" s="12"/>
      <c r="AJ105" s="12">
        <f t="shared" si="3"/>
        <v>0</v>
      </c>
      <c r="AK105" s="15"/>
      <c r="AL105" s="12"/>
      <c r="AM105" s="10">
        <v>0</v>
      </c>
      <c r="AN105" s="10">
        <v>0</v>
      </c>
      <c r="AO105" s="10">
        <v>0</v>
      </c>
      <c r="AP105" s="14"/>
      <c r="AQ105" s="10">
        <v>0</v>
      </c>
    </row>
    <row r="106" spans="1:43" ht="15">
      <c r="A106" s="9" t="str">
        <f>VLOOKUP(B106,'[5]Prison List'!$A$2:$D$149,2,FALSE)</f>
        <v>Greater London</v>
      </c>
      <c r="B106" s="9" t="s">
        <v>256</v>
      </c>
      <c r="C106" s="9" t="str">
        <f>VLOOKUP(B106,'[5]Prison List'!$A$2:$D$149,4,FALSE)</f>
        <v>Female closed</v>
      </c>
      <c r="D106" s="10">
        <v>0</v>
      </c>
      <c r="E106" s="11">
        <v>0</v>
      </c>
      <c r="F106" s="10">
        <v>0</v>
      </c>
      <c r="G106" s="10">
        <v>0</v>
      </c>
      <c r="H106" s="12">
        <v>268.6666666666</v>
      </c>
      <c r="I106" s="13">
        <v>22.388888888883333</v>
      </c>
      <c r="J106" s="12">
        <v>0</v>
      </c>
      <c r="K106" s="14">
        <v>0</v>
      </c>
      <c r="L106" s="15">
        <v>13</v>
      </c>
      <c r="M106" s="15">
        <v>8</v>
      </c>
      <c r="N106" s="15"/>
      <c r="O106" s="15">
        <v>0</v>
      </c>
      <c r="P106" s="10">
        <v>51</v>
      </c>
      <c r="Q106" s="10">
        <v>42</v>
      </c>
      <c r="R106" s="10">
        <v>57</v>
      </c>
      <c r="S106" s="16">
        <v>153</v>
      </c>
      <c r="T106" s="14">
        <v>0.372549019607843</v>
      </c>
      <c r="U106" s="14">
        <v>0.32</v>
      </c>
      <c r="V106" s="10">
        <v>62</v>
      </c>
      <c r="W106" s="14">
        <v>1</v>
      </c>
      <c r="X106" s="10">
        <v>145</v>
      </c>
      <c r="Y106" s="10">
        <v>153</v>
      </c>
      <c r="Z106" s="14">
        <v>0.947712418300654</v>
      </c>
      <c r="AA106" s="14">
        <v>0.9</v>
      </c>
      <c r="AB106" s="10">
        <v>46</v>
      </c>
      <c r="AC106" s="10">
        <v>153</v>
      </c>
      <c r="AD106" s="14">
        <f t="shared" si="2"/>
        <v>0.3006535947712418</v>
      </c>
      <c r="AE106" s="10">
        <v>326</v>
      </c>
      <c r="AF106" s="10">
        <v>2</v>
      </c>
      <c r="AG106" s="14">
        <v>0.00613496932515337</v>
      </c>
      <c r="AH106" s="14">
        <v>0.03</v>
      </c>
      <c r="AI106" s="12">
        <v>126.4705845955</v>
      </c>
      <c r="AJ106" s="12">
        <f t="shared" si="3"/>
        <v>1517.647015146</v>
      </c>
      <c r="AK106" s="15">
        <v>8.99734324790858</v>
      </c>
      <c r="AL106" s="12">
        <v>168.6772387503</v>
      </c>
      <c r="AM106" s="10">
        <v>176</v>
      </c>
      <c r="AN106" s="10">
        <v>3</v>
      </c>
      <c r="AO106" s="10">
        <v>18</v>
      </c>
      <c r="AP106" s="14">
        <v>0.018987</v>
      </c>
      <c r="AQ106" s="10">
        <v>0</v>
      </c>
    </row>
    <row r="107" spans="1:43" ht="15">
      <c r="A107" s="9" t="str">
        <f>VLOOKUP(B107,'[5]Prison List'!$A$2:$D$149,2,FALSE)</f>
        <v>West Midlands</v>
      </c>
      <c r="B107" s="9" t="s">
        <v>257</v>
      </c>
      <c r="C107" s="9" t="str">
        <f>VLOOKUP(B107,'[5]Prison List'!$A$2:$D$149,4,FALSE)</f>
        <v>Male Category C</v>
      </c>
      <c r="D107" s="10">
        <v>0</v>
      </c>
      <c r="E107" s="11">
        <v>0</v>
      </c>
      <c r="F107" s="10">
        <v>0</v>
      </c>
      <c r="G107" s="10">
        <v>0</v>
      </c>
      <c r="H107" s="12">
        <v>261.9166666666</v>
      </c>
      <c r="I107" s="13">
        <v>21.826388888883333</v>
      </c>
      <c r="J107" s="12">
        <v>250.4166666666</v>
      </c>
      <c r="K107" s="14">
        <v>0.956092</v>
      </c>
      <c r="L107" s="15">
        <v>0</v>
      </c>
      <c r="M107" s="15"/>
      <c r="N107" s="15"/>
      <c r="O107" s="15"/>
      <c r="P107" s="10"/>
      <c r="Q107" s="10">
        <v>0</v>
      </c>
      <c r="R107" s="10">
        <v>35</v>
      </c>
      <c r="S107" s="16">
        <v>218</v>
      </c>
      <c r="T107" s="14">
        <v>0.160550458715596</v>
      </c>
      <c r="U107" s="14">
        <v>0.12</v>
      </c>
      <c r="V107" s="10">
        <v>29</v>
      </c>
      <c r="W107" s="14">
        <v>1</v>
      </c>
      <c r="X107" s="10">
        <v>198</v>
      </c>
      <c r="Y107" s="10">
        <v>218</v>
      </c>
      <c r="Z107" s="14">
        <v>0.908256880733945</v>
      </c>
      <c r="AA107" s="14">
        <v>0.85</v>
      </c>
      <c r="AB107" s="10">
        <v>27</v>
      </c>
      <c r="AC107" s="10">
        <v>218</v>
      </c>
      <c r="AD107" s="14">
        <f t="shared" si="2"/>
        <v>0.12385321100917432</v>
      </c>
      <c r="AE107" s="10">
        <v>331</v>
      </c>
      <c r="AF107" s="10">
        <v>12</v>
      </c>
      <c r="AG107" s="14">
        <v>0.0362537764350453</v>
      </c>
      <c r="AH107" s="14">
        <v>0.06</v>
      </c>
      <c r="AI107" s="12">
        <v>104.1808566808</v>
      </c>
      <c r="AJ107" s="12">
        <f t="shared" si="3"/>
        <v>1250.1702801696001</v>
      </c>
      <c r="AK107" s="15">
        <v>6.80086588643453</v>
      </c>
      <c r="AL107" s="12">
        <v>183.825163008</v>
      </c>
      <c r="AM107" s="10">
        <v>133</v>
      </c>
      <c r="AN107" s="10">
        <v>6</v>
      </c>
      <c r="AO107" s="10">
        <v>8</v>
      </c>
      <c r="AP107" s="14">
        <v>0.048</v>
      </c>
      <c r="AQ107" s="10">
        <v>0</v>
      </c>
    </row>
    <row r="108" spans="1:43" ht="15">
      <c r="A108" s="9" t="str">
        <f>VLOOKUP(B108,'[5]Prison List'!$A$2:$D$149,2,FALSE)</f>
        <v>West Midlands</v>
      </c>
      <c r="B108" s="9" t="s">
        <v>258</v>
      </c>
      <c r="C108" s="9" t="str">
        <f>VLOOKUP(B108,'[5]Prison List'!$A$2:$D$149,4,FALSE)</f>
        <v>Male Category C</v>
      </c>
      <c r="D108" s="10">
        <v>0</v>
      </c>
      <c r="E108" s="11">
        <v>0</v>
      </c>
      <c r="F108" s="10">
        <v>0</v>
      </c>
      <c r="G108" s="10">
        <v>0</v>
      </c>
      <c r="H108" s="12">
        <v>728.5833333333</v>
      </c>
      <c r="I108" s="13">
        <v>60.71527777777499</v>
      </c>
      <c r="J108" s="12">
        <v>0</v>
      </c>
      <c r="K108" s="14">
        <v>0</v>
      </c>
      <c r="L108" s="15">
        <v>72</v>
      </c>
      <c r="M108" s="15">
        <v>70</v>
      </c>
      <c r="N108" s="15">
        <v>45</v>
      </c>
      <c r="O108" s="15">
        <v>52</v>
      </c>
      <c r="P108" s="10">
        <v>19</v>
      </c>
      <c r="Q108" s="10">
        <v>25</v>
      </c>
      <c r="R108" s="10">
        <v>206</v>
      </c>
      <c r="S108" s="16">
        <v>601</v>
      </c>
      <c r="T108" s="14">
        <v>0.342762063227953</v>
      </c>
      <c r="U108" s="14">
        <v>0.26</v>
      </c>
      <c r="V108" s="10">
        <v>151</v>
      </c>
      <c r="W108" s="14">
        <v>0.937888198757764</v>
      </c>
      <c r="X108" s="10">
        <v>554</v>
      </c>
      <c r="Y108" s="10">
        <v>601</v>
      </c>
      <c r="Z108" s="14">
        <v>0.92179700499168</v>
      </c>
      <c r="AA108" s="14">
        <v>0.87</v>
      </c>
      <c r="AB108" s="10">
        <v>92</v>
      </c>
      <c r="AC108" s="10">
        <v>601</v>
      </c>
      <c r="AD108" s="14">
        <f t="shared" si="2"/>
        <v>0.15307820299500832</v>
      </c>
      <c r="AE108" s="10">
        <v>440</v>
      </c>
      <c r="AF108" s="10">
        <v>26</v>
      </c>
      <c r="AG108" s="14">
        <v>0.0590909090909091</v>
      </c>
      <c r="AH108" s="14">
        <v>0.06</v>
      </c>
      <c r="AI108" s="12">
        <v>255.2989472989</v>
      </c>
      <c r="AJ108" s="12">
        <f t="shared" si="3"/>
        <v>3063.5873675868</v>
      </c>
      <c r="AK108" s="15">
        <v>9.61863726878188</v>
      </c>
      <c r="AL108" s="12">
        <v>318.5053435303</v>
      </c>
      <c r="AM108" s="10">
        <v>336</v>
      </c>
      <c r="AN108" s="10">
        <v>14</v>
      </c>
      <c r="AO108" s="10">
        <v>15</v>
      </c>
      <c r="AP108" s="14">
        <v>0.043613</v>
      </c>
      <c r="AQ108" s="10">
        <v>0</v>
      </c>
    </row>
    <row r="109" spans="1:43" ht="15">
      <c r="A109" s="9" t="str">
        <f>VLOOKUP(B109,'[5]Prison List'!$A$2:$D$149,2,FALSE)</f>
        <v>Kent and Sussex</v>
      </c>
      <c r="B109" s="9" t="s">
        <v>259</v>
      </c>
      <c r="C109" s="9" t="str">
        <f>VLOOKUP(B109,'[5]Prison List'!$A$2:$D$149,4,FALSE)</f>
        <v>Cluster</v>
      </c>
      <c r="D109" s="10">
        <v>0</v>
      </c>
      <c r="E109" s="11">
        <v>0</v>
      </c>
      <c r="F109" s="10">
        <v>0</v>
      </c>
      <c r="G109" s="10">
        <v>0</v>
      </c>
      <c r="H109" s="12">
        <v>458.0833333333</v>
      </c>
      <c r="I109" s="13">
        <v>38.173611111108336</v>
      </c>
      <c r="J109" s="12">
        <v>0</v>
      </c>
      <c r="K109" s="14">
        <v>0</v>
      </c>
      <c r="L109" s="15">
        <v>9</v>
      </c>
      <c r="M109" s="15">
        <v>9</v>
      </c>
      <c r="N109" s="15"/>
      <c r="O109" s="15"/>
      <c r="P109" s="10"/>
      <c r="Q109" s="10">
        <v>0</v>
      </c>
      <c r="R109" s="10">
        <v>203</v>
      </c>
      <c r="S109" s="16">
        <v>435</v>
      </c>
      <c r="T109" s="14">
        <v>0.466666666666667</v>
      </c>
      <c r="U109" s="14">
        <v>0.3</v>
      </c>
      <c r="V109" s="10">
        <v>57</v>
      </c>
      <c r="W109" s="14">
        <v>1</v>
      </c>
      <c r="X109" s="10">
        <v>430</v>
      </c>
      <c r="Y109" s="10">
        <v>435</v>
      </c>
      <c r="Z109" s="14">
        <v>0.988505747126437</v>
      </c>
      <c r="AA109" s="14">
        <v>0.9</v>
      </c>
      <c r="AB109" s="10">
        <v>99</v>
      </c>
      <c r="AC109" s="10">
        <v>435</v>
      </c>
      <c r="AD109" s="14">
        <f t="shared" si="2"/>
        <v>0.22758620689655173</v>
      </c>
      <c r="AE109" s="10">
        <v>282</v>
      </c>
      <c r="AF109" s="10">
        <v>10</v>
      </c>
      <c r="AG109" s="14">
        <v>0.0354609929078014</v>
      </c>
      <c r="AH109" s="14">
        <v>0.05</v>
      </c>
      <c r="AI109" s="12">
        <v>436.1167421542</v>
      </c>
      <c r="AJ109" s="12">
        <f t="shared" si="3"/>
        <v>5233.4009058504</v>
      </c>
      <c r="AK109" s="15">
        <v>14.8651256640228</v>
      </c>
      <c r="AL109" s="12">
        <v>352.0589750893</v>
      </c>
      <c r="AM109" s="10">
        <v>350</v>
      </c>
      <c r="AN109" s="10">
        <v>4</v>
      </c>
      <c r="AO109" s="10">
        <v>22</v>
      </c>
      <c r="AP109" s="14">
        <v>0.012195</v>
      </c>
      <c r="AQ109" s="10">
        <v>12</v>
      </c>
    </row>
    <row r="110" spans="1:43" ht="15">
      <c r="A110" s="9" t="str">
        <f>VLOOKUP(B110,'[5]Prison List'!$A$2:$D$149,2,FALSE)</f>
        <v>East Midlands</v>
      </c>
      <c r="B110" s="9" t="s">
        <v>260</v>
      </c>
      <c r="C110" s="9" t="str">
        <f>VLOOKUP(B110,'[5]Prison List'!$A$2:$D$149,4,FALSE)</f>
        <v>Male Category C</v>
      </c>
      <c r="D110" s="10">
        <v>0</v>
      </c>
      <c r="E110" s="11">
        <v>0</v>
      </c>
      <c r="F110" s="10">
        <v>0</v>
      </c>
      <c r="G110" s="10">
        <v>0</v>
      </c>
      <c r="H110" s="12">
        <v>882.9166666666</v>
      </c>
      <c r="I110" s="13">
        <v>73.57638888888333</v>
      </c>
      <c r="J110" s="12">
        <v>105</v>
      </c>
      <c r="K110" s="14">
        <v>0.058329</v>
      </c>
      <c r="L110" s="15">
        <v>186</v>
      </c>
      <c r="M110" s="15">
        <v>177</v>
      </c>
      <c r="N110" s="15"/>
      <c r="O110" s="15"/>
      <c r="P110" s="10">
        <v>0</v>
      </c>
      <c r="Q110" s="10">
        <v>0</v>
      </c>
      <c r="R110" s="10">
        <v>250</v>
      </c>
      <c r="S110" s="16">
        <v>773</v>
      </c>
      <c r="T110" s="14">
        <v>0.323415265200517</v>
      </c>
      <c r="U110" s="14">
        <v>0.285</v>
      </c>
      <c r="V110" s="10">
        <v>171</v>
      </c>
      <c r="W110" s="14">
        <v>0.982758620689655</v>
      </c>
      <c r="X110" s="10">
        <v>718</v>
      </c>
      <c r="Y110" s="10">
        <v>773</v>
      </c>
      <c r="Z110" s="14">
        <v>0.928848641655886</v>
      </c>
      <c r="AA110" s="14">
        <v>0.86</v>
      </c>
      <c r="AB110" s="10">
        <v>113</v>
      </c>
      <c r="AC110" s="10">
        <v>773</v>
      </c>
      <c r="AD110" s="14">
        <f t="shared" si="2"/>
        <v>0.1461836998706339</v>
      </c>
      <c r="AE110" s="10">
        <v>544</v>
      </c>
      <c r="AF110" s="10">
        <v>15</v>
      </c>
      <c r="AG110" s="14">
        <v>0.0275735294117647</v>
      </c>
      <c r="AH110" s="14">
        <v>0.045</v>
      </c>
      <c r="AI110" s="12">
        <v>303.7506393755</v>
      </c>
      <c r="AJ110" s="12">
        <f t="shared" si="3"/>
        <v>3645.007672506</v>
      </c>
      <c r="AK110" s="15">
        <v>9.56653192854443</v>
      </c>
      <c r="AL110" s="12">
        <v>381.0166212513</v>
      </c>
      <c r="AM110" s="10">
        <v>373</v>
      </c>
      <c r="AN110" s="10">
        <v>14</v>
      </c>
      <c r="AO110" s="10">
        <v>20</v>
      </c>
      <c r="AP110" s="14">
        <v>0.03966</v>
      </c>
      <c r="AQ110" s="10">
        <v>0</v>
      </c>
    </row>
    <row r="111" spans="1:43" ht="15">
      <c r="A111" s="9" t="str">
        <f>VLOOKUP(B111,'[5]Prison List'!$A$2:$D$149,2,FALSE)</f>
        <v>West Midlands</v>
      </c>
      <c r="B111" s="9" t="s">
        <v>261</v>
      </c>
      <c r="C111" s="9" t="str">
        <f>VLOOKUP(B111,'[5]Prison List'!$A$2:$D$149,4,FALSE)</f>
        <v>Male Category C</v>
      </c>
      <c r="D111" s="10">
        <v>0</v>
      </c>
      <c r="E111" s="11">
        <v>0</v>
      </c>
      <c r="F111" s="10">
        <v>0</v>
      </c>
      <c r="G111" s="10">
        <v>0</v>
      </c>
      <c r="H111" s="12">
        <v>650</v>
      </c>
      <c r="I111" s="13">
        <v>54.166666666666664</v>
      </c>
      <c r="J111" s="12">
        <v>174.5</v>
      </c>
      <c r="K111" s="14">
        <v>0.268461</v>
      </c>
      <c r="L111" s="15">
        <v>55</v>
      </c>
      <c r="M111" s="15">
        <v>55</v>
      </c>
      <c r="N111" s="15"/>
      <c r="O111" s="15"/>
      <c r="P111" s="10">
        <v>30</v>
      </c>
      <c r="Q111" s="10">
        <v>49</v>
      </c>
      <c r="R111" s="10">
        <v>149</v>
      </c>
      <c r="S111" s="16">
        <v>579</v>
      </c>
      <c r="T111" s="14">
        <v>0.2573402417962</v>
      </c>
      <c r="U111" s="14">
        <v>0.27</v>
      </c>
      <c r="V111" s="10">
        <v>212</v>
      </c>
      <c r="W111" s="14">
        <v>1</v>
      </c>
      <c r="X111" s="10">
        <v>569</v>
      </c>
      <c r="Y111" s="10">
        <v>579</v>
      </c>
      <c r="Z111" s="14">
        <v>0.98272884283247</v>
      </c>
      <c r="AA111" s="14">
        <v>0.9</v>
      </c>
      <c r="AB111" s="10">
        <v>46</v>
      </c>
      <c r="AC111" s="10">
        <v>579</v>
      </c>
      <c r="AD111" s="14">
        <f t="shared" si="2"/>
        <v>0.07944732297063903</v>
      </c>
      <c r="AE111" s="10">
        <v>396</v>
      </c>
      <c r="AF111" s="10">
        <v>28</v>
      </c>
      <c r="AG111" s="14">
        <v>0.0707070707070707</v>
      </c>
      <c r="AH111" s="14">
        <v>0.066</v>
      </c>
      <c r="AI111" s="12">
        <v>290.9982716232</v>
      </c>
      <c r="AJ111" s="12">
        <f t="shared" si="3"/>
        <v>3491.9792594784003</v>
      </c>
      <c r="AK111" s="15">
        <v>9.26393261784093</v>
      </c>
      <c r="AL111" s="12">
        <v>376.9435080684</v>
      </c>
      <c r="AM111" s="10">
        <v>419</v>
      </c>
      <c r="AN111" s="10">
        <v>11</v>
      </c>
      <c r="AO111" s="10">
        <v>64</v>
      </c>
      <c r="AP111" s="14">
        <v>0.030985</v>
      </c>
      <c r="AQ111" s="10">
        <v>0</v>
      </c>
    </row>
    <row r="112" spans="1:43" ht="15">
      <c r="A112" s="9" t="str">
        <f>VLOOKUP(B112,'[5]Prison List'!$A$2:$D$149,2,FALSE)</f>
        <v>North West</v>
      </c>
      <c r="B112" s="9" t="s">
        <v>262</v>
      </c>
      <c r="C112" s="9" t="str">
        <f>VLOOKUP(B112,'[5]Prison List'!$A$2:$D$149,4,FALSE)</f>
        <v>Female local</v>
      </c>
      <c r="D112" s="10">
        <v>0</v>
      </c>
      <c r="E112" s="11">
        <v>0</v>
      </c>
      <c r="F112" s="10">
        <v>0</v>
      </c>
      <c r="G112" s="10">
        <v>0</v>
      </c>
      <c r="H112" s="12">
        <v>425.75</v>
      </c>
      <c r="I112" s="13">
        <v>35.479166666666664</v>
      </c>
      <c r="J112" s="12">
        <v>18</v>
      </c>
      <c r="K112" s="14">
        <v>0.042278</v>
      </c>
      <c r="L112" s="15">
        <v>51</v>
      </c>
      <c r="M112" s="15">
        <v>48</v>
      </c>
      <c r="N112" s="15"/>
      <c r="O112" s="15"/>
      <c r="P112" s="10">
        <v>46</v>
      </c>
      <c r="Q112" s="10">
        <v>52</v>
      </c>
      <c r="R112" s="10">
        <v>89</v>
      </c>
      <c r="S112" s="16">
        <v>1089</v>
      </c>
      <c r="T112" s="14">
        <v>0.0817263544536272</v>
      </c>
      <c r="U112" s="14">
        <v>0.06</v>
      </c>
      <c r="V112" s="10">
        <v>1386</v>
      </c>
      <c r="W112" s="14">
        <v>0.9625</v>
      </c>
      <c r="X112" s="10">
        <v>1027</v>
      </c>
      <c r="Y112" s="10">
        <v>1089</v>
      </c>
      <c r="Z112" s="14">
        <v>0.943067033976125</v>
      </c>
      <c r="AA112" s="14">
        <v>0.9</v>
      </c>
      <c r="AB112" s="10">
        <v>124</v>
      </c>
      <c r="AC112" s="10">
        <v>1089</v>
      </c>
      <c r="AD112" s="14">
        <f t="shared" si="2"/>
        <v>0.11386593204775022</v>
      </c>
      <c r="AE112" s="10">
        <v>259</v>
      </c>
      <c r="AF112" s="10">
        <v>12</v>
      </c>
      <c r="AG112" s="14">
        <v>0.0463320463320463</v>
      </c>
      <c r="AH112" s="14">
        <v>0.07</v>
      </c>
      <c r="AI112" s="12">
        <v>273.9818272942</v>
      </c>
      <c r="AJ112" s="12">
        <f t="shared" si="3"/>
        <v>3287.7819275304</v>
      </c>
      <c r="AK112" s="15">
        <v>11.8682404357788</v>
      </c>
      <c r="AL112" s="12">
        <v>277.0235356557</v>
      </c>
      <c r="AM112" s="10">
        <v>281</v>
      </c>
      <c r="AN112" s="10">
        <v>18</v>
      </c>
      <c r="AO112" s="10">
        <v>8</v>
      </c>
      <c r="AP112" s="14">
        <v>0.065934</v>
      </c>
      <c r="AQ112" s="10">
        <v>0</v>
      </c>
    </row>
    <row r="113" spans="1:43" ht="15">
      <c r="A113" s="9" t="str">
        <f>VLOOKUP(B113,'[5]Prison List'!$A$2:$D$149,2,FALSE)</f>
        <v>East Midlands</v>
      </c>
      <c r="B113" s="9" t="s">
        <v>263</v>
      </c>
      <c r="C113" s="9" t="str">
        <f>VLOOKUP(B113,'[5]Prison List'!$A$2:$D$149,4,FALSE)</f>
        <v>Male open</v>
      </c>
      <c r="D113" s="10">
        <v>0</v>
      </c>
      <c r="E113" s="11">
        <v>0</v>
      </c>
      <c r="F113" s="10">
        <v>0</v>
      </c>
      <c r="G113" s="10">
        <v>0</v>
      </c>
      <c r="H113" s="12">
        <v>570.1666666666</v>
      </c>
      <c r="I113" s="13">
        <v>47.513888888883336</v>
      </c>
      <c r="J113" s="12">
        <v>0</v>
      </c>
      <c r="K113" s="14">
        <v>0</v>
      </c>
      <c r="L113" s="15">
        <v>0</v>
      </c>
      <c r="M113" s="15"/>
      <c r="N113" s="15"/>
      <c r="O113" s="15"/>
      <c r="P113" s="10"/>
      <c r="Q113" s="10">
        <v>0</v>
      </c>
      <c r="R113" s="10">
        <v>360</v>
      </c>
      <c r="S113" s="16">
        <v>527</v>
      </c>
      <c r="T113" s="14">
        <v>0.683111954459203</v>
      </c>
      <c r="U113" s="14">
        <v>0.5</v>
      </c>
      <c r="V113" s="10">
        <v>79</v>
      </c>
      <c r="W113" s="14">
        <v>1</v>
      </c>
      <c r="X113" s="10">
        <v>521</v>
      </c>
      <c r="Y113" s="10">
        <v>527</v>
      </c>
      <c r="Z113" s="14">
        <v>0.988614800759013</v>
      </c>
      <c r="AA113" s="14">
        <v>0.95</v>
      </c>
      <c r="AB113" s="10">
        <v>50</v>
      </c>
      <c r="AC113" s="10">
        <v>527</v>
      </c>
      <c r="AD113" s="14">
        <f t="shared" si="2"/>
        <v>0.09487666034155598</v>
      </c>
      <c r="AE113" s="10">
        <v>350</v>
      </c>
      <c r="AF113" s="10">
        <v>9</v>
      </c>
      <c r="AG113" s="14">
        <v>0.0257142857142857</v>
      </c>
      <c r="AH113" s="14">
        <v>0.08</v>
      </c>
      <c r="AI113" s="12">
        <v>95.164154539</v>
      </c>
      <c r="AJ113" s="12">
        <f t="shared" si="3"/>
        <v>1141.969854468</v>
      </c>
      <c r="AK113" s="15">
        <v>7.5002674727474</v>
      </c>
      <c r="AL113" s="12">
        <v>152.2572173083</v>
      </c>
      <c r="AM113" s="10">
        <v>152</v>
      </c>
      <c r="AN113" s="10">
        <v>8</v>
      </c>
      <c r="AO113" s="10">
        <v>2</v>
      </c>
      <c r="AP113" s="14">
        <v>0.053333</v>
      </c>
      <c r="AQ113" s="10">
        <v>28</v>
      </c>
    </row>
    <row r="114" spans="1:43" ht="15">
      <c r="A114" s="9" t="str">
        <f>VLOOKUP(B114,'[5]Prison List'!$A$2:$D$149,2,FALSE)</f>
        <v>Kent and Sussex</v>
      </c>
      <c r="B114" s="9" t="s">
        <v>264</v>
      </c>
      <c r="C114" s="9" t="str">
        <f>VLOOKUP(B114,'[5]Prison List'!$A$2:$D$149,4,FALSE)</f>
        <v>Male Category B</v>
      </c>
      <c r="D114" s="10">
        <v>0</v>
      </c>
      <c r="E114" s="11">
        <v>0</v>
      </c>
      <c r="F114" s="10">
        <v>0</v>
      </c>
      <c r="G114" s="10">
        <v>0</v>
      </c>
      <c r="H114" s="12">
        <v>1084</v>
      </c>
      <c r="I114" s="13">
        <v>90.33333333333333</v>
      </c>
      <c r="J114" s="12">
        <v>0</v>
      </c>
      <c r="K114" s="14">
        <v>0</v>
      </c>
      <c r="L114" s="15">
        <v>225</v>
      </c>
      <c r="M114" s="15">
        <v>194</v>
      </c>
      <c r="N114" s="15"/>
      <c r="O114" s="15"/>
      <c r="P114" s="10">
        <v>99</v>
      </c>
      <c r="Q114" s="10">
        <v>59</v>
      </c>
      <c r="R114" s="10">
        <v>11</v>
      </c>
      <c r="S114" s="16">
        <v>78</v>
      </c>
      <c r="T114" s="14">
        <v>0.141025641025641</v>
      </c>
      <c r="U114" s="14">
        <v>0.07</v>
      </c>
      <c r="V114" s="10">
        <v>170</v>
      </c>
      <c r="W114" s="14">
        <v>0.988372093023256</v>
      </c>
      <c r="X114" s="10">
        <v>76</v>
      </c>
      <c r="Y114" s="10">
        <v>78</v>
      </c>
      <c r="Z114" s="14">
        <v>0.974358974358974</v>
      </c>
      <c r="AA114" s="14">
        <v>0.9</v>
      </c>
      <c r="AB114" s="10">
        <v>2</v>
      </c>
      <c r="AC114" s="10">
        <v>78</v>
      </c>
      <c r="AD114" s="14">
        <f t="shared" si="2"/>
        <v>0.02564102564102564</v>
      </c>
      <c r="AE114" s="10">
        <v>613</v>
      </c>
      <c r="AF114" s="10">
        <v>19</v>
      </c>
      <c r="AG114" s="14">
        <v>0.0309951060358891</v>
      </c>
      <c r="AH114" s="14">
        <v>0.05</v>
      </c>
      <c r="AI114" s="12">
        <v>448.1333737583</v>
      </c>
      <c r="AJ114" s="12">
        <f t="shared" si="3"/>
        <v>5377.6004850996005</v>
      </c>
      <c r="AK114" s="15">
        <v>14.3972948614395</v>
      </c>
      <c r="AL114" s="12">
        <v>373.5146454145</v>
      </c>
      <c r="AM114" s="10">
        <v>374</v>
      </c>
      <c r="AN114" s="10">
        <v>13</v>
      </c>
      <c r="AO114" s="10">
        <v>26</v>
      </c>
      <c r="AP114" s="14">
        <v>0.037356</v>
      </c>
      <c r="AQ114" s="10">
        <v>0</v>
      </c>
    </row>
    <row r="115" spans="1:43" ht="15">
      <c r="A115" s="9" t="str">
        <f>VLOOKUP(B115,'[5]Prison List'!$A$2:$D$149,2,FALSE)</f>
        <v>Wales</v>
      </c>
      <c r="B115" s="9" t="s">
        <v>265</v>
      </c>
      <c r="C115" s="9" t="str">
        <f>VLOOKUP(B115,'[5]Prison List'!$A$2:$D$149,4,FALSE)</f>
        <v>Male local</v>
      </c>
      <c r="D115" s="10">
        <v>0</v>
      </c>
      <c r="E115" s="11">
        <v>0</v>
      </c>
      <c r="F115" s="10">
        <v>0</v>
      </c>
      <c r="G115" s="10">
        <v>0</v>
      </c>
      <c r="H115" s="12">
        <v>431.0833333333</v>
      </c>
      <c r="I115" s="13">
        <v>35.923611111108336</v>
      </c>
      <c r="J115" s="12">
        <v>377.0833333333</v>
      </c>
      <c r="K115" s="14">
        <v>0.874734</v>
      </c>
      <c r="L115" s="15">
        <v>0</v>
      </c>
      <c r="M115" s="15"/>
      <c r="N115" s="15"/>
      <c r="O115" s="15"/>
      <c r="P115" s="10">
        <v>60</v>
      </c>
      <c r="Q115" s="10">
        <v>48</v>
      </c>
      <c r="R115" s="10">
        <v>306</v>
      </c>
      <c r="S115" s="16">
        <v>1121</v>
      </c>
      <c r="T115" s="14">
        <v>0.272970561998216</v>
      </c>
      <c r="U115" s="14">
        <v>0.22</v>
      </c>
      <c r="V115" s="10">
        <v>1564</v>
      </c>
      <c r="W115" s="14">
        <v>0.991756499682942</v>
      </c>
      <c r="X115" s="10">
        <v>1081</v>
      </c>
      <c r="Y115" s="10">
        <v>1121</v>
      </c>
      <c r="Z115" s="14">
        <v>0.964317573595004</v>
      </c>
      <c r="AA115" s="14">
        <v>0.8</v>
      </c>
      <c r="AB115" s="10">
        <v>196</v>
      </c>
      <c r="AC115" s="10">
        <v>1121</v>
      </c>
      <c r="AD115" s="14">
        <f t="shared" si="2"/>
        <v>0.17484388938447815</v>
      </c>
      <c r="AE115" s="10">
        <v>514</v>
      </c>
      <c r="AF115" s="10">
        <v>53</v>
      </c>
      <c r="AG115" s="14">
        <v>0.103112840466926</v>
      </c>
      <c r="AH115" s="14">
        <v>0.11</v>
      </c>
      <c r="AI115" s="12">
        <v>208.7877520377</v>
      </c>
      <c r="AJ115" s="12">
        <f t="shared" si="3"/>
        <v>2505.4530244524</v>
      </c>
      <c r="AK115" s="15">
        <v>10.7561484018032</v>
      </c>
      <c r="AL115" s="12">
        <v>232.9321733821</v>
      </c>
      <c r="AM115" s="10">
        <v>260</v>
      </c>
      <c r="AN115" s="10">
        <v>6</v>
      </c>
      <c r="AO115" s="10">
        <v>13</v>
      </c>
      <c r="AP115" s="14">
        <v>0.024291</v>
      </c>
      <c r="AQ115" s="10">
        <v>0</v>
      </c>
    </row>
    <row r="116" spans="1:43" ht="15">
      <c r="A116" s="9" t="str">
        <f>VLOOKUP(B116,'[5]Prison List'!$A$2:$D$149,2,FALSE)</f>
        <v>West Midlands</v>
      </c>
      <c r="B116" s="9" t="s">
        <v>266</v>
      </c>
      <c r="C116" s="9" t="str">
        <f>VLOOKUP(B116,'[5]Prison List'!$A$2:$D$149,4,FALSE)</f>
        <v>Male Category C</v>
      </c>
      <c r="D116" s="10">
        <v>0</v>
      </c>
      <c r="E116" s="11">
        <v>0</v>
      </c>
      <c r="F116" s="10">
        <v>0</v>
      </c>
      <c r="G116" s="10">
        <v>0</v>
      </c>
      <c r="H116" s="12">
        <v>628.8333333333</v>
      </c>
      <c r="I116" s="13">
        <v>52.40277777777499</v>
      </c>
      <c r="J116" s="12">
        <v>53.3333333333</v>
      </c>
      <c r="K116" s="14">
        <v>0.084813</v>
      </c>
      <c r="L116" s="15">
        <v>145</v>
      </c>
      <c r="M116" s="15">
        <v>143</v>
      </c>
      <c r="N116" s="15">
        <v>57</v>
      </c>
      <c r="O116" s="15">
        <v>52</v>
      </c>
      <c r="P116" s="10">
        <v>0</v>
      </c>
      <c r="Q116" s="10">
        <v>0</v>
      </c>
      <c r="R116" s="10">
        <v>56</v>
      </c>
      <c r="S116" s="16">
        <v>205</v>
      </c>
      <c r="T116" s="14">
        <v>0.273170731707317</v>
      </c>
      <c r="U116" s="14">
        <v>0.2</v>
      </c>
      <c r="V116" s="10">
        <v>168</v>
      </c>
      <c r="W116" s="14">
        <v>1</v>
      </c>
      <c r="X116" s="10">
        <v>205</v>
      </c>
      <c r="Y116" s="10">
        <v>205</v>
      </c>
      <c r="Z116" s="14">
        <v>1</v>
      </c>
      <c r="AA116" s="14">
        <v>0.92</v>
      </c>
      <c r="AB116" s="10">
        <v>50</v>
      </c>
      <c r="AC116" s="10">
        <v>205</v>
      </c>
      <c r="AD116" s="14">
        <f t="shared" si="2"/>
        <v>0.24390243902439024</v>
      </c>
      <c r="AE116" s="10">
        <v>375</v>
      </c>
      <c r="AF116" s="10">
        <v>5</v>
      </c>
      <c r="AG116" s="14">
        <v>0.0133333333333333</v>
      </c>
      <c r="AH116" s="14">
        <v>0.04</v>
      </c>
      <c r="AI116" s="12">
        <v>296.2389759264</v>
      </c>
      <c r="AJ116" s="12">
        <f t="shared" si="3"/>
        <v>3554.8677111168</v>
      </c>
      <c r="AK116" s="15">
        <v>10.4208026950573</v>
      </c>
      <c r="AL116" s="12">
        <v>341.1318508893</v>
      </c>
      <c r="AM116" s="10">
        <v>357</v>
      </c>
      <c r="AN116" s="10">
        <v>13</v>
      </c>
      <c r="AO116" s="10">
        <v>39</v>
      </c>
      <c r="AP116" s="14">
        <v>0.04088</v>
      </c>
      <c r="AQ116" s="10">
        <v>0</v>
      </c>
    </row>
    <row r="117" spans="1:43" ht="15">
      <c r="A117" s="9" t="str">
        <f>VLOOKUP(B117,'[5]Prison List'!$A$2:$D$149,2,FALSE)</f>
        <v>Greater London</v>
      </c>
      <c r="B117" s="9" t="s">
        <v>267</v>
      </c>
      <c r="C117" s="9" t="str">
        <f>VLOOKUP(B117,'[5]Prison List'!$A$2:$D$149,4,FALSE)</f>
        <v>Male Local</v>
      </c>
      <c r="D117" s="10">
        <v>0</v>
      </c>
      <c r="E117" s="11">
        <v>0</v>
      </c>
      <c r="F117" s="10">
        <v>0</v>
      </c>
      <c r="G117" s="10">
        <v>0</v>
      </c>
      <c r="H117" s="12">
        <v>721.6666666666</v>
      </c>
      <c r="I117" s="13">
        <v>60.138888888883336</v>
      </c>
      <c r="J117" s="12">
        <v>284.5</v>
      </c>
      <c r="K117" s="14">
        <v>0.394226</v>
      </c>
      <c r="L117" s="15"/>
      <c r="M117" s="15"/>
      <c r="N117" s="15"/>
      <c r="O117" s="15"/>
      <c r="P117" s="10"/>
      <c r="Q117" s="10">
        <v>0</v>
      </c>
      <c r="R117" s="10">
        <v>16</v>
      </c>
      <c r="S117" s="16">
        <v>1436</v>
      </c>
      <c r="T117" s="14">
        <v>0.011142061281337</v>
      </c>
      <c r="U117" s="14">
        <v>0.26</v>
      </c>
      <c r="V117" s="10">
        <v>4817</v>
      </c>
      <c r="W117" s="14">
        <v>1</v>
      </c>
      <c r="X117" s="10">
        <v>405</v>
      </c>
      <c r="Y117" s="10">
        <v>1436</v>
      </c>
      <c r="Z117" s="14">
        <v>0.282033426183844</v>
      </c>
      <c r="AA117" s="14">
        <v>0.8</v>
      </c>
      <c r="AB117" s="10">
        <v>3</v>
      </c>
      <c r="AC117" s="10">
        <v>1436</v>
      </c>
      <c r="AD117" s="14">
        <f t="shared" si="2"/>
        <v>0.0020891364902506965</v>
      </c>
      <c r="AE117" s="10">
        <v>415</v>
      </c>
      <c r="AF117" s="10">
        <v>60</v>
      </c>
      <c r="AG117" s="14">
        <v>0.144578313253012</v>
      </c>
      <c r="AH117" s="14">
        <v>0.12</v>
      </c>
      <c r="AI117" s="12"/>
      <c r="AJ117" s="12">
        <f t="shared" si="3"/>
        <v>0</v>
      </c>
      <c r="AK117" s="15"/>
      <c r="AL117" s="12"/>
      <c r="AM117" s="10">
        <v>0</v>
      </c>
      <c r="AN117" s="10">
        <v>0</v>
      </c>
      <c r="AO117" s="10">
        <v>0</v>
      </c>
      <c r="AP117" s="14"/>
      <c r="AQ117" s="10">
        <v>0</v>
      </c>
    </row>
    <row r="118" spans="1:43" ht="15">
      <c r="A118" s="9" t="str">
        <f>VLOOKUP(B118,'[5]Prison List'!$A$2:$D$149,2,FALSE)</f>
        <v>North West</v>
      </c>
      <c r="B118" s="9" t="s">
        <v>268</v>
      </c>
      <c r="C118" s="9" t="str">
        <f>VLOOKUP(B118,'[5]Prison List'!$A$2:$D$149,4,FALSE)</f>
        <v>Male open YOI</v>
      </c>
      <c r="D118" s="10">
        <v>0</v>
      </c>
      <c r="E118" s="11">
        <v>0</v>
      </c>
      <c r="F118" s="10">
        <v>0</v>
      </c>
      <c r="G118" s="10">
        <v>0</v>
      </c>
      <c r="H118" s="12">
        <v>283</v>
      </c>
      <c r="I118" s="13">
        <v>23.583333333333332</v>
      </c>
      <c r="J118" s="12">
        <v>0</v>
      </c>
      <c r="K118" s="14">
        <v>0</v>
      </c>
      <c r="L118" s="15">
        <v>53</v>
      </c>
      <c r="M118" s="15">
        <v>63</v>
      </c>
      <c r="N118" s="15"/>
      <c r="O118" s="15"/>
      <c r="P118" s="10">
        <v>40</v>
      </c>
      <c r="Q118" s="10">
        <v>32</v>
      </c>
      <c r="R118" s="10">
        <v>158</v>
      </c>
      <c r="S118" s="16">
        <v>401</v>
      </c>
      <c r="T118" s="14">
        <v>0.394014962593516</v>
      </c>
      <c r="U118" s="14">
        <v>0.32</v>
      </c>
      <c r="V118" s="10">
        <v>21</v>
      </c>
      <c r="W118" s="14">
        <v>1</v>
      </c>
      <c r="X118" s="10">
        <v>397</v>
      </c>
      <c r="Y118" s="10">
        <v>401</v>
      </c>
      <c r="Z118" s="14">
        <v>0.99002493765586</v>
      </c>
      <c r="AA118" s="14">
        <v>0.9</v>
      </c>
      <c r="AB118" s="10">
        <v>60</v>
      </c>
      <c r="AC118" s="10">
        <v>401</v>
      </c>
      <c r="AD118" s="14">
        <f t="shared" si="2"/>
        <v>0.14962593516209477</v>
      </c>
      <c r="AE118" s="10">
        <v>341</v>
      </c>
      <c r="AF118" s="10">
        <v>16</v>
      </c>
      <c r="AG118" s="14">
        <v>0.0469208211143695</v>
      </c>
      <c r="AH118" s="14">
        <v>0.08</v>
      </c>
      <c r="AI118" s="12">
        <v>143.1322393821</v>
      </c>
      <c r="AJ118" s="12">
        <f t="shared" si="3"/>
        <v>1717.5868725852001</v>
      </c>
      <c r="AK118" s="15">
        <v>10.7877081250465</v>
      </c>
      <c r="AL118" s="12">
        <v>159.2170322627</v>
      </c>
      <c r="AM118" s="10">
        <v>166</v>
      </c>
      <c r="AN118" s="10">
        <v>2</v>
      </c>
      <c r="AO118" s="10">
        <v>4</v>
      </c>
      <c r="AP118" s="14">
        <v>0.012345</v>
      </c>
      <c r="AQ118" s="10">
        <v>30</v>
      </c>
    </row>
    <row r="119" spans="1:43" ht="15">
      <c r="A119" s="9" t="s">
        <v>269</v>
      </c>
      <c r="B119" s="9" t="s">
        <v>270</v>
      </c>
      <c r="C119" s="9" t="s">
        <v>178</v>
      </c>
      <c r="D119" s="10">
        <v>0</v>
      </c>
      <c r="E119" s="11">
        <v>0</v>
      </c>
      <c r="F119" s="10">
        <v>0</v>
      </c>
      <c r="G119" s="10">
        <v>0</v>
      </c>
      <c r="H119" s="12">
        <v>482.5833333333</v>
      </c>
      <c r="I119" s="13">
        <v>40.215277777775</v>
      </c>
      <c r="J119" s="12">
        <v>224.5833333333</v>
      </c>
      <c r="K119" s="14">
        <v>0.465377</v>
      </c>
      <c r="L119" s="15">
        <v>0</v>
      </c>
      <c r="M119" s="15"/>
      <c r="N119" s="15">
        <v>56</v>
      </c>
      <c r="O119" s="15"/>
      <c r="P119" s="10"/>
      <c r="Q119" s="10">
        <v>0</v>
      </c>
      <c r="R119" s="10">
        <v>168</v>
      </c>
      <c r="S119" s="16">
        <v>413</v>
      </c>
      <c r="T119" s="14">
        <v>0.406779661016949</v>
      </c>
      <c r="U119" s="14"/>
      <c r="V119" s="10">
        <v>74</v>
      </c>
      <c r="W119" s="14">
        <v>1</v>
      </c>
      <c r="X119" s="10">
        <v>402</v>
      </c>
      <c r="Y119" s="10">
        <v>413</v>
      </c>
      <c r="Z119" s="14">
        <v>0.973365617433414</v>
      </c>
      <c r="AA119" s="14"/>
      <c r="AB119" s="10">
        <v>31</v>
      </c>
      <c r="AC119" s="10">
        <v>413</v>
      </c>
      <c r="AD119" s="14">
        <f t="shared" si="2"/>
        <v>0.07506053268765134</v>
      </c>
      <c r="AE119" s="10">
        <v>258</v>
      </c>
      <c r="AF119" s="10">
        <v>9</v>
      </c>
      <c r="AG119" s="14">
        <v>0.0348837209302326</v>
      </c>
      <c r="AH119" s="14"/>
      <c r="AI119" s="12">
        <v>111.3466859716</v>
      </c>
      <c r="AJ119" s="12">
        <f t="shared" si="3"/>
        <v>1336.1602316592</v>
      </c>
      <c r="AK119" s="15">
        <v>8.421301973254</v>
      </c>
      <c r="AL119" s="12">
        <v>158.664329566</v>
      </c>
      <c r="AM119" s="10">
        <v>177</v>
      </c>
      <c r="AN119" s="10">
        <v>4</v>
      </c>
      <c r="AO119" s="10">
        <v>3</v>
      </c>
      <c r="AP119" s="14">
        <v>0.022988</v>
      </c>
      <c r="AQ119" s="10">
        <v>10</v>
      </c>
    </row>
    <row r="120" spans="1:43" ht="15">
      <c r="A120" s="9" t="str">
        <f>VLOOKUP(B120,'[5]Prison List'!$A$2:$D$149,2,FALSE)</f>
        <v>South West</v>
      </c>
      <c r="B120" s="9" t="s">
        <v>271</v>
      </c>
      <c r="C120" s="9" t="str">
        <f>VLOOKUP(B120,'[5]Prison List'!$A$2:$D$149,4,FALSE)</f>
        <v>Male Category C</v>
      </c>
      <c r="D120" s="10">
        <v>0</v>
      </c>
      <c r="E120" s="11">
        <v>0</v>
      </c>
      <c r="F120" s="10">
        <v>0</v>
      </c>
      <c r="G120" s="10">
        <v>0</v>
      </c>
      <c r="H120" s="12">
        <v>589.6666666666</v>
      </c>
      <c r="I120" s="13">
        <v>49.138888888883336</v>
      </c>
      <c r="J120" s="12">
        <v>55</v>
      </c>
      <c r="K120" s="14">
        <v>0.093273</v>
      </c>
      <c r="L120" s="15">
        <v>127</v>
      </c>
      <c r="M120" s="15">
        <v>131</v>
      </c>
      <c r="N120" s="15"/>
      <c r="O120" s="15">
        <v>0</v>
      </c>
      <c r="P120" s="10"/>
      <c r="Q120" s="10">
        <v>0</v>
      </c>
      <c r="R120" s="10">
        <v>17</v>
      </c>
      <c r="S120" s="16">
        <v>105</v>
      </c>
      <c r="T120" s="14">
        <v>0.161904761904762</v>
      </c>
      <c r="U120" s="14">
        <v>0.2</v>
      </c>
      <c r="V120" s="10">
        <v>120</v>
      </c>
      <c r="W120" s="14">
        <v>1</v>
      </c>
      <c r="X120" s="10">
        <v>91</v>
      </c>
      <c r="Y120" s="10">
        <v>105</v>
      </c>
      <c r="Z120" s="14">
        <v>0.866666666666667</v>
      </c>
      <c r="AA120" s="14">
        <v>0.805</v>
      </c>
      <c r="AB120" s="10">
        <v>2</v>
      </c>
      <c r="AC120" s="10">
        <v>105</v>
      </c>
      <c r="AD120" s="14">
        <f t="shared" si="2"/>
        <v>0.01904761904761905</v>
      </c>
      <c r="AE120" s="10">
        <v>350</v>
      </c>
      <c r="AF120" s="10">
        <v>17</v>
      </c>
      <c r="AG120" s="14">
        <v>0.0485714285714286</v>
      </c>
      <c r="AH120" s="14">
        <v>0.04</v>
      </c>
      <c r="AI120" s="12">
        <v>176.8577764577</v>
      </c>
      <c r="AJ120" s="12">
        <f t="shared" si="3"/>
        <v>2122.2933174924</v>
      </c>
      <c r="AK120" s="15">
        <v>9.09930833636009</v>
      </c>
      <c r="AL120" s="12">
        <v>233.2367735042</v>
      </c>
      <c r="AM120" s="10">
        <v>243</v>
      </c>
      <c r="AN120" s="10">
        <v>5</v>
      </c>
      <c r="AO120" s="10">
        <v>18</v>
      </c>
      <c r="AP120" s="14">
        <v>0.022222</v>
      </c>
      <c r="AQ120" s="10">
        <v>0</v>
      </c>
    </row>
    <row r="121" spans="1:43" ht="15">
      <c r="A121" s="9" t="str">
        <f>VLOOKUP(B121,'[5]Prison List'!$A$2:$D$149,2,FALSE)</f>
        <v>High Security</v>
      </c>
      <c r="B121" s="9" t="s">
        <v>272</v>
      </c>
      <c r="C121" s="9" t="str">
        <f>VLOOKUP(B121,'[5]Prison List'!$A$2:$D$149,4,FALSE)</f>
        <v>Male Dispersal</v>
      </c>
      <c r="D121" s="10">
        <v>0</v>
      </c>
      <c r="E121" s="11">
        <v>0</v>
      </c>
      <c r="F121" s="10">
        <v>0</v>
      </c>
      <c r="G121" s="10">
        <v>0</v>
      </c>
      <c r="H121" s="12">
        <v>740.5</v>
      </c>
      <c r="I121" s="13">
        <v>61.708333333333336</v>
      </c>
      <c r="J121" s="12">
        <v>0</v>
      </c>
      <c r="K121" s="14">
        <v>0</v>
      </c>
      <c r="L121" s="15">
        <v>57</v>
      </c>
      <c r="M121" s="15">
        <v>55</v>
      </c>
      <c r="N121" s="15">
        <v>32</v>
      </c>
      <c r="O121" s="15">
        <v>32</v>
      </c>
      <c r="P121" s="10">
        <v>9</v>
      </c>
      <c r="Q121" s="10">
        <v>8</v>
      </c>
      <c r="R121" s="10">
        <v>0</v>
      </c>
      <c r="S121" s="16">
        <v>18</v>
      </c>
      <c r="T121" s="14">
        <v>0</v>
      </c>
      <c r="U121" s="14"/>
      <c r="V121" s="10">
        <v>80</v>
      </c>
      <c r="W121" s="14">
        <v>1</v>
      </c>
      <c r="X121" s="10">
        <v>18</v>
      </c>
      <c r="Y121" s="10">
        <v>18</v>
      </c>
      <c r="Z121" s="14">
        <v>1</v>
      </c>
      <c r="AA121" s="14">
        <v>0.9</v>
      </c>
      <c r="AB121" s="10">
        <v>0</v>
      </c>
      <c r="AC121" s="10">
        <v>18</v>
      </c>
      <c r="AD121" s="14">
        <f t="shared" si="2"/>
        <v>0</v>
      </c>
      <c r="AE121" s="10">
        <v>452</v>
      </c>
      <c r="AF121" s="10">
        <v>7</v>
      </c>
      <c r="AG121" s="14">
        <v>0.0154867256637168</v>
      </c>
      <c r="AH121" s="14">
        <v>0.05</v>
      </c>
      <c r="AI121" s="12">
        <v>405.3338159587</v>
      </c>
      <c r="AJ121" s="12">
        <f t="shared" si="3"/>
        <v>4864.0057915044</v>
      </c>
      <c r="AK121" s="15">
        <v>7.54950834698032</v>
      </c>
      <c r="AL121" s="12">
        <v>644.2811330158</v>
      </c>
      <c r="AM121" s="10">
        <v>671</v>
      </c>
      <c r="AN121" s="10">
        <v>23</v>
      </c>
      <c r="AO121" s="10">
        <v>40</v>
      </c>
      <c r="AP121" s="14">
        <v>0.03645</v>
      </c>
      <c r="AQ121" s="10">
        <v>0</v>
      </c>
    </row>
    <row r="122" spans="1:43" ht="15">
      <c r="A122" s="9" t="str">
        <f>VLOOKUP(B122,'[5]Prison List'!$A$2:$D$149,2,FALSE)</f>
        <v>Greater London</v>
      </c>
      <c r="B122" s="9" t="s">
        <v>273</v>
      </c>
      <c r="C122" s="9" t="str">
        <f>VLOOKUP(B122,'[5]Prison List'!$A$2:$D$149,4,FALSE)</f>
        <v>Male local</v>
      </c>
      <c r="D122" s="10">
        <v>0</v>
      </c>
      <c r="E122" s="11">
        <v>0</v>
      </c>
      <c r="F122" s="10">
        <v>0</v>
      </c>
      <c r="G122" s="10">
        <v>0</v>
      </c>
      <c r="H122" s="12">
        <v>1202.75</v>
      </c>
      <c r="I122" s="13">
        <v>100.22916666666667</v>
      </c>
      <c r="J122" s="12">
        <v>835.3333333333</v>
      </c>
      <c r="K122" s="14">
        <v>0.694519</v>
      </c>
      <c r="L122" s="15">
        <v>56</v>
      </c>
      <c r="M122" s="15">
        <v>54</v>
      </c>
      <c r="N122" s="15">
        <v>0</v>
      </c>
      <c r="O122" s="15">
        <v>0</v>
      </c>
      <c r="P122" s="10">
        <v>153</v>
      </c>
      <c r="Q122" s="10">
        <v>137</v>
      </c>
      <c r="R122" s="10">
        <v>464</v>
      </c>
      <c r="S122" s="16">
        <v>1915</v>
      </c>
      <c r="T122" s="14">
        <v>0.242297650130548</v>
      </c>
      <c r="U122" s="14">
        <v>0.24</v>
      </c>
      <c r="V122" s="10">
        <v>9303</v>
      </c>
      <c r="W122" s="14">
        <v>0.999677627337202</v>
      </c>
      <c r="X122" s="10">
        <v>1500</v>
      </c>
      <c r="Y122" s="10">
        <v>1915</v>
      </c>
      <c r="Z122" s="14">
        <v>0.783289817232376</v>
      </c>
      <c r="AA122" s="14">
        <v>0.75</v>
      </c>
      <c r="AB122" s="10">
        <v>327</v>
      </c>
      <c r="AC122" s="10">
        <v>1915</v>
      </c>
      <c r="AD122" s="14">
        <f t="shared" si="2"/>
        <v>0.17075718015665797</v>
      </c>
      <c r="AE122" s="10">
        <v>734</v>
      </c>
      <c r="AF122" s="10">
        <v>89</v>
      </c>
      <c r="AG122" s="14">
        <v>0.12125340599455</v>
      </c>
      <c r="AH122" s="14">
        <v>0.135</v>
      </c>
      <c r="AI122" s="12">
        <v>535.622065747</v>
      </c>
      <c r="AJ122" s="12">
        <f t="shared" si="3"/>
        <v>6427.464788964</v>
      </c>
      <c r="AK122" s="15">
        <v>10.4748384132591</v>
      </c>
      <c r="AL122" s="12">
        <v>613.6099226913</v>
      </c>
      <c r="AM122" s="10">
        <v>610</v>
      </c>
      <c r="AN122" s="10">
        <v>164</v>
      </c>
      <c r="AO122" s="10">
        <v>38</v>
      </c>
      <c r="AP122" s="14">
        <v>0.286713</v>
      </c>
      <c r="AQ122" s="10">
        <v>0</v>
      </c>
    </row>
    <row r="123" spans="1:43" ht="15">
      <c r="A123" s="9" t="str">
        <f>VLOOKUP(B123,'[5]Prison List'!$A$2:$D$149,2,FALSE)</f>
        <v>East of England</v>
      </c>
      <c r="B123" s="9" t="s">
        <v>274</v>
      </c>
      <c r="C123" s="9" t="str">
        <f>VLOOKUP(B123,'[5]Prison List'!$A$2:$D$149,4,FALSE)</f>
        <v>Male YOI - Young People</v>
      </c>
      <c r="D123" s="10">
        <v>0</v>
      </c>
      <c r="E123" s="11">
        <v>0</v>
      </c>
      <c r="F123" s="10">
        <v>0</v>
      </c>
      <c r="G123" s="10">
        <v>0</v>
      </c>
      <c r="H123" s="12">
        <v>128.6666666666</v>
      </c>
      <c r="I123" s="13">
        <v>10.722222222216667</v>
      </c>
      <c r="J123" s="12"/>
      <c r="K123" s="14">
        <v>0</v>
      </c>
      <c r="L123" s="15">
        <v>35</v>
      </c>
      <c r="M123" s="15">
        <v>36</v>
      </c>
      <c r="N123" s="15"/>
      <c r="O123" s="15"/>
      <c r="P123" s="10"/>
      <c r="Q123" s="10">
        <v>0</v>
      </c>
      <c r="R123" s="10">
        <v>1</v>
      </c>
      <c r="S123" s="16">
        <v>200</v>
      </c>
      <c r="T123" s="14">
        <v>0.005</v>
      </c>
      <c r="U123" s="14">
        <v>0</v>
      </c>
      <c r="V123" s="10">
        <v>584</v>
      </c>
      <c r="W123" s="14">
        <v>1</v>
      </c>
      <c r="X123" s="10">
        <v>200</v>
      </c>
      <c r="Y123" s="10">
        <v>200</v>
      </c>
      <c r="Z123" s="14">
        <v>1</v>
      </c>
      <c r="AA123" s="14">
        <v>0.9</v>
      </c>
      <c r="AB123" s="10">
        <v>197</v>
      </c>
      <c r="AC123" s="10">
        <v>200</v>
      </c>
      <c r="AD123" s="14">
        <f t="shared" si="2"/>
        <v>0.985</v>
      </c>
      <c r="AE123" s="10">
        <v>154</v>
      </c>
      <c r="AF123" s="10">
        <v>0</v>
      </c>
      <c r="AG123" s="14">
        <v>0</v>
      </c>
      <c r="AH123" s="14">
        <v>0.055</v>
      </c>
      <c r="AI123" s="12">
        <v>202.7634743259</v>
      </c>
      <c r="AJ123" s="12">
        <f t="shared" si="3"/>
        <v>2433.1616919108</v>
      </c>
      <c r="AK123" s="15">
        <v>10.353795047598</v>
      </c>
      <c r="AL123" s="12">
        <v>235.0019177244</v>
      </c>
      <c r="AM123" s="10">
        <v>246</v>
      </c>
      <c r="AN123" s="10">
        <v>8</v>
      </c>
      <c r="AO123" s="10">
        <v>26</v>
      </c>
      <c r="AP123" s="14">
        <v>0.036363</v>
      </c>
      <c r="AQ123" s="10">
        <v>0</v>
      </c>
    </row>
    <row r="124" spans="1:43" ht="15">
      <c r="A124" s="9" t="str">
        <f>VLOOKUP(B124,'[5]Prison List'!$A$2:$D$149,2,FALSE)</f>
        <v>East of England</v>
      </c>
      <c r="B124" s="9" t="s">
        <v>275</v>
      </c>
      <c r="C124" s="9" t="str">
        <f>VLOOKUP(B124,'[5]Prison List'!$A$2:$D$149,4,FALSE)</f>
        <v>Male Category C</v>
      </c>
      <c r="D124" s="10">
        <v>0</v>
      </c>
      <c r="E124" s="11">
        <v>0</v>
      </c>
      <c r="F124" s="10">
        <v>0</v>
      </c>
      <c r="G124" s="10">
        <v>0</v>
      </c>
      <c r="H124" s="12">
        <v>998.6666666666</v>
      </c>
      <c r="I124" s="13">
        <v>83.22222222221667</v>
      </c>
      <c r="J124" s="12">
        <v>96.8333333333</v>
      </c>
      <c r="K124" s="14">
        <v>0.096962</v>
      </c>
      <c r="L124" s="15">
        <v>148</v>
      </c>
      <c r="M124" s="15">
        <v>175</v>
      </c>
      <c r="N124" s="15">
        <v>0</v>
      </c>
      <c r="O124" s="15"/>
      <c r="P124" s="10">
        <v>72</v>
      </c>
      <c r="Q124" s="10">
        <v>66</v>
      </c>
      <c r="R124" s="10">
        <v>330</v>
      </c>
      <c r="S124" s="16">
        <v>969</v>
      </c>
      <c r="T124" s="14">
        <v>0.340557275541796</v>
      </c>
      <c r="U124" s="14">
        <v>0.3</v>
      </c>
      <c r="V124" s="10">
        <v>185</v>
      </c>
      <c r="W124" s="14">
        <v>1</v>
      </c>
      <c r="X124" s="10">
        <v>852</v>
      </c>
      <c r="Y124" s="10">
        <v>969</v>
      </c>
      <c r="Z124" s="14">
        <v>0.879256965944273</v>
      </c>
      <c r="AA124" s="14">
        <v>0.85</v>
      </c>
      <c r="AB124" s="10">
        <v>415</v>
      </c>
      <c r="AC124" s="10">
        <v>969</v>
      </c>
      <c r="AD124" s="14">
        <f t="shared" si="2"/>
        <v>0.4282765737874097</v>
      </c>
      <c r="AE124" s="10">
        <v>617</v>
      </c>
      <c r="AF124" s="10">
        <v>22</v>
      </c>
      <c r="AG124" s="14">
        <v>0.0356564019448947</v>
      </c>
      <c r="AH124" s="14">
        <v>0.0775</v>
      </c>
      <c r="AI124" s="12">
        <v>226.7027604527</v>
      </c>
      <c r="AJ124" s="12">
        <f t="shared" si="3"/>
        <v>2720.4331254324</v>
      </c>
      <c r="AK124" s="15">
        <v>7.55719558755711</v>
      </c>
      <c r="AL124" s="12">
        <v>359.9791872413</v>
      </c>
      <c r="AM124" s="10">
        <v>365</v>
      </c>
      <c r="AN124" s="10">
        <v>6</v>
      </c>
      <c r="AO124" s="10">
        <v>41</v>
      </c>
      <c r="AP124" s="14">
        <v>0.018518</v>
      </c>
      <c r="AQ124" s="10">
        <v>0</v>
      </c>
    </row>
    <row r="125" spans="1:43" ht="15">
      <c r="A125" s="9" t="str">
        <f>VLOOKUP(B125,'[5]Prison List'!$A$2:$D$149,2,FALSE)</f>
        <v>Yorkshire and Humberside</v>
      </c>
      <c r="B125" s="9" t="s">
        <v>276</v>
      </c>
      <c r="C125" s="9" t="str">
        <f>VLOOKUP(B125,'[5]Prison List'!$A$2:$D$149,4,FALSE)</f>
        <v>Male Category C</v>
      </c>
      <c r="D125" s="10">
        <v>0</v>
      </c>
      <c r="E125" s="11">
        <v>0</v>
      </c>
      <c r="F125" s="10">
        <v>0</v>
      </c>
      <c r="G125" s="10">
        <v>0</v>
      </c>
      <c r="H125" s="12">
        <v>794.4166666666</v>
      </c>
      <c r="I125" s="13">
        <v>66.20138888888333</v>
      </c>
      <c r="J125" s="12">
        <v>29.5833333333</v>
      </c>
      <c r="K125" s="14">
        <v>0.037239</v>
      </c>
      <c r="L125" s="15">
        <v>93</v>
      </c>
      <c r="M125" s="15">
        <v>90</v>
      </c>
      <c r="N125" s="15"/>
      <c r="O125" s="15">
        <v>0</v>
      </c>
      <c r="P125" s="10">
        <v>11</v>
      </c>
      <c r="Q125" s="10">
        <v>10</v>
      </c>
      <c r="R125" s="10">
        <v>207</v>
      </c>
      <c r="S125" s="16">
        <v>840</v>
      </c>
      <c r="T125" s="14">
        <v>0.246428571428571</v>
      </c>
      <c r="U125" s="14">
        <v>0.2</v>
      </c>
      <c r="V125" s="10">
        <v>317</v>
      </c>
      <c r="W125" s="14">
        <v>1</v>
      </c>
      <c r="X125" s="10">
        <v>797</v>
      </c>
      <c r="Y125" s="10">
        <v>840</v>
      </c>
      <c r="Z125" s="14">
        <v>0.948809523809524</v>
      </c>
      <c r="AA125" s="14">
        <v>0.85</v>
      </c>
      <c r="AB125" s="10">
        <v>225</v>
      </c>
      <c r="AC125" s="10">
        <v>840</v>
      </c>
      <c r="AD125" s="14">
        <f t="shared" si="2"/>
        <v>0.26785714285714285</v>
      </c>
      <c r="AE125" s="10">
        <v>486</v>
      </c>
      <c r="AF125" s="10">
        <v>59</v>
      </c>
      <c r="AG125" s="14">
        <v>0.121399176954733</v>
      </c>
      <c r="AH125" s="14">
        <v>0.12</v>
      </c>
      <c r="AI125" s="12">
        <v>356.0742645117</v>
      </c>
      <c r="AJ125" s="12">
        <f t="shared" si="3"/>
        <v>4272.8911741404</v>
      </c>
      <c r="AK125" s="15">
        <v>10.8219134170812</v>
      </c>
      <c r="AL125" s="12">
        <v>394.8369395929</v>
      </c>
      <c r="AM125" s="10">
        <v>398</v>
      </c>
      <c r="AN125" s="10">
        <v>17</v>
      </c>
      <c r="AO125" s="10">
        <v>41</v>
      </c>
      <c r="AP125" s="14">
        <v>0.047619</v>
      </c>
      <c r="AQ125" s="10">
        <v>0</v>
      </c>
    </row>
    <row r="126" spans="1:43" ht="15">
      <c r="A126" s="9" t="str">
        <f>VLOOKUP(B126,'[5]Prison List'!$A$2:$D$149,2,FALSE)</f>
        <v>East Midlands</v>
      </c>
      <c r="B126" s="9" t="s">
        <v>277</v>
      </c>
      <c r="C126" s="9" t="str">
        <f>VLOOKUP(B126,'[5]Prison List'!$A$2:$D$149,4,FALSE)</f>
        <v>Male Category C</v>
      </c>
      <c r="D126" s="10">
        <v>0</v>
      </c>
      <c r="E126" s="11">
        <v>0</v>
      </c>
      <c r="F126" s="10">
        <v>0</v>
      </c>
      <c r="G126" s="10">
        <v>0</v>
      </c>
      <c r="H126" s="12">
        <v>398.8571428571</v>
      </c>
      <c r="I126" s="13">
        <v>33.23809523809167</v>
      </c>
      <c r="J126" s="12">
        <v>0</v>
      </c>
      <c r="K126" s="14">
        <v>0</v>
      </c>
      <c r="L126" s="15">
        <v>37</v>
      </c>
      <c r="M126" s="15">
        <v>36</v>
      </c>
      <c r="N126" s="15"/>
      <c r="O126" s="15"/>
      <c r="P126" s="10">
        <v>0</v>
      </c>
      <c r="Q126" s="10">
        <v>0</v>
      </c>
      <c r="R126" s="10">
        <v>43</v>
      </c>
      <c r="S126" s="16">
        <v>175</v>
      </c>
      <c r="T126" s="14">
        <v>0.245714285714286</v>
      </c>
      <c r="U126" s="14">
        <v>0.21</v>
      </c>
      <c r="V126" s="10">
        <v>31</v>
      </c>
      <c r="W126" s="14">
        <v>0.911764705882353</v>
      </c>
      <c r="X126" s="10">
        <v>161</v>
      </c>
      <c r="Y126" s="10">
        <v>175</v>
      </c>
      <c r="Z126" s="14">
        <v>0.92</v>
      </c>
      <c r="AA126" s="14">
        <v>0.9</v>
      </c>
      <c r="AB126" s="10">
        <v>34</v>
      </c>
      <c r="AC126" s="10">
        <v>175</v>
      </c>
      <c r="AD126" s="14">
        <f t="shared" si="2"/>
        <v>0.19428571428571428</v>
      </c>
      <c r="AE126" s="10">
        <v>203</v>
      </c>
      <c r="AF126" s="10">
        <v>34</v>
      </c>
      <c r="AG126" s="14">
        <v>0.167487684729064</v>
      </c>
      <c r="AH126" s="14">
        <v>0.095</v>
      </c>
      <c r="AI126" s="12">
        <v>138.3048089297</v>
      </c>
      <c r="AJ126" s="12">
        <f t="shared" si="3"/>
        <v>1659.6577071563997</v>
      </c>
      <c r="AK126" s="15">
        <v>10.6091477807452</v>
      </c>
      <c r="AL126" s="12">
        <v>156.4364774114</v>
      </c>
      <c r="AM126" s="10">
        <v>0</v>
      </c>
      <c r="AN126" s="10">
        <v>0</v>
      </c>
      <c r="AO126" s="10">
        <v>0</v>
      </c>
      <c r="AP126" s="14"/>
      <c r="AQ126" s="10">
        <v>0</v>
      </c>
    </row>
    <row r="127" spans="1:43" ht="15">
      <c r="A127" s="9" t="str">
        <f>VLOOKUP(B127,'[5]Prison List'!$A$2:$D$149,2,FALSE)</f>
        <v>West Midlands</v>
      </c>
      <c r="B127" s="9" t="s">
        <v>278</v>
      </c>
      <c r="C127" s="9" t="str">
        <f>VLOOKUP(B127,'[5]Prison List'!$A$2:$D$149,4,FALSE)</f>
        <v>Male YOI - Young People</v>
      </c>
      <c r="D127" s="10">
        <v>0</v>
      </c>
      <c r="E127" s="11">
        <v>0</v>
      </c>
      <c r="F127" s="10">
        <v>0</v>
      </c>
      <c r="G127" s="10">
        <v>0</v>
      </c>
      <c r="H127" s="12">
        <v>130.8333333333</v>
      </c>
      <c r="I127" s="13">
        <v>10.902777777775</v>
      </c>
      <c r="J127" s="12">
        <v>0</v>
      </c>
      <c r="K127" s="14">
        <v>0</v>
      </c>
      <c r="L127" s="15">
        <v>0</v>
      </c>
      <c r="M127" s="15"/>
      <c r="N127" s="15"/>
      <c r="O127" s="15"/>
      <c r="P127" s="10"/>
      <c r="Q127" s="10">
        <v>0</v>
      </c>
      <c r="R127" s="10">
        <v>7</v>
      </c>
      <c r="S127" s="16">
        <v>215</v>
      </c>
      <c r="T127" s="14">
        <v>0.0325581395348837</v>
      </c>
      <c r="U127" s="14">
        <v>0.02</v>
      </c>
      <c r="V127" s="10">
        <v>865</v>
      </c>
      <c r="W127" s="14">
        <v>1</v>
      </c>
      <c r="X127" s="10">
        <v>210</v>
      </c>
      <c r="Y127" s="10">
        <v>215</v>
      </c>
      <c r="Z127" s="14">
        <v>0.976744186046512</v>
      </c>
      <c r="AA127" s="14">
        <v>0.83</v>
      </c>
      <c r="AB127" s="10">
        <v>205</v>
      </c>
      <c r="AC127" s="10">
        <v>215</v>
      </c>
      <c r="AD127" s="14">
        <f t="shared" si="2"/>
        <v>0.9534883720930233</v>
      </c>
      <c r="AE127" s="10">
        <v>154</v>
      </c>
      <c r="AF127" s="10">
        <v>4</v>
      </c>
      <c r="AG127" s="14">
        <v>0.025974025974026</v>
      </c>
      <c r="AH127" s="14">
        <v>0.039</v>
      </c>
      <c r="AI127" s="12">
        <v>146.7905145529</v>
      </c>
      <c r="AJ127" s="12">
        <f t="shared" si="3"/>
        <v>1761.4861746348</v>
      </c>
      <c r="AK127" s="15">
        <v>9.95065401082829</v>
      </c>
      <c r="AL127" s="12">
        <v>177.0221507771</v>
      </c>
      <c r="AM127" s="10">
        <v>184</v>
      </c>
      <c r="AN127" s="10">
        <v>5</v>
      </c>
      <c r="AO127" s="10">
        <v>19</v>
      </c>
      <c r="AP127" s="14">
        <v>0.030303</v>
      </c>
      <c r="AQ127" s="10">
        <v>0</v>
      </c>
    </row>
    <row r="128" spans="1:43" ht="15">
      <c r="A128" s="9" t="str">
        <f>VLOOKUP(B128,'[5]Prison List'!$A$2:$D$149,2,FALSE)</f>
        <v>Yorkshire and Humberside</v>
      </c>
      <c r="B128" s="9" t="s">
        <v>279</v>
      </c>
      <c r="C128" s="9" t="str">
        <f>VLOOKUP(B128,'[5]Prison List'!$A$2:$D$149,4,FALSE)</f>
        <v>Male YOI - Young People</v>
      </c>
      <c r="D128" s="10">
        <v>0</v>
      </c>
      <c r="E128" s="11">
        <v>0</v>
      </c>
      <c r="F128" s="10">
        <v>0</v>
      </c>
      <c r="G128" s="10">
        <v>0</v>
      </c>
      <c r="H128" s="12">
        <v>283.5</v>
      </c>
      <c r="I128" s="13">
        <v>23.625</v>
      </c>
      <c r="J128" s="12">
        <v>0</v>
      </c>
      <c r="K128" s="14">
        <v>0</v>
      </c>
      <c r="L128" s="15">
        <v>54</v>
      </c>
      <c r="M128" s="15">
        <v>36</v>
      </c>
      <c r="N128" s="15"/>
      <c r="O128" s="15"/>
      <c r="P128" s="10"/>
      <c r="Q128" s="10">
        <v>0</v>
      </c>
      <c r="R128" s="10">
        <v>15</v>
      </c>
      <c r="S128" s="16">
        <v>546</v>
      </c>
      <c r="T128" s="14">
        <v>0.0274725274725275</v>
      </c>
      <c r="U128" s="14">
        <v>0.075</v>
      </c>
      <c r="V128" s="10">
        <v>1164</v>
      </c>
      <c r="W128" s="14">
        <v>1</v>
      </c>
      <c r="X128" s="10">
        <v>499</v>
      </c>
      <c r="Y128" s="10">
        <v>546</v>
      </c>
      <c r="Z128" s="14">
        <v>0.913919413919414</v>
      </c>
      <c r="AA128" s="14">
        <v>0.85</v>
      </c>
      <c r="AB128" s="10">
        <v>436</v>
      </c>
      <c r="AC128" s="10">
        <v>546</v>
      </c>
      <c r="AD128" s="14">
        <f t="shared" si="2"/>
        <v>0.7985347985347986</v>
      </c>
      <c r="AE128" s="10">
        <v>376</v>
      </c>
      <c r="AF128" s="10">
        <v>6</v>
      </c>
      <c r="AG128" s="14">
        <v>0.0159574468085106</v>
      </c>
      <c r="AH128" s="14">
        <v>0.03</v>
      </c>
      <c r="AI128" s="12">
        <v>322.961134211</v>
      </c>
      <c r="AJ128" s="12">
        <f t="shared" si="3"/>
        <v>3875.5336105320002</v>
      </c>
      <c r="AK128" s="15">
        <v>9.48161910732838</v>
      </c>
      <c r="AL128" s="12">
        <v>408.7417525069</v>
      </c>
      <c r="AM128" s="10">
        <v>412</v>
      </c>
      <c r="AN128" s="10">
        <v>19</v>
      </c>
      <c r="AO128" s="10">
        <v>35</v>
      </c>
      <c r="AP128" s="14">
        <v>0.050397</v>
      </c>
      <c r="AQ128" s="10">
        <v>0</v>
      </c>
    </row>
    <row r="129" spans="1:43" ht="15">
      <c r="A129" s="9" t="str">
        <f>VLOOKUP(B129,'[5]Prison List'!$A$2:$D$149,2,FALSE)</f>
        <v>East Midlands</v>
      </c>
      <c r="B129" s="9" t="s">
        <v>280</v>
      </c>
      <c r="C129" s="9" t="str">
        <f>VLOOKUP(B129,'[5]Prison List'!$A$2:$D$149,4,FALSE)</f>
        <v>Male Category C</v>
      </c>
      <c r="D129" s="10">
        <v>0</v>
      </c>
      <c r="E129" s="11">
        <v>0</v>
      </c>
      <c r="F129" s="10">
        <v>0</v>
      </c>
      <c r="G129" s="10">
        <v>0</v>
      </c>
      <c r="H129" s="12">
        <v>834.1666666666</v>
      </c>
      <c r="I129" s="13">
        <v>69.51388888888333</v>
      </c>
      <c r="J129" s="12">
        <v>71.3333333333</v>
      </c>
      <c r="K129" s="14">
        <v>0.085514</v>
      </c>
      <c r="L129" s="15">
        <v>105</v>
      </c>
      <c r="M129" s="15">
        <v>100</v>
      </c>
      <c r="N129" s="15">
        <v>162</v>
      </c>
      <c r="O129" s="15">
        <v>162</v>
      </c>
      <c r="P129" s="10"/>
      <c r="Q129" s="10">
        <v>0</v>
      </c>
      <c r="R129" s="10">
        <v>20</v>
      </c>
      <c r="S129" s="16">
        <v>223</v>
      </c>
      <c r="T129" s="14">
        <v>0.0896860986547085</v>
      </c>
      <c r="U129" s="14">
        <v>0.085</v>
      </c>
      <c r="V129" s="10">
        <v>0</v>
      </c>
      <c r="W129" s="14"/>
      <c r="X129" s="10">
        <v>215</v>
      </c>
      <c r="Y129" s="10">
        <v>223</v>
      </c>
      <c r="Z129" s="14">
        <v>0.964125560538117</v>
      </c>
      <c r="AA129" s="14">
        <v>0.92</v>
      </c>
      <c r="AB129" s="10">
        <v>12</v>
      </c>
      <c r="AC129" s="10">
        <v>223</v>
      </c>
      <c r="AD129" s="14">
        <f t="shared" si="2"/>
        <v>0.053811659192825115</v>
      </c>
      <c r="AE129" s="10">
        <v>509</v>
      </c>
      <c r="AF129" s="10">
        <v>4</v>
      </c>
      <c r="AG129" s="14">
        <v>0.00785854616895874</v>
      </c>
      <c r="AH129" s="14">
        <v>0.02</v>
      </c>
      <c r="AI129" s="12">
        <v>279.3476813351</v>
      </c>
      <c r="AJ129" s="12">
        <f t="shared" si="3"/>
        <v>3352.1721760212</v>
      </c>
      <c r="AK129" s="15">
        <v>9.1081366745137</v>
      </c>
      <c r="AL129" s="12">
        <v>368.0414881565</v>
      </c>
      <c r="AM129" s="10">
        <v>390</v>
      </c>
      <c r="AN129" s="10">
        <v>13</v>
      </c>
      <c r="AO129" s="10">
        <v>15</v>
      </c>
      <c r="AP129" s="14">
        <v>0.034666</v>
      </c>
      <c r="AQ129" s="10">
        <v>0</v>
      </c>
    </row>
    <row r="130" spans="1:43" ht="15">
      <c r="A130" s="9" t="str">
        <f>VLOOKUP(B130,'[5]Prison List'!$A$2:$D$149,2,FALSE)</f>
        <v>High Security</v>
      </c>
      <c r="B130" s="9" t="s">
        <v>281</v>
      </c>
      <c r="C130" s="9" t="str">
        <f>VLOOKUP(B130,'[5]Prison List'!$A$2:$D$149,4,FALSE)</f>
        <v>Male Dispersal</v>
      </c>
      <c r="D130" s="10">
        <v>0</v>
      </c>
      <c r="E130" s="11">
        <v>0</v>
      </c>
      <c r="F130" s="10">
        <v>0</v>
      </c>
      <c r="G130" s="10">
        <v>0</v>
      </c>
      <c r="H130" s="12">
        <v>451.25</v>
      </c>
      <c r="I130" s="13">
        <v>37.604166666666664</v>
      </c>
      <c r="J130" s="12"/>
      <c r="K130" s="14">
        <v>0</v>
      </c>
      <c r="L130" s="15">
        <v>42</v>
      </c>
      <c r="M130" s="15">
        <v>42</v>
      </c>
      <c r="N130" s="15"/>
      <c r="O130" s="15">
        <v>0</v>
      </c>
      <c r="P130" s="10">
        <v>0</v>
      </c>
      <c r="Q130" s="10">
        <v>0</v>
      </c>
      <c r="R130" s="10">
        <v>0</v>
      </c>
      <c r="S130" s="16">
        <v>2</v>
      </c>
      <c r="T130" s="14">
        <v>0</v>
      </c>
      <c r="U130" s="14"/>
      <c r="V130" s="10">
        <v>17</v>
      </c>
      <c r="W130" s="14">
        <v>1</v>
      </c>
      <c r="X130" s="10">
        <v>2</v>
      </c>
      <c r="Y130" s="10">
        <v>2</v>
      </c>
      <c r="Z130" s="14">
        <v>1</v>
      </c>
      <c r="AA130" s="14">
        <v>0.9</v>
      </c>
      <c r="AB130" s="10">
        <v>0</v>
      </c>
      <c r="AC130" s="10">
        <v>2</v>
      </c>
      <c r="AD130" s="14">
        <f t="shared" si="2"/>
        <v>0</v>
      </c>
      <c r="AE130" s="10">
        <v>290</v>
      </c>
      <c r="AF130" s="10">
        <v>2</v>
      </c>
      <c r="AG130" s="14">
        <v>0.00689655172413793</v>
      </c>
      <c r="AH130" s="14">
        <v>0.05</v>
      </c>
      <c r="AI130" s="12">
        <v>363.3659505658</v>
      </c>
      <c r="AJ130" s="12">
        <f t="shared" si="3"/>
        <v>4360.3914067896</v>
      </c>
      <c r="AK130" s="15">
        <v>6.46681875918193</v>
      </c>
      <c r="AL130" s="12">
        <v>674.2714724453</v>
      </c>
      <c r="AM130" s="10">
        <v>685</v>
      </c>
      <c r="AN130" s="10">
        <v>27</v>
      </c>
      <c r="AO130" s="10">
        <v>50</v>
      </c>
      <c r="AP130" s="14">
        <v>0.042519</v>
      </c>
      <c r="AQ130" s="10">
        <v>0</v>
      </c>
    </row>
    <row r="131" spans="1:43" ht="15">
      <c r="A131" s="9" t="str">
        <f>VLOOKUP(B131,'[5]Prison List'!$A$2:$D$149,2,FALSE)</f>
        <v>South Central</v>
      </c>
      <c r="B131" s="9" t="s">
        <v>282</v>
      </c>
      <c r="C131" s="9" t="str">
        <f>VLOOKUP(B131,'[5]Prison List'!$A$2:$D$149,4,FALSE)</f>
        <v>Male local</v>
      </c>
      <c r="D131" s="10">
        <v>0</v>
      </c>
      <c r="E131" s="11">
        <v>0</v>
      </c>
      <c r="F131" s="10">
        <v>0</v>
      </c>
      <c r="G131" s="10">
        <v>0</v>
      </c>
      <c r="H131" s="12">
        <v>664.75</v>
      </c>
      <c r="I131" s="13">
        <v>55.395833333333336</v>
      </c>
      <c r="J131" s="12">
        <v>402</v>
      </c>
      <c r="K131" s="14">
        <v>0.604738</v>
      </c>
      <c r="L131" s="15">
        <v>0</v>
      </c>
      <c r="M131" s="15"/>
      <c r="N131" s="15"/>
      <c r="O131" s="15"/>
      <c r="P131" s="10">
        <v>48</v>
      </c>
      <c r="Q131" s="10">
        <v>40</v>
      </c>
      <c r="R131" s="10">
        <v>263</v>
      </c>
      <c r="S131" s="16">
        <v>1127</v>
      </c>
      <c r="T131" s="14">
        <v>0.233362910381544</v>
      </c>
      <c r="U131" s="14">
        <v>0.24</v>
      </c>
      <c r="V131" s="10">
        <v>3656</v>
      </c>
      <c r="W131" s="14">
        <v>0.974413646055437</v>
      </c>
      <c r="X131" s="10">
        <v>918</v>
      </c>
      <c r="Y131" s="10">
        <v>1127</v>
      </c>
      <c r="Z131" s="14">
        <v>0.81455190771961</v>
      </c>
      <c r="AA131" s="14">
        <v>0.83</v>
      </c>
      <c r="AB131" s="10">
        <v>165</v>
      </c>
      <c r="AC131" s="10">
        <v>1127</v>
      </c>
      <c r="AD131" s="14">
        <f>AB131/AC131</f>
        <v>0.14640638864241348</v>
      </c>
      <c r="AE131" s="10">
        <v>443</v>
      </c>
      <c r="AF131" s="10">
        <v>54</v>
      </c>
      <c r="AG131" s="14">
        <v>0.121896162528217</v>
      </c>
      <c r="AH131" s="14">
        <v>0.075</v>
      </c>
      <c r="AI131" s="12">
        <v>348.0602374351</v>
      </c>
      <c r="AJ131" s="12">
        <f t="shared" si="3"/>
        <v>4176.7228492212</v>
      </c>
      <c r="AK131" s="15">
        <v>14.6585248629151</v>
      </c>
      <c r="AL131" s="12">
        <v>284.9347317197</v>
      </c>
      <c r="AM131" s="10">
        <v>315</v>
      </c>
      <c r="AN131" s="10">
        <v>11</v>
      </c>
      <c r="AO131" s="10">
        <v>18</v>
      </c>
      <c r="AP131" s="14">
        <v>0.037037</v>
      </c>
      <c r="AQ131" s="10">
        <v>0</v>
      </c>
    </row>
    <row r="132" spans="1:43" ht="15">
      <c r="A132" s="9" t="str">
        <f>VLOOKUP(B132,'[5]Prison List'!$A$2:$D$149,2,FALSE)</f>
        <v>Yorkshire and Humberside</v>
      </c>
      <c r="B132" s="9" t="s">
        <v>283</v>
      </c>
      <c r="C132" s="9" t="str">
        <f>VLOOKUP(B132,'[5]Prison List'!$A$2:$D$149,4,FALSE)</f>
        <v>Male Category C</v>
      </c>
      <c r="D132" s="10">
        <v>0</v>
      </c>
      <c r="E132" s="11">
        <v>0</v>
      </c>
      <c r="F132" s="10">
        <v>0</v>
      </c>
      <c r="G132" s="10">
        <v>0</v>
      </c>
      <c r="H132" s="12">
        <v>347.6666666666</v>
      </c>
      <c r="I132" s="13">
        <v>28.97222222221667</v>
      </c>
      <c r="J132" s="12">
        <v>97.1666666666</v>
      </c>
      <c r="K132" s="14">
        <v>0.279482</v>
      </c>
      <c r="L132" s="15">
        <v>93</v>
      </c>
      <c r="M132" s="15">
        <v>87</v>
      </c>
      <c r="N132" s="15"/>
      <c r="O132" s="15"/>
      <c r="P132" s="10"/>
      <c r="Q132" s="10">
        <v>0</v>
      </c>
      <c r="R132" s="10">
        <v>114</v>
      </c>
      <c r="S132" s="16">
        <v>262</v>
      </c>
      <c r="T132" s="14">
        <v>0.435114503816794</v>
      </c>
      <c r="U132" s="14">
        <v>0.4</v>
      </c>
      <c r="V132" s="10">
        <v>47</v>
      </c>
      <c r="W132" s="14">
        <v>0.979166666666667</v>
      </c>
      <c r="X132" s="10">
        <v>223</v>
      </c>
      <c r="Y132" s="10">
        <v>262</v>
      </c>
      <c r="Z132" s="14">
        <v>0.851145038167939</v>
      </c>
      <c r="AA132" s="14">
        <v>0.8</v>
      </c>
      <c r="AB132" s="10">
        <v>30</v>
      </c>
      <c r="AC132" s="10">
        <v>262</v>
      </c>
      <c r="AD132" s="14">
        <f>AB132/AC132</f>
        <v>0.11450381679389313</v>
      </c>
      <c r="AE132" s="10">
        <v>425</v>
      </c>
      <c r="AF132" s="10">
        <v>27</v>
      </c>
      <c r="AG132" s="14">
        <v>0.0635294117647059</v>
      </c>
      <c r="AH132" s="14">
        <v>0.11</v>
      </c>
      <c r="AI132" s="12"/>
      <c r="AJ132" s="12">
        <f>AI132*12</f>
        <v>0</v>
      </c>
      <c r="AK132" s="15"/>
      <c r="AL132" s="12"/>
      <c r="AM132" s="10">
        <v>0</v>
      </c>
      <c r="AN132" s="10">
        <v>0</v>
      </c>
      <c r="AO132" s="10">
        <v>0</v>
      </c>
      <c r="AP132" s="14"/>
      <c r="AQ132" s="10">
        <v>0</v>
      </c>
    </row>
    <row r="133" spans="1:43" ht="15">
      <c r="A133" s="9" t="str">
        <f>VLOOKUP(B133,'[5]Prison List'!$A$2:$D$149,2,FALSE)</f>
        <v>High Security</v>
      </c>
      <c r="B133" s="9" t="s">
        <v>284</v>
      </c>
      <c r="C133" s="9" t="str">
        <f>VLOOKUP(B133,'[5]Prison List'!$A$2:$D$149,4,FALSE)</f>
        <v>Male local</v>
      </c>
      <c r="D133" s="10">
        <v>0</v>
      </c>
      <c r="E133" s="11">
        <v>1</v>
      </c>
      <c r="F133" s="10">
        <v>1</v>
      </c>
      <c r="G133" s="10"/>
      <c r="H133" s="12">
        <v>762.9166666666</v>
      </c>
      <c r="I133" s="13">
        <v>63.576388888883336</v>
      </c>
      <c r="J133" s="12">
        <v>312.5</v>
      </c>
      <c r="K133" s="14">
        <v>0.409612</v>
      </c>
      <c r="L133" s="15">
        <v>70</v>
      </c>
      <c r="M133" s="15">
        <v>68</v>
      </c>
      <c r="N133" s="15"/>
      <c r="O133" s="15"/>
      <c r="P133" s="10">
        <v>59</v>
      </c>
      <c r="Q133" s="10">
        <v>40</v>
      </c>
      <c r="R133" s="10">
        <v>568</v>
      </c>
      <c r="S133" s="16">
        <v>1482</v>
      </c>
      <c r="T133" s="14">
        <v>0.383265856950067</v>
      </c>
      <c r="U133" s="14">
        <v>0.33</v>
      </c>
      <c r="V133" s="10">
        <v>2654</v>
      </c>
      <c r="W133" s="14">
        <v>0.923451635351427</v>
      </c>
      <c r="X133" s="10">
        <v>1279</v>
      </c>
      <c r="Y133" s="10">
        <v>1482</v>
      </c>
      <c r="Z133" s="14">
        <v>0.86302294197031</v>
      </c>
      <c r="AA133" s="14">
        <v>0.82</v>
      </c>
      <c r="AB133" s="10">
        <v>189</v>
      </c>
      <c r="AC133" s="10">
        <v>1482</v>
      </c>
      <c r="AD133" s="14">
        <f>AB133/AC133</f>
        <v>0.12753036437246965</v>
      </c>
      <c r="AE133" s="10">
        <v>460</v>
      </c>
      <c r="AF133" s="10">
        <v>30</v>
      </c>
      <c r="AG133" s="14">
        <v>0.0652173913043478</v>
      </c>
      <c r="AH133" s="14">
        <v>0.08</v>
      </c>
      <c r="AI133" s="12">
        <v>422.432086757</v>
      </c>
      <c r="AJ133" s="12">
        <f>AI133*12</f>
        <v>5069.185041084</v>
      </c>
      <c r="AK133" s="15">
        <v>7.46275942976919</v>
      </c>
      <c r="AL133" s="12">
        <v>679.2641634491</v>
      </c>
      <c r="AM133" s="10">
        <v>686</v>
      </c>
      <c r="AN133" s="10">
        <v>40</v>
      </c>
      <c r="AO133" s="10">
        <v>55</v>
      </c>
      <c r="AP133" s="14">
        <v>0.063391</v>
      </c>
      <c r="AQ133" s="10">
        <v>0</v>
      </c>
    </row>
    <row r="134" spans="1:43" ht="15">
      <c r="A134" s="9" t="str">
        <f>VLOOKUP(B134,'[5]Prison List'!$A$2:$D$149,2,FALSE)</f>
        <v>Greater London</v>
      </c>
      <c r="B134" s="9" t="s">
        <v>285</v>
      </c>
      <c r="C134" s="9" t="str">
        <f>VLOOKUP(B134,'[5]Prison List'!$A$2:$D$149,4,FALSE)</f>
        <v>Male local</v>
      </c>
      <c r="D134" s="10">
        <v>0</v>
      </c>
      <c r="E134" s="11">
        <v>0</v>
      </c>
      <c r="F134" s="10">
        <v>0</v>
      </c>
      <c r="G134" s="10">
        <v>0</v>
      </c>
      <c r="H134" s="12">
        <v>1208.8333333333</v>
      </c>
      <c r="I134" s="13">
        <v>100.73611111110834</v>
      </c>
      <c r="J134" s="12">
        <v>124</v>
      </c>
      <c r="K134" s="14">
        <v>0.102578</v>
      </c>
      <c r="L134" s="15">
        <v>54</v>
      </c>
      <c r="M134" s="15">
        <v>54</v>
      </c>
      <c r="N134" s="15"/>
      <c r="O134" s="15"/>
      <c r="P134" s="10">
        <v>0</v>
      </c>
      <c r="Q134" s="10">
        <v>12</v>
      </c>
      <c r="R134" s="10">
        <v>505</v>
      </c>
      <c r="S134" s="16">
        <v>1928</v>
      </c>
      <c r="T134" s="14">
        <v>0.261929460580913</v>
      </c>
      <c r="U134" s="14">
        <v>0.22</v>
      </c>
      <c r="V134" s="10">
        <v>9017</v>
      </c>
      <c r="W134" s="14">
        <v>0.952567082188887</v>
      </c>
      <c r="X134" s="10">
        <v>1489</v>
      </c>
      <c r="Y134" s="10">
        <v>1928</v>
      </c>
      <c r="Z134" s="14">
        <v>0.772302904564315</v>
      </c>
      <c r="AA134" s="14">
        <v>0.75</v>
      </c>
      <c r="AB134" s="10">
        <v>301</v>
      </c>
      <c r="AC134" s="10">
        <v>1928</v>
      </c>
      <c r="AD134" s="14">
        <f>AB134/AC134</f>
        <v>0.15612033195020747</v>
      </c>
      <c r="AE134" s="10">
        <v>771</v>
      </c>
      <c r="AF134" s="10">
        <v>66</v>
      </c>
      <c r="AG134" s="14">
        <v>0.0856031128404669</v>
      </c>
      <c r="AH134" s="14">
        <v>0.115</v>
      </c>
      <c r="AI134" s="12">
        <v>635.4283170532</v>
      </c>
      <c r="AJ134" s="12">
        <f>AI134*12</f>
        <v>7625.1398046384</v>
      </c>
      <c r="AK134" s="15">
        <v>14.1597759906929</v>
      </c>
      <c r="AL134" s="12">
        <v>538.5070928841</v>
      </c>
      <c r="AM134" s="10">
        <v>541</v>
      </c>
      <c r="AN134" s="10">
        <v>149</v>
      </c>
      <c r="AO134" s="10">
        <v>60</v>
      </c>
      <c r="AP134" s="14">
        <v>0.309771</v>
      </c>
      <c r="AQ134" s="10">
        <v>0</v>
      </c>
    </row>
    <row r="135" spans="1:43" ht="15">
      <c r="A135" s="9" t="str">
        <f>VLOOKUP(B135,'[5]Prison List'!$A$2:$D$149,2,FALSE)</f>
        <v>North West</v>
      </c>
      <c r="B135" s="9" t="s">
        <v>286</v>
      </c>
      <c r="C135" s="9" t="str">
        <f>VLOOKUP(B135,'[5]Prison List'!$A$2:$D$149,4,FALSE)</f>
        <v>Male Category C</v>
      </c>
      <c r="D135" s="10">
        <v>0</v>
      </c>
      <c r="E135" s="11">
        <v>0</v>
      </c>
      <c r="F135" s="10">
        <v>0</v>
      </c>
      <c r="G135" s="10">
        <v>0</v>
      </c>
      <c r="H135" s="12">
        <v>1148.6666666666</v>
      </c>
      <c r="I135" s="13">
        <v>95.72222222221666</v>
      </c>
      <c r="J135" s="12">
        <v>129.6666666666</v>
      </c>
      <c r="K135" s="14">
        <v>0.112884</v>
      </c>
      <c r="L135" s="15">
        <v>135</v>
      </c>
      <c r="M135" s="15">
        <v>131</v>
      </c>
      <c r="N135" s="15">
        <v>41</v>
      </c>
      <c r="O135" s="15">
        <v>40</v>
      </c>
      <c r="P135" s="10">
        <v>54</v>
      </c>
      <c r="Q135" s="10">
        <v>24</v>
      </c>
      <c r="R135" s="10">
        <v>274</v>
      </c>
      <c r="S135" s="16">
        <v>682</v>
      </c>
      <c r="T135" s="14">
        <v>0.401759530791789</v>
      </c>
      <c r="U135" s="14">
        <v>0.35</v>
      </c>
      <c r="V135" s="10">
        <v>124</v>
      </c>
      <c r="W135" s="14">
        <v>1</v>
      </c>
      <c r="X135" s="10">
        <v>659</v>
      </c>
      <c r="Y135" s="10">
        <v>682</v>
      </c>
      <c r="Z135" s="14">
        <v>0.966275659824047</v>
      </c>
      <c r="AA135" s="14">
        <v>0.9</v>
      </c>
      <c r="AB135" s="10">
        <v>135</v>
      </c>
      <c r="AC135" s="10">
        <v>682</v>
      </c>
      <c r="AD135" s="14">
        <f>AB135/AC135</f>
        <v>0.19794721407624633</v>
      </c>
      <c r="AE135" s="10">
        <v>697</v>
      </c>
      <c r="AF135" s="10">
        <v>35</v>
      </c>
      <c r="AG135" s="14">
        <v>0.0502152080344333</v>
      </c>
      <c r="AH135" s="14">
        <v>0.065</v>
      </c>
      <c r="AI135" s="12">
        <v>517.5477881727</v>
      </c>
      <c r="AJ135" s="12">
        <f>AI135*12</f>
        <v>6210.5734580724</v>
      </c>
      <c r="AK135" s="15">
        <v>13.3052557122912</v>
      </c>
      <c r="AL135" s="12">
        <v>466.7759562362</v>
      </c>
      <c r="AM135" s="10">
        <v>484</v>
      </c>
      <c r="AN135" s="10">
        <v>8</v>
      </c>
      <c r="AO135" s="10">
        <v>66</v>
      </c>
      <c r="AP135" s="14">
        <v>0.019138</v>
      </c>
      <c r="AQ135" s="10">
        <v>0</v>
      </c>
    </row>
    <row r="136" spans="1:43" ht="15">
      <c r="A136" s="9" t="s">
        <v>237</v>
      </c>
      <c r="B136" s="9" t="s">
        <v>287</v>
      </c>
      <c r="C136" s="9" t="s">
        <v>237</v>
      </c>
      <c r="D136" s="10">
        <v>0</v>
      </c>
      <c r="E136" s="10">
        <v>0</v>
      </c>
      <c r="F136" s="10">
        <v>0</v>
      </c>
      <c r="G136" s="10">
        <v>0</v>
      </c>
      <c r="H136" s="12"/>
      <c r="I136" s="13"/>
      <c r="J136" s="12"/>
      <c r="K136" s="14"/>
      <c r="L136" s="15"/>
      <c r="M136" s="15"/>
      <c r="N136" s="15"/>
      <c r="O136" s="15"/>
      <c r="P136" s="10"/>
      <c r="Q136" s="10"/>
      <c r="R136" s="10"/>
      <c r="S136" s="10"/>
      <c r="T136" s="14"/>
      <c r="U136" s="14"/>
      <c r="V136" s="10"/>
      <c r="W136" s="14"/>
      <c r="X136" s="10">
        <v>0</v>
      </c>
      <c r="Y136" s="10"/>
      <c r="Z136" s="14"/>
      <c r="AA136" s="14"/>
      <c r="AB136" s="14"/>
      <c r="AC136" s="14"/>
      <c r="AD136" s="14"/>
      <c r="AE136" s="10"/>
      <c r="AF136" s="10"/>
      <c r="AG136" s="14"/>
      <c r="AH136" s="14"/>
      <c r="AI136" s="15"/>
      <c r="AJ136" s="12"/>
      <c r="AK136" s="15"/>
      <c r="AL136" s="12"/>
      <c r="AM136" s="10">
        <v>0</v>
      </c>
      <c r="AN136" s="10">
        <v>0</v>
      </c>
      <c r="AO136" s="10">
        <v>0</v>
      </c>
      <c r="AP136" s="14"/>
      <c r="AQ136" s="10">
        <v>0</v>
      </c>
    </row>
    <row r="137" spans="1:43" ht="15">
      <c r="A137" s="9" t="s">
        <v>237</v>
      </c>
      <c r="B137" s="9" t="s">
        <v>288</v>
      </c>
      <c r="C137" s="9" t="s">
        <v>237</v>
      </c>
      <c r="D137" s="10">
        <v>0</v>
      </c>
      <c r="E137" s="10">
        <v>0</v>
      </c>
      <c r="F137" s="10">
        <v>0</v>
      </c>
      <c r="G137" s="10">
        <v>5</v>
      </c>
      <c r="H137" s="12"/>
      <c r="I137" s="13"/>
      <c r="J137" s="12"/>
      <c r="K137" s="14"/>
      <c r="L137" s="15"/>
      <c r="M137" s="15"/>
      <c r="N137" s="15"/>
      <c r="O137" s="15"/>
      <c r="P137" s="10"/>
      <c r="Q137" s="10"/>
      <c r="R137" s="10"/>
      <c r="S137" s="10"/>
      <c r="T137" s="14"/>
      <c r="U137" s="14"/>
      <c r="V137" s="10"/>
      <c r="W137" s="14"/>
      <c r="X137" s="10">
        <v>0</v>
      </c>
      <c r="Y137" s="10"/>
      <c r="Z137" s="14"/>
      <c r="AA137" s="14"/>
      <c r="AB137" s="14"/>
      <c r="AC137" s="14"/>
      <c r="AD137" s="14"/>
      <c r="AE137" s="10"/>
      <c r="AF137" s="10"/>
      <c r="AG137" s="14"/>
      <c r="AH137" s="14"/>
      <c r="AI137" s="15"/>
      <c r="AJ137" s="12"/>
      <c r="AK137" s="15"/>
      <c r="AL137" s="12"/>
      <c r="AM137" s="10">
        <v>0</v>
      </c>
      <c r="AN137" s="10">
        <v>0</v>
      </c>
      <c r="AO137" s="10">
        <v>0</v>
      </c>
      <c r="AP137" s="14"/>
      <c r="AQ137" s="10">
        <v>0</v>
      </c>
    </row>
    <row r="138" spans="1:43" ht="15">
      <c r="A138" s="9" t="s">
        <v>237</v>
      </c>
      <c r="B138" s="9" t="s">
        <v>289</v>
      </c>
      <c r="C138" s="9" t="s">
        <v>237</v>
      </c>
      <c r="D138" s="10">
        <v>0</v>
      </c>
      <c r="E138" s="10">
        <v>0</v>
      </c>
      <c r="F138" s="10">
        <v>0</v>
      </c>
      <c r="G138" s="10">
        <v>3</v>
      </c>
      <c r="H138" s="12"/>
      <c r="I138" s="13"/>
      <c r="J138" s="12"/>
      <c r="K138" s="14"/>
      <c r="L138" s="15"/>
      <c r="M138" s="15"/>
      <c r="N138" s="15"/>
      <c r="O138" s="15"/>
      <c r="P138" s="10"/>
      <c r="Q138" s="10"/>
      <c r="R138" s="10"/>
      <c r="S138" s="10"/>
      <c r="T138" s="14"/>
      <c r="U138" s="14"/>
      <c r="V138" s="10"/>
      <c r="W138" s="14"/>
      <c r="X138" s="10">
        <v>0</v>
      </c>
      <c r="Y138" s="10"/>
      <c r="Z138" s="14"/>
      <c r="AA138" s="14"/>
      <c r="AB138" s="14"/>
      <c r="AC138" s="14"/>
      <c r="AD138" s="14"/>
      <c r="AE138" s="10"/>
      <c r="AF138" s="10"/>
      <c r="AG138" s="14"/>
      <c r="AH138" s="14"/>
      <c r="AI138" s="15"/>
      <c r="AJ138" s="12"/>
      <c r="AK138" s="15"/>
      <c r="AL138" s="12"/>
      <c r="AM138" s="10">
        <v>0</v>
      </c>
      <c r="AN138" s="10">
        <v>0</v>
      </c>
      <c r="AO138" s="10">
        <v>0</v>
      </c>
      <c r="AP138" s="14"/>
      <c r="AQ138" s="10">
        <v>0</v>
      </c>
    </row>
    <row r="139" spans="1:43" ht="15">
      <c r="A139" s="9" t="s">
        <v>237</v>
      </c>
      <c r="B139" s="9" t="s">
        <v>290</v>
      </c>
      <c r="C139" s="9" t="s">
        <v>237</v>
      </c>
      <c r="D139" s="10">
        <v>0</v>
      </c>
      <c r="E139" s="10">
        <v>0</v>
      </c>
      <c r="F139" s="10">
        <v>0</v>
      </c>
      <c r="G139" s="10">
        <v>1</v>
      </c>
      <c r="H139" s="12"/>
      <c r="I139" s="13"/>
      <c r="J139" s="12"/>
      <c r="K139" s="14"/>
      <c r="L139" s="15"/>
      <c r="M139" s="15"/>
      <c r="N139" s="15"/>
      <c r="O139" s="15"/>
      <c r="P139" s="10"/>
      <c r="Q139" s="10"/>
      <c r="R139" s="10"/>
      <c r="S139" s="10"/>
      <c r="T139" s="14"/>
      <c r="U139" s="14"/>
      <c r="V139" s="10"/>
      <c r="W139" s="14"/>
      <c r="X139" s="10">
        <v>0</v>
      </c>
      <c r="Y139" s="10"/>
      <c r="Z139" s="14"/>
      <c r="AA139" s="14"/>
      <c r="AB139" s="14"/>
      <c r="AC139" s="14"/>
      <c r="AD139" s="14"/>
      <c r="AE139" s="10"/>
      <c r="AF139" s="10"/>
      <c r="AG139" s="14"/>
      <c r="AH139" s="14"/>
      <c r="AI139" s="15"/>
      <c r="AJ139" s="12"/>
      <c r="AK139" s="15"/>
      <c r="AL139" s="12"/>
      <c r="AM139" s="10">
        <v>0</v>
      </c>
      <c r="AN139" s="10">
        <v>0</v>
      </c>
      <c r="AO139" s="10">
        <v>0</v>
      </c>
      <c r="AP139" s="14"/>
      <c r="AQ139" s="10">
        <v>0</v>
      </c>
    </row>
    <row r="140" spans="12:15" ht="15">
      <c r="L140" s="4"/>
      <c r="M140" s="4"/>
      <c r="N140" s="4"/>
      <c r="O140" s="4"/>
    </row>
    <row r="141" spans="12:15" ht="15">
      <c r="L141" s="4"/>
      <c r="M141" s="4"/>
      <c r="N141" s="4"/>
      <c r="O141" s="4"/>
    </row>
    <row r="142" spans="12:37" ht="15">
      <c r="L142" s="4"/>
      <c r="M142" s="4"/>
      <c r="N142" s="4"/>
      <c r="O142" s="4"/>
      <c r="AJ142" s="7"/>
      <c r="AK142" s="8"/>
    </row>
    <row r="143" spans="12:37" ht="15">
      <c r="L143" s="4"/>
      <c r="M143" s="4"/>
      <c r="N143" s="4"/>
      <c r="O143" s="4"/>
      <c r="AJ143" s="7"/>
      <c r="AK143" s="8"/>
    </row>
    <row r="144" spans="12:37" ht="15">
      <c r="L144" s="4"/>
      <c r="M144" s="4"/>
      <c r="N144" s="4"/>
      <c r="O144" s="4"/>
      <c r="AJ144" s="7"/>
      <c r="AK144" s="8"/>
    </row>
    <row r="145" spans="12:37" ht="15">
      <c r="L145" s="4"/>
      <c r="M145" s="4"/>
      <c r="N145" s="4"/>
      <c r="O145" s="4"/>
      <c r="AJ145" s="7"/>
      <c r="AK145" s="8"/>
    </row>
    <row r="146" spans="12:37" ht="15">
      <c r="L146" s="4"/>
      <c r="M146" s="4"/>
      <c r="N146" s="4"/>
      <c r="O146" s="4"/>
      <c r="AJ146" s="7"/>
      <c r="AK146" s="8"/>
    </row>
    <row r="147" spans="12:37" ht="15">
      <c r="L147" s="4"/>
      <c r="M147" s="4"/>
      <c r="N147" s="4"/>
      <c r="O147" s="4"/>
      <c r="AJ147" s="7"/>
      <c r="AK147" s="8"/>
    </row>
    <row r="148" spans="12:37" ht="15">
      <c r="L148" s="4"/>
      <c r="M148" s="4"/>
      <c r="N148" s="4"/>
      <c r="O148" s="4"/>
      <c r="AJ148" s="7"/>
      <c r="AK148" s="8"/>
    </row>
    <row r="149" spans="12:37" ht="15">
      <c r="L149" s="4"/>
      <c r="M149" s="4"/>
      <c r="N149" s="4"/>
      <c r="O149" s="4"/>
      <c r="AJ149" s="7"/>
      <c r="AK149" s="8"/>
    </row>
    <row r="150" spans="12:37" ht="15">
      <c r="L150" s="4"/>
      <c r="M150" s="4"/>
      <c r="N150" s="4"/>
      <c r="O150" s="4"/>
      <c r="AJ150" s="7"/>
      <c r="AK150" s="8"/>
    </row>
    <row r="151" spans="12:37" ht="15">
      <c r="L151" s="4"/>
      <c r="M151" s="4"/>
      <c r="N151" s="4"/>
      <c r="O151" s="4"/>
      <c r="AJ151" s="7"/>
      <c r="AK151" s="8"/>
    </row>
    <row r="152" spans="12:37" ht="15">
      <c r="L152" s="4"/>
      <c r="M152" s="4"/>
      <c r="N152" s="4"/>
      <c r="O152" s="4"/>
      <c r="AJ152" s="7"/>
      <c r="AK152" s="8"/>
    </row>
    <row r="153" spans="12:37" ht="15">
      <c r="L153" s="4"/>
      <c r="M153" s="4"/>
      <c r="N153" s="4"/>
      <c r="O153" s="4"/>
      <c r="AJ153" s="7"/>
      <c r="AK153" s="8"/>
    </row>
    <row r="154" spans="12:37" ht="15">
      <c r="L154" s="4"/>
      <c r="M154" s="4"/>
      <c r="N154" s="4"/>
      <c r="O154" s="4"/>
      <c r="AJ154" s="7"/>
      <c r="AK154" s="8"/>
    </row>
    <row r="155" spans="12:37" ht="15">
      <c r="L155" s="4"/>
      <c r="M155" s="4"/>
      <c r="N155" s="4"/>
      <c r="O155" s="4"/>
      <c r="AJ155" s="7"/>
      <c r="AK155" s="8"/>
    </row>
    <row r="156" spans="12:15" ht="15">
      <c r="L156" s="4"/>
      <c r="M156" s="4"/>
      <c r="N156" s="4"/>
      <c r="O156" s="4"/>
    </row>
    <row r="157" spans="12:15" ht="15">
      <c r="L157" s="4"/>
      <c r="M157" s="4"/>
      <c r="N157" s="4"/>
      <c r="O157" s="4"/>
    </row>
    <row r="158" spans="12:15" ht="15">
      <c r="L158" s="4"/>
      <c r="M158" s="4"/>
      <c r="N158" s="4"/>
      <c r="O158" s="4"/>
    </row>
    <row r="159" spans="12:15" ht="15">
      <c r="L159" s="4"/>
      <c r="M159" s="4"/>
      <c r="N159" s="4"/>
      <c r="O159" s="4"/>
    </row>
    <row r="160" spans="12:15" ht="15">
      <c r="L160" s="4"/>
      <c r="M160" s="4"/>
      <c r="N160" s="4"/>
      <c r="O160" s="4"/>
    </row>
    <row r="161" spans="12:15" ht="15">
      <c r="L161" s="4"/>
      <c r="M161" s="4"/>
      <c r="N161" s="4"/>
      <c r="O161" s="4"/>
    </row>
    <row r="162" spans="12:15" ht="15">
      <c r="L162" s="4"/>
      <c r="M162" s="4"/>
      <c r="N162" s="4"/>
      <c r="O162" s="4"/>
    </row>
    <row r="163" spans="12:15" ht="15">
      <c r="L163" s="4"/>
      <c r="M163" s="4"/>
      <c r="N163" s="4"/>
      <c r="O163" s="4"/>
    </row>
    <row r="164" spans="12:15" ht="15">
      <c r="L164" s="4"/>
      <c r="M164" s="4"/>
      <c r="N164" s="4"/>
      <c r="O164" s="4"/>
    </row>
    <row r="165" spans="12:15" ht="15">
      <c r="L165" s="4"/>
      <c r="M165" s="4"/>
      <c r="N165" s="4"/>
      <c r="O165" s="4"/>
    </row>
    <row r="166" spans="12:15" ht="15">
      <c r="L166" s="4"/>
      <c r="M166" s="4"/>
      <c r="N166" s="4"/>
      <c r="O16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addendum 2012/13 dataset</dc:title>
  <dc:subject>NOMS</dc:subject>
  <dc:creator>MI addendum dataset</dc:creator>
  <cp:keywords>dataset, addendum, mi</cp:keywords>
  <dc:description/>
  <cp:lastModifiedBy>kgx49y</cp:lastModifiedBy>
  <dcterms:created xsi:type="dcterms:W3CDTF">2013-07-22T10:42:21Z</dcterms:created>
  <dcterms:modified xsi:type="dcterms:W3CDTF">2013-07-24T15:57:07Z</dcterms:modified>
  <cp:category/>
  <cp:version/>
  <cp:contentType/>
  <cp:contentStatus/>
</cp:coreProperties>
</file>