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Table'!$B$6:$O$55</definedName>
    <definedName name="ExternalData_1" localSheetId="2">'Table 1'!$A$6:$I$158</definedName>
    <definedName name="ExternalData_1" localSheetId="3">'Table 2'!$A$4:$H$23</definedName>
  </definedNames>
  <calcPr calcId="145621"/>
</workbook>
</file>

<file path=xl/calcChain.xml><?xml version="1.0" encoding="utf-8"?>
<calcChain xmlns="http://schemas.openxmlformats.org/spreadsheetml/2006/main">
  <c r="O55" i="1" l="1"/>
  <c r="O54" i="1"/>
  <c r="O47" i="1"/>
  <c r="O28" i="1"/>
  <c r="O26" i="1"/>
  <c r="O23" i="1"/>
  <c r="O21" i="1"/>
  <c r="O19" i="1"/>
  <c r="O17" i="1"/>
  <c r="O14" i="1"/>
  <c r="E24" i="3"/>
  <c r="D24" i="3"/>
  <c r="E12" i="3"/>
  <c r="D12" i="3"/>
  <c r="O29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1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1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15"/>
  </connection>
</connections>
</file>

<file path=xl/sharedStrings.xml><?xml version="1.0" encoding="utf-8"?>
<sst xmlns="http://schemas.openxmlformats.org/spreadsheetml/2006/main" count="270" uniqueCount="216">
  <si>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</si>
  <si>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</si>
  <si>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</si>
  <si>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</si>
  <si>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</si>
  <si>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</si>
  <si>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</si>
  <si>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</si>
  <si>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</si>
  <si>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North Yorkshire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</si>
  <si>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</si>
  <si>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</si>
  <si>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</si>
  <si>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</si>
  <si>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</si>
  <si>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</si>
  <si>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</si>
  <si>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</si>
  <si>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</si>
  <si>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</si>
  <si>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</si>
  <si>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</si>
  <si>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</si>
  <si>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</si>
  <si>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</si>
  <si>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</si>
  <si>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</si>
  <si>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</si>
  <si>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</si>
  <si>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</si>
  <si>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</si>
  <si>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</si>
  <si>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</si>
  <si>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</si>
  <si>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</si>
  <si>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</si>
  <si>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</si>
  <si>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</si>
  <si>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</si>
  <si>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</si>
  <si>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</si>
  <si>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</si>
  <si>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</si>
  <si>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</si>
  <si>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</si>
  <si>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</si>
  <si>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</si>
  <si>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</si>
  <si>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</si>
  <si>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</si>
  <si>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</si>
  <si>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</si>
  <si>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</si>
  <si>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</si>
  <si>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</si>
  <si>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</si>
  <si>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</si>
  <si>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</si>
  <si>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</si>
  <si>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</si>
  <si>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</si>
  <si>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</si>
  <si>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</si>
  <si>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</si>
  <si>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</si>
  <si>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</si>
  <si>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</si>
  <si>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</si>
  <si>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</si>
  <si>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</si>
  <si>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</si>
  <si>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</si>
  <si>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</si>
  <si>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</si>
  <si>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</si>
  <si>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</si>
  <si>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</si>
  <si>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</si>
  <si>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</si>
  <si>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</si>
  <si>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</si>
  <si>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</si>
  <si>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</si>
  <si>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</si>
  <si>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</si>
  <si>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</si>
  <si>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</si>
  <si>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</si>
  <si>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</si>
  <si>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</si>
  <si>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</si>
  <si>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</si>
  <si>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</si>
  <si>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</si>
  <si>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</si>
  <si>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</si>
  <si>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</si>
  <si>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</si>
  <si>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</si>
  <si>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</si>
  <si>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</si>
  <si>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</si>
  <si>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</si>
  <si>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</si>
  <si>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</si>
  <si>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</si>
  <si>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</si>
  <si>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</si>
  <si>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</si>
  <si>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</si>
  <si>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</si>
  <si>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</si>
  <si>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</si>
  <si>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</si>
  <si>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</si>
  <si>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</si>
  <si>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</si>
  <si>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Scarborough Pupil Referral Unit</t>
  </si>
  <si>
    <t/>
  </si>
  <si>
    <t>Harrogate Pupil Referral Service</t>
  </si>
  <si>
    <t>Hambleton/Richmondshire Pupil Referral Service</t>
  </si>
  <si>
    <t>North &amp; South Craven Pupil Referral Service</t>
  </si>
  <si>
    <t>Selby Pupil Referral Service</t>
  </si>
  <si>
    <t>Brompton Hall School</t>
  </si>
  <si>
    <t>Welburn Hall School</t>
  </si>
  <si>
    <t>The Woodlands School</t>
  </si>
  <si>
    <t>Converter</t>
  </si>
  <si>
    <t>2013-04-01</t>
  </si>
  <si>
    <t>The Dales School</t>
  </si>
  <si>
    <t>Springhead School</t>
  </si>
  <si>
    <t>The Forest School</t>
  </si>
  <si>
    <t>Springwater School</t>
  </si>
  <si>
    <t>Brooklands School</t>
  </si>
  <si>
    <t>Mowbray School</t>
  </si>
  <si>
    <t>Foremost School</t>
  </si>
  <si>
    <t>UnitType</t>
  </si>
  <si>
    <t>1. EYSFF (three and four year olds) Base Rate(s) per hour, per provider type</t>
  </si>
  <si>
    <t>Maintained Establishments</t>
  </si>
  <si>
    <t>PerHour</t>
  </si>
  <si>
    <t>Maintained - Pre Reception Class</t>
  </si>
  <si>
    <t>Independent School</t>
  </si>
  <si>
    <t>Full Day Care</t>
  </si>
  <si>
    <t>Sessional Care</t>
  </si>
  <si>
    <t>Childminders</t>
  </si>
  <si>
    <t>2a. Supplements: Deprivation</t>
  </si>
  <si>
    <t>Universal Weighted Hours.  IMD data used.  Highest IMD ranked provision receives 100% of their funded hours multiplied by the hourly rate.  All other providers are weighted against this score via their own IMD score.  They then receive that % of thei</t>
  </si>
  <si>
    <t>Targeted Deprivation.  The provision with the highest IMD ranking receives an adjusted IMD of 100%.  All other provision is weighted against this score.  Any other provision that scores an adjusted IMD% &gt; 25% receives this percentage of their formula</t>
  </si>
  <si>
    <t>2b. Supplements: Quality</t>
  </si>
  <si>
    <t>Quality First Project Funding.  Funding devolved to PVI settings in relation to in house training linked to two year old provision.</t>
  </si>
  <si>
    <t>2c. Supplements: Flexibility</t>
  </si>
  <si>
    <t>No budget lines entered</t>
  </si>
  <si>
    <t>2d. Supplements: Sustainability</t>
  </si>
  <si>
    <t>Sparsity Funding.  Support of Early Years provision in areas of limited choice due to rurality.  Assessment based amount - not a lump sum.  Eligibility criteria are:  (1)  No other similar provider within 3 miles.  (2)  At least for 50% of the childr</t>
  </si>
  <si>
    <t>3. Other formula</t>
  </si>
  <si>
    <t>Nursery School Lump Sum.  3 such schools.  Amount awarded to each school based on historic standards fund allocation information.</t>
  </si>
  <si>
    <t>LumpSum</t>
  </si>
  <si>
    <t>Free School Meals.  Actual meals consumed by the applicable children.</t>
  </si>
  <si>
    <t>PerChild</t>
  </si>
  <si>
    <t>4. Additional funded free hours</t>
  </si>
  <si>
    <t>TOTAL FUNDING FOR EARLY YEARS SINGLE FUNDING FORMULA (3s AND 4s)</t>
  </si>
  <si>
    <t>5. Two year old Base Rate(s) per hour, per provider type</t>
  </si>
  <si>
    <t>Sessional Day Care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</si>
  <si>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</si>
  <si>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</si>
  <si>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</si>
  <si>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</si>
  <si>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2 year old contingency.  To be used for capacity building to support gaps in provision.</t>
  </si>
  <si>
    <t>Early Years Contingency</t>
  </si>
  <si>
    <t>8. Early years centrally retained spending</t>
  </si>
  <si>
    <t>2 year old funding.  Costs relating to staff supporting providers to develop provision for 2 year olds</t>
  </si>
  <si>
    <t xml:space="preserve">Contribution to the cost of early intervention work 				</t>
  </si>
  <si>
    <t xml:space="preserve">Portage Service for under 5's								</t>
  </si>
  <si>
    <t xml:space="preserve">Workforce Development for Early Years Providers								</t>
  </si>
  <si>
    <t xml:space="preserve">Contribution to Family Support Workers, Parent Support Advisors, Education Social Workers and Home to School Support Workers								</t>
  </si>
  <si>
    <t xml:space="preserve">Behaviour, Business and Strategic support to early years providers								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</si>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</sst>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202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815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203</v>
      </c>
      <c r="F5" s="31"/>
      <c r="G5" s="237"/>
      <c r="H5" s="32"/>
      <c r="I5" s="18" t="s">
        <v>207</v>
      </c>
      <c r="J5" s="31"/>
      <c r="K5" s="32"/>
      <c r="L5" s="18" t="s">
        <v>208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211</v>
      </c>
      <c r="C6" s="33" t="s">
        <v>0</v>
      </c>
      <c r="D6" s="23" t="s">
        <v>204</v>
      </c>
      <c r="E6" s="23" t="s">
        <v>205</v>
      </c>
      <c r="F6" s="23" t="s">
        <v>206</v>
      </c>
      <c r="G6" s="146" t="s">
        <v>135</v>
      </c>
      <c r="H6" s="23" t="s">
        <v>204</v>
      </c>
      <c r="I6" s="23" t="s">
        <v>205</v>
      </c>
      <c r="J6" s="162" t="s">
        <v>206</v>
      </c>
      <c r="K6" s="23" t="s">
        <v>204</v>
      </c>
      <c r="L6" s="23" t="s">
        <v>205</v>
      </c>
      <c r="M6" s="23" t="s">
        <v>206</v>
      </c>
      <c r="N6" s="190" t="s">
        <v>209</v>
      </c>
      <c r="O6" s="207" t="s">
        <v>210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136</v>
      </c>
      <c r="C8" s="38" t="s">
        <v>137</v>
      </c>
      <c r="D8" s="77"/>
      <c r="E8" s="77">
        <v>5.56</v>
      </c>
      <c r="F8" s="78">
        <v>4.08</v>
      </c>
      <c r="G8" s="148" t="s">
        <v>138</v>
      </c>
      <c r="H8" s="113"/>
      <c r="I8" s="113">
        <v>119641</v>
      </c>
      <c r="J8" s="164">
        <v>1266417</v>
      </c>
      <c r="K8" s="78"/>
      <c r="L8" s="78">
        <v>665203.96</v>
      </c>
      <c r="M8" s="78">
        <v>5166981.3600000003</v>
      </c>
      <c r="N8" s="192">
        <v>5832185.3200000003</v>
      </c>
      <c r="O8" s="209"/>
      <c r="P8" s="237"/>
    </row>
    <row r="9" spans="1:42" x14ac:dyDescent="0.25">
      <c r="A9" s="233"/>
      <c r="B9" s="39"/>
      <c r="C9" s="38" t="s">
        <v>139</v>
      </c>
      <c r="D9" s="77"/>
      <c r="E9" s="77"/>
      <c r="F9" s="78">
        <v>3.55</v>
      </c>
      <c r="G9" s="148" t="s">
        <v>138</v>
      </c>
      <c r="H9" s="113"/>
      <c r="I9" s="113"/>
      <c r="J9" s="164">
        <v>13750</v>
      </c>
      <c r="K9" s="78"/>
      <c r="L9" s="78"/>
      <c r="M9" s="78">
        <v>48812.5</v>
      </c>
      <c r="N9" s="192">
        <v>48812.5</v>
      </c>
      <c r="O9" s="209"/>
      <c r="P9" s="237"/>
    </row>
    <row r="10" spans="1:42" x14ac:dyDescent="0.25">
      <c r="A10" s="233"/>
      <c r="B10" s="39"/>
      <c r="C10" s="38" t="s">
        <v>140</v>
      </c>
      <c r="D10" s="77">
        <v>4.08</v>
      </c>
      <c r="E10" s="77"/>
      <c r="F10" s="78"/>
      <c r="G10" s="148" t="s">
        <v>138</v>
      </c>
      <c r="H10" s="113">
        <v>180941</v>
      </c>
      <c r="I10" s="113"/>
      <c r="J10" s="164"/>
      <c r="K10" s="78">
        <v>738239.28</v>
      </c>
      <c r="L10" s="78"/>
      <c r="M10" s="78"/>
      <c r="N10" s="192">
        <v>738239.28</v>
      </c>
      <c r="O10" s="209"/>
      <c r="P10" s="237"/>
    </row>
    <row r="11" spans="1:42" x14ac:dyDescent="0.25">
      <c r="A11" s="233"/>
      <c r="B11" s="39"/>
      <c r="C11" s="38" t="s">
        <v>141</v>
      </c>
      <c r="D11" s="77">
        <v>3.7</v>
      </c>
      <c r="E11" s="77"/>
      <c r="F11" s="78"/>
      <c r="G11" s="148" t="s">
        <v>138</v>
      </c>
      <c r="H11" s="113">
        <v>1536864</v>
      </c>
      <c r="I11" s="113"/>
      <c r="J11" s="164"/>
      <c r="K11" s="78">
        <v>5686396.7999999998</v>
      </c>
      <c r="L11" s="78"/>
      <c r="M11" s="78"/>
      <c r="N11" s="192">
        <v>5686396.7999999998</v>
      </c>
      <c r="O11" s="209"/>
      <c r="P11" s="237"/>
    </row>
    <row r="12" spans="1:42" x14ac:dyDescent="0.25">
      <c r="A12" s="233"/>
      <c r="B12" s="39"/>
      <c r="C12" s="38" t="s">
        <v>142</v>
      </c>
      <c r="D12" s="77">
        <v>3.55</v>
      </c>
      <c r="E12" s="77"/>
      <c r="F12" s="78"/>
      <c r="G12" s="148" t="s">
        <v>138</v>
      </c>
      <c r="H12" s="113">
        <v>1205390</v>
      </c>
      <c r="I12" s="113"/>
      <c r="J12" s="164"/>
      <c r="K12" s="78">
        <v>4279134.5</v>
      </c>
      <c r="L12" s="78"/>
      <c r="M12" s="78"/>
      <c r="N12" s="192">
        <v>4279134.5</v>
      </c>
      <c r="O12" s="209"/>
      <c r="P12" s="237"/>
    </row>
    <row r="13" spans="1:42" x14ac:dyDescent="0.25">
      <c r="A13" s="233"/>
      <c r="B13" s="39"/>
      <c r="C13" s="38" t="s">
        <v>143</v>
      </c>
      <c r="D13" s="77">
        <v>5.56</v>
      </c>
      <c r="E13" s="77"/>
      <c r="F13" s="78"/>
      <c r="G13" s="148" t="s">
        <v>138</v>
      </c>
      <c r="H13" s="113">
        <v>45345</v>
      </c>
      <c r="I13" s="113"/>
      <c r="J13" s="164"/>
      <c r="K13" s="78">
        <v>252118.2</v>
      </c>
      <c r="L13" s="78"/>
      <c r="M13" s="78"/>
      <c r="N13" s="192">
        <v>252118.2</v>
      </c>
      <c r="O13" s="209"/>
      <c r="P13" s="237"/>
    </row>
    <row r="14" spans="1:42" x14ac:dyDescent="0.25">
      <c r="A14" s="233"/>
      <c r="B14" s="40"/>
      <c r="C14" s="41"/>
      <c r="D14" s="79"/>
      <c r="E14" s="79"/>
      <c r="F14" s="80"/>
      <c r="G14" s="149"/>
      <c r="H14" s="114"/>
      <c r="I14" s="114"/>
      <c r="J14" s="165"/>
      <c r="K14" s="80"/>
      <c r="L14" s="80"/>
      <c r="M14" s="80"/>
      <c r="N14" s="193"/>
      <c r="O14" s="210">
        <f>SUM(N8:N14)/20929227</f>
        <v>0.80446767575314659</v>
      </c>
      <c r="P14" s="237"/>
    </row>
    <row r="15" spans="1:42" ht="71.400000000000006" x14ac:dyDescent="0.25">
      <c r="A15" s="233"/>
      <c r="B15" s="42" t="s">
        <v>144</v>
      </c>
      <c r="C15" s="42" t="s">
        <v>145</v>
      </c>
      <c r="D15" s="81">
        <v>0.49</v>
      </c>
      <c r="E15" s="81">
        <v>0.49</v>
      </c>
      <c r="F15" s="82">
        <v>0.49</v>
      </c>
      <c r="G15" s="150" t="s">
        <v>138</v>
      </c>
      <c r="H15" s="115">
        <v>589247</v>
      </c>
      <c r="I15" s="115">
        <v>33895</v>
      </c>
      <c r="J15" s="166">
        <v>362972</v>
      </c>
      <c r="K15" s="82">
        <v>288731.03000000003</v>
      </c>
      <c r="L15" s="82">
        <v>16608.55</v>
      </c>
      <c r="M15" s="82">
        <v>177856.28</v>
      </c>
      <c r="N15" s="194">
        <v>483195.86</v>
      </c>
      <c r="O15" s="211"/>
      <c r="P15" s="237"/>
    </row>
    <row r="16" spans="1:42" ht="71.400000000000006" x14ac:dyDescent="0.25">
      <c r="A16" s="233"/>
      <c r="B16" s="39"/>
      <c r="C16" s="42" t="s">
        <v>146</v>
      </c>
      <c r="D16" s="81">
        <v>0.28999999999999998</v>
      </c>
      <c r="E16" s="81">
        <v>0.28999999999999998</v>
      </c>
      <c r="F16" s="82">
        <v>0.28999999999999998</v>
      </c>
      <c r="G16" s="150" t="s">
        <v>138</v>
      </c>
      <c r="H16" s="115">
        <v>160334</v>
      </c>
      <c r="I16" s="115">
        <v>18271</v>
      </c>
      <c r="J16" s="166">
        <v>225590</v>
      </c>
      <c r="K16" s="82">
        <v>46496.86</v>
      </c>
      <c r="L16" s="82">
        <v>5298.59</v>
      </c>
      <c r="M16" s="82">
        <v>65421.1</v>
      </c>
      <c r="N16" s="194">
        <v>117216.55</v>
      </c>
      <c r="O16" s="211"/>
      <c r="P16" s="237"/>
    </row>
    <row r="17" spans="1:20" x14ac:dyDescent="0.25">
      <c r="A17" s="233"/>
      <c r="B17" s="39"/>
      <c r="C17" s="42"/>
      <c r="D17" s="81"/>
      <c r="E17" s="81"/>
      <c r="F17" s="82"/>
      <c r="G17" s="150"/>
      <c r="H17" s="115"/>
      <c r="I17" s="115"/>
      <c r="J17" s="166"/>
      <c r="K17" s="82"/>
      <c r="L17" s="82"/>
      <c r="M17" s="82"/>
      <c r="N17" s="194"/>
      <c r="O17" s="211">
        <f>SUM(N15:N17)/20929227</f>
        <v>2.8687748955085635E-2</v>
      </c>
      <c r="P17" s="237"/>
    </row>
    <row r="18" spans="1:20" ht="40.799999999999997" x14ac:dyDescent="0.25">
      <c r="A18" s="233"/>
      <c r="B18" s="43" t="s">
        <v>147</v>
      </c>
      <c r="C18" s="43" t="s">
        <v>148</v>
      </c>
      <c r="D18" s="83">
        <v>330000</v>
      </c>
      <c r="E18" s="83"/>
      <c r="F18" s="84"/>
      <c r="G18" s="151"/>
      <c r="H18" s="116">
        <v>1</v>
      </c>
      <c r="I18" s="116"/>
      <c r="J18" s="167"/>
      <c r="K18" s="84">
        <v>330000</v>
      </c>
      <c r="L18" s="84"/>
      <c r="M18" s="84"/>
      <c r="N18" s="195">
        <v>330000</v>
      </c>
      <c r="O18" s="212"/>
      <c r="P18" s="237"/>
    </row>
    <row r="19" spans="1:20" x14ac:dyDescent="0.25">
      <c r="A19" s="233"/>
      <c r="B19" s="39"/>
      <c r="C19" s="43"/>
      <c r="D19" s="83"/>
      <c r="E19" s="83"/>
      <c r="F19" s="84"/>
      <c r="G19" s="151"/>
      <c r="H19" s="116"/>
      <c r="I19" s="116"/>
      <c r="J19" s="167"/>
      <c r="K19" s="84"/>
      <c r="L19" s="84"/>
      <c r="M19" s="84"/>
      <c r="N19" s="195"/>
      <c r="O19" s="212">
        <f>SUM(N18:N19)/20929227</f>
        <v>1.5767424186282655E-2</v>
      </c>
      <c r="P19" s="237"/>
    </row>
    <row r="20" spans="1:20" x14ac:dyDescent="0.25">
      <c r="A20" s="233"/>
      <c r="B20" s="44" t="s">
        <v>149</v>
      </c>
      <c r="C20" s="44" t="s">
        <v>150</v>
      </c>
      <c r="D20" s="85"/>
      <c r="E20" s="85"/>
      <c r="F20" s="86"/>
      <c r="G20" s="152"/>
      <c r="H20" s="117"/>
      <c r="I20" s="117"/>
      <c r="J20" s="168"/>
      <c r="K20" s="86"/>
      <c r="L20" s="86"/>
      <c r="M20" s="86"/>
      <c r="N20" s="196"/>
      <c r="O20" s="213"/>
      <c r="P20" s="237"/>
    </row>
    <row r="21" spans="1:20" x14ac:dyDescent="0.25">
      <c r="A21" s="233"/>
      <c r="B21" s="39"/>
      <c r="C21" s="44"/>
      <c r="D21" s="85"/>
      <c r="E21" s="85"/>
      <c r="F21" s="86"/>
      <c r="G21" s="152"/>
      <c r="H21" s="117"/>
      <c r="I21" s="117"/>
      <c r="J21" s="168"/>
      <c r="K21" s="86"/>
      <c r="L21" s="86"/>
      <c r="M21" s="86"/>
      <c r="N21" s="196"/>
      <c r="O21" s="213">
        <f>SUM(N20:N21)/20929227</f>
        <v>0</v>
      </c>
      <c r="P21" s="237"/>
    </row>
    <row r="22" spans="1:20" ht="71.400000000000006" x14ac:dyDescent="0.25">
      <c r="A22" s="233"/>
      <c r="B22" s="45" t="s">
        <v>151</v>
      </c>
      <c r="C22" s="45" t="s">
        <v>152</v>
      </c>
      <c r="D22" s="87">
        <v>174000</v>
      </c>
      <c r="E22" s="87"/>
      <c r="F22" s="88">
        <v>116000</v>
      </c>
      <c r="G22" s="153"/>
      <c r="H22" s="118">
        <v>1</v>
      </c>
      <c r="I22" s="118"/>
      <c r="J22" s="169">
        <v>1</v>
      </c>
      <c r="K22" s="88">
        <v>174000</v>
      </c>
      <c r="L22" s="88"/>
      <c r="M22" s="88">
        <v>116000</v>
      </c>
      <c r="N22" s="197">
        <v>290000</v>
      </c>
      <c r="O22" s="214"/>
      <c r="P22" s="237"/>
    </row>
    <row r="23" spans="1:20" x14ac:dyDescent="0.25">
      <c r="A23" s="233"/>
      <c r="B23" s="40"/>
      <c r="C23" s="46"/>
      <c r="D23" s="89"/>
      <c r="E23" s="89"/>
      <c r="F23" s="90"/>
      <c r="G23" s="154"/>
      <c r="H23" s="119"/>
      <c r="I23" s="119"/>
      <c r="J23" s="170"/>
      <c r="K23" s="90"/>
      <c r="L23" s="90"/>
      <c r="M23" s="90"/>
      <c r="N23" s="198"/>
      <c r="O23" s="215">
        <f>SUM(N22:N23)/20929227</f>
        <v>1.3856221254612031E-2</v>
      </c>
      <c r="P23" s="237"/>
    </row>
    <row r="24" spans="1:20" ht="40.799999999999997" x14ac:dyDescent="0.25">
      <c r="A24" s="233"/>
      <c r="B24" s="47" t="s">
        <v>153</v>
      </c>
      <c r="C24" s="47" t="s">
        <v>154</v>
      </c>
      <c r="D24" s="91"/>
      <c r="E24" s="91">
        <v>31667</v>
      </c>
      <c r="F24" s="92"/>
      <c r="G24" s="155" t="s">
        <v>155</v>
      </c>
      <c r="H24" s="120"/>
      <c r="I24" s="120">
        <v>3</v>
      </c>
      <c r="J24" s="171"/>
      <c r="K24" s="92"/>
      <c r="L24" s="92">
        <v>95001</v>
      </c>
      <c r="M24" s="92"/>
      <c r="N24" s="199">
        <v>95001</v>
      </c>
      <c r="O24" s="216"/>
      <c r="P24" s="237"/>
    </row>
    <row r="25" spans="1:20" ht="20.399999999999999" x14ac:dyDescent="0.25">
      <c r="A25" s="233"/>
      <c r="B25" s="39"/>
      <c r="C25" s="47" t="s">
        <v>156</v>
      </c>
      <c r="D25" s="91"/>
      <c r="E25" s="91"/>
      <c r="F25" s="92">
        <v>1.6</v>
      </c>
      <c r="G25" s="155" t="s">
        <v>157</v>
      </c>
      <c r="H25" s="120"/>
      <c r="I25" s="120"/>
      <c r="J25" s="171">
        <v>3125</v>
      </c>
      <c r="K25" s="92"/>
      <c r="L25" s="92"/>
      <c r="M25" s="92">
        <v>5000</v>
      </c>
      <c r="N25" s="199">
        <v>5000</v>
      </c>
      <c r="O25" s="216"/>
      <c r="P25" s="237"/>
    </row>
    <row r="26" spans="1:20" x14ac:dyDescent="0.25">
      <c r="A26" s="233"/>
      <c r="B26" s="40"/>
      <c r="C26" s="48"/>
      <c r="D26" s="93"/>
      <c r="E26" s="93"/>
      <c r="F26" s="94"/>
      <c r="G26" s="156"/>
      <c r="H26" s="121"/>
      <c r="I26" s="121"/>
      <c r="J26" s="172"/>
      <c r="K26" s="94"/>
      <c r="L26" s="94"/>
      <c r="M26" s="94"/>
      <c r="N26" s="200"/>
      <c r="O26" s="217">
        <f>SUM(N24:N26)/20929227</f>
        <v>4.7780551092498546E-3</v>
      </c>
      <c r="P26" s="237"/>
    </row>
    <row r="27" spans="1:20" x14ac:dyDescent="0.25">
      <c r="A27" s="233"/>
      <c r="B27" s="49" t="s">
        <v>158</v>
      </c>
      <c r="C27" s="49" t="s">
        <v>150</v>
      </c>
      <c r="D27" s="95"/>
      <c r="E27" s="95"/>
      <c r="F27" s="96"/>
      <c r="G27" s="157"/>
      <c r="H27" s="122"/>
      <c r="I27" s="122"/>
      <c r="J27" s="173"/>
      <c r="K27" s="110"/>
      <c r="L27" s="96"/>
      <c r="M27" s="96"/>
      <c r="N27" s="201"/>
      <c r="O27" s="218"/>
      <c r="P27" s="237"/>
    </row>
    <row r="28" spans="1:20" x14ac:dyDescent="0.25">
      <c r="A28" s="233"/>
      <c r="B28" s="40"/>
      <c r="C28" s="50"/>
      <c r="D28" s="97"/>
      <c r="E28" s="97"/>
      <c r="F28" s="98"/>
      <c r="G28" s="158"/>
      <c r="H28" s="123"/>
      <c r="I28" s="123"/>
      <c r="J28" s="174"/>
      <c r="K28" s="111"/>
      <c r="L28" s="98"/>
      <c r="M28" s="98"/>
      <c r="N28" s="202"/>
      <c r="O28" s="219">
        <f>SUM(N27:N28)/20929227</f>
        <v>0</v>
      </c>
      <c r="P28" s="237"/>
    </row>
    <row r="29" spans="1:20" x14ac:dyDescent="0.25">
      <c r="A29" s="233"/>
      <c r="B29" s="51" t="s">
        <v>159</v>
      </c>
      <c r="C29" s="51"/>
      <c r="D29" s="99"/>
      <c r="E29" s="99"/>
      <c r="F29" s="100"/>
      <c r="G29" s="159"/>
      <c r="H29" s="124"/>
      <c r="I29" s="124"/>
      <c r="J29" s="175"/>
      <c r="K29" s="100">
        <v>11795116.67</v>
      </c>
      <c r="L29" s="100">
        <v>782112.1</v>
      </c>
      <c r="M29" s="100">
        <v>5580071.2400000002</v>
      </c>
      <c r="N29" s="203">
        <v>18157300.010000002</v>
      </c>
      <c r="O29" s="220">
        <f>SUM(O8:O28)</f>
        <v>0.8675571252583768</v>
      </c>
      <c r="P29" s="237"/>
    </row>
    <row r="30" spans="1:20" x14ac:dyDescent="0.25">
      <c r="A30" s="20"/>
      <c r="B30" s="52"/>
      <c r="C30" s="52"/>
      <c r="D30" s="132"/>
      <c r="E30" s="132"/>
      <c r="F30" s="133"/>
      <c r="G30" s="160"/>
      <c r="H30" s="134"/>
      <c r="I30" s="134"/>
      <c r="J30" s="176"/>
      <c r="K30" s="132"/>
      <c r="L30" s="132"/>
      <c r="M30" s="132"/>
      <c r="N30" s="204"/>
      <c r="O30" s="231"/>
      <c r="P30" s="237"/>
    </row>
    <row r="31" spans="1:20" ht="31.2" x14ac:dyDescent="0.25">
      <c r="A31" s="20"/>
      <c r="B31" s="243"/>
      <c r="C31" s="243"/>
      <c r="D31" s="135"/>
      <c r="E31" s="136" t="s">
        <v>203</v>
      </c>
      <c r="F31" s="137"/>
      <c r="G31" s="244"/>
      <c r="H31" s="138"/>
      <c r="I31" s="138" t="s">
        <v>207</v>
      </c>
      <c r="J31" s="177"/>
      <c r="K31" s="137"/>
      <c r="L31" s="137" t="s">
        <v>208</v>
      </c>
      <c r="M31" s="137"/>
      <c r="N31" s="245"/>
      <c r="O31" s="246"/>
      <c r="P31" s="237"/>
    </row>
    <row r="32" spans="1:20" s="6" customFormat="1" ht="36" x14ac:dyDescent="0.25">
      <c r="A32" s="234"/>
      <c r="B32" s="21" t="s">
        <v>211</v>
      </c>
      <c r="C32" s="22" t="s">
        <v>0</v>
      </c>
      <c r="D32" s="101" t="s">
        <v>204</v>
      </c>
      <c r="E32" s="101" t="s">
        <v>205</v>
      </c>
      <c r="F32" s="101" t="s">
        <v>206</v>
      </c>
      <c r="G32" s="147"/>
      <c r="H32" s="125" t="s">
        <v>204</v>
      </c>
      <c r="I32" s="125" t="s">
        <v>205</v>
      </c>
      <c r="J32" s="178" t="s">
        <v>206</v>
      </c>
      <c r="K32" s="101" t="s">
        <v>204</v>
      </c>
      <c r="L32" s="101" t="s">
        <v>205</v>
      </c>
      <c r="M32" s="101" t="s">
        <v>206</v>
      </c>
      <c r="N32" s="205" t="s">
        <v>209</v>
      </c>
      <c r="O32" s="207" t="s">
        <v>210</v>
      </c>
      <c r="P32" s="239"/>
      <c r="Q32" s="7"/>
      <c r="R32" s="7"/>
      <c r="S32" s="7"/>
      <c r="T32" s="7"/>
    </row>
    <row r="33" spans="1:20" ht="20.399999999999999" x14ac:dyDescent="0.25">
      <c r="A33" s="233"/>
      <c r="B33" s="53" t="s">
        <v>160</v>
      </c>
      <c r="C33" s="53" t="s">
        <v>161</v>
      </c>
      <c r="D33" s="102">
        <v>5.04</v>
      </c>
      <c r="E33" s="102"/>
      <c r="F33" s="103"/>
      <c r="G33" s="161" t="s">
        <v>138</v>
      </c>
      <c r="H33" s="126">
        <v>151110</v>
      </c>
      <c r="I33" s="126"/>
      <c r="J33" s="179"/>
      <c r="K33" s="103">
        <v>761594.4</v>
      </c>
      <c r="L33" s="103"/>
      <c r="M33" s="103"/>
      <c r="N33" s="206">
        <v>761594.4</v>
      </c>
      <c r="O33" s="221"/>
      <c r="P33" s="237"/>
    </row>
    <row r="34" spans="1:20" x14ac:dyDescent="0.25">
      <c r="A34" s="233"/>
      <c r="B34" s="39"/>
      <c r="C34" s="38" t="s">
        <v>141</v>
      </c>
      <c r="D34" s="77">
        <v>5.2</v>
      </c>
      <c r="E34" s="77"/>
      <c r="F34" s="78"/>
      <c r="G34" s="148" t="s">
        <v>138</v>
      </c>
      <c r="H34" s="113">
        <v>253110</v>
      </c>
      <c r="I34" s="113"/>
      <c r="J34" s="164"/>
      <c r="K34" s="78">
        <v>1316172</v>
      </c>
      <c r="L34" s="78"/>
      <c r="M34" s="78"/>
      <c r="N34" s="192">
        <v>1316172</v>
      </c>
      <c r="O34" s="222"/>
      <c r="P34" s="237"/>
    </row>
    <row r="35" spans="1:20" x14ac:dyDescent="0.25">
      <c r="A35" s="233"/>
      <c r="B35" s="39"/>
      <c r="C35" s="38" t="s">
        <v>143</v>
      </c>
      <c r="D35" s="77">
        <v>5.58</v>
      </c>
      <c r="E35" s="77"/>
      <c r="F35" s="78"/>
      <c r="G35" s="148" t="s">
        <v>138</v>
      </c>
      <c r="H35" s="113">
        <v>3960</v>
      </c>
      <c r="I35" s="113"/>
      <c r="J35" s="164"/>
      <c r="K35" s="78">
        <v>22096.799999999999</v>
      </c>
      <c r="L35" s="78"/>
      <c r="M35" s="78"/>
      <c r="N35" s="192">
        <v>22096.799999999999</v>
      </c>
      <c r="O35" s="222"/>
      <c r="P35" s="237"/>
    </row>
    <row r="36" spans="1:20" x14ac:dyDescent="0.25">
      <c r="A36" s="233"/>
      <c r="B36" s="40"/>
      <c r="C36" s="41"/>
      <c r="D36" s="79"/>
      <c r="E36" s="79"/>
      <c r="F36" s="80"/>
      <c r="G36" s="149"/>
      <c r="H36" s="114"/>
      <c r="I36" s="114"/>
      <c r="J36" s="165"/>
      <c r="K36" s="80"/>
      <c r="L36" s="80"/>
      <c r="M36" s="80"/>
      <c r="N36" s="193"/>
      <c r="O36" s="223"/>
      <c r="P36" s="237"/>
    </row>
    <row r="37" spans="1:20" x14ac:dyDescent="0.25">
      <c r="A37" s="233"/>
      <c r="B37" s="43" t="s">
        <v>162</v>
      </c>
      <c r="C37" s="43" t="s">
        <v>150</v>
      </c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2"/>
      <c r="P37" s="237"/>
    </row>
    <row r="38" spans="1:20" x14ac:dyDescent="0.25">
      <c r="A38" s="233"/>
      <c r="B38" s="39"/>
      <c r="C38" s="43"/>
      <c r="D38" s="83"/>
      <c r="E38" s="83"/>
      <c r="F38" s="84"/>
      <c r="G38" s="151"/>
      <c r="H38" s="116"/>
      <c r="I38" s="116"/>
      <c r="J38" s="167"/>
      <c r="K38" s="84"/>
      <c r="L38" s="84"/>
      <c r="M38" s="84"/>
      <c r="N38" s="195"/>
      <c r="O38" s="222"/>
      <c r="P38" s="237"/>
    </row>
    <row r="39" spans="1:20" x14ac:dyDescent="0.25">
      <c r="A39" s="233"/>
      <c r="B39" s="47" t="s">
        <v>163</v>
      </c>
      <c r="C39" s="47" t="s">
        <v>150</v>
      </c>
      <c r="D39" s="91"/>
      <c r="E39" s="91"/>
      <c r="F39" s="92"/>
      <c r="G39" s="155"/>
      <c r="H39" s="120"/>
      <c r="I39" s="120"/>
      <c r="J39" s="171"/>
      <c r="K39" s="92"/>
      <c r="L39" s="92"/>
      <c r="M39" s="92"/>
      <c r="N39" s="199"/>
      <c r="O39" s="222"/>
      <c r="P39" s="237"/>
    </row>
    <row r="40" spans="1:20" x14ac:dyDescent="0.25">
      <c r="A40" s="233"/>
      <c r="B40" s="40"/>
      <c r="C40" s="48"/>
      <c r="D40" s="93"/>
      <c r="E40" s="93"/>
      <c r="F40" s="94"/>
      <c r="G40" s="156"/>
      <c r="H40" s="121"/>
      <c r="I40" s="121"/>
      <c r="J40" s="172"/>
      <c r="K40" s="94"/>
      <c r="L40" s="94"/>
      <c r="M40" s="94"/>
      <c r="N40" s="200"/>
      <c r="O40" s="223"/>
      <c r="P40" s="237"/>
    </row>
    <row r="41" spans="1:20" x14ac:dyDescent="0.25">
      <c r="A41" s="233"/>
      <c r="B41" s="54" t="s">
        <v>164</v>
      </c>
      <c r="C41" s="54"/>
      <c r="D41" s="104"/>
      <c r="E41" s="104"/>
      <c r="F41" s="104"/>
      <c r="G41" s="55"/>
      <c r="H41" s="124"/>
      <c r="I41" s="124"/>
      <c r="J41" s="124"/>
      <c r="K41" s="182">
        <v>2099863.2000000002</v>
      </c>
      <c r="L41" s="100"/>
      <c r="M41" s="100"/>
      <c r="N41" s="100">
        <v>2099863.2000000002</v>
      </c>
      <c r="O41" s="224"/>
      <c r="P41" s="237"/>
    </row>
    <row r="42" spans="1:20" x14ac:dyDescent="0.25">
      <c r="A42" s="20"/>
      <c r="B42" s="56"/>
      <c r="C42" s="56"/>
      <c r="D42" s="139"/>
      <c r="E42" s="139"/>
      <c r="F42" s="139"/>
      <c r="G42" s="140"/>
      <c r="H42" s="141"/>
      <c r="I42" s="141"/>
      <c r="J42" s="141"/>
      <c r="K42" s="183"/>
      <c r="L42" s="139"/>
      <c r="M42" s="139"/>
      <c r="N42" s="236"/>
      <c r="O42" s="189"/>
      <c r="P42" s="56"/>
    </row>
    <row r="43" spans="1:20" s="24" customFormat="1" ht="12" x14ac:dyDescent="0.25">
      <c r="A43" s="235"/>
      <c r="B43" s="57"/>
      <c r="C43" s="57"/>
      <c r="D43" s="142"/>
      <c r="E43" s="142"/>
      <c r="F43" s="142"/>
      <c r="G43" s="143"/>
      <c r="H43" s="144"/>
      <c r="I43" s="144"/>
      <c r="J43" s="144"/>
      <c r="K43" s="184"/>
      <c r="L43" s="142"/>
      <c r="M43" s="142"/>
      <c r="N43" s="142"/>
      <c r="O43" s="225"/>
      <c r="P43" s="58"/>
      <c r="Q43" s="59"/>
      <c r="R43" s="59"/>
      <c r="S43" s="59"/>
      <c r="T43" s="59"/>
    </row>
    <row r="44" spans="1:20" s="24" customFormat="1" ht="24" x14ac:dyDescent="0.25">
      <c r="A44" s="235"/>
      <c r="B44" s="60" t="s">
        <v>212</v>
      </c>
      <c r="C44" s="60"/>
      <c r="D44" s="105"/>
      <c r="E44" s="105" t="s">
        <v>213</v>
      </c>
      <c r="F44" s="106"/>
      <c r="G44" s="61"/>
      <c r="H44" s="127"/>
      <c r="I44" s="127"/>
      <c r="J44" s="127"/>
      <c r="K44" s="185"/>
      <c r="L44" s="106" t="s">
        <v>214</v>
      </c>
      <c r="M44" s="106"/>
      <c r="N44" s="106"/>
      <c r="O44" s="226" t="s">
        <v>210</v>
      </c>
      <c r="P44" s="240"/>
      <c r="Q44" s="59"/>
      <c r="R44" s="59"/>
      <c r="S44" s="59"/>
      <c r="T44" s="59"/>
    </row>
    <row r="45" spans="1:20" x14ac:dyDescent="0.25">
      <c r="A45" s="233"/>
      <c r="B45" s="62" t="s">
        <v>165</v>
      </c>
      <c r="C45" s="63" t="s">
        <v>166</v>
      </c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>
        <v>822137</v>
      </c>
      <c r="O45" s="227"/>
      <c r="P45" s="237"/>
    </row>
    <row r="46" spans="1:20" x14ac:dyDescent="0.25">
      <c r="A46" s="233"/>
      <c r="B46" s="65"/>
      <c r="C46" s="63" t="s">
        <v>167</v>
      </c>
      <c r="D46" s="107"/>
      <c r="E46" s="107"/>
      <c r="F46" s="107"/>
      <c r="G46" s="64"/>
      <c r="H46" s="128"/>
      <c r="I46" s="128"/>
      <c r="J46" s="128"/>
      <c r="K46" s="186"/>
      <c r="L46" s="180"/>
      <c r="M46" s="180"/>
      <c r="N46" s="180">
        <v>45000</v>
      </c>
      <c r="O46" s="227"/>
      <c r="P46" s="237"/>
    </row>
    <row r="47" spans="1:20" x14ac:dyDescent="0.25">
      <c r="A47" s="233"/>
      <c r="B47" s="65"/>
      <c r="C47" s="63"/>
      <c r="D47" s="107"/>
      <c r="E47" s="107"/>
      <c r="F47" s="107"/>
      <c r="G47" s="64"/>
      <c r="H47" s="128"/>
      <c r="I47" s="128"/>
      <c r="J47" s="128"/>
      <c r="K47" s="186"/>
      <c r="L47" s="180"/>
      <c r="M47" s="180"/>
      <c r="N47" s="180"/>
      <c r="O47" s="227">
        <f>SUM(N45:N47)/20929227</f>
        <v>4.1431869414001767E-2</v>
      </c>
      <c r="P47" s="237"/>
    </row>
    <row r="48" spans="1:20" ht="20.399999999999999" x14ac:dyDescent="0.25">
      <c r="A48" s="233"/>
      <c r="B48" s="66" t="s">
        <v>168</v>
      </c>
      <c r="C48" s="67" t="s">
        <v>169</v>
      </c>
      <c r="D48" s="108"/>
      <c r="E48" s="108"/>
      <c r="F48" s="108"/>
      <c r="G48" s="68"/>
      <c r="H48" s="129"/>
      <c r="I48" s="129"/>
      <c r="J48" s="129"/>
      <c r="K48" s="187"/>
      <c r="L48" s="112"/>
      <c r="M48" s="112"/>
      <c r="N48" s="112">
        <v>182957</v>
      </c>
      <c r="O48" s="228"/>
      <c r="P48" s="237"/>
    </row>
    <row r="49" spans="1:16" x14ac:dyDescent="0.25">
      <c r="A49" s="233"/>
      <c r="B49" s="65"/>
      <c r="C49" s="69" t="s">
        <v>170</v>
      </c>
      <c r="D49" s="109"/>
      <c r="E49" s="109"/>
      <c r="F49" s="109"/>
      <c r="G49" s="70"/>
      <c r="H49" s="130"/>
      <c r="I49" s="130"/>
      <c r="J49" s="130"/>
      <c r="K49" s="188"/>
      <c r="L49" s="181"/>
      <c r="M49" s="181"/>
      <c r="N49" s="181">
        <v>243943</v>
      </c>
      <c r="O49" s="229"/>
      <c r="P49" s="237"/>
    </row>
    <row r="50" spans="1:16" x14ac:dyDescent="0.25">
      <c r="A50" s="233"/>
      <c r="B50" s="65"/>
      <c r="C50" s="69" t="s">
        <v>171</v>
      </c>
      <c r="D50" s="109"/>
      <c r="E50" s="109"/>
      <c r="F50" s="109"/>
      <c r="G50" s="70"/>
      <c r="H50" s="130"/>
      <c r="I50" s="130"/>
      <c r="J50" s="130"/>
      <c r="K50" s="188"/>
      <c r="L50" s="181"/>
      <c r="M50" s="181"/>
      <c r="N50" s="181">
        <v>283584</v>
      </c>
      <c r="O50" s="229"/>
      <c r="P50" s="237"/>
    </row>
    <row r="51" spans="1:16" x14ac:dyDescent="0.25">
      <c r="A51" s="233"/>
      <c r="B51" s="65"/>
      <c r="C51" s="69" t="s">
        <v>172</v>
      </c>
      <c r="D51" s="109"/>
      <c r="E51" s="109"/>
      <c r="F51" s="109"/>
      <c r="G51" s="70"/>
      <c r="H51" s="130"/>
      <c r="I51" s="130"/>
      <c r="J51" s="130"/>
      <c r="K51" s="188"/>
      <c r="L51" s="181"/>
      <c r="M51" s="181"/>
      <c r="N51" s="181">
        <v>540741</v>
      </c>
      <c r="O51" s="229"/>
      <c r="P51" s="237"/>
    </row>
    <row r="52" spans="1:16" x14ac:dyDescent="0.25">
      <c r="A52" s="233"/>
      <c r="B52" s="65"/>
      <c r="C52" s="69" t="s">
        <v>173</v>
      </c>
      <c r="D52" s="109"/>
      <c r="E52" s="109"/>
      <c r="F52" s="109"/>
      <c r="G52" s="70"/>
      <c r="H52" s="130"/>
      <c r="I52" s="130"/>
      <c r="J52" s="130"/>
      <c r="K52" s="188"/>
      <c r="L52" s="181"/>
      <c r="M52" s="181"/>
      <c r="N52" s="181">
        <v>314077</v>
      </c>
      <c r="O52" s="229"/>
      <c r="P52" s="237"/>
    </row>
    <row r="53" spans="1:16" x14ac:dyDescent="0.25">
      <c r="A53" s="233"/>
      <c r="B53" s="65"/>
      <c r="C53" s="69" t="s">
        <v>174</v>
      </c>
      <c r="D53" s="109"/>
      <c r="E53" s="109"/>
      <c r="F53" s="109"/>
      <c r="G53" s="70"/>
      <c r="H53" s="130"/>
      <c r="I53" s="130"/>
      <c r="J53" s="130"/>
      <c r="K53" s="188"/>
      <c r="L53" s="181"/>
      <c r="M53" s="181"/>
      <c r="N53" s="181">
        <v>339488</v>
      </c>
      <c r="O53" s="229"/>
      <c r="P53" s="237"/>
    </row>
    <row r="54" spans="1:16" x14ac:dyDescent="0.25">
      <c r="A54" s="233"/>
      <c r="B54" s="65"/>
      <c r="C54" s="69"/>
      <c r="D54" s="109"/>
      <c r="E54" s="109"/>
      <c r="F54" s="109"/>
      <c r="G54" s="70"/>
      <c r="H54" s="130"/>
      <c r="I54" s="130"/>
      <c r="J54" s="130"/>
      <c r="K54" s="188"/>
      <c r="L54" s="181"/>
      <c r="M54" s="181"/>
      <c r="N54" s="181"/>
      <c r="O54" s="229">
        <f>SUM(N48:N54)/20929227</f>
        <v>9.1011005805422249E-2</v>
      </c>
      <c r="P54" s="237"/>
    </row>
    <row r="55" spans="1:16" x14ac:dyDescent="0.25">
      <c r="A55" s="233"/>
      <c r="B55" s="54" t="s">
        <v>175</v>
      </c>
      <c r="C55" s="54"/>
      <c r="D55" s="104"/>
      <c r="E55" s="104"/>
      <c r="F55" s="104"/>
      <c r="G55" s="55"/>
      <c r="H55" s="131"/>
      <c r="I55" s="131"/>
      <c r="J55" s="131"/>
      <c r="K55" s="182"/>
      <c r="L55" s="100"/>
      <c r="M55" s="100"/>
      <c r="N55" s="100">
        <v>2771927</v>
      </c>
      <c r="O55" s="220">
        <f>SUM(O45:O54)</f>
        <v>0.13244287521942402</v>
      </c>
      <c r="P55" s="237"/>
    </row>
    <row r="56" spans="1:16" x14ac:dyDescent="0.25">
      <c r="A56" s="19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230"/>
      <c r="P56" s="71"/>
    </row>
    <row r="57" spans="1:16" x14ac:dyDescent="0.25">
      <c r="B57" s="72" t="s">
        <v>215</v>
      </c>
    </row>
    <row r="58" spans="1:16" x14ac:dyDescent="0.25"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</row>
  </sheetData>
  <mergeCells count="19">
    <mergeCell ref="B56:P56"/>
    <mergeCell ref="B58:O58"/>
    <mergeCell ref="C54:J54"/>
    <mergeCell ref="B55:J55"/>
    <mergeCell ref="B30:O30"/>
    <mergeCell ref="N31:O31"/>
    <mergeCell ref="B42:P42"/>
    <mergeCell ref="C48:J48"/>
    <mergeCell ref="C49:J49"/>
    <mergeCell ref="C50:J50"/>
    <mergeCell ref="C51:J51"/>
    <mergeCell ref="C52:J52"/>
    <mergeCell ref="C53:J53"/>
    <mergeCell ref="C2:E2"/>
    <mergeCell ref="B29:C29"/>
    <mergeCell ref="B41:G41"/>
    <mergeCell ref="C45:J45"/>
    <mergeCell ref="C46:J46"/>
    <mergeCell ref="C47:J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176</v>
      </c>
    </row>
    <row r="2" spans="1:9" ht="15.6" x14ac:dyDescent="0.3">
      <c r="A2" s="3" t="s">
        <v>177</v>
      </c>
      <c r="E2" s="3" t="s">
        <v>178</v>
      </c>
    </row>
    <row r="4" spans="1:9" ht="15.6" x14ac:dyDescent="0.3">
      <c r="A4" s="4" t="s">
        <v>179</v>
      </c>
      <c r="B4" s="5" t="s">
        <v>9</v>
      </c>
      <c r="C4" s="5">
        <v>815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180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21124300</v>
      </c>
      <c r="C10">
        <v>157346176</v>
      </c>
      <c r="D10">
        <v>170568131</v>
      </c>
      <c r="E10">
        <v>7272699</v>
      </c>
      <c r="G10">
        <v>356311306</v>
      </c>
      <c r="I10">
        <v>356311306</v>
      </c>
    </row>
    <row r="12" spans="1:9" x14ac:dyDescent="0.25">
      <c r="A12" s="1" t="s">
        <v>181</v>
      </c>
    </row>
    <row r="14" spans="1:9" x14ac:dyDescent="0.25">
      <c r="A14" t="s">
        <v>11</v>
      </c>
      <c r="C14">
        <v>1260208</v>
      </c>
      <c r="D14">
        <v>1360359</v>
      </c>
      <c r="G14">
        <v>2620567</v>
      </c>
      <c r="H14">
        <v>0</v>
      </c>
      <c r="I14">
        <v>2620567</v>
      </c>
    </row>
    <row r="15" spans="1:9" x14ac:dyDescent="0.25">
      <c r="A15" t="s">
        <v>12</v>
      </c>
      <c r="C15">
        <v>101783</v>
      </c>
      <c r="D15">
        <v>109872</v>
      </c>
      <c r="G15">
        <v>211655</v>
      </c>
      <c r="H15">
        <v>44</v>
      </c>
      <c r="I15">
        <v>211611</v>
      </c>
    </row>
    <row r="16" spans="1:9" x14ac:dyDescent="0.25">
      <c r="A16" t="s">
        <v>13</v>
      </c>
      <c r="C16">
        <v>350400</v>
      </c>
      <c r="D16">
        <v>378247</v>
      </c>
      <c r="G16">
        <v>728647</v>
      </c>
      <c r="H16">
        <v>0</v>
      </c>
      <c r="I16">
        <v>728647</v>
      </c>
    </row>
    <row r="17" spans="1:9" x14ac:dyDescent="0.25">
      <c r="A17" t="s">
        <v>14</v>
      </c>
      <c r="C17">
        <v>11911</v>
      </c>
      <c r="D17">
        <v>12857</v>
      </c>
      <c r="G17">
        <v>24768</v>
      </c>
      <c r="H17">
        <v>1043</v>
      </c>
      <c r="I17">
        <v>23725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0</v>
      </c>
      <c r="D20">
        <v>0</v>
      </c>
      <c r="G20">
        <v>0</v>
      </c>
      <c r="H20">
        <v>0</v>
      </c>
      <c r="I20">
        <v>0</v>
      </c>
    </row>
    <row r="21" spans="1:9" x14ac:dyDescent="0.25">
      <c r="A21" t="s">
        <v>18</v>
      </c>
      <c r="C21">
        <v>41681</v>
      </c>
      <c r="D21">
        <v>44994</v>
      </c>
      <c r="G21">
        <v>86675</v>
      </c>
      <c r="H21">
        <v>0</v>
      </c>
      <c r="I21">
        <v>86675</v>
      </c>
    </row>
    <row r="23" spans="1:9" x14ac:dyDescent="0.25">
      <c r="A23" s="1" t="s">
        <v>182</v>
      </c>
    </row>
    <row r="25" spans="1:9" x14ac:dyDescent="0.25">
      <c r="A25" t="s">
        <v>19</v>
      </c>
      <c r="B25">
        <v>27813</v>
      </c>
      <c r="C25">
        <v>5169436</v>
      </c>
      <c r="D25">
        <v>4335708</v>
      </c>
      <c r="E25">
        <v>8815244</v>
      </c>
      <c r="F25">
        <v>0</v>
      </c>
      <c r="G25">
        <v>18348201</v>
      </c>
      <c r="H25">
        <v>463450</v>
      </c>
      <c r="I25">
        <v>17884751</v>
      </c>
    </row>
    <row r="26" spans="1:9" x14ac:dyDescent="0.25">
      <c r="A26" t="s">
        <v>20</v>
      </c>
      <c r="B26">
        <v>0</v>
      </c>
      <c r="C26">
        <v>0</v>
      </c>
      <c r="D26">
        <v>819880</v>
      </c>
      <c r="E26">
        <v>476039</v>
      </c>
      <c r="F26">
        <v>964555</v>
      </c>
      <c r="G26">
        <v>2260474</v>
      </c>
      <c r="H26">
        <v>51810</v>
      </c>
      <c r="I26">
        <v>2208664</v>
      </c>
    </row>
    <row r="27" spans="1:9" x14ac:dyDescent="0.25">
      <c r="A27" t="s">
        <v>21</v>
      </c>
      <c r="B27">
        <v>57480</v>
      </c>
      <c r="C27">
        <v>0</v>
      </c>
      <c r="D27">
        <v>89740</v>
      </c>
      <c r="E27">
        <v>2152205</v>
      </c>
      <c r="F27">
        <v>1673308</v>
      </c>
      <c r="G27">
        <v>3972733</v>
      </c>
      <c r="H27">
        <v>173070</v>
      </c>
      <c r="I27">
        <v>3799663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270803</v>
      </c>
      <c r="C29">
        <v>2389474</v>
      </c>
      <c r="D29">
        <v>2579370</v>
      </c>
      <c r="E29">
        <v>110950</v>
      </c>
      <c r="F29">
        <v>0</v>
      </c>
      <c r="G29">
        <v>5350597</v>
      </c>
      <c r="H29">
        <v>2020</v>
      </c>
      <c r="I29">
        <v>5348577</v>
      </c>
    </row>
    <row r="30" spans="1:9" x14ac:dyDescent="0.25">
      <c r="A30" t="s">
        <v>24</v>
      </c>
      <c r="B30">
        <v>489742</v>
      </c>
      <c r="C30">
        <v>2821292</v>
      </c>
      <c r="D30">
        <v>3045505</v>
      </c>
      <c r="E30">
        <v>131001</v>
      </c>
      <c r="F30">
        <v>0</v>
      </c>
      <c r="G30">
        <v>6487540</v>
      </c>
      <c r="H30">
        <v>55</v>
      </c>
      <c r="I30">
        <v>6487485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183</v>
      </c>
    </row>
    <row r="38" spans="1:9" x14ac:dyDescent="0.25">
      <c r="A38" t="s">
        <v>29</v>
      </c>
      <c r="B38">
        <v>2774514</v>
      </c>
      <c r="G38">
        <v>2774514</v>
      </c>
      <c r="H38">
        <v>2587</v>
      </c>
      <c r="I38">
        <v>2771927</v>
      </c>
    </row>
    <row r="40" spans="1:9" x14ac:dyDescent="0.25">
      <c r="A40" s="1" t="s">
        <v>184</v>
      </c>
    </row>
    <row r="42" spans="1:9" x14ac:dyDescent="0.25">
      <c r="A42" t="s">
        <v>30</v>
      </c>
      <c r="B42">
        <v>0</v>
      </c>
      <c r="C42">
        <v>1430188</v>
      </c>
      <c r="D42">
        <v>1543848</v>
      </c>
      <c r="E42">
        <v>137426</v>
      </c>
      <c r="G42">
        <v>3111462</v>
      </c>
      <c r="H42">
        <v>571840</v>
      </c>
      <c r="I42">
        <v>2539622</v>
      </c>
    </row>
    <row r="43" spans="1:9" x14ac:dyDescent="0.25">
      <c r="A43" t="s">
        <v>31</v>
      </c>
      <c r="B43">
        <v>0</v>
      </c>
      <c r="C43">
        <v>431389</v>
      </c>
      <c r="D43">
        <v>465673</v>
      </c>
      <c r="E43">
        <v>66</v>
      </c>
      <c r="G43">
        <v>897128</v>
      </c>
      <c r="H43">
        <v>4694</v>
      </c>
      <c r="I43">
        <v>892434</v>
      </c>
    </row>
    <row r="44" spans="1:9" x14ac:dyDescent="0.25">
      <c r="A44" t="s">
        <v>32</v>
      </c>
      <c r="B44">
        <v>145</v>
      </c>
      <c r="C44">
        <v>44477</v>
      </c>
      <c r="D44">
        <v>48012</v>
      </c>
      <c r="E44">
        <v>834</v>
      </c>
      <c r="G44">
        <v>93468</v>
      </c>
      <c r="H44">
        <v>-8480</v>
      </c>
      <c r="I44">
        <v>101948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0</v>
      </c>
      <c r="C46">
        <v>0</v>
      </c>
      <c r="D46">
        <v>0</v>
      </c>
      <c r="E46">
        <v>0</v>
      </c>
      <c r="G46">
        <v>0</v>
      </c>
      <c r="H46">
        <v>0</v>
      </c>
      <c r="I46">
        <v>0</v>
      </c>
    </row>
    <row r="47" spans="1:9" x14ac:dyDescent="0.25">
      <c r="A47" t="s">
        <v>35</v>
      </c>
      <c r="B47">
        <v>26386</v>
      </c>
      <c r="C47">
        <v>2753280</v>
      </c>
      <c r="D47">
        <v>2972088</v>
      </c>
      <c r="E47">
        <v>68719</v>
      </c>
      <c r="G47">
        <v>5820473</v>
      </c>
      <c r="H47">
        <v>4075000</v>
      </c>
      <c r="I47">
        <v>1745473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72328</v>
      </c>
      <c r="D53">
        <v>78076</v>
      </c>
      <c r="E53">
        <v>0</v>
      </c>
      <c r="F53">
        <v>0</v>
      </c>
      <c r="G53">
        <v>150404</v>
      </c>
      <c r="H53">
        <v>0</v>
      </c>
      <c r="I53">
        <v>150404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24771183</v>
      </c>
      <c r="C55">
        <v>174224023</v>
      </c>
      <c r="D55">
        <v>188452360</v>
      </c>
      <c r="E55">
        <v>19165183</v>
      </c>
      <c r="F55">
        <v>2637863</v>
      </c>
      <c r="G55">
        <v>409250612</v>
      </c>
      <c r="H55">
        <v>5337133</v>
      </c>
      <c r="I55">
        <v>403913479</v>
      </c>
    </row>
    <row r="57" spans="1:9" x14ac:dyDescent="0.25">
      <c r="A57" s="1" t="s">
        <v>185</v>
      </c>
    </row>
    <row r="59" spans="1:9" x14ac:dyDescent="0.25">
      <c r="A59" t="s">
        <v>44</v>
      </c>
      <c r="G59">
        <v>383941049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19106230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403047279</v>
      </c>
    </row>
    <row r="64" spans="1:9" x14ac:dyDescent="0.25">
      <c r="A64" t="s">
        <v>49</v>
      </c>
      <c r="G64">
        <v>-32628000</v>
      </c>
    </row>
    <row r="66" spans="1:9" x14ac:dyDescent="0.25">
      <c r="A66" s="1" t="s">
        <v>186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3008817</v>
      </c>
      <c r="H69">
        <v>2214111</v>
      </c>
      <c r="I69">
        <v>794706</v>
      </c>
    </row>
    <row r="70" spans="1:9" x14ac:dyDescent="0.25">
      <c r="A70" t="s">
        <v>52</v>
      </c>
      <c r="G70">
        <v>457963</v>
      </c>
      <c r="H70">
        <v>0</v>
      </c>
      <c r="I70">
        <v>457963</v>
      </c>
    </row>
    <row r="71" spans="1:9" x14ac:dyDescent="0.25">
      <c r="A71" t="s">
        <v>53</v>
      </c>
      <c r="G71">
        <v>4224167</v>
      </c>
      <c r="H71">
        <v>305389</v>
      </c>
      <c r="I71">
        <v>3918778</v>
      </c>
    </row>
    <row r="72" spans="1:9" x14ac:dyDescent="0.25">
      <c r="A72" t="s">
        <v>54</v>
      </c>
      <c r="G72">
        <v>150669</v>
      </c>
      <c r="H72">
        <v>0</v>
      </c>
      <c r="I72">
        <v>150669</v>
      </c>
    </row>
    <row r="73" spans="1:9" x14ac:dyDescent="0.25">
      <c r="A73" t="s">
        <v>55</v>
      </c>
      <c r="G73">
        <v>809743</v>
      </c>
      <c r="H73">
        <v>1237573</v>
      </c>
      <c r="I73">
        <v>-427830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69410</v>
      </c>
      <c r="H75">
        <v>5428</v>
      </c>
      <c r="I75">
        <v>63982</v>
      </c>
    </row>
    <row r="77" spans="1:9" x14ac:dyDescent="0.25">
      <c r="A77" t="s">
        <v>58</v>
      </c>
      <c r="G77">
        <v>1472124</v>
      </c>
      <c r="H77">
        <v>25000</v>
      </c>
      <c r="I77">
        <v>1447124</v>
      </c>
    </row>
    <row r="78" spans="1:9" x14ac:dyDescent="0.25">
      <c r="A78" t="s">
        <v>59</v>
      </c>
      <c r="G78">
        <v>1446657</v>
      </c>
      <c r="H78">
        <v>56120</v>
      </c>
      <c r="I78">
        <v>1390537</v>
      </c>
    </row>
    <row r="79" spans="1:9" x14ac:dyDescent="0.25">
      <c r="A79" t="s">
        <v>60</v>
      </c>
      <c r="G79">
        <v>220769</v>
      </c>
      <c r="H79">
        <v>0</v>
      </c>
      <c r="I79">
        <v>220769</v>
      </c>
    </row>
    <row r="80" spans="1:9" x14ac:dyDescent="0.25">
      <c r="A80" t="s">
        <v>61</v>
      </c>
      <c r="B80">
        <v>0</v>
      </c>
      <c r="C80">
        <v>241994</v>
      </c>
      <c r="D80">
        <v>865883</v>
      </c>
      <c r="E80">
        <v>4791046</v>
      </c>
      <c r="F80">
        <v>0</v>
      </c>
      <c r="G80">
        <v>5898923</v>
      </c>
      <c r="H80">
        <v>188</v>
      </c>
      <c r="I80">
        <v>5898735</v>
      </c>
    </row>
    <row r="81" spans="1:9" x14ac:dyDescent="0.25">
      <c r="A81" t="s">
        <v>62</v>
      </c>
      <c r="B81">
        <v>0</v>
      </c>
      <c r="C81">
        <v>4697298</v>
      </c>
      <c r="D81">
        <v>15124992</v>
      </c>
      <c r="E81">
        <v>424753</v>
      </c>
      <c r="F81">
        <v>0</v>
      </c>
      <c r="G81">
        <v>20247043</v>
      </c>
      <c r="H81">
        <v>828918</v>
      </c>
      <c r="I81">
        <v>19418125</v>
      </c>
    </row>
    <row r="82" spans="1:9" x14ac:dyDescent="0.25">
      <c r="A82" t="s">
        <v>63</v>
      </c>
      <c r="G82">
        <v>150669</v>
      </c>
      <c r="H82">
        <v>0</v>
      </c>
      <c r="I82">
        <v>150669</v>
      </c>
    </row>
    <row r="84" spans="1:9" x14ac:dyDescent="0.25">
      <c r="A84" t="s">
        <v>64</v>
      </c>
      <c r="D84">
        <v>312245</v>
      </c>
      <c r="E84">
        <v>0</v>
      </c>
      <c r="G84">
        <v>312245</v>
      </c>
      <c r="H84">
        <v>0</v>
      </c>
      <c r="I84">
        <v>312245</v>
      </c>
    </row>
    <row r="85" spans="1:9" x14ac:dyDescent="0.25">
      <c r="A85" t="s">
        <v>65</v>
      </c>
      <c r="G85">
        <v>0</v>
      </c>
      <c r="H85">
        <v>0</v>
      </c>
      <c r="I85">
        <v>0</v>
      </c>
    </row>
    <row r="86" spans="1:9" x14ac:dyDescent="0.25">
      <c r="A86" t="s">
        <v>66</v>
      </c>
      <c r="G86">
        <v>1527184</v>
      </c>
      <c r="H86">
        <v>302640</v>
      </c>
      <c r="I86">
        <v>1224544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131112</v>
      </c>
      <c r="H88">
        <v>0</v>
      </c>
      <c r="I88">
        <v>131112</v>
      </c>
    </row>
    <row r="89" spans="1:9" x14ac:dyDescent="0.25">
      <c r="A89" t="s">
        <v>69</v>
      </c>
      <c r="G89">
        <v>1356738</v>
      </c>
      <c r="H89">
        <v>1138270</v>
      </c>
      <c r="I89">
        <v>218468</v>
      </c>
    </row>
    <row r="90" spans="1:9" x14ac:dyDescent="0.25">
      <c r="A90" t="s">
        <v>70</v>
      </c>
      <c r="G90">
        <v>41484233</v>
      </c>
      <c r="H90">
        <v>6113637</v>
      </c>
      <c r="I90">
        <v>35370596</v>
      </c>
    </row>
    <row r="92" spans="1:9" x14ac:dyDescent="0.25">
      <c r="A92" s="1" t="s">
        <v>187</v>
      </c>
    </row>
    <row r="95" spans="1:9" x14ac:dyDescent="0.25">
      <c r="A95" s="1" t="s">
        <v>188</v>
      </c>
    </row>
    <row r="97" spans="1:9" x14ac:dyDescent="0.25">
      <c r="A97" t="s">
        <v>71</v>
      </c>
      <c r="G97">
        <v>4397836</v>
      </c>
      <c r="H97">
        <v>79640</v>
      </c>
      <c r="I97">
        <v>4318196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1107547</v>
      </c>
      <c r="H100">
        <v>0</v>
      </c>
      <c r="I100">
        <v>1107547</v>
      </c>
    </row>
    <row r="101" spans="1:9" x14ac:dyDescent="0.25">
      <c r="A101" t="s">
        <v>75</v>
      </c>
      <c r="G101">
        <v>5505383</v>
      </c>
      <c r="H101">
        <v>79640</v>
      </c>
      <c r="I101">
        <v>5425743</v>
      </c>
    </row>
    <row r="103" spans="1:9" x14ac:dyDescent="0.25">
      <c r="A103" s="1" t="s">
        <v>189</v>
      </c>
    </row>
    <row r="106" spans="1:9" x14ac:dyDescent="0.25">
      <c r="A106" t="s">
        <v>76</v>
      </c>
      <c r="G106">
        <v>6297543</v>
      </c>
      <c r="H106">
        <v>0</v>
      </c>
      <c r="I106">
        <v>6297543</v>
      </c>
    </row>
    <row r="107" spans="1:9" x14ac:dyDescent="0.25">
      <c r="A107" t="s">
        <v>77</v>
      </c>
      <c r="G107">
        <v>8591683</v>
      </c>
      <c r="H107">
        <v>0</v>
      </c>
      <c r="I107">
        <v>8591683</v>
      </c>
    </row>
    <row r="108" spans="1:9" x14ac:dyDescent="0.25">
      <c r="A108" t="s">
        <v>78</v>
      </c>
      <c r="G108">
        <v>1996068</v>
      </c>
      <c r="H108">
        <v>40400</v>
      </c>
      <c r="I108">
        <v>1955668</v>
      </c>
    </row>
    <row r="109" spans="1:9" x14ac:dyDescent="0.25">
      <c r="A109" t="s">
        <v>79</v>
      </c>
      <c r="G109">
        <v>464567</v>
      </c>
      <c r="H109">
        <v>0</v>
      </c>
      <c r="I109">
        <v>464567</v>
      </c>
    </row>
    <row r="110" spans="1:9" x14ac:dyDescent="0.25">
      <c r="A110" t="s">
        <v>80</v>
      </c>
      <c r="G110">
        <v>216180</v>
      </c>
      <c r="H110">
        <v>0</v>
      </c>
      <c r="I110">
        <v>216180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161089</v>
      </c>
      <c r="H111" s="8">
        <v>0</v>
      </c>
      <c r="I111" s="8">
        <v>161089</v>
      </c>
    </row>
    <row r="112" spans="1:9" x14ac:dyDescent="0.25">
      <c r="A112" t="s">
        <v>82</v>
      </c>
      <c r="G112">
        <v>651800</v>
      </c>
      <c r="H112">
        <v>0</v>
      </c>
      <c r="I112">
        <v>651800</v>
      </c>
    </row>
    <row r="113" spans="1:9" x14ac:dyDescent="0.25">
      <c r="A113" t="s">
        <v>83</v>
      </c>
      <c r="B113">
        <v>0</v>
      </c>
      <c r="C113">
        <v>26548</v>
      </c>
      <c r="D113">
        <v>133803</v>
      </c>
      <c r="E113">
        <v>0</v>
      </c>
      <c r="G113">
        <v>160351</v>
      </c>
      <c r="H113">
        <v>0</v>
      </c>
      <c r="I113">
        <v>160351</v>
      </c>
    </row>
    <row r="114" spans="1:9" x14ac:dyDescent="0.25">
      <c r="A114" t="s">
        <v>84</v>
      </c>
      <c r="G114">
        <v>1662671</v>
      </c>
      <c r="H114">
        <v>30450</v>
      </c>
      <c r="I114">
        <v>1632221</v>
      </c>
    </row>
    <row r="115" spans="1:9" x14ac:dyDescent="0.25">
      <c r="A115" t="s">
        <v>85</v>
      </c>
      <c r="G115">
        <v>119193</v>
      </c>
      <c r="H115">
        <v>100000</v>
      </c>
      <c r="I115">
        <v>19193</v>
      </c>
    </row>
    <row r="116" spans="1:9" x14ac:dyDescent="0.25">
      <c r="A116" t="s">
        <v>86</v>
      </c>
      <c r="B116">
        <v>0</v>
      </c>
      <c r="C116">
        <v>26548</v>
      </c>
      <c r="D116">
        <v>133803</v>
      </c>
      <c r="E116">
        <v>0</v>
      </c>
      <c r="G116">
        <v>20321145</v>
      </c>
      <c r="H116">
        <v>170850</v>
      </c>
      <c r="I116">
        <v>20150295</v>
      </c>
    </row>
    <row r="118" spans="1:9" x14ac:dyDescent="0.25">
      <c r="A118" s="1" t="s">
        <v>190</v>
      </c>
    </row>
    <row r="120" spans="1:9" x14ac:dyDescent="0.25">
      <c r="A120" t="s">
        <v>87</v>
      </c>
      <c r="G120">
        <v>2134799</v>
      </c>
      <c r="H120">
        <v>0</v>
      </c>
      <c r="I120">
        <v>2134799</v>
      </c>
    </row>
    <row r="122" spans="1:9" x14ac:dyDescent="0.25">
      <c r="A122" s="1" t="s">
        <v>191</v>
      </c>
    </row>
    <row r="124" spans="1:9" x14ac:dyDescent="0.25">
      <c r="A124" t="s">
        <v>88</v>
      </c>
      <c r="G124">
        <v>11998137</v>
      </c>
      <c r="H124">
        <v>29850</v>
      </c>
      <c r="I124">
        <v>11968287</v>
      </c>
    </row>
    <row r="125" spans="1:9" x14ac:dyDescent="0.25">
      <c r="A125" t="s">
        <v>89</v>
      </c>
      <c r="G125">
        <v>1269524</v>
      </c>
      <c r="H125">
        <v>107460</v>
      </c>
      <c r="I125">
        <v>1162064</v>
      </c>
    </row>
    <row r="126" spans="1:9" x14ac:dyDescent="0.25">
      <c r="A126" t="s">
        <v>90</v>
      </c>
      <c r="G126">
        <v>187109</v>
      </c>
      <c r="H126">
        <v>38500</v>
      </c>
      <c r="I126">
        <v>148609</v>
      </c>
    </row>
    <row r="127" spans="1:9" x14ac:dyDescent="0.25">
      <c r="A127" t="s">
        <v>91</v>
      </c>
      <c r="G127">
        <v>13454770</v>
      </c>
      <c r="H127">
        <v>175810</v>
      </c>
      <c r="I127">
        <v>13278960</v>
      </c>
    </row>
    <row r="129" spans="1:9" x14ac:dyDescent="0.25">
      <c r="A129" s="1" t="s">
        <v>192</v>
      </c>
    </row>
    <row r="131" spans="1:9" x14ac:dyDescent="0.25">
      <c r="A131" t="s">
        <v>92</v>
      </c>
      <c r="G131">
        <v>543059</v>
      </c>
      <c r="H131">
        <v>86900</v>
      </c>
      <c r="I131">
        <v>456159</v>
      </c>
    </row>
    <row r="132" spans="1:9" x14ac:dyDescent="0.25">
      <c r="A132" t="s">
        <v>93</v>
      </c>
      <c r="G132">
        <v>5252403</v>
      </c>
      <c r="H132">
        <v>832320</v>
      </c>
      <c r="I132">
        <v>4420083</v>
      </c>
    </row>
    <row r="133" spans="1:9" x14ac:dyDescent="0.25">
      <c r="A133" t="s">
        <v>94</v>
      </c>
      <c r="G133">
        <v>76486</v>
      </c>
      <c r="H133">
        <v>0</v>
      </c>
      <c r="I133">
        <v>76486</v>
      </c>
    </row>
    <row r="134" spans="1:9" x14ac:dyDescent="0.25">
      <c r="A134" t="s">
        <v>95</v>
      </c>
      <c r="G134">
        <v>4907965</v>
      </c>
      <c r="H134">
        <v>40180</v>
      </c>
      <c r="I134">
        <v>4867785</v>
      </c>
    </row>
    <row r="135" spans="1:9" x14ac:dyDescent="0.25">
      <c r="A135" t="s">
        <v>96</v>
      </c>
      <c r="G135">
        <v>546085</v>
      </c>
      <c r="H135">
        <v>0</v>
      </c>
      <c r="I135">
        <v>546085</v>
      </c>
    </row>
    <row r="136" spans="1:9" x14ac:dyDescent="0.25">
      <c r="A136" t="s">
        <v>97</v>
      </c>
      <c r="G136">
        <v>11325998</v>
      </c>
      <c r="H136">
        <v>959400</v>
      </c>
      <c r="I136">
        <v>10366598</v>
      </c>
    </row>
    <row r="138" spans="1:9" x14ac:dyDescent="0.25">
      <c r="A138" s="1" t="s">
        <v>193</v>
      </c>
    </row>
    <row r="140" spans="1:9" x14ac:dyDescent="0.25">
      <c r="A140" t="s">
        <v>98</v>
      </c>
      <c r="G140">
        <v>693262</v>
      </c>
      <c r="H140">
        <v>61470</v>
      </c>
      <c r="I140">
        <v>631792</v>
      </c>
    </row>
    <row r="141" spans="1:9" x14ac:dyDescent="0.25">
      <c r="A141" t="s">
        <v>99</v>
      </c>
      <c r="G141">
        <v>8667106</v>
      </c>
      <c r="H141">
        <v>810740</v>
      </c>
      <c r="I141">
        <v>7856366</v>
      </c>
    </row>
    <row r="142" spans="1:9" x14ac:dyDescent="0.25">
      <c r="A142" t="s">
        <v>100</v>
      </c>
      <c r="G142">
        <v>9360368</v>
      </c>
      <c r="H142">
        <v>872210</v>
      </c>
      <c r="I142">
        <v>8488158</v>
      </c>
    </row>
    <row r="144" spans="1:9" x14ac:dyDescent="0.25">
      <c r="A144" s="1" t="s">
        <v>194</v>
      </c>
    </row>
    <row r="146" spans="1:9" x14ac:dyDescent="0.25">
      <c r="A146" t="s">
        <v>101</v>
      </c>
      <c r="G146">
        <v>3727212</v>
      </c>
      <c r="H146">
        <v>1437960</v>
      </c>
      <c r="I146">
        <v>2289252</v>
      </c>
    </row>
    <row r="148" spans="1:9" x14ac:dyDescent="0.25">
      <c r="A148" t="s">
        <v>102</v>
      </c>
      <c r="G148">
        <v>64640</v>
      </c>
      <c r="H148">
        <v>0</v>
      </c>
      <c r="I148">
        <v>64640</v>
      </c>
    </row>
    <row r="150" spans="1:9" x14ac:dyDescent="0.25">
      <c r="A150" t="s">
        <v>103</v>
      </c>
      <c r="G150">
        <v>450734845</v>
      </c>
      <c r="H150">
        <v>11450770</v>
      </c>
      <c r="I150">
        <v>439284075</v>
      </c>
    </row>
    <row r="151" spans="1:9" x14ac:dyDescent="0.25">
      <c r="A151" t="s">
        <v>104</v>
      </c>
      <c r="G151">
        <v>65829675</v>
      </c>
      <c r="H151">
        <v>3695870</v>
      </c>
      <c r="I151">
        <v>62133805</v>
      </c>
    </row>
    <row r="153" spans="1:9" x14ac:dyDescent="0.25">
      <c r="A153" t="s">
        <v>105</v>
      </c>
      <c r="G153">
        <v>516564520</v>
      </c>
      <c r="H153">
        <v>15146640</v>
      </c>
      <c r="I153">
        <v>501417880</v>
      </c>
    </row>
    <row r="155" spans="1:9" x14ac:dyDescent="0.25">
      <c r="A155" t="s">
        <v>106</v>
      </c>
      <c r="B155">
        <v>23758</v>
      </c>
      <c r="C155">
        <v>18537363</v>
      </c>
      <c r="D155">
        <v>6582544</v>
      </c>
      <c r="E155">
        <v>332736</v>
      </c>
      <c r="G155">
        <v>25476401</v>
      </c>
      <c r="H155">
        <v>19320100</v>
      </c>
      <c r="I155">
        <v>6156301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195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/>
  </sheetViews>
  <sheetFormatPr defaultRowHeight="13.8" x14ac:dyDescent="0.25"/>
  <cols>
    <col min="1" max="1" width="30.69921875" customWidth="1"/>
    <col min="2" max="2" width="40.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196</v>
      </c>
    </row>
    <row r="3" spans="1:9" ht="15.6" x14ac:dyDescent="0.3">
      <c r="A3" s="3" t="s">
        <v>177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197</v>
      </c>
      <c r="B7" t="s">
        <v>117</v>
      </c>
      <c r="C7">
        <v>1100</v>
      </c>
      <c r="D7">
        <v>28</v>
      </c>
      <c r="E7">
        <v>224000</v>
      </c>
      <c r="F7">
        <v>8000</v>
      </c>
      <c r="G7" s="13" t="s">
        <v>118</v>
      </c>
    </row>
    <row r="8" spans="1:9" x14ac:dyDescent="0.25">
      <c r="B8" t="s">
        <v>119</v>
      </c>
      <c r="C8">
        <v>1101</v>
      </c>
      <c r="D8">
        <v>19</v>
      </c>
      <c r="E8">
        <v>152000</v>
      </c>
      <c r="F8">
        <v>8000</v>
      </c>
      <c r="G8" s="13" t="s">
        <v>118</v>
      </c>
    </row>
    <row r="9" spans="1:9" x14ac:dyDescent="0.25">
      <c r="B9" t="s">
        <v>120</v>
      </c>
      <c r="C9">
        <v>1102</v>
      </c>
      <c r="D9">
        <v>20</v>
      </c>
      <c r="E9">
        <v>160000</v>
      </c>
      <c r="F9">
        <v>8000</v>
      </c>
      <c r="G9" s="13" t="s">
        <v>118</v>
      </c>
    </row>
    <row r="10" spans="1:9" x14ac:dyDescent="0.25">
      <c r="B10" t="s">
        <v>121</v>
      </c>
      <c r="C10">
        <v>1103</v>
      </c>
      <c r="D10">
        <v>9</v>
      </c>
      <c r="E10">
        <v>72000</v>
      </c>
      <c r="F10">
        <v>8000</v>
      </c>
      <c r="G10" s="13" t="s">
        <v>118</v>
      </c>
    </row>
    <row r="11" spans="1:9" x14ac:dyDescent="0.25">
      <c r="B11" t="s">
        <v>122</v>
      </c>
      <c r="C11">
        <v>1104</v>
      </c>
      <c r="D11">
        <v>12</v>
      </c>
      <c r="E11">
        <v>96000</v>
      </c>
      <c r="F11">
        <v>8000</v>
      </c>
      <c r="G11" s="13" t="s">
        <v>118</v>
      </c>
    </row>
    <row r="12" spans="1:9" x14ac:dyDescent="0.25">
      <c r="A12" s="1" t="s">
        <v>199</v>
      </c>
      <c r="D12">
        <f>SUM(D7:D11)</f>
        <v>88</v>
      </c>
      <c r="E12">
        <f>SUM(E7:E11)</f>
        <v>704000</v>
      </c>
    </row>
    <row r="13" spans="1:9" x14ac:dyDescent="0.25">
      <c r="A13" s="1"/>
    </row>
    <row r="14" spans="1:9" x14ac:dyDescent="0.25">
      <c r="A14" s="1" t="s">
        <v>198</v>
      </c>
      <c r="B14" t="s">
        <v>123</v>
      </c>
      <c r="C14">
        <v>7000</v>
      </c>
      <c r="D14">
        <v>57</v>
      </c>
      <c r="E14">
        <v>570000</v>
      </c>
      <c r="F14">
        <v>10000</v>
      </c>
      <c r="G14" s="13" t="s">
        <v>118</v>
      </c>
    </row>
    <row r="15" spans="1:9" x14ac:dyDescent="0.25">
      <c r="B15" t="s">
        <v>124</v>
      </c>
      <c r="C15">
        <v>7004</v>
      </c>
      <c r="D15">
        <v>59</v>
      </c>
      <c r="E15">
        <v>590000</v>
      </c>
      <c r="F15">
        <v>10000</v>
      </c>
      <c r="G15" s="13" t="s">
        <v>118</v>
      </c>
    </row>
    <row r="16" spans="1:9" x14ac:dyDescent="0.25">
      <c r="B16" t="s">
        <v>125</v>
      </c>
      <c r="C16">
        <v>7009</v>
      </c>
      <c r="D16">
        <v>77</v>
      </c>
      <c r="E16">
        <v>770000</v>
      </c>
      <c r="F16">
        <v>10000</v>
      </c>
      <c r="G16" s="13" t="s">
        <v>126</v>
      </c>
      <c r="H16" s="16" t="s">
        <v>127</v>
      </c>
    </row>
    <row r="17" spans="1:7" x14ac:dyDescent="0.25">
      <c r="B17" t="s">
        <v>128</v>
      </c>
      <c r="C17">
        <v>7015</v>
      </c>
      <c r="D17">
        <v>46</v>
      </c>
      <c r="E17">
        <v>460000</v>
      </c>
      <c r="F17">
        <v>10000</v>
      </c>
      <c r="G17" s="13" t="s">
        <v>118</v>
      </c>
    </row>
    <row r="18" spans="1:7" x14ac:dyDescent="0.25">
      <c r="B18" t="s">
        <v>129</v>
      </c>
      <c r="C18">
        <v>7017</v>
      </c>
      <c r="D18">
        <v>70</v>
      </c>
      <c r="E18">
        <v>700000</v>
      </c>
      <c r="F18">
        <v>10000</v>
      </c>
      <c r="G18" s="13" t="s">
        <v>118</v>
      </c>
    </row>
    <row r="19" spans="1:7" x14ac:dyDescent="0.25">
      <c r="B19" t="s">
        <v>130</v>
      </c>
      <c r="C19">
        <v>7022</v>
      </c>
      <c r="D19">
        <v>116</v>
      </c>
      <c r="E19">
        <v>1160000</v>
      </c>
      <c r="F19">
        <v>10000</v>
      </c>
      <c r="G19" s="13" t="s">
        <v>118</v>
      </c>
    </row>
    <row r="20" spans="1:7" x14ac:dyDescent="0.25">
      <c r="B20" t="s">
        <v>131</v>
      </c>
      <c r="C20">
        <v>7024</v>
      </c>
      <c r="D20">
        <v>47</v>
      </c>
      <c r="E20">
        <v>470000</v>
      </c>
      <c r="F20">
        <v>10000</v>
      </c>
      <c r="G20" s="13" t="s">
        <v>118</v>
      </c>
    </row>
    <row r="21" spans="1:7" x14ac:dyDescent="0.25">
      <c r="B21" t="s">
        <v>132</v>
      </c>
      <c r="C21">
        <v>7027</v>
      </c>
      <c r="D21">
        <v>50</v>
      </c>
      <c r="E21">
        <v>500000</v>
      </c>
      <c r="F21">
        <v>10000</v>
      </c>
      <c r="G21" s="13" t="s">
        <v>118</v>
      </c>
    </row>
    <row r="22" spans="1:7" x14ac:dyDescent="0.25">
      <c r="B22" t="s">
        <v>133</v>
      </c>
      <c r="C22">
        <v>7029</v>
      </c>
      <c r="D22">
        <v>138</v>
      </c>
      <c r="E22">
        <v>1380000</v>
      </c>
      <c r="F22">
        <v>10000</v>
      </c>
      <c r="G22" s="13" t="s">
        <v>118</v>
      </c>
    </row>
    <row r="23" spans="1:7" x14ac:dyDescent="0.25">
      <c r="B23" t="s">
        <v>134</v>
      </c>
      <c r="C23">
        <v>7030</v>
      </c>
      <c r="D23">
        <v>40</v>
      </c>
      <c r="E23">
        <v>400000</v>
      </c>
      <c r="F23">
        <v>10000</v>
      </c>
      <c r="G23" s="13" t="s">
        <v>118</v>
      </c>
    </row>
    <row r="24" spans="1:7" x14ac:dyDescent="0.25">
      <c r="A24" s="1" t="s">
        <v>200</v>
      </c>
      <c r="D24">
        <f>SUM(D14:D23)</f>
        <v>700</v>
      </c>
      <c r="E24">
        <f>SUM(E14:E23)</f>
        <v>7000000</v>
      </c>
    </row>
    <row r="28" spans="1:7" x14ac:dyDescent="0.25">
      <c r="A28" s="15" t="s">
        <v>201</v>
      </c>
      <c r="B28" s="15"/>
      <c r="C28" s="15"/>
      <c r="D28" s="15"/>
      <c r="E28" s="15"/>
      <c r="F28" s="15"/>
    </row>
    <row r="29" spans="1:7" x14ac:dyDescent="0.25">
      <c r="A29" s="10"/>
      <c r="B29" s="11"/>
      <c r="C29" s="11"/>
      <c r="D29" s="11"/>
      <c r="E29" s="11"/>
      <c r="F29" s="12"/>
    </row>
    <row r="30" spans="1:7" x14ac:dyDescent="0.25">
      <c r="A30" s="10"/>
      <c r="B30" s="11"/>
      <c r="C30" s="11"/>
      <c r="D30" s="11"/>
      <c r="E30" s="11"/>
      <c r="F30" s="12"/>
    </row>
  </sheetData>
  <mergeCells count="2">
    <mergeCell ref="A28:F28"/>
    <mergeCell ref="A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2013-09-10T12:02:41Z</dcterms:created>
  <dcterms:modified xsi:type="dcterms:W3CDTF">2013-09-10T12:02:48Z</dcterms:modified>
</cp:coreProperties>
</file>