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Table'!$B$6:$O$62</definedName>
    <definedName name="ExternalData_1" localSheetId="2">'Table 1'!$A$6:$I$158</definedName>
    <definedName name="ExternalData_1" localSheetId="3">'Table 2'!$A$4:$H$11</definedName>
  </definedNames>
  <calcPr calcId="145621"/>
</workbook>
</file>

<file path=xl/calcChain.xml><?xml version="1.0" encoding="utf-8"?>
<calcChain xmlns="http://schemas.openxmlformats.org/spreadsheetml/2006/main">
  <c r="O62" i="1" l="1"/>
  <c r="O61" i="1"/>
  <c r="O58" i="1"/>
  <c r="O41" i="1"/>
  <c r="O37" i="1"/>
  <c r="O34" i="1"/>
  <c r="O30" i="1"/>
  <c r="O26" i="1"/>
  <c r="O21" i="1"/>
  <c r="O10" i="1"/>
  <c r="E12" i="3"/>
  <c r="D12" i="3"/>
  <c r="E8" i="3"/>
  <c r="D8" i="3"/>
  <c r="O4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1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1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13"/>
  </connection>
</connections>
</file>

<file path=xl/sharedStrings.xml><?xml version="1.0" encoding="utf-8"?>
<sst xmlns="http://schemas.openxmlformats.org/spreadsheetml/2006/main" count="269" uniqueCount="212">
  <si>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</si>
  <si>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</si>
  <si>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</si>
  <si>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</si>
  <si>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</si>
  <si>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</si>
  <si>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</si>
  <si>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</si>
  <si>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</si>
  <si>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Westminster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</si>
  <si>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</si>
  <si>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</si>
  <si>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</si>
  <si>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</si>
  <si>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</si>
  <si>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</si>
  <si>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</si>
  <si>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</si>
  <si>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</si>
  <si>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</si>
  <si>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</si>
  <si>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</si>
  <si>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</si>
  <si>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</si>
  <si>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</si>
  <si>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</si>
  <si>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</si>
  <si>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</si>
  <si>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</si>
  <si>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</si>
  <si>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</si>
  <si>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</si>
  <si>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</si>
  <si>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</si>
  <si>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</si>
  <si>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</si>
  <si>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</si>
  <si>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</si>
  <si>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</si>
  <si>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</si>
  <si>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</si>
  <si>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</si>
  <si>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</si>
  <si>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</si>
  <si>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</si>
  <si>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</si>
  <si>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</si>
  <si>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</si>
  <si>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</si>
  <si>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</si>
  <si>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</si>
  <si>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</si>
  <si>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</si>
  <si>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</si>
  <si>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</si>
  <si>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</si>
  <si>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</si>
  <si>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</si>
  <si>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</si>
  <si>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</si>
  <si>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</si>
  <si>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</si>
  <si>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</si>
  <si>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</si>
  <si>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</si>
  <si>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</si>
  <si>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</si>
  <si>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</si>
  <si>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</si>
  <si>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</si>
  <si>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</si>
  <si>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</si>
  <si>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</si>
  <si>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</si>
  <si>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</si>
  <si>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</si>
  <si>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</si>
  <si>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</si>
  <si>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</si>
  <si>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</si>
  <si>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</si>
  <si>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</si>
  <si>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</si>
  <si>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</si>
  <si>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</si>
  <si>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</si>
  <si>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</si>
  <si>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</si>
  <si>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</si>
  <si>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</si>
  <si>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</si>
  <si>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</si>
  <si>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</si>
  <si>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</si>
  <si>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</si>
  <si>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</si>
  <si>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</si>
  <si>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</si>
  <si>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</si>
  <si>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</si>
  <si>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</si>
  <si>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</si>
  <si>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</si>
  <si>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</si>
  <si>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</si>
  <si>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</si>
  <si>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</si>
  <si>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</si>
  <si>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</si>
  <si>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</si>
  <si>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</si>
  <si>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</si>
  <si>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</si>
  <si>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</si>
  <si>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</si>
  <si>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</si>
  <si>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</si>
  <si>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Beachcroft School</t>
  </si>
  <si>
    <t/>
  </si>
  <si>
    <t>College Park School</t>
  </si>
  <si>
    <t>Queen Elizabeth II Jubilee School</t>
  </si>
  <si>
    <t>UnitType</t>
  </si>
  <si>
    <t>1. EYSFF (three and four year olds) Base Rate(s) per hour, per provider type</t>
  </si>
  <si>
    <t>Non Childminder settings - three and four year olds</t>
  </si>
  <si>
    <t>PerHour</t>
  </si>
  <si>
    <t>Childminder settings - three and four year olds</t>
  </si>
  <si>
    <t>2a. Supplements: Deprivation</t>
  </si>
  <si>
    <t>IDACI Score based on Pupil Postcode 86% to 100%</t>
  </si>
  <si>
    <t>IDACI Score based on Pupil Postcode 76% to 85%</t>
  </si>
  <si>
    <t>IDACI Score based on Pupil Postcode 66% to 75%</t>
  </si>
  <si>
    <t>IDACI Score based on Pupil Postcode 56% to 65%</t>
  </si>
  <si>
    <t>IDACI Score based on Pupil Postcode 46% to 55%</t>
  </si>
  <si>
    <t>IDACI Score based on Pupil Postcode 36% to 45%</t>
  </si>
  <si>
    <t>IDACI Score based on Pupil Postcode 26% to 35%</t>
  </si>
  <si>
    <t>IDACI Score based on Pupil Postcode 21% to 25%</t>
  </si>
  <si>
    <t>IDACI Score based on Pupil Postcode 16% to 20%</t>
  </si>
  <si>
    <t>IDACI Score based on Pupil Postcode 0% to 15%</t>
  </si>
  <si>
    <t>2b. Supplements: Quality</t>
  </si>
  <si>
    <t>OFSTED Grade Band 1</t>
  </si>
  <si>
    <t>OFSTED Grade Band 2</t>
  </si>
  <si>
    <t>OFSTED Grade Band 3</t>
  </si>
  <si>
    <t>OFSTED Grade Band 4</t>
  </si>
  <si>
    <t>2c. Supplements: Flexibility</t>
  </si>
  <si>
    <t>Flexibility Rate</t>
  </si>
  <si>
    <t>Flexibility Supplement</t>
  </si>
  <si>
    <t>Flexibility Lump Sum</t>
  </si>
  <si>
    <t>LumpSum</t>
  </si>
  <si>
    <t>2d. Supplements: Sustainability</t>
  </si>
  <si>
    <t>IMD Score Based on Setting Postcode 40 to 60</t>
  </si>
  <si>
    <t>IMD Score Based on Setting Postcode 20 to 40</t>
  </si>
  <si>
    <t>IMD Score Based on Setting Postcode 0 to 20</t>
  </si>
  <si>
    <t>3. Other formula</t>
  </si>
  <si>
    <t>SEN Funding</t>
  </si>
  <si>
    <t>Nursery School Sustainability Funding</t>
  </si>
  <si>
    <t>4. Additional funded free hours</t>
  </si>
  <si>
    <t>Maintained Nursery School</t>
  </si>
  <si>
    <t>Maintained Primary Nursery Class</t>
  </si>
  <si>
    <t>Converted Academy Primary Nursery Class</t>
  </si>
  <si>
    <t>TOTAL FUNDING FOR EARLY YEARS SINGLE FUNDING FORMULA (3s AND 4s)</t>
  </si>
  <si>
    <t>5. Two year old Base Rate(s) per hour, per provider type</t>
  </si>
  <si>
    <t>Two year old base rate</t>
  </si>
  <si>
    <t>6a. Two year old supplements Quality</t>
  </si>
  <si>
    <t>Two year old supplements - Quality</t>
  </si>
  <si>
    <t>6b. Other supplements</t>
  </si>
  <si>
    <t xml:space="preserve">Two year old supplements - Others </t>
  </si>
  <si>
    <t>TOTAL FUNDING FOR EARLY YEARS SINGLE FUNDING FORMULA FOR 2 YEAR OLDs</t>
  </si>
  <si>
    <t>7. Early years contingency funding</t>
  </si>
  <si>
    <t>No budget lines entered</t>
  </si>
  <si>
    <t>8. Early years centrally retained spending</t>
  </si>
  <si>
    <t>Additional hours in PVIs (from Section 4 above)</t>
  </si>
  <si>
    <t>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</si>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</sst>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198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213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199</v>
      </c>
      <c r="F5" s="31"/>
      <c r="G5" s="237"/>
      <c r="H5" s="32"/>
      <c r="I5" s="18" t="s">
        <v>203</v>
      </c>
      <c r="J5" s="31"/>
      <c r="K5" s="32"/>
      <c r="L5" s="18" t="s">
        <v>204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207</v>
      </c>
      <c r="C6" s="33" t="s">
        <v>0</v>
      </c>
      <c r="D6" s="23" t="s">
        <v>200</v>
      </c>
      <c r="E6" s="23" t="s">
        <v>201</v>
      </c>
      <c r="F6" s="23" t="s">
        <v>202</v>
      </c>
      <c r="G6" s="146" t="s">
        <v>121</v>
      </c>
      <c r="H6" s="23" t="s">
        <v>200</v>
      </c>
      <c r="I6" s="23" t="s">
        <v>201</v>
      </c>
      <c r="J6" s="162" t="s">
        <v>202</v>
      </c>
      <c r="K6" s="23" t="s">
        <v>200</v>
      </c>
      <c r="L6" s="23" t="s">
        <v>201</v>
      </c>
      <c r="M6" s="23" t="s">
        <v>202</v>
      </c>
      <c r="N6" s="190" t="s">
        <v>205</v>
      </c>
      <c r="O6" s="207" t="s">
        <v>206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122</v>
      </c>
      <c r="C8" s="38" t="s">
        <v>123</v>
      </c>
      <c r="D8" s="77">
        <v>3.09</v>
      </c>
      <c r="E8" s="77">
        <v>3.09</v>
      </c>
      <c r="F8" s="78">
        <v>3.09</v>
      </c>
      <c r="G8" s="148" t="s">
        <v>124</v>
      </c>
      <c r="H8" s="113">
        <v>734360</v>
      </c>
      <c r="I8" s="113">
        <v>136800</v>
      </c>
      <c r="J8" s="164">
        <v>596790</v>
      </c>
      <c r="K8" s="78">
        <v>2269172.4</v>
      </c>
      <c r="L8" s="78">
        <v>422712</v>
      </c>
      <c r="M8" s="78">
        <v>1844081.1</v>
      </c>
      <c r="N8" s="192">
        <v>4535965.5</v>
      </c>
      <c r="O8" s="209"/>
      <c r="P8" s="237"/>
    </row>
    <row r="9" spans="1:42" ht="20.399999999999999" x14ac:dyDescent="0.25">
      <c r="A9" s="233"/>
      <c r="B9" s="39"/>
      <c r="C9" s="38" t="s">
        <v>125</v>
      </c>
      <c r="D9" s="77">
        <v>5</v>
      </c>
      <c r="E9" s="77">
        <v>0</v>
      </c>
      <c r="F9" s="78">
        <v>0</v>
      </c>
      <c r="G9" s="148" t="s">
        <v>124</v>
      </c>
      <c r="H9" s="113">
        <v>780</v>
      </c>
      <c r="I9" s="113">
        <v>0</v>
      </c>
      <c r="J9" s="164">
        <v>0</v>
      </c>
      <c r="K9" s="78">
        <v>3900</v>
      </c>
      <c r="L9" s="78"/>
      <c r="M9" s="78"/>
      <c r="N9" s="192">
        <v>3900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SUM(N8:N10)/14333446</f>
        <v>0.31673231266228652</v>
      </c>
      <c r="P10" s="237"/>
    </row>
    <row r="11" spans="1:42" ht="20.399999999999999" x14ac:dyDescent="0.25">
      <c r="A11" s="233"/>
      <c r="B11" s="42" t="s">
        <v>126</v>
      </c>
      <c r="C11" s="42" t="s">
        <v>127</v>
      </c>
      <c r="D11" s="81">
        <v>2.25</v>
      </c>
      <c r="E11" s="81">
        <v>2.25</v>
      </c>
      <c r="F11" s="82">
        <v>2.25</v>
      </c>
      <c r="G11" s="150" t="s">
        <v>124</v>
      </c>
      <c r="H11" s="115">
        <v>0</v>
      </c>
      <c r="I11" s="115">
        <v>0</v>
      </c>
      <c r="J11" s="166">
        <v>0</v>
      </c>
      <c r="K11" s="82"/>
      <c r="L11" s="82"/>
      <c r="M11" s="82"/>
      <c r="N11" s="194"/>
      <c r="O11" s="211"/>
      <c r="P11" s="237"/>
    </row>
    <row r="12" spans="1:42" ht="20.399999999999999" x14ac:dyDescent="0.25">
      <c r="A12" s="233"/>
      <c r="B12" s="39"/>
      <c r="C12" s="42" t="s">
        <v>128</v>
      </c>
      <c r="D12" s="81">
        <v>2</v>
      </c>
      <c r="E12" s="81">
        <v>2</v>
      </c>
      <c r="F12" s="82">
        <v>2</v>
      </c>
      <c r="G12" s="150" t="s">
        <v>124</v>
      </c>
      <c r="H12" s="115">
        <v>0</v>
      </c>
      <c r="I12" s="115">
        <v>0</v>
      </c>
      <c r="J12" s="166">
        <v>68970</v>
      </c>
      <c r="K12" s="82"/>
      <c r="L12" s="82"/>
      <c r="M12" s="82">
        <v>137940</v>
      </c>
      <c r="N12" s="194">
        <v>137940</v>
      </c>
      <c r="O12" s="211"/>
      <c r="P12" s="237"/>
    </row>
    <row r="13" spans="1:42" ht="20.399999999999999" x14ac:dyDescent="0.25">
      <c r="A13" s="233"/>
      <c r="B13" s="39"/>
      <c r="C13" s="42" t="s">
        <v>129</v>
      </c>
      <c r="D13" s="81">
        <v>1.75</v>
      </c>
      <c r="E13" s="81">
        <v>1.75</v>
      </c>
      <c r="F13" s="82">
        <v>1.75</v>
      </c>
      <c r="G13" s="150" t="s">
        <v>124</v>
      </c>
      <c r="H13" s="115">
        <v>26958</v>
      </c>
      <c r="I13" s="115">
        <v>102600</v>
      </c>
      <c r="J13" s="166">
        <v>59850</v>
      </c>
      <c r="K13" s="82">
        <v>47176.5</v>
      </c>
      <c r="L13" s="82">
        <v>179550</v>
      </c>
      <c r="M13" s="82">
        <v>104737.5</v>
      </c>
      <c r="N13" s="194">
        <v>331464</v>
      </c>
      <c r="O13" s="211"/>
      <c r="P13" s="237"/>
    </row>
    <row r="14" spans="1:42" ht="20.399999999999999" x14ac:dyDescent="0.25">
      <c r="A14" s="233"/>
      <c r="B14" s="39"/>
      <c r="C14" s="42" t="s">
        <v>130</v>
      </c>
      <c r="D14" s="81">
        <v>1.5</v>
      </c>
      <c r="E14" s="81">
        <v>1.5</v>
      </c>
      <c r="F14" s="82">
        <v>1.5</v>
      </c>
      <c r="G14" s="150" t="s">
        <v>124</v>
      </c>
      <c r="H14" s="115">
        <v>75817</v>
      </c>
      <c r="I14" s="115">
        <v>0</v>
      </c>
      <c r="J14" s="166">
        <v>129960</v>
      </c>
      <c r="K14" s="82">
        <v>113725.5</v>
      </c>
      <c r="L14" s="82"/>
      <c r="M14" s="82">
        <v>194940</v>
      </c>
      <c r="N14" s="194">
        <v>308665.5</v>
      </c>
      <c r="O14" s="211"/>
      <c r="P14" s="237"/>
    </row>
    <row r="15" spans="1:42" ht="20.399999999999999" x14ac:dyDescent="0.25">
      <c r="A15" s="233"/>
      <c r="B15" s="39"/>
      <c r="C15" s="42" t="s">
        <v>131</v>
      </c>
      <c r="D15" s="81">
        <v>1.25</v>
      </c>
      <c r="E15" s="81">
        <v>1.25</v>
      </c>
      <c r="F15" s="82">
        <v>1.25</v>
      </c>
      <c r="G15" s="150" t="s">
        <v>124</v>
      </c>
      <c r="H15" s="115">
        <v>40513</v>
      </c>
      <c r="I15" s="115">
        <v>0</v>
      </c>
      <c r="J15" s="166">
        <v>100320</v>
      </c>
      <c r="K15" s="82">
        <v>50641.25</v>
      </c>
      <c r="L15" s="82"/>
      <c r="M15" s="82">
        <v>125400</v>
      </c>
      <c r="N15" s="194">
        <v>176041.25</v>
      </c>
      <c r="O15" s="211"/>
      <c r="P15" s="237"/>
    </row>
    <row r="16" spans="1:42" ht="20.399999999999999" x14ac:dyDescent="0.25">
      <c r="A16" s="233"/>
      <c r="B16" s="39"/>
      <c r="C16" s="42" t="s">
        <v>132</v>
      </c>
      <c r="D16" s="81">
        <v>1</v>
      </c>
      <c r="E16" s="81">
        <v>1</v>
      </c>
      <c r="F16" s="82">
        <v>1</v>
      </c>
      <c r="G16" s="150" t="s">
        <v>124</v>
      </c>
      <c r="H16" s="115">
        <v>37476</v>
      </c>
      <c r="I16" s="115">
        <v>0</v>
      </c>
      <c r="J16" s="166">
        <v>71250</v>
      </c>
      <c r="K16" s="82">
        <v>37476</v>
      </c>
      <c r="L16" s="82"/>
      <c r="M16" s="82">
        <v>71250</v>
      </c>
      <c r="N16" s="194">
        <v>108726</v>
      </c>
      <c r="O16" s="211"/>
      <c r="P16" s="237"/>
    </row>
    <row r="17" spans="1:16" ht="20.399999999999999" x14ac:dyDescent="0.25">
      <c r="A17" s="233"/>
      <c r="B17" s="39"/>
      <c r="C17" s="42" t="s">
        <v>133</v>
      </c>
      <c r="D17" s="81">
        <v>0.75</v>
      </c>
      <c r="E17" s="81">
        <v>0.75</v>
      </c>
      <c r="F17" s="82">
        <v>0.75</v>
      </c>
      <c r="G17" s="150" t="s">
        <v>124</v>
      </c>
      <c r="H17" s="115">
        <v>179478</v>
      </c>
      <c r="I17" s="115">
        <v>34200</v>
      </c>
      <c r="J17" s="166">
        <v>106020</v>
      </c>
      <c r="K17" s="82">
        <v>134608.5</v>
      </c>
      <c r="L17" s="82">
        <v>25650</v>
      </c>
      <c r="M17" s="82">
        <v>79515</v>
      </c>
      <c r="N17" s="194">
        <v>239773.5</v>
      </c>
      <c r="O17" s="211"/>
      <c r="P17" s="237"/>
    </row>
    <row r="18" spans="1:16" ht="20.399999999999999" x14ac:dyDescent="0.25">
      <c r="A18" s="233"/>
      <c r="B18" s="39"/>
      <c r="C18" s="42" t="s">
        <v>134</v>
      </c>
      <c r="D18" s="81">
        <v>0.6</v>
      </c>
      <c r="E18" s="81">
        <v>0.6</v>
      </c>
      <c r="F18" s="82">
        <v>0.6</v>
      </c>
      <c r="G18" s="150" t="s">
        <v>124</v>
      </c>
      <c r="H18" s="115">
        <v>38653</v>
      </c>
      <c r="I18" s="115">
        <v>0</v>
      </c>
      <c r="J18" s="166">
        <v>60420</v>
      </c>
      <c r="K18" s="82">
        <v>23191.8</v>
      </c>
      <c r="L18" s="82"/>
      <c r="M18" s="82">
        <v>36252</v>
      </c>
      <c r="N18" s="194">
        <v>59443.8</v>
      </c>
      <c r="O18" s="211"/>
      <c r="P18" s="237"/>
    </row>
    <row r="19" spans="1:16" ht="20.399999999999999" x14ac:dyDescent="0.25">
      <c r="A19" s="233"/>
      <c r="B19" s="39"/>
      <c r="C19" s="42" t="s">
        <v>135</v>
      </c>
      <c r="D19" s="81">
        <v>0.4</v>
      </c>
      <c r="E19" s="81">
        <v>0.4</v>
      </c>
      <c r="F19" s="82">
        <v>0.4</v>
      </c>
      <c r="G19" s="150" t="s">
        <v>124</v>
      </c>
      <c r="H19" s="115">
        <v>132556</v>
      </c>
      <c r="I19" s="115">
        <v>0</v>
      </c>
      <c r="J19" s="166">
        <v>0</v>
      </c>
      <c r="K19" s="82">
        <v>53022.400000000001</v>
      </c>
      <c r="L19" s="82"/>
      <c r="M19" s="82"/>
      <c r="N19" s="194">
        <v>53022.400000000001</v>
      </c>
      <c r="O19" s="211"/>
      <c r="P19" s="237"/>
    </row>
    <row r="20" spans="1:16" ht="20.399999999999999" x14ac:dyDescent="0.25">
      <c r="A20" s="233"/>
      <c r="B20" s="39"/>
      <c r="C20" s="42" t="s">
        <v>136</v>
      </c>
      <c r="D20" s="81">
        <v>0</v>
      </c>
      <c r="E20" s="81">
        <v>0</v>
      </c>
      <c r="F20" s="82">
        <v>0</v>
      </c>
      <c r="G20" s="150" t="s">
        <v>124</v>
      </c>
      <c r="H20" s="115">
        <v>202909</v>
      </c>
      <c r="I20" s="115">
        <v>0</v>
      </c>
      <c r="J20" s="166">
        <v>0</v>
      </c>
      <c r="K20" s="82"/>
      <c r="L20" s="82"/>
      <c r="M20" s="82"/>
      <c r="N20" s="194"/>
      <c r="O20" s="211"/>
      <c r="P20" s="237"/>
    </row>
    <row r="21" spans="1:16" x14ac:dyDescent="0.25">
      <c r="A21" s="233"/>
      <c r="B21" s="39"/>
      <c r="C21" s="42"/>
      <c r="D21" s="81"/>
      <c r="E21" s="81"/>
      <c r="F21" s="82"/>
      <c r="G21" s="150"/>
      <c r="H21" s="115"/>
      <c r="I21" s="115"/>
      <c r="J21" s="166"/>
      <c r="K21" s="82"/>
      <c r="L21" s="82"/>
      <c r="M21" s="82"/>
      <c r="N21" s="194"/>
      <c r="O21" s="211">
        <f>SUM(N11:N21)/14333446</f>
        <v>9.8725487925234445E-2</v>
      </c>
      <c r="P21" s="237"/>
    </row>
    <row r="22" spans="1:16" x14ac:dyDescent="0.25">
      <c r="A22" s="233"/>
      <c r="B22" s="43" t="s">
        <v>137</v>
      </c>
      <c r="C22" s="43" t="s">
        <v>138</v>
      </c>
      <c r="D22" s="83">
        <v>0.2</v>
      </c>
      <c r="E22" s="83">
        <v>0.2</v>
      </c>
      <c r="F22" s="84">
        <v>0.2</v>
      </c>
      <c r="G22" s="151" t="s">
        <v>124</v>
      </c>
      <c r="H22" s="116">
        <v>147997</v>
      </c>
      <c r="I22" s="116">
        <v>102600</v>
      </c>
      <c r="J22" s="167">
        <v>151050</v>
      </c>
      <c r="K22" s="84">
        <v>29599.4</v>
      </c>
      <c r="L22" s="84">
        <v>20520</v>
      </c>
      <c r="M22" s="84">
        <v>30210</v>
      </c>
      <c r="N22" s="195">
        <v>80329.399999999994</v>
      </c>
      <c r="O22" s="212"/>
      <c r="P22" s="237"/>
    </row>
    <row r="23" spans="1:16" x14ac:dyDescent="0.25">
      <c r="A23" s="233"/>
      <c r="B23" s="39"/>
      <c r="C23" s="43" t="s">
        <v>139</v>
      </c>
      <c r="D23" s="83">
        <v>0.15</v>
      </c>
      <c r="E23" s="83">
        <v>0.15</v>
      </c>
      <c r="F23" s="84">
        <v>0.15</v>
      </c>
      <c r="G23" s="151" t="s">
        <v>124</v>
      </c>
      <c r="H23" s="116">
        <v>500951</v>
      </c>
      <c r="I23" s="116">
        <v>34200</v>
      </c>
      <c r="J23" s="167">
        <v>260490</v>
      </c>
      <c r="K23" s="84">
        <v>75142.649999999994</v>
      </c>
      <c r="L23" s="84">
        <v>5130</v>
      </c>
      <c r="M23" s="84">
        <v>39073.5</v>
      </c>
      <c r="N23" s="195">
        <v>119346.15</v>
      </c>
      <c r="O23" s="212"/>
      <c r="P23" s="237"/>
    </row>
    <row r="24" spans="1:16" x14ac:dyDescent="0.25">
      <c r="A24" s="233"/>
      <c r="B24" s="39"/>
      <c r="C24" s="43" t="s">
        <v>140</v>
      </c>
      <c r="D24" s="83">
        <v>0.1</v>
      </c>
      <c r="E24" s="83">
        <v>0.1</v>
      </c>
      <c r="F24" s="84">
        <v>0.1</v>
      </c>
      <c r="G24" s="151" t="s">
        <v>124</v>
      </c>
      <c r="H24" s="116">
        <v>34313</v>
      </c>
      <c r="I24" s="116">
        <v>0</v>
      </c>
      <c r="J24" s="167">
        <v>185250</v>
      </c>
      <c r="K24" s="84">
        <v>3431.3</v>
      </c>
      <c r="L24" s="84"/>
      <c r="M24" s="84">
        <v>18525</v>
      </c>
      <c r="N24" s="195">
        <v>21956.3</v>
      </c>
      <c r="O24" s="212"/>
      <c r="P24" s="237"/>
    </row>
    <row r="25" spans="1:16" x14ac:dyDescent="0.25">
      <c r="A25" s="233"/>
      <c r="B25" s="39"/>
      <c r="C25" s="43" t="s">
        <v>141</v>
      </c>
      <c r="D25" s="83">
        <v>0</v>
      </c>
      <c r="E25" s="83">
        <v>0</v>
      </c>
      <c r="F25" s="84">
        <v>0</v>
      </c>
      <c r="G25" s="151" t="s">
        <v>124</v>
      </c>
      <c r="H25" s="116">
        <v>51098</v>
      </c>
      <c r="I25" s="116">
        <v>0</v>
      </c>
      <c r="J25" s="167">
        <v>0</v>
      </c>
      <c r="K25" s="84"/>
      <c r="L25" s="84"/>
      <c r="M25" s="84"/>
      <c r="N25" s="195"/>
      <c r="O25" s="212"/>
      <c r="P25" s="237"/>
    </row>
    <row r="26" spans="1:16" x14ac:dyDescent="0.25">
      <c r="A26" s="233"/>
      <c r="B26" s="39"/>
      <c r="C26" s="43"/>
      <c r="D26" s="83"/>
      <c r="E26" s="83"/>
      <c r="F26" s="84"/>
      <c r="G26" s="151"/>
      <c r="H26" s="116"/>
      <c r="I26" s="116"/>
      <c r="J26" s="167"/>
      <c r="K26" s="84"/>
      <c r="L26" s="84"/>
      <c r="M26" s="84"/>
      <c r="N26" s="195"/>
      <c r="O26" s="212">
        <f>SUM(N22:N26)/14333446</f>
        <v>1.5462565666344295E-2</v>
      </c>
      <c r="P26" s="237"/>
    </row>
    <row r="27" spans="1:16" x14ac:dyDescent="0.25">
      <c r="A27" s="233"/>
      <c r="B27" s="44" t="s">
        <v>142</v>
      </c>
      <c r="C27" s="44" t="s">
        <v>143</v>
      </c>
      <c r="D27" s="85">
        <v>0.35</v>
      </c>
      <c r="E27" s="85">
        <v>0.35</v>
      </c>
      <c r="F27" s="86">
        <v>0.35</v>
      </c>
      <c r="G27" s="152" t="s">
        <v>124</v>
      </c>
      <c r="H27" s="117">
        <v>712692</v>
      </c>
      <c r="I27" s="117">
        <v>91200</v>
      </c>
      <c r="J27" s="168">
        <v>241110</v>
      </c>
      <c r="K27" s="86">
        <v>249442.2</v>
      </c>
      <c r="L27" s="86">
        <v>31920</v>
      </c>
      <c r="M27" s="86">
        <v>84388.5</v>
      </c>
      <c r="N27" s="196">
        <v>365750.7</v>
      </c>
      <c r="O27" s="213"/>
      <c r="P27" s="237"/>
    </row>
    <row r="28" spans="1:16" x14ac:dyDescent="0.25">
      <c r="A28" s="233"/>
      <c r="B28" s="39"/>
      <c r="C28" s="44" t="s">
        <v>144</v>
      </c>
      <c r="D28" s="85">
        <v>0.65</v>
      </c>
      <c r="E28" s="85">
        <v>0.65</v>
      </c>
      <c r="F28" s="86">
        <v>0.65</v>
      </c>
      <c r="G28" s="152" t="s">
        <v>124</v>
      </c>
      <c r="H28" s="117">
        <v>219125</v>
      </c>
      <c r="I28" s="117">
        <v>0</v>
      </c>
      <c r="J28" s="168">
        <v>0</v>
      </c>
      <c r="K28" s="86">
        <v>142431.25</v>
      </c>
      <c r="L28" s="86"/>
      <c r="M28" s="86"/>
      <c r="N28" s="196">
        <v>142431.25</v>
      </c>
      <c r="O28" s="213"/>
      <c r="P28" s="237"/>
    </row>
    <row r="29" spans="1:16" x14ac:dyDescent="0.25">
      <c r="A29" s="233"/>
      <c r="B29" s="39"/>
      <c r="C29" s="44" t="s">
        <v>145</v>
      </c>
      <c r="D29" s="85">
        <v>3750</v>
      </c>
      <c r="E29" s="85">
        <v>3750</v>
      </c>
      <c r="F29" s="86">
        <v>3750</v>
      </c>
      <c r="G29" s="152" t="s">
        <v>146</v>
      </c>
      <c r="H29" s="117">
        <v>47</v>
      </c>
      <c r="I29" s="117">
        <v>4</v>
      </c>
      <c r="J29" s="168">
        <v>22</v>
      </c>
      <c r="K29" s="86">
        <v>176250</v>
      </c>
      <c r="L29" s="86">
        <v>15000</v>
      </c>
      <c r="M29" s="86">
        <v>82500</v>
      </c>
      <c r="N29" s="196">
        <v>273750</v>
      </c>
      <c r="O29" s="213"/>
      <c r="P29" s="237"/>
    </row>
    <row r="30" spans="1:16" x14ac:dyDescent="0.25">
      <c r="A30" s="233"/>
      <c r="B30" s="39"/>
      <c r="C30" s="44"/>
      <c r="D30" s="85"/>
      <c r="E30" s="85"/>
      <c r="F30" s="86"/>
      <c r="G30" s="152"/>
      <c r="H30" s="117"/>
      <c r="I30" s="117"/>
      <c r="J30" s="168"/>
      <c r="K30" s="86"/>
      <c r="L30" s="86"/>
      <c r="M30" s="86"/>
      <c r="N30" s="196"/>
      <c r="O30" s="213">
        <f>SUM(N27:N30)/14333446</f>
        <v>5.4552963048802076E-2</v>
      </c>
      <c r="P30" s="237"/>
    </row>
    <row r="31" spans="1:16" ht="20.399999999999999" x14ac:dyDescent="0.25">
      <c r="A31" s="233"/>
      <c r="B31" s="45" t="s">
        <v>147</v>
      </c>
      <c r="C31" s="45" t="s">
        <v>148</v>
      </c>
      <c r="D31" s="87">
        <v>0.25</v>
      </c>
      <c r="E31" s="87">
        <v>0.25</v>
      </c>
      <c r="F31" s="88">
        <v>0.25</v>
      </c>
      <c r="G31" s="153" t="s">
        <v>124</v>
      </c>
      <c r="H31" s="118">
        <v>107844</v>
      </c>
      <c r="I31" s="118">
        <v>102600</v>
      </c>
      <c r="J31" s="169">
        <v>192660</v>
      </c>
      <c r="K31" s="88">
        <v>26961</v>
      </c>
      <c r="L31" s="88">
        <v>25650</v>
      </c>
      <c r="M31" s="88">
        <v>48165</v>
      </c>
      <c r="N31" s="197">
        <v>100776</v>
      </c>
      <c r="O31" s="214"/>
      <c r="P31" s="237"/>
    </row>
    <row r="32" spans="1:16" ht="20.399999999999999" x14ac:dyDescent="0.25">
      <c r="A32" s="233"/>
      <c r="B32" s="39"/>
      <c r="C32" s="45" t="s">
        <v>149</v>
      </c>
      <c r="D32" s="87">
        <v>0.1</v>
      </c>
      <c r="E32" s="87">
        <v>0.1</v>
      </c>
      <c r="F32" s="88">
        <v>0.1</v>
      </c>
      <c r="G32" s="153" t="s">
        <v>124</v>
      </c>
      <c r="H32" s="118">
        <v>290315</v>
      </c>
      <c r="I32" s="118">
        <v>0</v>
      </c>
      <c r="J32" s="169">
        <v>233700</v>
      </c>
      <c r="K32" s="88">
        <v>29031.5</v>
      </c>
      <c r="L32" s="88"/>
      <c r="M32" s="88">
        <v>23370</v>
      </c>
      <c r="N32" s="197">
        <v>52401.5</v>
      </c>
      <c r="O32" s="214"/>
      <c r="P32" s="237"/>
    </row>
    <row r="33" spans="1:20" ht="20.399999999999999" x14ac:dyDescent="0.25">
      <c r="A33" s="233"/>
      <c r="B33" s="39"/>
      <c r="C33" s="45" t="s">
        <v>150</v>
      </c>
      <c r="D33" s="87">
        <v>0</v>
      </c>
      <c r="E33" s="87">
        <v>0</v>
      </c>
      <c r="F33" s="88">
        <v>0</v>
      </c>
      <c r="G33" s="153" t="s">
        <v>124</v>
      </c>
      <c r="H33" s="118">
        <v>336201</v>
      </c>
      <c r="I33" s="118">
        <v>34200</v>
      </c>
      <c r="J33" s="169">
        <v>170430</v>
      </c>
      <c r="K33" s="88"/>
      <c r="L33" s="88"/>
      <c r="M33" s="88"/>
      <c r="N33" s="197"/>
      <c r="O33" s="214"/>
      <c r="P33" s="237"/>
    </row>
    <row r="34" spans="1:20" x14ac:dyDescent="0.25">
      <c r="A34" s="233"/>
      <c r="B34" s="40"/>
      <c r="C34" s="46"/>
      <c r="D34" s="89"/>
      <c r="E34" s="89"/>
      <c r="F34" s="90"/>
      <c r="G34" s="154"/>
      <c r="H34" s="119"/>
      <c r="I34" s="119"/>
      <c r="J34" s="170"/>
      <c r="K34" s="90"/>
      <c r="L34" s="90"/>
      <c r="M34" s="90"/>
      <c r="N34" s="198"/>
      <c r="O34" s="215">
        <f>SUM(N31:N34)/14333446</f>
        <v>1.068671832300481E-2</v>
      </c>
      <c r="P34" s="237"/>
    </row>
    <row r="35" spans="1:20" x14ac:dyDescent="0.25">
      <c r="A35" s="233"/>
      <c r="B35" s="47" t="s">
        <v>151</v>
      </c>
      <c r="C35" s="47" t="s">
        <v>152</v>
      </c>
      <c r="D35" s="91">
        <v>0</v>
      </c>
      <c r="E35" s="91">
        <v>121147</v>
      </c>
      <c r="F35" s="92">
        <v>0</v>
      </c>
      <c r="G35" s="155" t="s">
        <v>146</v>
      </c>
      <c r="H35" s="120">
        <v>0</v>
      </c>
      <c r="I35" s="120">
        <v>1</v>
      </c>
      <c r="J35" s="171">
        <v>0</v>
      </c>
      <c r="K35" s="92"/>
      <c r="L35" s="92">
        <v>121147</v>
      </c>
      <c r="M35" s="92"/>
      <c r="N35" s="199">
        <v>121147</v>
      </c>
      <c r="O35" s="216"/>
      <c r="P35" s="237"/>
    </row>
    <row r="36" spans="1:20" x14ac:dyDescent="0.25">
      <c r="A36" s="233"/>
      <c r="B36" s="39"/>
      <c r="C36" s="47" t="s">
        <v>153</v>
      </c>
      <c r="D36" s="91">
        <v>0</v>
      </c>
      <c r="E36" s="91">
        <v>1214099</v>
      </c>
      <c r="F36" s="92">
        <v>0</v>
      </c>
      <c r="G36" s="155" t="s">
        <v>146</v>
      </c>
      <c r="H36" s="120">
        <v>0</v>
      </c>
      <c r="I36" s="120">
        <v>1</v>
      </c>
      <c r="J36" s="171">
        <v>0</v>
      </c>
      <c r="K36" s="92"/>
      <c r="L36" s="92">
        <v>1214099</v>
      </c>
      <c r="M36" s="92"/>
      <c r="N36" s="199">
        <v>1214099</v>
      </c>
      <c r="O36" s="216"/>
      <c r="P36" s="237"/>
    </row>
    <row r="37" spans="1:20" x14ac:dyDescent="0.25">
      <c r="A37" s="233"/>
      <c r="B37" s="40"/>
      <c r="C37" s="48"/>
      <c r="D37" s="93"/>
      <c r="E37" s="93"/>
      <c r="F37" s="94"/>
      <c r="G37" s="156"/>
      <c r="H37" s="121"/>
      <c r="I37" s="121"/>
      <c r="J37" s="172"/>
      <c r="K37" s="94"/>
      <c r="L37" s="94"/>
      <c r="M37" s="94"/>
      <c r="N37" s="200"/>
      <c r="O37" s="217">
        <f>SUM(N35:N37)/14333446</f>
        <v>9.3155965425202006E-2</v>
      </c>
      <c r="P37" s="237"/>
    </row>
    <row r="38" spans="1:20" x14ac:dyDescent="0.25">
      <c r="A38" s="233"/>
      <c r="B38" s="49" t="s">
        <v>154</v>
      </c>
      <c r="C38" s="49" t="s">
        <v>155</v>
      </c>
      <c r="D38" s="95">
        <v>0</v>
      </c>
      <c r="E38" s="95">
        <v>4.97</v>
      </c>
      <c r="F38" s="96">
        <v>0</v>
      </c>
      <c r="G38" s="157" t="s">
        <v>124</v>
      </c>
      <c r="H38" s="122">
        <v>0</v>
      </c>
      <c r="I38" s="122">
        <v>38000</v>
      </c>
      <c r="J38" s="173">
        <v>0</v>
      </c>
      <c r="K38" s="110"/>
      <c r="L38" s="96">
        <v>188860</v>
      </c>
      <c r="M38" s="96"/>
      <c r="N38" s="201">
        <v>188860</v>
      </c>
      <c r="O38" s="218"/>
      <c r="P38" s="237"/>
    </row>
    <row r="39" spans="1:20" x14ac:dyDescent="0.25">
      <c r="A39" s="233"/>
      <c r="B39" s="39"/>
      <c r="C39" s="49" t="s">
        <v>156</v>
      </c>
      <c r="D39" s="95">
        <v>0</v>
      </c>
      <c r="E39" s="95">
        <v>4.6100000000000003</v>
      </c>
      <c r="F39" s="96">
        <v>0</v>
      </c>
      <c r="G39" s="157" t="s">
        <v>124</v>
      </c>
      <c r="H39" s="122">
        <v>0</v>
      </c>
      <c r="I39" s="122">
        <v>296400</v>
      </c>
      <c r="J39" s="173">
        <v>0</v>
      </c>
      <c r="K39" s="110"/>
      <c r="L39" s="96">
        <v>1366404</v>
      </c>
      <c r="M39" s="96"/>
      <c r="N39" s="201">
        <v>1366404</v>
      </c>
      <c r="O39" s="218"/>
      <c r="P39" s="237"/>
    </row>
    <row r="40" spans="1:20" ht="20.399999999999999" x14ac:dyDescent="0.25">
      <c r="A40" s="233"/>
      <c r="B40" s="39"/>
      <c r="C40" s="49" t="s">
        <v>157</v>
      </c>
      <c r="D40" s="95">
        <v>4.3899999999999997</v>
      </c>
      <c r="E40" s="95">
        <v>0</v>
      </c>
      <c r="F40" s="96">
        <v>0</v>
      </c>
      <c r="G40" s="157" t="s">
        <v>124</v>
      </c>
      <c r="H40" s="122">
        <v>8550</v>
      </c>
      <c r="I40" s="122">
        <v>0</v>
      </c>
      <c r="J40" s="173">
        <v>0</v>
      </c>
      <c r="K40" s="110"/>
      <c r="L40" s="96"/>
      <c r="M40" s="96"/>
      <c r="N40" s="201"/>
      <c r="O40" s="218"/>
      <c r="P40" s="237"/>
    </row>
    <row r="41" spans="1:20" x14ac:dyDescent="0.25">
      <c r="A41" s="233"/>
      <c r="B41" s="40"/>
      <c r="C41" s="50"/>
      <c r="D41" s="97"/>
      <c r="E41" s="97"/>
      <c r="F41" s="98"/>
      <c r="G41" s="158"/>
      <c r="H41" s="123"/>
      <c r="I41" s="123"/>
      <c r="J41" s="174"/>
      <c r="K41" s="111"/>
      <c r="L41" s="98"/>
      <c r="M41" s="98"/>
      <c r="N41" s="202"/>
      <c r="O41" s="219">
        <f>SUM(N38:N41)/14333446</f>
        <v>0.10850593779053551</v>
      </c>
      <c r="P41" s="237"/>
    </row>
    <row r="42" spans="1:20" x14ac:dyDescent="0.25">
      <c r="A42" s="233"/>
      <c r="B42" s="51" t="s">
        <v>158</v>
      </c>
      <c r="C42" s="51"/>
      <c r="D42" s="99"/>
      <c r="E42" s="99"/>
      <c r="F42" s="100"/>
      <c r="G42" s="159"/>
      <c r="H42" s="124"/>
      <c r="I42" s="124"/>
      <c r="J42" s="175"/>
      <c r="K42" s="100">
        <v>3465203.65</v>
      </c>
      <c r="L42" s="100">
        <v>3616642</v>
      </c>
      <c r="M42" s="100">
        <v>2920347.6</v>
      </c>
      <c r="N42" s="203">
        <v>10002193.25</v>
      </c>
      <c r="O42" s="220">
        <f>SUM(O8:O41)</f>
        <v>0.69782195084140974</v>
      </c>
      <c r="P42" s="237"/>
    </row>
    <row r="43" spans="1:20" x14ac:dyDescent="0.25">
      <c r="A43" s="20"/>
      <c r="B43" s="52"/>
      <c r="C43" s="52"/>
      <c r="D43" s="132"/>
      <c r="E43" s="132"/>
      <c r="F43" s="133"/>
      <c r="G43" s="160"/>
      <c r="H43" s="134"/>
      <c r="I43" s="134"/>
      <c r="J43" s="176"/>
      <c r="K43" s="132"/>
      <c r="L43" s="132"/>
      <c r="M43" s="132"/>
      <c r="N43" s="204"/>
      <c r="O43" s="231"/>
      <c r="P43" s="237"/>
    </row>
    <row r="44" spans="1:20" ht="31.2" x14ac:dyDescent="0.25">
      <c r="A44" s="20"/>
      <c r="B44" s="243"/>
      <c r="C44" s="243"/>
      <c r="D44" s="135"/>
      <c r="E44" s="136" t="s">
        <v>199</v>
      </c>
      <c r="F44" s="137"/>
      <c r="G44" s="244"/>
      <c r="H44" s="138"/>
      <c r="I44" s="138" t="s">
        <v>203</v>
      </c>
      <c r="J44" s="177"/>
      <c r="K44" s="137"/>
      <c r="L44" s="137" t="s">
        <v>204</v>
      </c>
      <c r="M44" s="137"/>
      <c r="N44" s="245"/>
      <c r="O44" s="246"/>
      <c r="P44" s="237"/>
    </row>
    <row r="45" spans="1:20" s="6" customFormat="1" ht="36" x14ac:dyDescent="0.25">
      <c r="A45" s="234"/>
      <c r="B45" s="21" t="s">
        <v>207</v>
      </c>
      <c r="C45" s="22" t="s">
        <v>0</v>
      </c>
      <c r="D45" s="101" t="s">
        <v>200</v>
      </c>
      <c r="E45" s="101" t="s">
        <v>201</v>
      </c>
      <c r="F45" s="101" t="s">
        <v>202</v>
      </c>
      <c r="G45" s="147"/>
      <c r="H45" s="125" t="s">
        <v>200</v>
      </c>
      <c r="I45" s="125" t="s">
        <v>201</v>
      </c>
      <c r="J45" s="178" t="s">
        <v>202</v>
      </c>
      <c r="K45" s="101" t="s">
        <v>200</v>
      </c>
      <c r="L45" s="101" t="s">
        <v>201</v>
      </c>
      <c r="M45" s="101" t="s">
        <v>202</v>
      </c>
      <c r="N45" s="205" t="s">
        <v>205</v>
      </c>
      <c r="O45" s="207" t="s">
        <v>206</v>
      </c>
      <c r="P45" s="239"/>
      <c r="Q45" s="7"/>
      <c r="R45" s="7"/>
      <c r="S45" s="7"/>
      <c r="T45" s="7"/>
    </row>
    <row r="46" spans="1:20" ht="20.399999999999999" x14ac:dyDescent="0.25">
      <c r="A46" s="233"/>
      <c r="B46" s="53" t="s">
        <v>159</v>
      </c>
      <c r="C46" s="53" t="s">
        <v>160</v>
      </c>
      <c r="D46" s="102">
        <v>0</v>
      </c>
      <c r="E46" s="102">
        <v>0</v>
      </c>
      <c r="F46" s="103">
        <v>0</v>
      </c>
      <c r="G46" s="161" t="s">
        <v>124</v>
      </c>
      <c r="H46" s="126">
        <v>0</v>
      </c>
      <c r="I46" s="126">
        <v>0</v>
      </c>
      <c r="J46" s="179">
        <v>0</v>
      </c>
      <c r="K46" s="103"/>
      <c r="L46" s="103"/>
      <c r="M46" s="103"/>
      <c r="N46" s="206"/>
      <c r="O46" s="221"/>
      <c r="P46" s="237"/>
    </row>
    <row r="47" spans="1:20" x14ac:dyDescent="0.25">
      <c r="A47" s="233"/>
      <c r="B47" s="40"/>
      <c r="C47" s="41"/>
      <c r="D47" s="79"/>
      <c r="E47" s="79"/>
      <c r="F47" s="80"/>
      <c r="G47" s="149"/>
      <c r="H47" s="114"/>
      <c r="I47" s="114"/>
      <c r="J47" s="165"/>
      <c r="K47" s="80"/>
      <c r="L47" s="80"/>
      <c r="M47" s="80"/>
      <c r="N47" s="193"/>
      <c r="O47" s="222"/>
      <c r="P47" s="237"/>
    </row>
    <row r="48" spans="1:20" x14ac:dyDescent="0.25">
      <c r="A48" s="233"/>
      <c r="B48" s="43" t="s">
        <v>161</v>
      </c>
      <c r="C48" s="43"/>
      <c r="D48" s="83"/>
      <c r="E48" s="83"/>
      <c r="F48" s="84"/>
      <c r="G48" s="151" t="s">
        <v>124</v>
      </c>
      <c r="H48" s="116"/>
      <c r="I48" s="116"/>
      <c r="J48" s="167"/>
      <c r="K48" s="84"/>
      <c r="L48" s="84"/>
      <c r="M48" s="84"/>
      <c r="N48" s="195"/>
      <c r="O48" s="223"/>
      <c r="P48" s="237"/>
    </row>
    <row r="49" spans="1:20" x14ac:dyDescent="0.25">
      <c r="A49" s="233"/>
      <c r="B49" s="39"/>
      <c r="C49" s="43" t="s">
        <v>162</v>
      </c>
      <c r="D49" s="83">
        <v>0</v>
      </c>
      <c r="E49" s="83">
        <v>0</v>
      </c>
      <c r="F49" s="84">
        <v>0</v>
      </c>
      <c r="G49" s="151" t="s">
        <v>124</v>
      </c>
      <c r="H49" s="116">
        <v>0</v>
      </c>
      <c r="I49" s="116">
        <v>0</v>
      </c>
      <c r="J49" s="167">
        <v>0</v>
      </c>
      <c r="K49" s="84"/>
      <c r="L49" s="84"/>
      <c r="M49" s="84"/>
      <c r="N49" s="195"/>
      <c r="O49" s="223"/>
      <c r="P49" s="237"/>
    </row>
    <row r="50" spans="1:20" x14ac:dyDescent="0.25">
      <c r="A50" s="233"/>
      <c r="B50" s="39"/>
      <c r="C50" s="43"/>
      <c r="D50" s="83"/>
      <c r="E50" s="83"/>
      <c r="F50" s="84"/>
      <c r="G50" s="151"/>
      <c r="H50" s="116"/>
      <c r="I50" s="116"/>
      <c r="J50" s="167"/>
      <c r="K50" s="84"/>
      <c r="L50" s="84"/>
      <c r="M50" s="84"/>
      <c r="N50" s="195"/>
      <c r="O50" s="223"/>
      <c r="P50" s="237"/>
    </row>
    <row r="51" spans="1:20" x14ac:dyDescent="0.25">
      <c r="A51" s="233"/>
      <c r="B51" s="47" t="s">
        <v>163</v>
      </c>
      <c r="C51" s="47" t="s">
        <v>164</v>
      </c>
      <c r="D51" s="91">
        <v>0</v>
      </c>
      <c r="E51" s="91">
        <v>0</v>
      </c>
      <c r="F51" s="92">
        <v>0</v>
      </c>
      <c r="G51" s="155" t="s">
        <v>124</v>
      </c>
      <c r="H51" s="120">
        <v>0</v>
      </c>
      <c r="I51" s="120">
        <v>0</v>
      </c>
      <c r="J51" s="171">
        <v>0</v>
      </c>
      <c r="K51" s="92"/>
      <c r="L51" s="92"/>
      <c r="M51" s="92"/>
      <c r="N51" s="199"/>
      <c r="O51" s="223"/>
      <c r="P51" s="237"/>
    </row>
    <row r="52" spans="1:20" x14ac:dyDescent="0.25">
      <c r="A52" s="233"/>
      <c r="B52" s="40"/>
      <c r="C52" s="48"/>
      <c r="D52" s="93"/>
      <c r="E52" s="93"/>
      <c r="F52" s="94"/>
      <c r="G52" s="156"/>
      <c r="H52" s="121"/>
      <c r="I52" s="121"/>
      <c r="J52" s="172"/>
      <c r="K52" s="94"/>
      <c r="L52" s="94"/>
      <c r="M52" s="94"/>
      <c r="N52" s="200"/>
      <c r="O52" s="222"/>
      <c r="P52" s="237"/>
    </row>
    <row r="53" spans="1:20" x14ac:dyDescent="0.25">
      <c r="A53" s="233"/>
      <c r="B53" s="54" t="s">
        <v>165</v>
      </c>
      <c r="C53" s="54"/>
      <c r="D53" s="104"/>
      <c r="E53" s="104"/>
      <c r="F53" s="104"/>
      <c r="G53" s="55"/>
      <c r="H53" s="124"/>
      <c r="I53" s="124"/>
      <c r="J53" s="124"/>
      <c r="K53" s="182"/>
      <c r="L53" s="100"/>
      <c r="M53" s="100"/>
      <c r="N53" s="100"/>
      <c r="O53" s="224"/>
      <c r="P53" s="237"/>
    </row>
    <row r="54" spans="1:20" x14ac:dyDescent="0.25">
      <c r="A54" s="20"/>
      <c r="B54" s="56"/>
      <c r="C54" s="56"/>
      <c r="D54" s="139"/>
      <c r="E54" s="139"/>
      <c r="F54" s="139"/>
      <c r="G54" s="140"/>
      <c r="H54" s="141"/>
      <c r="I54" s="141"/>
      <c r="J54" s="141"/>
      <c r="K54" s="183"/>
      <c r="L54" s="139"/>
      <c r="M54" s="139"/>
      <c r="N54" s="236"/>
      <c r="O54" s="189"/>
      <c r="P54" s="56"/>
    </row>
    <row r="55" spans="1:20" s="24" customFormat="1" ht="12" x14ac:dyDescent="0.25">
      <c r="A55" s="235"/>
      <c r="B55" s="57"/>
      <c r="C55" s="57"/>
      <c r="D55" s="142"/>
      <c r="E55" s="142"/>
      <c r="F55" s="142"/>
      <c r="G55" s="143"/>
      <c r="H55" s="144"/>
      <c r="I55" s="144"/>
      <c r="J55" s="144"/>
      <c r="K55" s="184"/>
      <c r="L55" s="142"/>
      <c r="M55" s="142"/>
      <c r="N55" s="142"/>
      <c r="O55" s="225"/>
      <c r="P55" s="58"/>
      <c r="Q55" s="59"/>
      <c r="R55" s="59"/>
      <c r="S55" s="59"/>
      <c r="T55" s="59"/>
    </row>
    <row r="56" spans="1:20" s="24" customFormat="1" ht="24" x14ac:dyDescent="0.25">
      <c r="A56" s="235"/>
      <c r="B56" s="60" t="s">
        <v>208</v>
      </c>
      <c r="C56" s="60"/>
      <c r="D56" s="105"/>
      <c r="E56" s="105" t="s">
        <v>209</v>
      </c>
      <c r="F56" s="106"/>
      <c r="G56" s="61"/>
      <c r="H56" s="127"/>
      <c r="I56" s="127"/>
      <c r="J56" s="127"/>
      <c r="K56" s="185"/>
      <c r="L56" s="106" t="s">
        <v>210</v>
      </c>
      <c r="M56" s="106"/>
      <c r="N56" s="106"/>
      <c r="O56" s="226" t="s">
        <v>206</v>
      </c>
      <c r="P56" s="240"/>
      <c r="Q56" s="59"/>
      <c r="R56" s="59"/>
      <c r="S56" s="59"/>
      <c r="T56" s="59"/>
    </row>
    <row r="57" spans="1:20" x14ac:dyDescent="0.25">
      <c r="A57" s="233"/>
      <c r="B57" s="62" t="s">
        <v>166</v>
      </c>
      <c r="C57" s="63" t="s">
        <v>167</v>
      </c>
      <c r="D57" s="107"/>
      <c r="E57" s="107"/>
      <c r="F57" s="107"/>
      <c r="G57" s="64"/>
      <c r="H57" s="128"/>
      <c r="I57" s="128"/>
      <c r="J57" s="128"/>
      <c r="K57" s="186"/>
      <c r="L57" s="180"/>
      <c r="M57" s="180"/>
      <c r="N57" s="180"/>
      <c r="O57" s="227"/>
      <c r="P57" s="237"/>
    </row>
    <row r="58" spans="1:20" x14ac:dyDescent="0.25">
      <c r="A58" s="233"/>
      <c r="B58" s="65"/>
      <c r="C58" s="63"/>
      <c r="D58" s="107"/>
      <c r="E58" s="107"/>
      <c r="F58" s="107"/>
      <c r="G58" s="64"/>
      <c r="H58" s="128"/>
      <c r="I58" s="128"/>
      <c r="J58" s="128"/>
      <c r="K58" s="186"/>
      <c r="L58" s="180"/>
      <c r="M58" s="180"/>
      <c r="N58" s="180"/>
      <c r="O58" s="227">
        <f>SUM(N57:N58)/14333446</f>
        <v>0</v>
      </c>
      <c r="P58" s="237"/>
    </row>
    <row r="59" spans="1:20" ht="20.399999999999999" x14ac:dyDescent="0.25">
      <c r="A59" s="233"/>
      <c r="B59" s="66" t="s">
        <v>168</v>
      </c>
      <c r="C59" s="67" t="s">
        <v>169</v>
      </c>
      <c r="D59" s="108"/>
      <c r="E59" s="108"/>
      <c r="F59" s="108"/>
      <c r="G59" s="68"/>
      <c r="H59" s="129"/>
      <c r="I59" s="129"/>
      <c r="J59" s="129"/>
      <c r="K59" s="187"/>
      <c r="L59" s="112"/>
      <c r="M59" s="112"/>
      <c r="N59" s="112">
        <v>37534.5</v>
      </c>
      <c r="O59" s="228"/>
      <c r="P59" s="237"/>
    </row>
    <row r="60" spans="1:20" x14ac:dyDescent="0.25">
      <c r="A60" s="233"/>
      <c r="B60" s="65"/>
      <c r="C60" s="69" t="s">
        <v>170</v>
      </c>
      <c r="D60" s="109"/>
      <c r="E60" s="109"/>
      <c r="F60" s="109"/>
      <c r="G60" s="70"/>
      <c r="H60" s="130"/>
      <c r="I60" s="130"/>
      <c r="J60" s="130"/>
      <c r="K60" s="188"/>
      <c r="L60" s="181"/>
      <c r="M60" s="181"/>
      <c r="N60" s="181">
        <v>4293718</v>
      </c>
      <c r="O60" s="229"/>
      <c r="P60" s="237"/>
    </row>
    <row r="61" spans="1:20" x14ac:dyDescent="0.25">
      <c r="A61" s="233"/>
      <c r="B61" s="65"/>
      <c r="C61" s="69"/>
      <c r="D61" s="109"/>
      <c r="E61" s="109"/>
      <c r="F61" s="109"/>
      <c r="G61" s="70"/>
      <c r="H61" s="130"/>
      <c r="I61" s="130"/>
      <c r="J61" s="130"/>
      <c r="K61" s="188"/>
      <c r="L61" s="181"/>
      <c r="M61" s="181"/>
      <c r="N61" s="181"/>
      <c r="O61" s="229">
        <f>SUM(N59:N61)/14333446</f>
        <v>0.30217803171686697</v>
      </c>
      <c r="P61" s="237"/>
    </row>
    <row r="62" spans="1:20" x14ac:dyDescent="0.25">
      <c r="A62" s="233"/>
      <c r="B62" s="54" t="s">
        <v>171</v>
      </c>
      <c r="C62" s="54"/>
      <c r="D62" s="104"/>
      <c r="E62" s="104"/>
      <c r="F62" s="104"/>
      <c r="G62" s="55"/>
      <c r="H62" s="131"/>
      <c r="I62" s="131"/>
      <c r="J62" s="131"/>
      <c r="K62" s="182"/>
      <c r="L62" s="100"/>
      <c r="M62" s="100"/>
      <c r="N62" s="100">
        <v>4331252.5</v>
      </c>
      <c r="O62" s="220">
        <f>SUM(O57:O61)</f>
        <v>0.30217803171686697</v>
      </c>
      <c r="P62" s="237"/>
    </row>
    <row r="63" spans="1:20" x14ac:dyDescent="0.25">
      <c r="A63" s="19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230"/>
      <c r="P63" s="71"/>
    </row>
    <row r="64" spans="1:20" x14ac:dyDescent="0.25">
      <c r="B64" s="72" t="s">
        <v>211</v>
      </c>
    </row>
    <row r="65" spans="2:15" x14ac:dyDescent="0.25"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5"/>
    </row>
  </sheetData>
  <mergeCells count="14">
    <mergeCell ref="B63:P63"/>
    <mergeCell ref="B65:O65"/>
    <mergeCell ref="C60:J60"/>
    <mergeCell ref="C61:J61"/>
    <mergeCell ref="B62:J62"/>
    <mergeCell ref="B43:O43"/>
    <mergeCell ref="N44:O44"/>
    <mergeCell ref="B54:P54"/>
    <mergeCell ref="C2:E2"/>
    <mergeCell ref="B42:C42"/>
    <mergeCell ref="B53:G53"/>
    <mergeCell ref="C57:J57"/>
    <mergeCell ref="C58:J58"/>
    <mergeCell ref="C59:J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2.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172</v>
      </c>
    </row>
    <row r="2" spans="1:9" ht="15.6" x14ac:dyDescent="0.3">
      <c r="A2" s="3" t="s">
        <v>173</v>
      </c>
      <c r="E2" s="3" t="s">
        <v>174</v>
      </c>
    </row>
    <row r="4" spans="1:9" ht="15.6" x14ac:dyDescent="0.3">
      <c r="A4" s="4" t="s">
        <v>175</v>
      </c>
      <c r="B4" s="5" t="s">
        <v>9</v>
      </c>
      <c r="C4" s="5">
        <v>213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176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10036196</v>
      </c>
      <c r="C10">
        <v>54295543</v>
      </c>
      <c r="D10">
        <v>39502443</v>
      </c>
      <c r="E10">
        <v>2320000</v>
      </c>
      <c r="G10">
        <v>106154182</v>
      </c>
      <c r="I10">
        <v>106154182</v>
      </c>
    </row>
    <row r="12" spans="1:9" x14ac:dyDescent="0.25">
      <c r="A12" s="1" t="s">
        <v>177</v>
      </c>
    </row>
    <row r="14" spans="1:9" x14ac:dyDescent="0.25">
      <c r="A14" t="s">
        <v>11</v>
      </c>
      <c r="C14">
        <v>27718</v>
      </c>
      <c r="D14">
        <v>2650</v>
      </c>
      <c r="G14">
        <v>30368</v>
      </c>
      <c r="H14">
        <v>0</v>
      </c>
      <c r="I14">
        <v>30368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31788</v>
      </c>
      <c r="D16">
        <v>4757</v>
      </c>
      <c r="G16">
        <v>36545</v>
      </c>
      <c r="H16">
        <v>0</v>
      </c>
      <c r="I16">
        <v>36545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25457</v>
      </c>
      <c r="D20">
        <v>2436</v>
      </c>
      <c r="G20">
        <v>27893</v>
      </c>
      <c r="H20">
        <v>0</v>
      </c>
      <c r="I20">
        <v>27893</v>
      </c>
    </row>
    <row r="21" spans="1:9" x14ac:dyDescent="0.25">
      <c r="A21" t="s">
        <v>18</v>
      </c>
      <c r="C21">
        <v>43247</v>
      </c>
      <c r="D21">
        <v>4131</v>
      </c>
      <c r="G21">
        <v>47378</v>
      </c>
      <c r="H21">
        <v>0</v>
      </c>
      <c r="I21">
        <v>47378</v>
      </c>
    </row>
    <row r="23" spans="1:9" x14ac:dyDescent="0.25">
      <c r="A23" s="1" t="s">
        <v>178</v>
      </c>
    </row>
    <row r="25" spans="1:9" x14ac:dyDescent="0.25">
      <c r="A25" t="s">
        <v>19</v>
      </c>
      <c r="B25">
        <v>35613</v>
      </c>
      <c r="C25">
        <v>2963258</v>
      </c>
      <c r="D25">
        <v>1451065</v>
      </c>
      <c r="E25">
        <v>2631128</v>
      </c>
      <c r="F25">
        <v>0</v>
      </c>
      <c r="G25">
        <v>7081064</v>
      </c>
      <c r="H25">
        <v>0</v>
      </c>
      <c r="I25">
        <v>7081064</v>
      </c>
    </row>
    <row r="26" spans="1:9" x14ac:dyDescent="0.25">
      <c r="A26" t="s">
        <v>20</v>
      </c>
      <c r="B26">
        <v>17148</v>
      </c>
      <c r="C26">
        <v>462663</v>
      </c>
      <c r="D26">
        <v>2695012</v>
      </c>
      <c r="E26">
        <v>0</v>
      </c>
      <c r="F26">
        <v>0</v>
      </c>
      <c r="G26">
        <v>3174823</v>
      </c>
      <c r="H26">
        <v>0</v>
      </c>
      <c r="I26">
        <v>3174823</v>
      </c>
    </row>
    <row r="27" spans="1:9" x14ac:dyDescent="0.25">
      <c r="A27" t="s">
        <v>21</v>
      </c>
      <c r="B27">
        <v>184962</v>
      </c>
      <c r="C27">
        <v>949874</v>
      </c>
      <c r="D27">
        <v>2951110</v>
      </c>
      <c r="E27">
        <v>363918</v>
      </c>
      <c r="F27">
        <v>129883</v>
      </c>
      <c r="G27">
        <v>4579747</v>
      </c>
      <c r="H27">
        <v>0</v>
      </c>
      <c r="I27">
        <v>4579747</v>
      </c>
    </row>
    <row r="28" spans="1:9" x14ac:dyDescent="0.25">
      <c r="A28" t="s">
        <v>22</v>
      </c>
      <c r="B28">
        <v>0</v>
      </c>
      <c r="C28">
        <v>550491</v>
      </c>
      <c r="D28">
        <v>50720</v>
      </c>
      <c r="E28">
        <v>22190</v>
      </c>
      <c r="F28">
        <v>0</v>
      </c>
      <c r="G28">
        <v>623401</v>
      </c>
      <c r="H28">
        <v>0</v>
      </c>
      <c r="I28">
        <v>623401</v>
      </c>
    </row>
    <row r="29" spans="1:9" x14ac:dyDescent="0.25">
      <c r="A29" t="s">
        <v>23</v>
      </c>
      <c r="B29">
        <v>36143</v>
      </c>
      <c r="C29">
        <v>924510</v>
      </c>
      <c r="D29">
        <v>85180</v>
      </c>
      <c r="E29">
        <v>37288</v>
      </c>
      <c r="F29">
        <v>0</v>
      </c>
      <c r="G29">
        <v>1083121</v>
      </c>
      <c r="H29">
        <v>0</v>
      </c>
      <c r="I29">
        <v>1083121</v>
      </c>
    </row>
    <row r="30" spans="1:9" x14ac:dyDescent="0.25">
      <c r="A30" t="s">
        <v>24</v>
      </c>
      <c r="B30">
        <v>5511</v>
      </c>
      <c r="C30">
        <v>140973</v>
      </c>
      <c r="D30">
        <v>12989</v>
      </c>
      <c r="E30">
        <v>5883</v>
      </c>
      <c r="F30">
        <v>0</v>
      </c>
      <c r="G30">
        <v>165356</v>
      </c>
      <c r="H30">
        <v>0</v>
      </c>
      <c r="I30">
        <v>165356</v>
      </c>
    </row>
    <row r="31" spans="1:9" x14ac:dyDescent="0.25">
      <c r="A31" t="s">
        <v>25</v>
      </c>
      <c r="E31">
        <v>466100</v>
      </c>
      <c r="G31">
        <v>466100</v>
      </c>
      <c r="H31">
        <v>466100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179</v>
      </c>
    </row>
    <row r="38" spans="1:9" x14ac:dyDescent="0.25">
      <c r="A38" t="s">
        <v>29</v>
      </c>
      <c r="B38">
        <v>4293718</v>
      </c>
      <c r="G38">
        <v>4293718</v>
      </c>
      <c r="H38">
        <v>0</v>
      </c>
      <c r="I38">
        <v>4293718</v>
      </c>
    </row>
    <row r="40" spans="1:9" x14ac:dyDescent="0.25">
      <c r="A40" s="1" t="s">
        <v>180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10040</v>
      </c>
      <c r="C43">
        <v>432612</v>
      </c>
      <c r="D43">
        <v>34056</v>
      </c>
      <c r="E43">
        <v>7992</v>
      </c>
      <c r="G43">
        <v>484700</v>
      </c>
      <c r="H43">
        <v>0</v>
      </c>
      <c r="I43">
        <v>484700</v>
      </c>
    </row>
    <row r="44" spans="1:9" x14ac:dyDescent="0.25">
      <c r="A44" t="s">
        <v>32</v>
      </c>
      <c r="B44">
        <v>1882</v>
      </c>
      <c r="C44">
        <v>48142</v>
      </c>
      <c r="D44">
        <v>4436</v>
      </c>
      <c r="E44">
        <v>1940</v>
      </c>
      <c r="G44">
        <v>56400</v>
      </c>
      <c r="H44">
        <v>0</v>
      </c>
      <c r="I44">
        <v>56400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4405</v>
      </c>
      <c r="C46">
        <v>112672</v>
      </c>
      <c r="D46">
        <v>10381</v>
      </c>
      <c r="E46">
        <v>4542</v>
      </c>
      <c r="G46">
        <v>132000</v>
      </c>
      <c r="H46">
        <v>0</v>
      </c>
      <c r="I46">
        <v>132000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240813</v>
      </c>
      <c r="D51">
        <v>22187</v>
      </c>
      <c r="E51">
        <v>0</v>
      </c>
      <c r="G51">
        <v>263000</v>
      </c>
      <c r="H51">
        <v>0</v>
      </c>
      <c r="I51">
        <v>263000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14625618</v>
      </c>
      <c r="C55">
        <v>61249761</v>
      </c>
      <c r="D55">
        <v>46833553</v>
      </c>
      <c r="E55">
        <v>5860981</v>
      </c>
      <c r="F55">
        <v>129883</v>
      </c>
      <c r="G55">
        <v>128699796</v>
      </c>
      <c r="H55">
        <v>466100</v>
      </c>
      <c r="I55">
        <v>128233696</v>
      </c>
    </row>
    <row r="57" spans="1:9" x14ac:dyDescent="0.25">
      <c r="A57" s="1" t="s">
        <v>181</v>
      </c>
    </row>
    <row r="59" spans="1:9" x14ac:dyDescent="0.25">
      <c r="A59" t="s">
        <v>44</v>
      </c>
      <c r="G59">
        <v>127343000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1301528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128644528</v>
      </c>
    </row>
    <row r="64" spans="1:9" x14ac:dyDescent="0.25">
      <c r="A64" t="s">
        <v>49</v>
      </c>
      <c r="G64">
        <v>-35037538.350000001</v>
      </c>
    </row>
    <row r="66" spans="1:9" x14ac:dyDescent="0.25">
      <c r="A66" s="1" t="s">
        <v>182</v>
      </c>
    </row>
    <row r="68" spans="1:9" x14ac:dyDescent="0.25">
      <c r="A68" t="s">
        <v>50</v>
      </c>
      <c r="G68">
        <v>65000</v>
      </c>
      <c r="H68">
        <v>0</v>
      </c>
      <c r="I68">
        <v>65000</v>
      </c>
    </row>
    <row r="69" spans="1:9" x14ac:dyDescent="0.25">
      <c r="A69" t="s">
        <v>51</v>
      </c>
      <c r="G69">
        <v>1323359</v>
      </c>
      <c r="H69">
        <v>1240834</v>
      </c>
      <c r="I69">
        <v>82525</v>
      </c>
    </row>
    <row r="70" spans="1:9" x14ac:dyDescent="0.25">
      <c r="A70" t="s">
        <v>52</v>
      </c>
      <c r="G70">
        <v>193900</v>
      </c>
      <c r="H70">
        <v>8200</v>
      </c>
      <c r="I70">
        <v>185700</v>
      </c>
    </row>
    <row r="71" spans="1:9" x14ac:dyDescent="0.25">
      <c r="A71" t="s">
        <v>53</v>
      </c>
      <c r="G71">
        <v>558970</v>
      </c>
      <c r="H71">
        <v>0</v>
      </c>
      <c r="I71">
        <v>558970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730280</v>
      </c>
      <c r="H73">
        <v>0</v>
      </c>
      <c r="I73">
        <v>730280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1028457</v>
      </c>
      <c r="H77">
        <v>301000</v>
      </c>
      <c r="I77">
        <v>727457</v>
      </c>
    </row>
    <row r="78" spans="1:9" x14ac:dyDescent="0.25">
      <c r="A78" t="s">
        <v>59</v>
      </c>
      <c r="G78">
        <v>574940</v>
      </c>
      <c r="H78">
        <v>0</v>
      </c>
      <c r="I78">
        <v>574940</v>
      </c>
    </row>
    <row r="79" spans="1:9" x14ac:dyDescent="0.25">
      <c r="A79" t="s">
        <v>60</v>
      </c>
      <c r="G79">
        <v>42300</v>
      </c>
      <c r="H79">
        <v>0</v>
      </c>
      <c r="I79">
        <v>42300</v>
      </c>
    </row>
    <row r="80" spans="1:9" x14ac:dyDescent="0.25">
      <c r="A80" t="s">
        <v>61</v>
      </c>
      <c r="B80">
        <v>105353</v>
      </c>
      <c r="C80">
        <v>2722056</v>
      </c>
      <c r="D80">
        <v>250796</v>
      </c>
      <c r="E80">
        <v>109725</v>
      </c>
      <c r="F80">
        <v>0</v>
      </c>
      <c r="G80">
        <v>3187930</v>
      </c>
      <c r="H80">
        <v>30000</v>
      </c>
      <c r="I80">
        <v>3157930</v>
      </c>
    </row>
    <row r="81" spans="1:9" x14ac:dyDescent="0.25">
      <c r="A81" t="s">
        <v>62</v>
      </c>
      <c r="B81">
        <v>606</v>
      </c>
      <c r="C81">
        <v>15493</v>
      </c>
      <c r="D81">
        <v>1427</v>
      </c>
      <c r="E81">
        <v>624</v>
      </c>
      <c r="F81">
        <v>0</v>
      </c>
      <c r="G81">
        <v>18150</v>
      </c>
      <c r="H81">
        <v>0</v>
      </c>
      <c r="I81">
        <v>18150</v>
      </c>
    </row>
    <row r="82" spans="1:9" x14ac:dyDescent="0.25">
      <c r="A82" t="s">
        <v>63</v>
      </c>
      <c r="G82">
        <v>250466</v>
      </c>
      <c r="H82">
        <v>0</v>
      </c>
      <c r="I82">
        <v>250466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7988049</v>
      </c>
      <c r="H85">
        <v>7988049</v>
      </c>
      <c r="I85">
        <v>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274800</v>
      </c>
      <c r="H89">
        <v>274800</v>
      </c>
      <c r="I89">
        <v>0</v>
      </c>
    </row>
    <row r="90" spans="1:9" x14ac:dyDescent="0.25">
      <c r="A90" t="s">
        <v>70</v>
      </c>
      <c r="G90">
        <v>16236601</v>
      </c>
      <c r="H90">
        <v>9842883</v>
      </c>
      <c r="I90">
        <v>6393718</v>
      </c>
    </row>
    <row r="92" spans="1:9" x14ac:dyDescent="0.25">
      <c r="A92" s="1" t="s">
        <v>183</v>
      </c>
    </row>
    <row r="95" spans="1:9" x14ac:dyDescent="0.25">
      <c r="A95" s="1" t="s">
        <v>184</v>
      </c>
    </row>
    <row r="97" spans="1:9" x14ac:dyDescent="0.25">
      <c r="A97" t="s">
        <v>71</v>
      </c>
      <c r="G97">
        <v>1640800</v>
      </c>
      <c r="H97">
        <v>0</v>
      </c>
      <c r="I97">
        <v>1640800</v>
      </c>
    </row>
    <row r="98" spans="1:9" x14ac:dyDescent="0.25">
      <c r="A98" t="s">
        <v>72</v>
      </c>
      <c r="G98">
        <v>983300</v>
      </c>
      <c r="H98">
        <v>0</v>
      </c>
      <c r="I98">
        <v>983300</v>
      </c>
    </row>
    <row r="99" spans="1:9" x14ac:dyDescent="0.25">
      <c r="A99" t="s">
        <v>73</v>
      </c>
      <c r="G99">
        <v>52200</v>
      </c>
      <c r="H99">
        <v>0</v>
      </c>
      <c r="I99">
        <v>52200</v>
      </c>
    </row>
    <row r="100" spans="1:9" x14ac:dyDescent="0.25">
      <c r="A100" t="s">
        <v>74</v>
      </c>
      <c r="G100">
        <v>267200</v>
      </c>
      <c r="H100">
        <v>0</v>
      </c>
      <c r="I100">
        <v>267200</v>
      </c>
    </row>
    <row r="101" spans="1:9" x14ac:dyDescent="0.25">
      <c r="A101" t="s">
        <v>75</v>
      </c>
      <c r="G101">
        <v>2943500</v>
      </c>
      <c r="H101">
        <v>0</v>
      </c>
      <c r="I101">
        <v>2943500</v>
      </c>
    </row>
    <row r="103" spans="1:9" x14ac:dyDescent="0.25">
      <c r="A103" s="1" t="s">
        <v>185</v>
      </c>
    </row>
    <row r="106" spans="1:9" x14ac:dyDescent="0.25">
      <c r="A106" t="s">
        <v>76</v>
      </c>
      <c r="G106">
        <v>2196200</v>
      </c>
      <c r="H106">
        <v>192700</v>
      </c>
      <c r="I106">
        <v>2003500</v>
      </c>
    </row>
    <row r="107" spans="1:9" x14ac:dyDescent="0.25">
      <c r="A107" t="s">
        <v>77</v>
      </c>
      <c r="G107">
        <v>5684444</v>
      </c>
      <c r="H107">
        <v>35500</v>
      </c>
      <c r="I107">
        <v>5648944</v>
      </c>
    </row>
    <row r="108" spans="1:9" x14ac:dyDescent="0.25">
      <c r="A108" t="s">
        <v>78</v>
      </c>
      <c r="G108">
        <v>1381900</v>
      </c>
      <c r="H108">
        <v>0</v>
      </c>
      <c r="I108">
        <v>1381900</v>
      </c>
    </row>
    <row r="109" spans="1:9" x14ac:dyDescent="0.25">
      <c r="A109" t="s">
        <v>79</v>
      </c>
      <c r="G109">
        <v>314400</v>
      </c>
      <c r="H109">
        <v>0</v>
      </c>
      <c r="I109">
        <v>314400</v>
      </c>
    </row>
    <row r="110" spans="1:9" x14ac:dyDescent="0.25">
      <c r="A110" t="s">
        <v>80</v>
      </c>
      <c r="G110">
        <v>543700</v>
      </c>
      <c r="H110">
        <v>0</v>
      </c>
      <c r="I110">
        <v>543700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360200</v>
      </c>
      <c r="H112">
        <v>0</v>
      </c>
      <c r="I112">
        <v>360200</v>
      </c>
    </row>
    <row r="113" spans="1:9" x14ac:dyDescent="0.25">
      <c r="A113" t="s">
        <v>83</v>
      </c>
      <c r="B113">
        <v>0</v>
      </c>
      <c r="C113">
        <v>405444</v>
      </c>
      <c r="D113">
        <v>37356</v>
      </c>
      <c r="E113">
        <v>0</v>
      </c>
      <c r="G113">
        <v>442800</v>
      </c>
      <c r="H113">
        <v>31400</v>
      </c>
      <c r="I113">
        <v>411400</v>
      </c>
    </row>
    <row r="114" spans="1:9" x14ac:dyDescent="0.25">
      <c r="A114" t="s">
        <v>84</v>
      </c>
      <c r="G114">
        <v>168200</v>
      </c>
      <c r="H114">
        <v>0</v>
      </c>
      <c r="I114">
        <v>168200</v>
      </c>
    </row>
    <row r="115" spans="1:9" x14ac:dyDescent="0.25">
      <c r="A115" t="s">
        <v>85</v>
      </c>
      <c r="G115">
        <v>352000</v>
      </c>
      <c r="H115">
        <v>313700</v>
      </c>
      <c r="I115">
        <v>38300</v>
      </c>
    </row>
    <row r="116" spans="1:9" x14ac:dyDescent="0.25">
      <c r="A116" t="s">
        <v>86</v>
      </c>
      <c r="B116">
        <v>0</v>
      </c>
      <c r="C116">
        <v>405444</v>
      </c>
      <c r="D116">
        <v>37356</v>
      </c>
      <c r="E116">
        <v>0</v>
      </c>
      <c r="G116">
        <v>11443844</v>
      </c>
      <c r="H116">
        <v>573300</v>
      </c>
      <c r="I116">
        <v>10870544</v>
      </c>
    </row>
    <row r="118" spans="1:9" x14ac:dyDescent="0.25">
      <c r="A118" s="1" t="s">
        <v>186</v>
      </c>
    </row>
    <row r="120" spans="1:9" x14ac:dyDescent="0.25">
      <c r="A120" t="s">
        <v>87</v>
      </c>
      <c r="G120">
        <v>19600</v>
      </c>
      <c r="H120">
        <v>0</v>
      </c>
      <c r="I120">
        <v>19600</v>
      </c>
    </row>
    <row r="122" spans="1:9" x14ac:dyDescent="0.25">
      <c r="A122" s="1" t="s">
        <v>187</v>
      </c>
    </row>
    <row r="124" spans="1:9" x14ac:dyDescent="0.25">
      <c r="A124" t="s">
        <v>88</v>
      </c>
      <c r="G124">
        <v>13724809</v>
      </c>
      <c r="H124">
        <v>519300</v>
      </c>
      <c r="I124">
        <v>13205509</v>
      </c>
    </row>
    <row r="125" spans="1:9" x14ac:dyDescent="0.25">
      <c r="A125" t="s">
        <v>89</v>
      </c>
      <c r="G125">
        <v>3640640</v>
      </c>
      <c r="H125">
        <v>199700</v>
      </c>
      <c r="I125">
        <v>3440940</v>
      </c>
    </row>
    <row r="126" spans="1:9" x14ac:dyDescent="0.25">
      <c r="A126" t="s">
        <v>90</v>
      </c>
      <c r="G126">
        <v>51900</v>
      </c>
      <c r="H126">
        <v>0</v>
      </c>
      <c r="I126">
        <v>51900</v>
      </c>
    </row>
    <row r="127" spans="1:9" x14ac:dyDescent="0.25">
      <c r="A127" t="s">
        <v>91</v>
      </c>
      <c r="G127">
        <v>17417349</v>
      </c>
      <c r="H127">
        <v>719000</v>
      </c>
      <c r="I127">
        <v>16698349</v>
      </c>
    </row>
    <row r="129" spans="1:9" x14ac:dyDescent="0.25">
      <c r="A129" s="1" t="s">
        <v>188</v>
      </c>
    </row>
    <row r="131" spans="1:9" x14ac:dyDescent="0.25">
      <c r="A131" t="s">
        <v>92</v>
      </c>
      <c r="G131">
        <v>329500</v>
      </c>
      <c r="H131">
        <v>38200</v>
      </c>
      <c r="I131">
        <v>291300</v>
      </c>
    </row>
    <row r="132" spans="1:9" x14ac:dyDescent="0.25">
      <c r="A132" t="s">
        <v>93</v>
      </c>
      <c r="G132">
        <v>240800</v>
      </c>
      <c r="H132">
        <v>0</v>
      </c>
      <c r="I132">
        <v>240800</v>
      </c>
    </row>
    <row r="133" spans="1:9" x14ac:dyDescent="0.25">
      <c r="A133" t="s">
        <v>94</v>
      </c>
      <c r="G133">
        <v>63200</v>
      </c>
      <c r="H133">
        <v>0</v>
      </c>
      <c r="I133">
        <v>63200</v>
      </c>
    </row>
    <row r="134" spans="1:9" x14ac:dyDescent="0.25">
      <c r="A134" t="s">
        <v>95</v>
      </c>
      <c r="G134">
        <v>6223400</v>
      </c>
      <c r="H134">
        <v>1256200</v>
      </c>
      <c r="I134">
        <v>4967200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6856900</v>
      </c>
      <c r="H136">
        <v>1294400</v>
      </c>
      <c r="I136">
        <v>5562500</v>
      </c>
    </row>
    <row r="138" spans="1:9" x14ac:dyDescent="0.25">
      <c r="A138" s="1" t="s">
        <v>189</v>
      </c>
    </row>
    <row r="140" spans="1:9" x14ac:dyDescent="0.25">
      <c r="A140" t="s">
        <v>98</v>
      </c>
      <c r="G140">
        <v>1130176</v>
      </c>
      <c r="H140">
        <v>40357</v>
      </c>
      <c r="I140">
        <v>1089819</v>
      </c>
    </row>
    <row r="141" spans="1:9" x14ac:dyDescent="0.25">
      <c r="A141" t="s">
        <v>99</v>
      </c>
      <c r="G141">
        <v>1634057</v>
      </c>
      <c r="H141">
        <v>212700</v>
      </c>
      <c r="I141">
        <v>1421357</v>
      </c>
    </row>
    <row r="142" spans="1:9" x14ac:dyDescent="0.25">
      <c r="A142" t="s">
        <v>100</v>
      </c>
      <c r="G142">
        <v>2764233</v>
      </c>
      <c r="H142">
        <v>253057</v>
      </c>
      <c r="I142">
        <v>2511176</v>
      </c>
    </row>
    <row r="144" spans="1:9" x14ac:dyDescent="0.25">
      <c r="A144" s="1" t="s">
        <v>190</v>
      </c>
    </row>
    <row r="146" spans="1:9" x14ac:dyDescent="0.25">
      <c r="A146" t="s">
        <v>101</v>
      </c>
      <c r="G146">
        <v>1072752</v>
      </c>
      <c r="H146">
        <v>388300</v>
      </c>
      <c r="I146">
        <v>684452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144936397</v>
      </c>
      <c r="H150">
        <v>10308983</v>
      </c>
      <c r="I150">
        <v>134627414</v>
      </c>
    </row>
    <row r="151" spans="1:9" x14ac:dyDescent="0.25">
      <c r="A151" t="s">
        <v>104</v>
      </c>
      <c r="G151">
        <v>42518178</v>
      </c>
      <c r="H151">
        <v>3228057</v>
      </c>
      <c r="I151">
        <v>39290121</v>
      </c>
    </row>
    <row r="153" spans="1:9" x14ac:dyDescent="0.25">
      <c r="A153" t="s">
        <v>105</v>
      </c>
      <c r="G153">
        <v>187454575</v>
      </c>
      <c r="H153">
        <v>13537040</v>
      </c>
      <c r="I153">
        <v>173917535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191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/>
  </sheetViews>
  <sheetFormatPr defaultRowHeight="13.8" x14ac:dyDescent="0.25"/>
  <cols>
    <col min="1" max="1" width="30.69921875" customWidth="1"/>
    <col min="2" max="2" width="28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192</v>
      </c>
    </row>
    <row r="3" spans="1:9" ht="15.6" x14ac:dyDescent="0.3">
      <c r="A3" s="3" t="s">
        <v>173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193</v>
      </c>
      <c r="B7" t="s">
        <v>117</v>
      </c>
      <c r="C7">
        <v>1101</v>
      </c>
      <c r="D7">
        <v>75</v>
      </c>
      <c r="E7">
        <v>620000</v>
      </c>
      <c r="F7">
        <v>8266.67</v>
      </c>
      <c r="G7" s="13" t="s">
        <v>118</v>
      </c>
    </row>
    <row r="8" spans="1:9" x14ac:dyDescent="0.25">
      <c r="A8" s="1" t="s">
        <v>195</v>
      </c>
      <c r="D8">
        <f>SUM(D7:D7)</f>
        <v>75</v>
      </c>
      <c r="E8">
        <f>SUM(E7:E7)</f>
        <v>620000</v>
      </c>
    </row>
    <row r="9" spans="1:9" x14ac:dyDescent="0.25">
      <c r="A9" s="1"/>
    </row>
    <row r="10" spans="1:9" x14ac:dyDescent="0.25">
      <c r="A10" s="1" t="s">
        <v>194</v>
      </c>
      <c r="B10" t="s">
        <v>119</v>
      </c>
      <c r="C10">
        <v>7042</v>
      </c>
      <c r="D10">
        <v>100</v>
      </c>
      <c r="E10">
        <v>1000000</v>
      </c>
      <c r="F10">
        <v>10000</v>
      </c>
      <c r="G10" s="13" t="s">
        <v>118</v>
      </c>
    </row>
    <row r="11" spans="1:9" x14ac:dyDescent="0.25">
      <c r="B11" t="s">
        <v>120</v>
      </c>
      <c r="C11">
        <v>7184</v>
      </c>
      <c r="D11">
        <v>70</v>
      </c>
      <c r="E11">
        <v>700000</v>
      </c>
      <c r="F11">
        <v>10000</v>
      </c>
      <c r="G11" s="13" t="s">
        <v>118</v>
      </c>
    </row>
    <row r="12" spans="1:9" x14ac:dyDescent="0.25">
      <c r="A12" s="1" t="s">
        <v>196</v>
      </c>
      <c r="D12">
        <f>SUM(D10:D11)</f>
        <v>170</v>
      </c>
      <c r="E12">
        <f>SUM(E10:E11)</f>
        <v>1700000</v>
      </c>
    </row>
    <row r="16" spans="1:9" x14ac:dyDescent="0.25">
      <c r="A16" s="15" t="s">
        <v>197</v>
      </c>
      <c r="B16" s="15"/>
      <c r="C16" s="15"/>
      <c r="D16" s="15"/>
      <c r="E16" s="15"/>
      <c r="F16" s="15"/>
    </row>
    <row r="17" spans="1:6" x14ac:dyDescent="0.25">
      <c r="A17" s="10"/>
      <c r="B17" s="11"/>
      <c r="C17" s="11"/>
      <c r="D17" s="11"/>
      <c r="E17" s="11"/>
      <c r="F17" s="12"/>
    </row>
    <row r="18" spans="1:6" x14ac:dyDescent="0.25">
      <c r="A18" s="10"/>
      <c r="B18" s="11"/>
      <c r="C18" s="11"/>
      <c r="D18" s="11"/>
      <c r="E18" s="11"/>
      <c r="F18" s="12"/>
    </row>
  </sheetData>
  <mergeCells count="2">
    <mergeCell ref="A16:F16"/>
    <mergeCell ref="A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2013-09-10T11:54:16Z</dcterms:created>
  <dcterms:modified xsi:type="dcterms:W3CDTF">2013-09-10T11:54:20Z</dcterms:modified>
</cp:coreProperties>
</file>