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Table'!$B$6:$O$50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49" i="1" l="1"/>
  <c r="O47" i="1"/>
  <c r="O31" i="1"/>
  <c r="O29" i="1"/>
  <c r="O23" i="1"/>
  <c r="O21" i="1"/>
  <c r="O19" i="1"/>
  <c r="O15" i="1"/>
  <c r="O9" i="1"/>
  <c r="E19" i="3"/>
  <c r="D19" i="3"/>
  <c r="E8" i="3"/>
  <c r="D8" i="3"/>
  <c r="O32" i="1" l="1"/>
  <c r="O50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4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4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40"/>
  </connection>
</connections>
</file>

<file path=xl/sharedStrings.xml><?xml version="1.0" encoding="utf-8"?>
<sst xmlns="http://schemas.openxmlformats.org/spreadsheetml/2006/main" count="254" uniqueCount="204">
  <si>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</si>
  <si>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</si>
  <si>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</si>
  <si>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</si>
  <si>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</si>
  <si>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</si>
  <si>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</si>
  <si>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</si>
  <si>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</si>
  <si>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Durham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</si>
  <si>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</si>
  <si>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</si>
  <si>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</si>
  <si>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</si>
  <si>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</si>
  <si>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</si>
  <si>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</si>
  <si>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</si>
  <si>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</si>
  <si>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</si>
  <si>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</si>
  <si>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</si>
  <si>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</si>
  <si>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</si>
  <si>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</si>
  <si>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</si>
  <si>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</si>
  <si>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</si>
  <si>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</si>
  <si>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</si>
  <si>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</si>
  <si>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</si>
  <si>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</si>
  <si>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</si>
  <si>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</si>
  <si>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</si>
  <si>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</si>
  <si>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</si>
  <si>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</si>
  <si>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</si>
  <si>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</si>
  <si>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</si>
  <si>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</si>
  <si>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</si>
  <si>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</si>
  <si>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</si>
  <si>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</si>
  <si>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</si>
  <si>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</si>
  <si>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</si>
  <si>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</si>
  <si>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</si>
  <si>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</si>
  <si>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</si>
  <si>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</si>
  <si>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</si>
  <si>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</si>
  <si>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</si>
  <si>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</si>
  <si>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</si>
  <si>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</si>
  <si>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</si>
  <si>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</si>
  <si>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</si>
  <si>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</si>
  <si>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</si>
  <si>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</si>
  <si>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</si>
  <si>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</si>
  <si>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</si>
  <si>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</si>
  <si>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</si>
  <si>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</si>
  <si>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</si>
  <si>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</si>
  <si>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</si>
  <si>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</si>
  <si>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</si>
  <si>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</si>
  <si>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</si>
  <si>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</si>
  <si>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</si>
  <si>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</si>
  <si>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</si>
  <si>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</si>
  <si>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</si>
  <si>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</si>
  <si>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</si>
  <si>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</si>
  <si>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</si>
  <si>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</si>
  <si>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</si>
  <si>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</si>
  <si>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</si>
  <si>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</si>
  <si>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</si>
  <si>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</si>
  <si>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</si>
  <si>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</si>
  <si>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</si>
  <si>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</si>
  <si>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</si>
  <si>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</si>
  <si>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</si>
  <si>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</si>
  <si>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</si>
  <si>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</si>
  <si>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</si>
  <si>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</si>
  <si>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</si>
  <si>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</si>
  <si>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</si>
  <si>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</si>
  <si>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</si>
  <si>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</si>
  <si>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</si>
  <si>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</si>
  <si>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Pupil Referral Unit</t>
  </si>
  <si>
    <t/>
  </si>
  <si>
    <t>The Meadows School</t>
  </si>
  <si>
    <t>Elemore Hall School</t>
  </si>
  <si>
    <t>Hare Law School</t>
  </si>
  <si>
    <t>Walworth School</t>
  </si>
  <si>
    <t>Villa Real School</t>
  </si>
  <si>
    <t>Windlestone School</t>
  </si>
  <si>
    <t>Durham Trinity School &amp; Sports College</t>
  </si>
  <si>
    <t>The Oaks Secondary School</t>
  </si>
  <si>
    <t>Evergreen Primary School</t>
  </si>
  <si>
    <t>UnitType</t>
  </si>
  <si>
    <t>1. EYSFF (three and four year olds) Base Rate(s) per hour, per provider type</t>
  </si>
  <si>
    <t>Base Rate applicable to all providers</t>
  </si>
  <si>
    <t>PerHour</t>
  </si>
  <si>
    <t>2a. Supplements: Deprivation</t>
  </si>
  <si>
    <t>Deprivation - Level 1 - IMD mean score above 40</t>
  </si>
  <si>
    <t>Deprivation - Level 2 - IMD mean score 30.1 - 40</t>
  </si>
  <si>
    <t>Deprivation - Level 3 - IMD mean score 20.1 - 30</t>
  </si>
  <si>
    <t>Deprivation - Level 4 - IMD mean score 10.1 - 20</t>
  </si>
  <si>
    <t>Deprivation - Level 5 - IMD mean score under 10.1</t>
  </si>
  <si>
    <t>2b. Supplements: Quality</t>
  </si>
  <si>
    <t>Quality -Level 1 - based on MII score for schools and on quality rating as assessed by DCC's Early Years Team for PVIs</t>
  </si>
  <si>
    <t>Quality -Level 2 - based on MII score for schools and on quality rating as assessed by DCC's Early Years Team for PVIs</t>
  </si>
  <si>
    <t>Quality -Level 3 - based on MII score for schools and on quality rating as assessed by DCC's Early Years Team for PVIs</t>
  </si>
  <si>
    <t>2c. Supplements: Flexibility</t>
  </si>
  <si>
    <t>No budget lines entered</t>
  </si>
  <si>
    <t>2d. Supplements: Sustainability</t>
  </si>
  <si>
    <t>3. Other formula</t>
  </si>
  <si>
    <t>Base amount</t>
  </si>
  <si>
    <t>PerChild</t>
  </si>
  <si>
    <t>Deprivation - per mean IMD score</t>
  </si>
  <si>
    <t>Lump Sum per school</t>
  </si>
  <si>
    <t>LumpSum</t>
  </si>
  <si>
    <t>Rates (based on estimated cost)</t>
  </si>
  <si>
    <t>Additional Base Amount</t>
  </si>
  <si>
    <t>4. Additional funded free hours</t>
  </si>
  <si>
    <t>TOTAL FUNDING FOR EARLY YEARS SINGLE FUNDING FORMULA (3s AND 4s)</t>
  </si>
  <si>
    <t>5. Two year old Base Rate(s) per hour, per provider type</t>
  </si>
  <si>
    <t>Two year old base rate applicable to all providers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</si>
  <si>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</si>
  <si>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</si>
  <si>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</si>
  <si>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</si>
  <si>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to cover any increase in EYSFF paid due to additional take up of places (as evidenced by census information)</t>
  </si>
  <si>
    <t>8. Early years centrally retained spending</t>
  </si>
  <si>
    <t>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</si>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</sst>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840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191</v>
      </c>
      <c r="F5" s="31"/>
      <c r="G5" s="237"/>
      <c r="H5" s="32"/>
      <c r="I5" s="18" t="s">
        <v>195</v>
      </c>
      <c r="J5" s="31"/>
      <c r="K5" s="32"/>
      <c r="L5" s="18" t="s">
        <v>196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199</v>
      </c>
      <c r="C6" s="33" t="s">
        <v>0</v>
      </c>
      <c r="D6" s="23" t="s">
        <v>192</v>
      </c>
      <c r="E6" s="23" t="s">
        <v>193</v>
      </c>
      <c r="F6" s="23" t="s">
        <v>194</v>
      </c>
      <c r="G6" s="146" t="s">
        <v>128</v>
      </c>
      <c r="H6" s="23" t="s">
        <v>192</v>
      </c>
      <c r="I6" s="23" t="s">
        <v>193</v>
      </c>
      <c r="J6" s="162" t="s">
        <v>194</v>
      </c>
      <c r="K6" s="23" t="s">
        <v>192</v>
      </c>
      <c r="L6" s="23" t="s">
        <v>193</v>
      </c>
      <c r="M6" s="23" t="s">
        <v>194</v>
      </c>
      <c r="N6" s="190" t="s">
        <v>197</v>
      </c>
      <c r="O6" s="207" t="s">
        <v>198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>
        <v>3.19</v>
      </c>
      <c r="E8" s="77">
        <v>3.49</v>
      </c>
      <c r="F8" s="78">
        <v>3.01</v>
      </c>
      <c r="G8" s="148" t="s">
        <v>131</v>
      </c>
      <c r="H8" s="113">
        <v>1297401</v>
      </c>
      <c r="I8" s="113">
        <v>577154</v>
      </c>
      <c r="J8" s="164">
        <v>2115536</v>
      </c>
      <c r="K8" s="78">
        <v>4138709.19</v>
      </c>
      <c r="L8" s="78">
        <v>2014267.46</v>
      </c>
      <c r="M8" s="78">
        <v>6367763.3600000003</v>
      </c>
      <c r="N8" s="192">
        <v>12520740.01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SUM(N8:N9)/17992816</f>
        <v>0.69587439842657206</v>
      </c>
      <c r="P9" s="237"/>
    </row>
    <row r="10" spans="1:42" ht="20.399999999999999" x14ac:dyDescent="0.25">
      <c r="A10" s="233"/>
      <c r="B10" s="41" t="s">
        <v>132</v>
      </c>
      <c r="C10" s="41" t="s">
        <v>133</v>
      </c>
      <c r="D10" s="81">
        <v>0.4</v>
      </c>
      <c r="E10" s="81">
        <v>0.4</v>
      </c>
      <c r="F10" s="82">
        <v>0.4</v>
      </c>
      <c r="G10" s="150" t="s">
        <v>131</v>
      </c>
      <c r="H10" s="115">
        <v>147670</v>
      </c>
      <c r="I10" s="115">
        <v>45554</v>
      </c>
      <c r="J10" s="166">
        <v>452411</v>
      </c>
      <c r="K10" s="82">
        <v>59068</v>
      </c>
      <c r="L10" s="82">
        <v>18221.599999999999</v>
      </c>
      <c r="M10" s="82">
        <v>180964.4</v>
      </c>
      <c r="N10" s="194">
        <v>258254</v>
      </c>
      <c r="O10" s="211"/>
      <c r="P10" s="237"/>
    </row>
    <row r="11" spans="1:42" ht="20.399999999999999" x14ac:dyDescent="0.25">
      <c r="A11" s="233"/>
      <c r="B11" s="42"/>
      <c r="C11" s="41" t="s">
        <v>134</v>
      </c>
      <c r="D11" s="81">
        <v>0.3</v>
      </c>
      <c r="E11" s="81">
        <v>0.3</v>
      </c>
      <c r="F11" s="82">
        <v>0.3</v>
      </c>
      <c r="G11" s="150" t="s">
        <v>131</v>
      </c>
      <c r="H11" s="115">
        <v>348310</v>
      </c>
      <c r="I11" s="115">
        <v>296851</v>
      </c>
      <c r="J11" s="166">
        <v>626708</v>
      </c>
      <c r="K11" s="82">
        <v>104493</v>
      </c>
      <c r="L11" s="82">
        <v>89055.3</v>
      </c>
      <c r="M11" s="82">
        <v>188012.4</v>
      </c>
      <c r="N11" s="194">
        <v>381560.7</v>
      </c>
      <c r="O11" s="211"/>
      <c r="P11" s="237"/>
    </row>
    <row r="12" spans="1:42" ht="20.399999999999999" x14ac:dyDescent="0.25">
      <c r="A12" s="233"/>
      <c r="B12" s="42"/>
      <c r="C12" s="41" t="s">
        <v>135</v>
      </c>
      <c r="D12" s="81">
        <v>0.2</v>
      </c>
      <c r="E12" s="81">
        <v>0.2</v>
      </c>
      <c r="F12" s="82">
        <v>0.2</v>
      </c>
      <c r="G12" s="150" t="s">
        <v>131</v>
      </c>
      <c r="H12" s="115">
        <v>306740</v>
      </c>
      <c r="I12" s="115">
        <v>192368</v>
      </c>
      <c r="J12" s="166">
        <v>710814</v>
      </c>
      <c r="K12" s="82">
        <v>61348</v>
      </c>
      <c r="L12" s="82">
        <v>38473.599999999999</v>
      </c>
      <c r="M12" s="82">
        <v>142162.79999999999</v>
      </c>
      <c r="N12" s="194">
        <v>241984.4</v>
      </c>
      <c r="O12" s="211"/>
      <c r="P12" s="237"/>
    </row>
    <row r="13" spans="1:42" ht="20.399999999999999" x14ac:dyDescent="0.25">
      <c r="A13" s="233"/>
      <c r="B13" s="42"/>
      <c r="C13" s="41" t="s">
        <v>136</v>
      </c>
      <c r="D13" s="81">
        <v>0.1</v>
      </c>
      <c r="E13" s="81">
        <v>0.1</v>
      </c>
      <c r="F13" s="82">
        <v>0.1</v>
      </c>
      <c r="G13" s="150" t="s">
        <v>131</v>
      </c>
      <c r="H13" s="115">
        <v>487540</v>
      </c>
      <c r="I13" s="115">
        <v>42381</v>
      </c>
      <c r="J13" s="166">
        <v>325603</v>
      </c>
      <c r="K13" s="82">
        <v>48754</v>
      </c>
      <c r="L13" s="82">
        <v>4238.1000000000004</v>
      </c>
      <c r="M13" s="82">
        <v>32560.3</v>
      </c>
      <c r="N13" s="194">
        <v>85552.4</v>
      </c>
      <c r="O13" s="211"/>
      <c r="P13" s="237"/>
    </row>
    <row r="14" spans="1:42" ht="20.399999999999999" x14ac:dyDescent="0.25">
      <c r="A14" s="233"/>
      <c r="B14" s="42"/>
      <c r="C14" s="41" t="s">
        <v>137</v>
      </c>
      <c r="D14" s="81">
        <v>0</v>
      </c>
      <c r="E14" s="81">
        <v>0</v>
      </c>
      <c r="F14" s="82">
        <v>0</v>
      </c>
      <c r="G14" s="150" t="s">
        <v>131</v>
      </c>
      <c r="H14" s="115">
        <v>0</v>
      </c>
      <c r="I14" s="115">
        <v>0</v>
      </c>
      <c r="J14" s="166">
        <v>0</v>
      </c>
      <c r="K14" s="82"/>
      <c r="L14" s="82"/>
      <c r="M14" s="82"/>
      <c r="N14" s="194"/>
      <c r="O14" s="211"/>
      <c r="P14" s="237"/>
    </row>
    <row r="15" spans="1:42" x14ac:dyDescent="0.25">
      <c r="A15" s="233"/>
      <c r="B15" s="42"/>
      <c r="C15" s="41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SUM(N10:N15)/17992816</f>
        <v>5.3763207493479619E-2</v>
      </c>
      <c r="P15" s="237"/>
    </row>
    <row r="16" spans="1:42" ht="40.799999999999997" x14ac:dyDescent="0.25">
      <c r="A16" s="233"/>
      <c r="B16" s="43" t="s">
        <v>138</v>
      </c>
      <c r="C16" s="43" t="s">
        <v>139</v>
      </c>
      <c r="D16" s="83">
        <v>0.4</v>
      </c>
      <c r="E16" s="83">
        <v>0.4</v>
      </c>
      <c r="F16" s="84">
        <v>0.4</v>
      </c>
      <c r="G16" s="151" t="s">
        <v>131</v>
      </c>
      <c r="H16" s="116">
        <v>889508</v>
      </c>
      <c r="I16" s="116">
        <v>446262</v>
      </c>
      <c r="J16" s="167">
        <v>772052</v>
      </c>
      <c r="K16" s="84">
        <v>355803.2</v>
      </c>
      <c r="L16" s="84">
        <v>178504.8</v>
      </c>
      <c r="M16" s="84">
        <v>308820.8</v>
      </c>
      <c r="N16" s="195">
        <v>843128.8</v>
      </c>
      <c r="O16" s="212"/>
      <c r="P16" s="237"/>
    </row>
    <row r="17" spans="1:16" ht="40.799999999999997" x14ac:dyDescent="0.25">
      <c r="A17" s="233"/>
      <c r="B17" s="42"/>
      <c r="C17" s="43" t="s">
        <v>140</v>
      </c>
      <c r="D17" s="83">
        <v>0.2</v>
      </c>
      <c r="E17" s="83">
        <v>0.2</v>
      </c>
      <c r="F17" s="84">
        <v>0.2</v>
      </c>
      <c r="G17" s="151" t="s">
        <v>131</v>
      </c>
      <c r="H17" s="116">
        <v>362215</v>
      </c>
      <c r="I17" s="116">
        <v>130892</v>
      </c>
      <c r="J17" s="167">
        <v>1220343</v>
      </c>
      <c r="K17" s="84">
        <v>72443</v>
      </c>
      <c r="L17" s="84">
        <v>26178.400000000001</v>
      </c>
      <c r="M17" s="84">
        <v>244068.6</v>
      </c>
      <c r="N17" s="195">
        <v>342690</v>
      </c>
      <c r="O17" s="212"/>
      <c r="P17" s="237"/>
    </row>
    <row r="18" spans="1:16" ht="40.799999999999997" x14ac:dyDescent="0.25">
      <c r="A18" s="233"/>
      <c r="B18" s="42"/>
      <c r="C18" s="43" t="s">
        <v>141</v>
      </c>
      <c r="D18" s="83">
        <v>0</v>
      </c>
      <c r="E18" s="83">
        <v>0</v>
      </c>
      <c r="F18" s="84">
        <v>0</v>
      </c>
      <c r="G18" s="151" t="s">
        <v>131</v>
      </c>
      <c r="H18" s="116">
        <v>45678</v>
      </c>
      <c r="I18" s="116">
        <v>0</v>
      </c>
      <c r="J18" s="167">
        <v>123141</v>
      </c>
      <c r="K18" s="84"/>
      <c r="L18" s="84"/>
      <c r="M18" s="84"/>
      <c r="N18" s="195"/>
      <c r="O18" s="212"/>
      <c r="P18" s="237"/>
    </row>
    <row r="19" spans="1:16" x14ac:dyDescent="0.25">
      <c r="A19" s="233"/>
      <c r="B19" s="42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SUM(N16:N19)/17992816</f>
        <v>6.5905125690164337E-2</v>
      </c>
      <c r="P19" s="237"/>
    </row>
    <row r="20" spans="1:16" x14ac:dyDescent="0.25">
      <c r="A20" s="233"/>
      <c r="B20" s="44" t="s">
        <v>142</v>
      </c>
      <c r="C20" s="44" t="s">
        <v>143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16" x14ac:dyDescent="0.25">
      <c r="A21" s="233"/>
      <c r="B21" s="42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SUM(N20:N21)/17992816</f>
        <v>0</v>
      </c>
      <c r="P21" s="237"/>
    </row>
    <row r="22" spans="1:16" x14ac:dyDescent="0.25">
      <c r="A22" s="233"/>
      <c r="B22" s="45" t="s">
        <v>144</v>
      </c>
      <c r="C22" s="45" t="s">
        <v>143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16" x14ac:dyDescent="0.25">
      <c r="A23" s="233"/>
      <c r="B23" s="39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SUM(N22:N23)/17992816</f>
        <v>0</v>
      </c>
      <c r="P23" s="237"/>
    </row>
    <row r="24" spans="1:16" x14ac:dyDescent="0.25">
      <c r="A24" s="233"/>
      <c r="B24" s="47" t="s">
        <v>145</v>
      </c>
      <c r="C24" s="47" t="s">
        <v>146</v>
      </c>
      <c r="D24" s="91"/>
      <c r="E24" s="91">
        <v>600.88</v>
      </c>
      <c r="F24" s="92"/>
      <c r="G24" s="155" t="s">
        <v>147</v>
      </c>
      <c r="H24" s="120"/>
      <c r="I24" s="120">
        <v>507.5</v>
      </c>
      <c r="J24" s="171"/>
      <c r="K24" s="92"/>
      <c r="L24" s="92">
        <v>304946.59999999998</v>
      </c>
      <c r="M24" s="92"/>
      <c r="N24" s="199">
        <v>304946.59999999998</v>
      </c>
      <c r="O24" s="216"/>
      <c r="P24" s="237"/>
    </row>
    <row r="25" spans="1:16" x14ac:dyDescent="0.25">
      <c r="A25" s="233"/>
      <c r="B25" s="42"/>
      <c r="C25" s="47" t="s">
        <v>148</v>
      </c>
      <c r="D25" s="91"/>
      <c r="E25" s="91">
        <v>396.56</v>
      </c>
      <c r="F25" s="92"/>
      <c r="G25" s="155"/>
      <c r="H25" s="120"/>
      <c r="I25" s="120">
        <v>294.58</v>
      </c>
      <c r="J25" s="171"/>
      <c r="K25" s="92"/>
      <c r="L25" s="92">
        <v>116818.64</v>
      </c>
      <c r="M25" s="92"/>
      <c r="N25" s="199">
        <v>116818.64</v>
      </c>
      <c r="O25" s="216"/>
      <c r="P25" s="237"/>
    </row>
    <row r="26" spans="1:16" x14ac:dyDescent="0.25">
      <c r="A26" s="233"/>
      <c r="B26" s="42"/>
      <c r="C26" s="47" t="s">
        <v>149</v>
      </c>
      <c r="D26" s="91"/>
      <c r="E26" s="91">
        <v>77000</v>
      </c>
      <c r="F26" s="92"/>
      <c r="G26" s="155" t="s">
        <v>150</v>
      </c>
      <c r="H26" s="120"/>
      <c r="I26" s="120">
        <v>12</v>
      </c>
      <c r="J26" s="171"/>
      <c r="K26" s="92"/>
      <c r="L26" s="92">
        <v>924000</v>
      </c>
      <c r="M26" s="92"/>
      <c r="N26" s="199">
        <v>924000</v>
      </c>
      <c r="O26" s="216"/>
      <c r="P26" s="237"/>
    </row>
    <row r="27" spans="1:16" x14ac:dyDescent="0.25">
      <c r="A27" s="233"/>
      <c r="B27" s="42"/>
      <c r="C27" s="47" t="s">
        <v>151</v>
      </c>
      <c r="D27" s="91"/>
      <c r="E27" s="91">
        <v>33071</v>
      </c>
      <c r="F27" s="92"/>
      <c r="G27" s="155"/>
      <c r="H27" s="120"/>
      <c r="I27" s="120">
        <v>1</v>
      </c>
      <c r="J27" s="171"/>
      <c r="K27" s="92"/>
      <c r="L27" s="92">
        <v>33071</v>
      </c>
      <c r="M27" s="92"/>
      <c r="N27" s="199">
        <v>33071</v>
      </c>
      <c r="O27" s="216"/>
      <c r="P27" s="237"/>
    </row>
    <row r="28" spans="1:16" x14ac:dyDescent="0.25">
      <c r="A28" s="233"/>
      <c r="B28" s="42"/>
      <c r="C28" s="47" t="s">
        <v>152</v>
      </c>
      <c r="D28" s="91"/>
      <c r="E28" s="91"/>
      <c r="F28" s="92">
        <v>42.75</v>
      </c>
      <c r="G28" s="155" t="s">
        <v>147</v>
      </c>
      <c r="H28" s="120"/>
      <c r="I28" s="120"/>
      <c r="J28" s="171">
        <v>1808.21</v>
      </c>
      <c r="K28" s="92"/>
      <c r="L28" s="92"/>
      <c r="M28" s="92">
        <v>77300.98</v>
      </c>
      <c r="N28" s="199">
        <v>77300.98</v>
      </c>
      <c r="O28" s="216"/>
      <c r="P28" s="237"/>
    </row>
    <row r="29" spans="1:16" x14ac:dyDescent="0.25">
      <c r="A29" s="233"/>
      <c r="B29" s="39"/>
      <c r="C29" s="48"/>
      <c r="D29" s="93"/>
      <c r="E29" s="93"/>
      <c r="F29" s="94"/>
      <c r="G29" s="156"/>
      <c r="H29" s="121"/>
      <c r="I29" s="121"/>
      <c r="J29" s="172"/>
      <c r="K29" s="94"/>
      <c r="L29" s="94"/>
      <c r="M29" s="94"/>
      <c r="N29" s="200"/>
      <c r="O29" s="217">
        <f>SUM(N24:N29)/17992816</f>
        <v>8.0928811810224696E-2</v>
      </c>
      <c r="P29" s="237"/>
    </row>
    <row r="30" spans="1:16" x14ac:dyDescent="0.25">
      <c r="A30" s="233"/>
      <c r="B30" s="49" t="s">
        <v>153</v>
      </c>
      <c r="C30" s="49" t="s">
        <v>143</v>
      </c>
      <c r="D30" s="95"/>
      <c r="E30" s="95"/>
      <c r="F30" s="96"/>
      <c r="G30" s="157"/>
      <c r="H30" s="122"/>
      <c r="I30" s="122"/>
      <c r="J30" s="173"/>
      <c r="K30" s="110"/>
      <c r="L30" s="96"/>
      <c r="M30" s="96"/>
      <c r="N30" s="201"/>
      <c r="O30" s="218"/>
      <c r="P30" s="237"/>
    </row>
    <row r="31" spans="1:16" x14ac:dyDescent="0.25">
      <c r="A31" s="233"/>
      <c r="B31" s="39"/>
      <c r="C31" s="50"/>
      <c r="D31" s="97"/>
      <c r="E31" s="97"/>
      <c r="F31" s="98"/>
      <c r="G31" s="158"/>
      <c r="H31" s="123"/>
      <c r="I31" s="123"/>
      <c r="J31" s="174"/>
      <c r="K31" s="111"/>
      <c r="L31" s="98"/>
      <c r="M31" s="98"/>
      <c r="N31" s="202"/>
      <c r="O31" s="219">
        <f>SUM(N30:N31)/17992816</f>
        <v>0</v>
      </c>
      <c r="P31" s="237"/>
    </row>
    <row r="32" spans="1:16" x14ac:dyDescent="0.25">
      <c r="A32" s="233"/>
      <c r="B32" s="51" t="s">
        <v>154</v>
      </c>
      <c r="C32" s="51"/>
      <c r="D32" s="99"/>
      <c r="E32" s="99"/>
      <c r="F32" s="100"/>
      <c r="G32" s="159"/>
      <c r="H32" s="124"/>
      <c r="I32" s="124"/>
      <c r="J32" s="175"/>
      <c r="K32" s="100">
        <v>4840618.3899999997</v>
      </c>
      <c r="L32" s="100">
        <v>3747775.5</v>
      </c>
      <c r="M32" s="100">
        <v>7541653.6399999997</v>
      </c>
      <c r="N32" s="203">
        <v>16130047.529999999</v>
      </c>
      <c r="O32" s="220">
        <f>SUM(O8:O31)</f>
        <v>0.89647154342044078</v>
      </c>
      <c r="P32" s="237"/>
    </row>
    <row r="33" spans="1:20" x14ac:dyDescent="0.25">
      <c r="A33" s="20"/>
      <c r="B33" s="52"/>
      <c r="C33" s="52"/>
      <c r="D33" s="132"/>
      <c r="E33" s="132"/>
      <c r="F33" s="133"/>
      <c r="G33" s="160"/>
      <c r="H33" s="134"/>
      <c r="I33" s="134"/>
      <c r="J33" s="176"/>
      <c r="K33" s="132"/>
      <c r="L33" s="132"/>
      <c r="M33" s="132"/>
      <c r="N33" s="204"/>
      <c r="O33" s="231"/>
      <c r="P33" s="237"/>
    </row>
    <row r="34" spans="1:20" ht="31.2" x14ac:dyDescent="0.25">
      <c r="A34" s="20"/>
      <c r="B34" s="243"/>
      <c r="C34" s="243"/>
      <c r="D34" s="135"/>
      <c r="E34" s="136" t="s">
        <v>191</v>
      </c>
      <c r="F34" s="137"/>
      <c r="G34" s="244"/>
      <c r="H34" s="138"/>
      <c r="I34" s="138" t="s">
        <v>195</v>
      </c>
      <c r="J34" s="177"/>
      <c r="K34" s="137"/>
      <c r="L34" s="137" t="s">
        <v>196</v>
      </c>
      <c r="M34" s="137"/>
      <c r="N34" s="245"/>
      <c r="O34" s="246"/>
      <c r="P34" s="237"/>
    </row>
    <row r="35" spans="1:20" s="6" customFormat="1" ht="36" x14ac:dyDescent="0.25">
      <c r="A35" s="234"/>
      <c r="B35" s="21" t="s">
        <v>199</v>
      </c>
      <c r="C35" s="22" t="s">
        <v>0</v>
      </c>
      <c r="D35" s="101" t="s">
        <v>192</v>
      </c>
      <c r="E35" s="101" t="s">
        <v>193</v>
      </c>
      <c r="F35" s="101" t="s">
        <v>194</v>
      </c>
      <c r="G35" s="147"/>
      <c r="H35" s="125" t="s">
        <v>192</v>
      </c>
      <c r="I35" s="125" t="s">
        <v>193</v>
      </c>
      <c r="J35" s="178" t="s">
        <v>194</v>
      </c>
      <c r="K35" s="101" t="s">
        <v>192</v>
      </c>
      <c r="L35" s="101" t="s">
        <v>193</v>
      </c>
      <c r="M35" s="101" t="s">
        <v>194</v>
      </c>
      <c r="N35" s="205" t="s">
        <v>197</v>
      </c>
      <c r="O35" s="207" t="s">
        <v>198</v>
      </c>
      <c r="P35" s="239"/>
      <c r="Q35" s="7"/>
      <c r="R35" s="7"/>
      <c r="S35" s="7"/>
      <c r="T35" s="7"/>
    </row>
    <row r="36" spans="1:20" ht="20.399999999999999" x14ac:dyDescent="0.25">
      <c r="A36" s="233"/>
      <c r="B36" s="53" t="s">
        <v>155</v>
      </c>
      <c r="C36" s="53" t="s">
        <v>156</v>
      </c>
      <c r="D36" s="102">
        <v>4.8499999999999996</v>
      </c>
      <c r="E36" s="102">
        <v>4.8499999999999996</v>
      </c>
      <c r="F36" s="103">
        <v>4.8499999999999996</v>
      </c>
      <c r="G36" s="161" t="s">
        <v>131</v>
      </c>
      <c r="H36" s="126">
        <v>569280</v>
      </c>
      <c r="I36" s="126">
        <v>71160</v>
      </c>
      <c r="J36" s="179">
        <v>71160</v>
      </c>
      <c r="K36" s="103">
        <v>2761008</v>
      </c>
      <c r="L36" s="103">
        <v>345126</v>
      </c>
      <c r="M36" s="103">
        <v>345126</v>
      </c>
      <c r="N36" s="206">
        <v>3451260</v>
      </c>
      <c r="O36" s="221"/>
      <c r="P36" s="237"/>
    </row>
    <row r="37" spans="1:20" x14ac:dyDescent="0.25">
      <c r="A37" s="233"/>
      <c r="B37" s="39"/>
      <c r="C37" s="40"/>
      <c r="D37" s="79"/>
      <c r="E37" s="79"/>
      <c r="F37" s="80"/>
      <c r="G37" s="149"/>
      <c r="H37" s="114"/>
      <c r="I37" s="114"/>
      <c r="J37" s="165"/>
      <c r="K37" s="80"/>
      <c r="L37" s="80"/>
      <c r="M37" s="80"/>
      <c r="N37" s="193"/>
      <c r="O37" s="222"/>
      <c r="P37" s="237"/>
    </row>
    <row r="38" spans="1:20" x14ac:dyDescent="0.25">
      <c r="A38" s="233"/>
      <c r="B38" s="43" t="s">
        <v>157</v>
      </c>
      <c r="C38" s="43" t="s">
        <v>143</v>
      </c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3"/>
      <c r="P38" s="237"/>
    </row>
    <row r="39" spans="1:20" x14ac:dyDescent="0.25">
      <c r="A39" s="233"/>
      <c r="B39" s="42"/>
      <c r="C39" s="43"/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47" t="s">
        <v>158</v>
      </c>
      <c r="C40" s="47" t="s">
        <v>143</v>
      </c>
      <c r="D40" s="91"/>
      <c r="E40" s="91"/>
      <c r="F40" s="92"/>
      <c r="G40" s="155"/>
      <c r="H40" s="120"/>
      <c r="I40" s="120"/>
      <c r="J40" s="171"/>
      <c r="K40" s="92"/>
      <c r="L40" s="92"/>
      <c r="M40" s="92"/>
      <c r="N40" s="199"/>
      <c r="O40" s="223"/>
      <c r="P40" s="237"/>
    </row>
    <row r="41" spans="1:20" x14ac:dyDescent="0.25">
      <c r="A41" s="233"/>
      <c r="B41" s="39"/>
      <c r="C41" s="48"/>
      <c r="D41" s="93"/>
      <c r="E41" s="93"/>
      <c r="F41" s="94"/>
      <c r="G41" s="156"/>
      <c r="H41" s="121"/>
      <c r="I41" s="121"/>
      <c r="J41" s="172"/>
      <c r="K41" s="94"/>
      <c r="L41" s="94"/>
      <c r="M41" s="94"/>
      <c r="N41" s="200"/>
      <c r="O41" s="222"/>
      <c r="P41" s="237"/>
    </row>
    <row r="42" spans="1:20" x14ac:dyDescent="0.25">
      <c r="A42" s="233"/>
      <c r="B42" s="54" t="s">
        <v>159</v>
      </c>
      <c r="C42" s="54"/>
      <c r="D42" s="104"/>
      <c r="E42" s="104"/>
      <c r="F42" s="104"/>
      <c r="G42" s="55"/>
      <c r="H42" s="124"/>
      <c r="I42" s="124"/>
      <c r="J42" s="124"/>
      <c r="K42" s="182">
        <v>2761008</v>
      </c>
      <c r="L42" s="100">
        <v>345126</v>
      </c>
      <c r="M42" s="100">
        <v>345126</v>
      </c>
      <c r="N42" s="100">
        <v>3451260</v>
      </c>
      <c r="O42" s="224"/>
      <c r="P42" s="237"/>
    </row>
    <row r="43" spans="1:20" x14ac:dyDescent="0.25">
      <c r="A43" s="20"/>
      <c r="B43" s="56"/>
      <c r="C43" s="56"/>
      <c r="D43" s="139"/>
      <c r="E43" s="139"/>
      <c r="F43" s="139"/>
      <c r="G43" s="140"/>
      <c r="H43" s="141"/>
      <c r="I43" s="141"/>
      <c r="J43" s="141"/>
      <c r="K43" s="183"/>
      <c r="L43" s="139"/>
      <c r="M43" s="139"/>
      <c r="N43" s="236"/>
      <c r="O43" s="189"/>
      <c r="P43" s="56"/>
    </row>
    <row r="44" spans="1:20" s="24" customFormat="1" ht="12" x14ac:dyDescent="0.25">
      <c r="A44" s="235"/>
      <c r="B44" s="57"/>
      <c r="C44" s="57"/>
      <c r="D44" s="142"/>
      <c r="E44" s="142"/>
      <c r="F44" s="142"/>
      <c r="G44" s="143"/>
      <c r="H44" s="144"/>
      <c r="I44" s="144"/>
      <c r="J44" s="144"/>
      <c r="K44" s="184"/>
      <c r="L44" s="142"/>
      <c r="M44" s="142"/>
      <c r="N44" s="142"/>
      <c r="O44" s="225"/>
      <c r="P44" s="58"/>
      <c r="Q44" s="59"/>
      <c r="R44" s="59"/>
      <c r="S44" s="59"/>
      <c r="T44" s="59"/>
    </row>
    <row r="45" spans="1:20" s="24" customFormat="1" ht="24" x14ac:dyDescent="0.25">
      <c r="A45" s="235"/>
      <c r="B45" s="60" t="s">
        <v>200</v>
      </c>
      <c r="C45" s="60"/>
      <c r="D45" s="105"/>
      <c r="E45" s="105" t="s">
        <v>201</v>
      </c>
      <c r="F45" s="106"/>
      <c r="G45" s="61"/>
      <c r="H45" s="127"/>
      <c r="I45" s="127"/>
      <c r="J45" s="127"/>
      <c r="K45" s="185"/>
      <c r="L45" s="106" t="s">
        <v>202</v>
      </c>
      <c r="M45" s="106"/>
      <c r="N45" s="106"/>
      <c r="O45" s="226" t="s">
        <v>198</v>
      </c>
      <c r="P45" s="240"/>
      <c r="Q45" s="59"/>
      <c r="R45" s="59"/>
      <c r="S45" s="59"/>
      <c r="T45" s="59"/>
    </row>
    <row r="46" spans="1:20" x14ac:dyDescent="0.25">
      <c r="A46" s="233"/>
      <c r="B46" s="62" t="s">
        <v>160</v>
      </c>
      <c r="C46" s="63" t="s">
        <v>161</v>
      </c>
      <c r="D46" s="107"/>
      <c r="E46" s="107"/>
      <c r="F46" s="107"/>
      <c r="G46" s="64"/>
      <c r="H46" s="128"/>
      <c r="I46" s="128"/>
      <c r="J46" s="128"/>
      <c r="K46" s="186"/>
      <c r="L46" s="180"/>
      <c r="M46" s="180"/>
      <c r="N46" s="180">
        <v>150458</v>
      </c>
      <c r="O46" s="227"/>
      <c r="P46" s="237"/>
    </row>
    <row r="47" spans="1:20" x14ac:dyDescent="0.25">
      <c r="A47" s="233"/>
      <c r="B47" s="65"/>
      <c r="C47" s="63"/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>
        <f>SUM(N46:N47)/17992816</f>
        <v>8.3621151908628427E-3</v>
      </c>
      <c r="P47" s="237"/>
    </row>
    <row r="48" spans="1:20" ht="20.399999999999999" x14ac:dyDescent="0.25">
      <c r="A48" s="233"/>
      <c r="B48" s="66" t="s">
        <v>162</v>
      </c>
      <c r="C48" s="67" t="s">
        <v>163</v>
      </c>
      <c r="D48" s="108"/>
      <c r="E48" s="108"/>
      <c r="F48" s="108"/>
      <c r="G48" s="68"/>
      <c r="H48" s="129"/>
      <c r="I48" s="129"/>
      <c r="J48" s="129"/>
      <c r="K48" s="187"/>
      <c r="L48" s="112"/>
      <c r="M48" s="112"/>
      <c r="N48" s="112">
        <v>1712310</v>
      </c>
      <c r="O48" s="228"/>
      <c r="P48" s="237"/>
    </row>
    <row r="49" spans="1:16" x14ac:dyDescent="0.25">
      <c r="A49" s="233"/>
      <c r="B49" s="65"/>
      <c r="C49" s="69"/>
      <c r="D49" s="109"/>
      <c r="E49" s="109"/>
      <c r="F49" s="109"/>
      <c r="G49" s="70"/>
      <c r="H49" s="130"/>
      <c r="I49" s="130"/>
      <c r="J49" s="130"/>
      <c r="K49" s="188"/>
      <c r="L49" s="181"/>
      <c r="M49" s="181"/>
      <c r="N49" s="181"/>
      <c r="O49" s="229">
        <f>SUM(N48:N49)/17992816</f>
        <v>9.5166315267159962E-2</v>
      </c>
      <c r="P49" s="237"/>
    </row>
    <row r="50" spans="1:16" x14ac:dyDescent="0.25">
      <c r="A50" s="233"/>
      <c r="B50" s="54" t="s">
        <v>164</v>
      </c>
      <c r="C50" s="54"/>
      <c r="D50" s="104"/>
      <c r="E50" s="104"/>
      <c r="F50" s="104"/>
      <c r="G50" s="55"/>
      <c r="H50" s="131"/>
      <c r="I50" s="131"/>
      <c r="J50" s="131"/>
      <c r="K50" s="182"/>
      <c r="L50" s="100"/>
      <c r="M50" s="100"/>
      <c r="N50" s="100">
        <v>1862768</v>
      </c>
      <c r="O50" s="220">
        <f>SUM(O46:O49)</f>
        <v>0.1035284304580228</v>
      </c>
      <c r="P50" s="237"/>
    </row>
    <row r="51" spans="1:16" x14ac:dyDescent="0.25">
      <c r="A51" s="1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230"/>
      <c r="P51" s="71"/>
    </row>
    <row r="52" spans="1:16" x14ac:dyDescent="0.25">
      <c r="B52" s="72" t="s">
        <v>203</v>
      </c>
    </row>
    <row r="53" spans="1:16" x14ac:dyDescent="0.25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</sheetData>
  <mergeCells count="13">
    <mergeCell ref="B51:P51"/>
    <mergeCell ref="B53:O53"/>
    <mergeCell ref="C49:J49"/>
    <mergeCell ref="B50:J50"/>
    <mergeCell ref="B33:O33"/>
    <mergeCell ref="N34:O34"/>
    <mergeCell ref="B43:P43"/>
    <mergeCell ref="C2:E2"/>
    <mergeCell ref="B32:C32"/>
    <mergeCell ref="B42:G42"/>
    <mergeCell ref="C46:J46"/>
    <mergeCell ref="C47:J47"/>
    <mergeCell ref="C48:J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165</v>
      </c>
    </row>
    <row r="2" spans="1:9" ht="15.6" x14ac:dyDescent="0.3">
      <c r="A2" s="3" t="s">
        <v>166</v>
      </c>
      <c r="E2" s="3" t="s">
        <v>167</v>
      </c>
    </row>
    <row r="4" spans="1:9" ht="15.6" x14ac:dyDescent="0.3">
      <c r="A4" s="4" t="s">
        <v>168</v>
      </c>
      <c r="B4" s="5" t="s">
        <v>9</v>
      </c>
      <c r="C4" s="5">
        <v>840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19581305</v>
      </c>
      <c r="C10">
        <v>146360905</v>
      </c>
      <c r="D10">
        <v>136804122</v>
      </c>
      <c r="E10">
        <v>13660000</v>
      </c>
      <c r="G10">
        <v>316406332</v>
      </c>
      <c r="I10">
        <v>316406332</v>
      </c>
    </row>
    <row r="12" spans="1:9" x14ac:dyDescent="0.25">
      <c r="A12" s="1" t="s">
        <v>170</v>
      </c>
    </row>
    <row r="14" spans="1:9" x14ac:dyDescent="0.25">
      <c r="A14" t="s">
        <v>11</v>
      </c>
      <c r="C14">
        <v>863020</v>
      </c>
      <c r="D14">
        <v>111418</v>
      </c>
      <c r="G14">
        <v>974438</v>
      </c>
      <c r="H14">
        <v>0</v>
      </c>
      <c r="I14">
        <v>974438</v>
      </c>
    </row>
    <row r="15" spans="1:9" x14ac:dyDescent="0.25">
      <c r="A15" t="s">
        <v>12</v>
      </c>
      <c r="C15">
        <v>0</v>
      </c>
      <c r="D15">
        <v>139621</v>
      </c>
      <c r="G15">
        <v>139621</v>
      </c>
      <c r="H15">
        <v>0</v>
      </c>
      <c r="I15">
        <v>139621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171</v>
      </c>
    </row>
    <row r="25" spans="1:9" x14ac:dyDescent="0.25">
      <c r="A25" t="s">
        <v>19</v>
      </c>
      <c r="B25">
        <v>0</v>
      </c>
      <c r="C25">
        <v>7054663</v>
      </c>
      <c r="D25">
        <v>634083</v>
      </c>
      <c r="E25">
        <v>8342229</v>
      </c>
      <c r="F25">
        <v>0</v>
      </c>
      <c r="G25">
        <v>16030975</v>
      </c>
      <c r="H25">
        <v>0</v>
      </c>
      <c r="I25">
        <v>16030975</v>
      </c>
    </row>
    <row r="26" spans="1:9" x14ac:dyDescent="0.25">
      <c r="A26" t="s">
        <v>20</v>
      </c>
      <c r="B26">
        <v>0</v>
      </c>
      <c r="C26">
        <v>319410</v>
      </c>
      <c r="D26">
        <v>740424</v>
      </c>
      <c r="E26">
        <v>0</v>
      </c>
      <c r="F26">
        <v>0</v>
      </c>
      <c r="G26">
        <v>1059834</v>
      </c>
      <c r="H26">
        <v>0</v>
      </c>
      <c r="I26">
        <v>1059834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2451952</v>
      </c>
      <c r="F27">
        <v>3244315</v>
      </c>
      <c r="G27">
        <v>5696267</v>
      </c>
      <c r="H27">
        <v>0</v>
      </c>
      <c r="I27">
        <v>5696267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908226</v>
      </c>
      <c r="C29">
        <v>2597245</v>
      </c>
      <c r="D29">
        <v>3872959</v>
      </c>
      <c r="E29">
        <v>551043</v>
      </c>
      <c r="F29">
        <v>0</v>
      </c>
      <c r="G29">
        <v>7929473</v>
      </c>
      <c r="H29">
        <v>0</v>
      </c>
      <c r="I29">
        <v>7929473</v>
      </c>
    </row>
    <row r="30" spans="1:9" x14ac:dyDescent="0.25">
      <c r="A30" t="s">
        <v>24</v>
      </c>
      <c r="B30">
        <v>13797</v>
      </c>
      <c r="C30">
        <v>1180372</v>
      </c>
      <c r="D30">
        <v>248326</v>
      </c>
      <c r="E30">
        <v>52070</v>
      </c>
      <c r="F30">
        <v>0</v>
      </c>
      <c r="G30">
        <v>1494565</v>
      </c>
      <c r="H30">
        <v>0</v>
      </c>
      <c r="I30">
        <v>1494565</v>
      </c>
    </row>
    <row r="31" spans="1:9" x14ac:dyDescent="0.25">
      <c r="A31" t="s">
        <v>25</v>
      </c>
      <c r="E31">
        <v>19582</v>
      </c>
      <c r="G31">
        <v>19582</v>
      </c>
      <c r="H31">
        <v>0</v>
      </c>
      <c r="I31">
        <v>19582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172</v>
      </c>
    </row>
    <row r="38" spans="1:9" x14ac:dyDescent="0.25">
      <c r="A38" t="s">
        <v>29</v>
      </c>
      <c r="B38">
        <v>1862768</v>
      </c>
      <c r="G38">
        <v>1862768</v>
      </c>
      <c r="H38">
        <v>0</v>
      </c>
      <c r="I38">
        <v>1862768</v>
      </c>
    </row>
    <row r="40" spans="1:9" x14ac:dyDescent="0.25">
      <c r="A40" s="1" t="s">
        <v>173</v>
      </c>
    </row>
    <row r="42" spans="1:9" x14ac:dyDescent="0.25">
      <c r="A42" t="s">
        <v>30</v>
      </c>
      <c r="B42">
        <v>0</v>
      </c>
      <c r="C42">
        <v>188229</v>
      </c>
      <c r="D42">
        <v>180898</v>
      </c>
      <c r="E42">
        <v>0</v>
      </c>
      <c r="G42">
        <v>369127</v>
      </c>
      <c r="H42">
        <v>0</v>
      </c>
      <c r="I42">
        <v>369127</v>
      </c>
    </row>
    <row r="43" spans="1:9" x14ac:dyDescent="0.25">
      <c r="A43" t="s">
        <v>31</v>
      </c>
      <c r="B43">
        <v>0</v>
      </c>
      <c r="C43">
        <v>298817</v>
      </c>
      <c r="D43">
        <v>299804</v>
      </c>
      <c r="E43">
        <v>0</v>
      </c>
      <c r="G43">
        <v>598621</v>
      </c>
      <c r="H43">
        <v>0</v>
      </c>
      <c r="I43">
        <v>598621</v>
      </c>
    </row>
    <row r="44" spans="1:9" x14ac:dyDescent="0.25">
      <c r="A44" t="s">
        <v>32</v>
      </c>
      <c r="B44">
        <v>0</v>
      </c>
      <c r="C44">
        <v>23789</v>
      </c>
      <c r="D44">
        <v>23789</v>
      </c>
      <c r="E44">
        <v>0</v>
      </c>
      <c r="G44">
        <v>47578</v>
      </c>
      <c r="H44">
        <v>0</v>
      </c>
      <c r="I44">
        <v>47578</v>
      </c>
    </row>
    <row r="45" spans="1:9" x14ac:dyDescent="0.25">
      <c r="A45" t="s">
        <v>33</v>
      </c>
      <c r="B45">
        <v>0</v>
      </c>
      <c r="C45">
        <v>304650</v>
      </c>
      <c r="D45">
        <v>152739</v>
      </c>
      <c r="E45">
        <v>0</v>
      </c>
      <c r="G45">
        <v>457389</v>
      </c>
      <c r="H45">
        <v>0</v>
      </c>
      <c r="I45">
        <v>457389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201945</v>
      </c>
      <c r="C47">
        <v>1534478</v>
      </c>
      <c r="D47">
        <v>2528641</v>
      </c>
      <c r="E47">
        <v>154115</v>
      </c>
      <c r="G47">
        <v>4419179</v>
      </c>
      <c r="H47">
        <v>0</v>
      </c>
      <c r="I47">
        <v>4419179</v>
      </c>
    </row>
    <row r="48" spans="1:9" x14ac:dyDescent="0.25">
      <c r="A48" t="s">
        <v>36</v>
      </c>
      <c r="B48">
        <v>0</v>
      </c>
      <c r="C48">
        <v>0</v>
      </c>
      <c r="D48">
        <v>430000</v>
      </c>
      <c r="E48">
        <v>0</v>
      </c>
      <c r="G48">
        <v>430000</v>
      </c>
      <c r="H48">
        <v>0</v>
      </c>
      <c r="I48">
        <v>430000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2862833</v>
      </c>
      <c r="D51">
        <v>0</v>
      </c>
      <c r="E51">
        <v>0</v>
      </c>
      <c r="G51">
        <v>2862833</v>
      </c>
      <c r="H51">
        <v>0</v>
      </c>
      <c r="I51">
        <v>2862833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118989</v>
      </c>
      <c r="E53">
        <v>0</v>
      </c>
      <c r="F53">
        <v>0</v>
      </c>
      <c r="G53">
        <v>118989</v>
      </c>
      <c r="H53">
        <v>0</v>
      </c>
      <c r="I53">
        <v>118989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22568041</v>
      </c>
      <c r="C55">
        <v>163588411</v>
      </c>
      <c r="D55">
        <v>146285813</v>
      </c>
      <c r="E55">
        <v>25230991</v>
      </c>
      <c r="F55">
        <v>3244315</v>
      </c>
      <c r="G55">
        <v>360917571</v>
      </c>
      <c r="H55">
        <v>0</v>
      </c>
      <c r="I55">
        <v>360917571</v>
      </c>
    </row>
    <row r="57" spans="1:9" x14ac:dyDescent="0.25">
      <c r="A57" s="1" t="s">
        <v>174</v>
      </c>
    </row>
    <row r="59" spans="1:9" x14ac:dyDescent="0.25">
      <c r="A59" t="s">
        <v>44</v>
      </c>
      <c r="G59">
        <v>348842310</v>
      </c>
    </row>
    <row r="60" spans="1:9" x14ac:dyDescent="0.25">
      <c r="A60" t="s">
        <v>45</v>
      </c>
      <c r="G60">
        <v>2057462</v>
      </c>
    </row>
    <row r="61" spans="1:9" x14ac:dyDescent="0.25">
      <c r="A61" t="s">
        <v>46</v>
      </c>
      <c r="G61">
        <v>10017799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360917571</v>
      </c>
    </row>
    <row r="64" spans="1:9" x14ac:dyDescent="0.25">
      <c r="A64" t="s">
        <v>49</v>
      </c>
      <c r="G64">
        <v>-68829088</v>
      </c>
    </row>
    <row r="66" spans="1:9" x14ac:dyDescent="0.25">
      <c r="A66" s="1" t="s">
        <v>175</v>
      </c>
    </row>
    <row r="68" spans="1:9" x14ac:dyDescent="0.25">
      <c r="A68" t="s">
        <v>50</v>
      </c>
      <c r="G68">
        <v>75775</v>
      </c>
      <c r="H68">
        <v>0</v>
      </c>
      <c r="I68">
        <v>75775</v>
      </c>
    </row>
    <row r="69" spans="1:9" x14ac:dyDescent="0.25">
      <c r="A69" t="s">
        <v>51</v>
      </c>
      <c r="G69">
        <v>3186867</v>
      </c>
      <c r="H69">
        <v>2477659</v>
      </c>
      <c r="I69">
        <v>709208</v>
      </c>
    </row>
    <row r="70" spans="1:9" x14ac:dyDescent="0.25">
      <c r="A70" t="s">
        <v>52</v>
      </c>
      <c r="G70">
        <v>1282403</v>
      </c>
      <c r="H70">
        <v>11500</v>
      </c>
      <c r="I70">
        <v>1270903</v>
      </c>
    </row>
    <row r="71" spans="1:9" x14ac:dyDescent="0.25">
      <c r="A71" t="s">
        <v>53</v>
      </c>
      <c r="G71">
        <v>4923885</v>
      </c>
      <c r="H71">
        <v>2710369</v>
      </c>
      <c r="I71">
        <v>2213516</v>
      </c>
    </row>
    <row r="72" spans="1:9" x14ac:dyDescent="0.25">
      <c r="A72" t="s">
        <v>54</v>
      </c>
      <c r="G72">
        <v>8611592</v>
      </c>
      <c r="H72">
        <v>7458101</v>
      </c>
      <c r="I72">
        <v>1153491</v>
      </c>
    </row>
    <row r="73" spans="1:9" x14ac:dyDescent="0.25">
      <c r="A73" t="s">
        <v>55</v>
      </c>
      <c r="G73">
        <v>2642139</v>
      </c>
      <c r="H73">
        <v>47062</v>
      </c>
      <c r="I73">
        <v>2595077</v>
      </c>
    </row>
    <row r="74" spans="1:9" x14ac:dyDescent="0.25">
      <c r="A74" t="s">
        <v>56</v>
      </c>
      <c r="G74">
        <v>122055</v>
      </c>
      <c r="H74">
        <v>1079</v>
      </c>
      <c r="I74">
        <v>120976</v>
      </c>
    </row>
    <row r="75" spans="1:9" x14ac:dyDescent="0.25">
      <c r="A75" t="s">
        <v>57</v>
      </c>
      <c r="G75">
        <v>49972</v>
      </c>
      <c r="H75">
        <v>0</v>
      </c>
      <c r="I75">
        <v>49972</v>
      </c>
    </row>
    <row r="77" spans="1:9" x14ac:dyDescent="0.25">
      <c r="A77" t="s">
        <v>58</v>
      </c>
      <c r="G77">
        <v>1906144</v>
      </c>
      <c r="H77">
        <v>495095</v>
      </c>
      <c r="I77">
        <v>1411049</v>
      </c>
    </row>
    <row r="78" spans="1:9" x14ac:dyDescent="0.25">
      <c r="A78" t="s">
        <v>59</v>
      </c>
      <c r="G78">
        <v>1126451</v>
      </c>
      <c r="H78">
        <v>127429</v>
      </c>
      <c r="I78">
        <v>999022</v>
      </c>
    </row>
    <row r="79" spans="1:9" x14ac:dyDescent="0.25">
      <c r="A79" t="s">
        <v>60</v>
      </c>
      <c r="G79">
        <v>173725</v>
      </c>
      <c r="H79">
        <v>0</v>
      </c>
      <c r="I79">
        <v>173725</v>
      </c>
    </row>
    <row r="80" spans="1:9" x14ac:dyDescent="0.25">
      <c r="A80" t="s">
        <v>61</v>
      </c>
      <c r="B80">
        <v>0</v>
      </c>
      <c r="C80">
        <v>107871</v>
      </c>
      <c r="D80">
        <v>630663</v>
      </c>
      <c r="E80">
        <v>4296332</v>
      </c>
      <c r="F80">
        <v>0</v>
      </c>
      <c r="G80">
        <v>5034866</v>
      </c>
      <c r="H80">
        <v>183818</v>
      </c>
      <c r="I80">
        <v>4851048</v>
      </c>
    </row>
    <row r="81" spans="1:9" x14ac:dyDescent="0.25">
      <c r="A81" t="s">
        <v>62</v>
      </c>
      <c r="B81">
        <v>11500</v>
      </c>
      <c r="C81">
        <v>891570</v>
      </c>
      <c r="D81">
        <v>5609347</v>
      </c>
      <c r="E81">
        <v>171720</v>
      </c>
      <c r="F81">
        <v>0</v>
      </c>
      <c r="G81">
        <v>6684137</v>
      </c>
      <c r="H81">
        <v>1654358</v>
      </c>
      <c r="I81">
        <v>5029779</v>
      </c>
    </row>
    <row r="82" spans="1:9" x14ac:dyDescent="0.25">
      <c r="A82" t="s">
        <v>63</v>
      </c>
      <c r="G82">
        <v>341659</v>
      </c>
      <c r="H82">
        <v>0</v>
      </c>
      <c r="I82">
        <v>341659</v>
      </c>
    </row>
    <row r="84" spans="1:9" x14ac:dyDescent="0.25">
      <c r="A84" t="s">
        <v>64</v>
      </c>
      <c r="D84">
        <v>2514529</v>
      </c>
      <c r="E84">
        <v>18858</v>
      </c>
      <c r="G84">
        <v>2533387</v>
      </c>
      <c r="H84">
        <v>1349734</v>
      </c>
      <c r="I84">
        <v>1183653</v>
      </c>
    </row>
    <row r="85" spans="1:9" x14ac:dyDescent="0.25">
      <c r="A85" t="s">
        <v>65</v>
      </c>
      <c r="G85">
        <v>3372105</v>
      </c>
      <c r="H85">
        <v>3372105</v>
      </c>
      <c r="I85">
        <v>0</v>
      </c>
    </row>
    <row r="86" spans="1:9" x14ac:dyDescent="0.25">
      <c r="A86" t="s">
        <v>66</v>
      </c>
      <c r="G86">
        <v>2952440</v>
      </c>
      <c r="H86">
        <v>554341</v>
      </c>
      <c r="I86">
        <v>2398099</v>
      </c>
    </row>
    <row r="87" spans="1:9" x14ac:dyDescent="0.25">
      <c r="A87" t="s">
        <v>67</v>
      </c>
      <c r="G87">
        <v>33540</v>
      </c>
      <c r="H87">
        <v>0</v>
      </c>
      <c r="I87">
        <v>33540</v>
      </c>
    </row>
    <row r="88" spans="1:9" x14ac:dyDescent="0.25">
      <c r="A88" t="s">
        <v>68</v>
      </c>
      <c r="G88">
        <v>72835</v>
      </c>
      <c r="H88">
        <v>0</v>
      </c>
      <c r="I88">
        <v>72835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45125977</v>
      </c>
      <c r="H90">
        <v>20442650</v>
      </c>
      <c r="I90">
        <v>24683327</v>
      </c>
    </row>
    <row r="92" spans="1:9" x14ac:dyDescent="0.25">
      <c r="A92" s="1" t="s">
        <v>176</v>
      </c>
    </row>
    <row r="95" spans="1:9" x14ac:dyDescent="0.25">
      <c r="A95" s="1" t="s">
        <v>177</v>
      </c>
    </row>
    <row r="97" spans="1:9" x14ac:dyDescent="0.25">
      <c r="A97" t="s">
        <v>71</v>
      </c>
      <c r="G97">
        <v>7531334</v>
      </c>
      <c r="H97">
        <v>0</v>
      </c>
      <c r="I97">
        <v>7531334</v>
      </c>
    </row>
    <row r="98" spans="1:9" x14ac:dyDescent="0.25">
      <c r="A98" t="s">
        <v>72</v>
      </c>
      <c r="G98">
        <v>232611</v>
      </c>
      <c r="H98">
        <v>0</v>
      </c>
      <c r="I98">
        <v>232611</v>
      </c>
    </row>
    <row r="99" spans="1:9" x14ac:dyDescent="0.25">
      <c r="A99" t="s">
        <v>73</v>
      </c>
      <c r="G99">
        <v>2073497</v>
      </c>
      <c r="H99">
        <v>0</v>
      </c>
      <c r="I99">
        <v>2073497</v>
      </c>
    </row>
    <row r="100" spans="1:9" x14ac:dyDescent="0.25">
      <c r="A100" t="s">
        <v>74</v>
      </c>
      <c r="G100">
        <v>3215685</v>
      </c>
      <c r="H100">
        <v>296897</v>
      </c>
      <c r="I100">
        <v>2918788</v>
      </c>
    </row>
    <row r="101" spans="1:9" x14ac:dyDescent="0.25">
      <c r="A101" t="s">
        <v>75</v>
      </c>
      <c r="G101">
        <v>13053127</v>
      </c>
      <c r="H101">
        <v>296897</v>
      </c>
      <c r="I101">
        <v>12756230</v>
      </c>
    </row>
    <row r="103" spans="1:9" x14ac:dyDescent="0.25">
      <c r="A103" s="1" t="s">
        <v>178</v>
      </c>
    </row>
    <row r="106" spans="1:9" x14ac:dyDescent="0.25">
      <c r="A106" t="s">
        <v>76</v>
      </c>
      <c r="G106">
        <v>7654651</v>
      </c>
      <c r="H106">
        <v>163736</v>
      </c>
      <c r="I106">
        <v>7490915</v>
      </c>
    </row>
    <row r="107" spans="1:9" x14ac:dyDescent="0.25">
      <c r="A107" t="s">
        <v>77</v>
      </c>
      <c r="G107">
        <v>13406073</v>
      </c>
      <c r="H107">
        <v>191508</v>
      </c>
      <c r="I107">
        <v>13214565</v>
      </c>
    </row>
    <row r="108" spans="1:9" x14ac:dyDescent="0.25">
      <c r="A108" t="s">
        <v>78</v>
      </c>
      <c r="G108">
        <v>2965223</v>
      </c>
      <c r="H108">
        <v>639474</v>
      </c>
      <c r="I108">
        <v>2325749</v>
      </c>
    </row>
    <row r="109" spans="1:9" x14ac:dyDescent="0.25">
      <c r="A109" t="s">
        <v>79</v>
      </c>
      <c r="G109">
        <v>1163102</v>
      </c>
      <c r="H109">
        <v>11664</v>
      </c>
      <c r="I109">
        <v>1151438</v>
      </c>
    </row>
    <row r="110" spans="1:9" x14ac:dyDescent="0.25">
      <c r="A110" t="s">
        <v>80</v>
      </c>
      <c r="G110">
        <v>2095303</v>
      </c>
      <c r="H110">
        <v>1613775</v>
      </c>
      <c r="I110">
        <v>481528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534753</v>
      </c>
      <c r="H111" s="8">
        <v>176096</v>
      </c>
      <c r="I111" s="8">
        <v>358657</v>
      </c>
    </row>
    <row r="112" spans="1:9" x14ac:dyDescent="0.25">
      <c r="A112" t="s">
        <v>82</v>
      </c>
      <c r="G112">
        <v>228650</v>
      </c>
      <c r="H112">
        <v>2518</v>
      </c>
      <c r="I112">
        <v>226132</v>
      </c>
    </row>
    <row r="113" spans="1:9" x14ac:dyDescent="0.25">
      <c r="A113" t="s">
        <v>83</v>
      </c>
      <c r="B113">
        <v>3696</v>
      </c>
      <c r="C113">
        <v>378290</v>
      </c>
      <c r="D113">
        <v>52503</v>
      </c>
      <c r="E113">
        <v>0</v>
      </c>
      <c r="G113">
        <v>434489</v>
      </c>
      <c r="H113">
        <v>692</v>
      </c>
      <c r="I113">
        <v>433797</v>
      </c>
    </row>
    <row r="114" spans="1:9" x14ac:dyDescent="0.25">
      <c r="A114" t="s">
        <v>84</v>
      </c>
      <c r="G114">
        <v>2228783</v>
      </c>
      <c r="H114">
        <v>439979</v>
      </c>
      <c r="I114">
        <v>1788804</v>
      </c>
    </row>
    <row r="115" spans="1:9" x14ac:dyDescent="0.25">
      <c r="A115" t="s">
        <v>85</v>
      </c>
      <c r="G115">
        <v>18105</v>
      </c>
      <c r="H115">
        <v>18105</v>
      </c>
      <c r="I115">
        <v>0</v>
      </c>
    </row>
    <row r="116" spans="1:9" x14ac:dyDescent="0.25">
      <c r="A116" t="s">
        <v>86</v>
      </c>
      <c r="B116">
        <v>3696</v>
      </c>
      <c r="C116">
        <v>378290</v>
      </c>
      <c r="D116">
        <v>52503</v>
      </c>
      <c r="E116">
        <v>0</v>
      </c>
      <c r="G116">
        <v>30729132</v>
      </c>
      <c r="H116">
        <v>3257547</v>
      </c>
      <c r="I116">
        <v>27471585</v>
      </c>
    </row>
    <row r="118" spans="1:9" x14ac:dyDescent="0.25">
      <c r="A118" s="1" t="s">
        <v>179</v>
      </c>
    </row>
    <row r="120" spans="1:9" x14ac:dyDescent="0.25">
      <c r="A120" t="s">
        <v>87</v>
      </c>
      <c r="G120">
        <v>19254</v>
      </c>
      <c r="H120">
        <v>360</v>
      </c>
      <c r="I120">
        <v>18894</v>
      </c>
    </row>
    <row r="122" spans="1:9" x14ac:dyDescent="0.25">
      <c r="A122" s="1" t="s">
        <v>180</v>
      </c>
    </row>
    <row r="124" spans="1:9" x14ac:dyDescent="0.25">
      <c r="A124" t="s">
        <v>88</v>
      </c>
      <c r="G124">
        <v>14077097</v>
      </c>
      <c r="H124">
        <v>620505</v>
      </c>
      <c r="I124">
        <v>13456592</v>
      </c>
    </row>
    <row r="125" spans="1:9" x14ac:dyDescent="0.25">
      <c r="A125" t="s">
        <v>89</v>
      </c>
      <c r="G125">
        <v>2019664</v>
      </c>
      <c r="H125">
        <v>8607</v>
      </c>
      <c r="I125">
        <v>2011057</v>
      </c>
    </row>
    <row r="126" spans="1:9" x14ac:dyDescent="0.25">
      <c r="A126" t="s">
        <v>90</v>
      </c>
      <c r="G126">
        <v>282500</v>
      </c>
      <c r="H126">
        <v>5671</v>
      </c>
      <c r="I126">
        <v>276829</v>
      </c>
    </row>
    <row r="127" spans="1:9" x14ac:dyDescent="0.25">
      <c r="A127" t="s">
        <v>91</v>
      </c>
      <c r="G127">
        <v>16379261</v>
      </c>
      <c r="H127">
        <v>634783</v>
      </c>
      <c r="I127">
        <v>15744478</v>
      </c>
    </row>
    <row r="129" spans="1:9" x14ac:dyDescent="0.25">
      <c r="A129" s="1" t="s">
        <v>181</v>
      </c>
    </row>
    <row r="131" spans="1:9" x14ac:dyDescent="0.25">
      <c r="A131" t="s">
        <v>92</v>
      </c>
      <c r="G131">
        <v>940352</v>
      </c>
      <c r="H131">
        <v>8295</v>
      </c>
      <c r="I131">
        <v>932057</v>
      </c>
    </row>
    <row r="132" spans="1:9" x14ac:dyDescent="0.25">
      <c r="A132" t="s">
        <v>93</v>
      </c>
      <c r="G132">
        <v>1962976</v>
      </c>
      <c r="H132">
        <v>379800</v>
      </c>
      <c r="I132">
        <v>1583176</v>
      </c>
    </row>
    <row r="133" spans="1:9" x14ac:dyDescent="0.25">
      <c r="A133" t="s">
        <v>94</v>
      </c>
      <c r="G133">
        <v>200958</v>
      </c>
      <c r="H133">
        <v>1967</v>
      </c>
      <c r="I133">
        <v>198991</v>
      </c>
    </row>
    <row r="134" spans="1:9" x14ac:dyDescent="0.25">
      <c r="A134" t="s">
        <v>95</v>
      </c>
      <c r="G134">
        <v>5266720</v>
      </c>
      <c r="H134">
        <v>550398</v>
      </c>
      <c r="I134">
        <v>4716322</v>
      </c>
    </row>
    <row r="135" spans="1:9" x14ac:dyDescent="0.25">
      <c r="A135" t="s">
        <v>96</v>
      </c>
      <c r="G135">
        <v>1591157</v>
      </c>
      <c r="H135">
        <v>1467329</v>
      </c>
      <c r="I135">
        <v>123828</v>
      </c>
    </row>
    <row r="136" spans="1:9" x14ac:dyDescent="0.25">
      <c r="A136" t="s">
        <v>97</v>
      </c>
      <c r="G136">
        <v>9962163</v>
      </c>
      <c r="H136">
        <v>2407789</v>
      </c>
      <c r="I136">
        <v>7554374</v>
      </c>
    </row>
    <row r="138" spans="1:9" x14ac:dyDescent="0.25">
      <c r="A138" s="1" t="s">
        <v>182</v>
      </c>
    </row>
    <row r="140" spans="1:9" x14ac:dyDescent="0.25">
      <c r="A140" t="s">
        <v>98</v>
      </c>
      <c r="G140">
        <v>4912584</v>
      </c>
      <c r="H140">
        <v>396118</v>
      </c>
      <c r="I140">
        <v>4516466</v>
      </c>
    </row>
    <row r="141" spans="1:9" x14ac:dyDescent="0.25">
      <c r="A141" t="s">
        <v>99</v>
      </c>
      <c r="G141">
        <v>1440064</v>
      </c>
      <c r="H141">
        <v>534543</v>
      </c>
      <c r="I141">
        <v>905521</v>
      </c>
    </row>
    <row r="142" spans="1:9" x14ac:dyDescent="0.25">
      <c r="A142" t="s">
        <v>100</v>
      </c>
      <c r="G142">
        <v>6352648</v>
      </c>
      <c r="H142">
        <v>930661</v>
      </c>
      <c r="I142">
        <v>5421987</v>
      </c>
    </row>
    <row r="144" spans="1:9" x14ac:dyDescent="0.25">
      <c r="A144" s="1" t="s">
        <v>183</v>
      </c>
    </row>
    <row r="146" spans="1:9" x14ac:dyDescent="0.25">
      <c r="A146" t="s">
        <v>101</v>
      </c>
      <c r="G146">
        <v>9140774</v>
      </c>
      <c r="H146">
        <v>6513889</v>
      </c>
      <c r="I146">
        <v>2626885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406043548</v>
      </c>
      <c r="H150">
        <v>20442650</v>
      </c>
      <c r="I150">
        <v>385600898</v>
      </c>
    </row>
    <row r="151" spans="1:9" x14ac:dyDescent="0.25">
      <c r="A151" t="s">
        <v>104</v>
      </c>
      <c r="G151">
        <v>85636359</v>
      </c>
      <c r="H151">
        <v>14041926</v>
      </c>
      <c r="I151">
        <v>71594433</v>
      </c>
    </row>
    <row r="153" spans="1:9" x14ac:dyDescent="0.25">
      <c r="A153" t="s">
        <v>105</v>
      </c>
      <c r="G153">
        <v>491679907</v>
      </c>
      <c r="H153">
        <v>34484576</v>
      </c>
      <c r="I153">
        <v>457195331</v>
      </c>
    </row>
    <row r="155" spans="1:9" x14ac:dyDescent="0.25">
      <c r="A155" t="s">
        <v>106</v>
      </c>
      <c r="B155">
        <v>949800</v>
      </c>
      <c r="C155">
        <v>7616910</v>
      </c>
      <c r="D155">
        <v>40629880</v>
      </c>
      <c r="E155">
        <v>4558835</v>
      </c>
      <c r="G155">
        <v>53755425</v>
      </c>
      <c r="H155">
        <v>41969752</v>
      </c>
      <c r="I155">
        <v>11785673</v>
      </c>
    </row>
    <row r="157" spans="1:9" x14ac:dyDescent="0.25">
      <c r="A157" t="s">
        <v>107</v>
      </c>
      <c r="G157">
        <v>325248</v>
      </c>
      <c r="H157">
        <v>128382</v>
      </c>
      <c r="I157">
        <v>196866</v>
      </c>
    </row>
    <row r="158" spans="1:9" x14ac:dyDescent="0.25">
      <c r="A158" t="s">
        <v>108</v>
      </c>
      <c r="G158">
        <v>341562</v>
      </c>
      <c r="H158">
        <v>43056</v>
      </c>
      <c r="I158">
        <v>298506</v>
      </c>
    </row>
    <row r="162" spans="1:8" ht="41.4" x14ac:dyDescent="0.25">
      <c r="A162" s="9" t="s">
        <v>184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33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185</v>
      </c>
    </row>
    <row r="3" spans="1:9" ht="15.6" x14ac:dyDescent="0.3">
      <c r="A3" s="3" t="s">
        <v>166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117</v>
      </c>
      <c r="B7" t="s">
        <v>117</v>
      </c>
      <c r="C7">
        <v>1100</v>
      </c>
      <c r="D7">
        <v>120</v>
      </c>
      <c r="E7">
        <v>960000</v>
      </c>
      <c r="F7">
        <v>8000</v>
      </c>
      <c r="G7" s="13" t="s">
        <v>118</v>
      </c>
    </row>
    <row r="8" spans="1:9" x14ac:dyDescent="0.25">
      <c r="A8" s="1" t="s">
        <v>187</v>
      </c>
      <c r="D8">
        <f>SUM(D7:D7)</f>
        <v>120</v>
      </c>
      <c r="E8">
        <f>SUM(E7:E7)</f>
        <v>960000</v>
      </c>
    </row>
    <row r="9" spans="1:9" x14ac:dyDescent="0.25">
      <c r="A9" s="1"/>
    </row>
    <row r="10" spans="1:9" x14ac:dyDescent="0.25">
      <c r="A10" s="1" t="s">
        <v>186</v>
      </c>
      <c r="B10" t="s">
        <v>119</v>
      </c>
      <c r="C10">
        <v>7000</v>
      </c>
      <c r="D10">
        <v>60</v>
      </c>
      <c r="E10">
        <v>600000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7006</v>
      </c>
      <c r="D11">
        <v>72</v>
      </c>
      <c r="E11">
        <v>720000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7013</v>
      </c>
      <c r="D12">
        <v>98</v>
      </c>
      <c r="E12">
        <v>980000</v>
      </c>
      <c r="F12">
        <v>10000</v>
      </c>
      <c r="G12" s="13" t="s">
        <v>118</v>
      </c>
    </row>
    <row r="13" spans="1:9" x14ac:dyDescent="0.25">
      <c r="B13" t="s">
        <v>122</v>
      </c>
      <c r="C13">
        <v>7014</v>
      </c>
      <c r="D13">
        <v>72</v>
      </c>
      <c r="E13">
        <v>720000</v>
      </c>
      <c r="F13">
        <v>10000</v>
      </c>
      <c r="G13" s="13" t="s">
        <v>118</v>
      </c>
    </row>
    <row r="14" spans="1:9" x14ac:dyDescent="0.25">
      <c r="B14" t="s">
        <v>123</v>
      </c>
      <c r="C14">
        <v>7028</v>
      </c>
      <c r="D14">
        <v>91</v>
      </c>
      <c r="E14">
        <v>910000</v>
      </c>
      <c r="F14">
        <v>10000</v>
      </c>
      <c r="G14" s="13" t="s">
        <v>118</v>
      </c>
    </row>
    <row r="15" spans="1:9" x14ac:dyDescent="0.25">
      <c r="B15" t="s">
        <v>124</v>
      </c>
      <c r="C15">
        <v>7030</v>
      </c>
      <c r="D15">
        <v>110</v>
      </c>
      <c r="E15">
        <v>1020000</v>
      </c>
      <c r="F15">
        <v>9272.73</v>
      </c>
      <c r="G15" s="13" t="s">
        <v>118</v>
      </c>
    </row>
    <row r="16" spans="1:9" x14ac:dyDescent="0.25">
      <c r="B16" t="s">
        <v>125</v>
      </c>
      <c r="C16">
        <v>7032</v>
      </c>
      <c r="D16">
        <v>190</v>
      </c>
      <c r="E16">
        <v>1900000</v>
      </c>
      <c r="F16">
        <v>10000</v>
      </c>
      <c r="G16" s="13" t="s">
        <v>118</v>
      </c>
    </row>
    <row r="17" spans="1:7" x14ac:dyDescent="0.25">
      <c r="B17" t="s">
        <v>126</v>
      </c>
      <c r="C17">
        <v>7033</v>
      </c>
      <c r="D17">
        <v>250</v>
      </c>
      <c r="E17">
        <v>2500000</v>
      </c>
      <c r="F17">
        <v>10000</v>
      </c>
      <c r="G17" s="13" t="s">
        <v>118</v>
      </c>
    </row>
    <row r="18" spans="1:7" x14ac:dyDescent="0.25">
      <c r="B18" t="s">
        <v>127</v>
      </c>
      <c r="C18">
        <v>7034</v>
      </c>
      <c r="D18">
        <v>145</v>
      </c>
      <c r="E18">
        <v>1450000</v>
      </c>
      <c r="F18">
        <v>10000</v>
      </c>
      <c r="G18" s="13" t="s">
        <v>118</v>
      </c>
    </row>
    <row r="19" spans="1:7" x14ac:dyDescent="0.25">
      <c r="A19" s="1" t="s">
        <v>188</v>
      </c>
      <c r="D19">
        <f>SUM(D10:D18)</f>
        <v>1088</v>
      </c>
      <c r="E19">
        <f>SUM(E10:E18)</f>
        <v>10800000</v>
      </c>
    </row>
    <row r="23" spans="1:7" x14ac:dyDescent="0.25">
      <c r="A23" s="15" t="s">
        <v>189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2013-09-10T12:04:21Z</dcterms:created>
  <dcterms:modified xsi:type="dcterms:W3CDTF">2013-09-10T12:04:27Z</dcterms:modified>
</cp:coreProperties>
</file>