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Table'!$B$6:$O$41</definedName>
    <definedName name="ExternalData_1" localSheetId="2">'Table 1'!$A$6:$I$158</definedName>
    <definedName name="ExternalData_1" localSheetId="3">'Table 2'!$A$4:$H$23</definedName>
  </definedNames>
  <calcPr calcId="145621"/>
</workbook>
</file>

<file path=xl/calcChain.xml><?xml version="1.0" encoding="utf-8"?>
<calcChain xmlns="http://schemas.openxmlformats.org/spreadsheetml/2006/main">
  <c r="O40" i="1" l="1"/>
  <c r="O38" i="1"/>
  <c r="O41" i="1" s="1"/>
  <c r="O22" i="1"/>
  <c r="O20" i="1"/>
  <c r="O17" i="1"/>
  <c r="O15" i="1"/>
  <c r="O13" i="1"/>
  <c r="O11" i="1"/>
  <c r="O9" i="1"/>
  <c r="E24" i="3"/>
  <c r="D24" i="3"/>
  <c r="E19" i="3"/>
  <c r="D19" i="3"/>
  <c r="E16" i="3"/>
  <c r="D16" i="3"/>
  <c r="E8" i="3"/>
  <c r="D8" i="3"/>
  <c r="O23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73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73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73"/>
  </connection>
</connections>
</file>

<file path=xl/sharedStrings.xml><?xml version="1.0" encoding="utf-8"?>
<sst xmlns="http://schemas.openxmlformats.org/spreadsheetml/2006/main" count="246" uniqueCount="199">
  <si>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</si>
  <si>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</si>
  <si>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</si>
  <si>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</si>
  <si>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</si>
  <si>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</si>
  <si>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</si>
  <si>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</si>
  <si>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</si>
  <si>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Sheffield</t>
  </si>
  <si>
    <t>1.0.1 Individual Schools Budget (before Academy recoupment)</t>
  </si>
  <si>
    <t>1.0.1 The school budget proforma did not include EFA 6th Form funding (£4.194m on Secondary) - this has now been added to line 1.0.1.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</si>
  <si>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</si>
  <si>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</si>
  <si>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</si>
  <si>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</si>
  <si>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</si>
  <si>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</si>
  <si>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</si>
  <si>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</si>
  <si>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</si>
  <si>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</si>
  <si>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</si>
  <si>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</si>
  <si>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</si>
  <si>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</si>
  <si>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</si>
  <si>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</si>
  <si>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</si>
  <si>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</si>
  <si>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</si>
  <si>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</si>
  <si>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</si>
  <si>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</si>
  <si>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</si>
  <si>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</si>
  <si>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</si>
  <si>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</si>
  <si>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</si>
  <si>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</si>
  <si>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</si>
  <si>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</si>
  <si>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</si>
  <si>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</si>
  <si>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</si>
  <si>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</si>
  <si>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</si>
  <si>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</si>
  <si>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</si>
  <si>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</si>
  <si>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</si>
  <si>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</si>
  <si>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</si>
  <si>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</si>
  <si>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</si>
  <si>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</si>
  <si>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</si>
  <si>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</si>
  <si>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</si>
  <si>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</si>
  <si>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</si>
  <si>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</si>
  <si>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</si>
  <si>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</si>
  <si>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</si>
  <si>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</si>
  <si>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</si>
  <si>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</si>
  <si>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</si>
  <si>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</si>
  <si>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</si>
  <si>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</si>
  <si>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</si>
  <si>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</si>
  <si>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</si>
  <si>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</si>
  <si>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</si>
  <si>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</si>
  <si>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</si>
  <si>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</si>
  <si>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</si>
  <si>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</si>
  <si>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</si>
  <si>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</si>
  <si>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</si>
  <si>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</si>
  <si>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</si>
  <si>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</si>
  <si>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</si>
  <si>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</si>
  <si>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</si>
  <si>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</si>
  <si>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</si>
  <si>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</si>
  <si>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</si>
  <si>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</si>
  <si>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</si>
  <si>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</si>
  <si>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</si>
  <si>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</si>
  <si>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</si>
  <si>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</si>
  <si>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</si>
  <si>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</si>
  <si>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</si>
  <si>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</si>
  <si>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</si>
  <si>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</si>
  <si>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</si>
  <si>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</si>
  <si>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</si>
  <si>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</si>
  <si>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</si>
  <si>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</si>
  <si>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</si>
  <si>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</si>
  <si>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</si>
  <si>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</si>
  <si>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Sheffield Personalised Learning Centre - Graduation</t>
  </si>
  <si>
    <t/>
  </si>
  <si>
    <t>Bents Green School</t>
  </si>
  <si>
    <t>The Rowan School</t>
  </si>
  <si>
    <t>Norfolk Park School</t>
  </si>
  <si>
    <t>Talbot Specialist School</t>
  </si>
  <si>
    <t>Woolley Wood School</t>
  </si>
  <si>
    <t>Mossbrook School</t>
  </si>
  <si>
    <t>Becton School</t>
  </si>
  <si>
    <t>Heritage Park Community School</t>
  </si>
  <si>
    <t>Holgate Meadows Community Special School</t>
  </si>
  <si>
    <t>Seven Hills School</t>
  </si>
  <si>
    <t>UnitType</t>
  </si>
  <si>
    <t>1. EYSFF (three and four year olds) Base Rate(s) per hour, per provider type</t>
  </si>
  <si>
    <t>EYSFF Base rate</t>
  </si>
  <si>
    <t>PerHour</t>
  </si>
  <si>
    <t>2a. Supplements: Deprivation</t>
  </si>
  <si>
    <t>Deprivation of pupils on a termly basis</t>
  </si>
  <si>
    <t>2b. Supplements: Quality</t>
  </si>
  <si>
    <t>Quality using minimum rate per hour (25%) plus weighting of 25% to 75% based on quality of setting, giving up to £0.20 per weighted hour</t>
  </si>
  <si>
    <t>2c. Supplements: Flexibility</t>
  </si>
  <si>
    <t>No budget lines entered</t>
  </si>
  <si>
    <t>2d. Supplements: Sustainability</t>
  </si>
  <si>
    <t>3. Other formula</t>
  </si>
  <si>
    <t>Individual lump sum - Broomhall Nursery</t>
  </si>
  <si>
    <t>LumpSum</t>
  </si>
  <si>
    <t>Individual lump sum - Grace Owen Nursery</t>
  </si>
  <si>
    <t>4. Additional funded free hours</t>
  </si>
  <si>
    <t>TOTAL FUNDING FOR EARLY YEARS SINGLE FUNDING FORMULA (3s AND 4s)</t>
  </si>
  <si>
    <t>5. Two year old Base Rate(s) per hour, per provider type</t>
  </si>
  <si>
    <t>Base rate per hour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</si>
  <si>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</si>
  <si>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</si>
  <si>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</si>
  <si>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</si>
  <si>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Contingency for 2, 3 and 4 year old providers</t>
  </si>
  <si>
    <t>8. Early years centrally retained spending</t>
  </si>
  <si>
    <t>Expenditure on early years special educational needs; encouraging families to access provision; delivery staff for payment and audit; and transitional funds to ensure a flexible, accessible and quality service.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</si>
  <si>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</si>
  <si>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</si>
  <si>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</si>
  <si>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</si>
  <si>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</si>
  <si>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</si>
  <si>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</si>
  <si>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</si>
  <si>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</si>
  <si>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</si>
  <si>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</si>
  <si>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</si>
  <si>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</si>
  <si>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</si>
  <si>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</si>
  <si>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</si>
  <si>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</si>
  <si>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</si>
  <si>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</si>
  <si>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</si>
  <si>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</si>
  <si>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</si>
  <si>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</si>
  <si>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</si>
  <si>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</si>
  <si>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>Hospital</t>
  </si>
  <si>
    <t xml:space="preserve">Special Total </t>
  </si>
  <si>
    <t xml:space="preserve">Hospital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</si>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</sst>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185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373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186</v>
      </c>
      <c r="F5" s="31"/>
      <c r="G5" s="237"/>
      <c r="H5" s="32"/>
      <c r="I5" s="18" t="s">
        <v>190</v>
      </c>
      <c r="J5" s="31"/>
      <c r="K5" s="32"/>
      <c r="L5" s="18" t="s">
        <v>191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194</v>
      </c>
      <c r="C6" s="33" t="s">
        <v>0</v>
      </c>
      <c r="D6" s="23" t="s">
        <v>187</v>
      </c>
      <c r="E6" s="23" t="s">
        <v>188</v>
      </c>
      <c r="F6" s="23" t="s">
        <v>189</v>
      </c>
      <c r="G6" s="146" t="s">
        <v>130</v>
      </c>
      <c r="H6" s="23" t="s">
        <v>187</v>
      </c>
      <c r="I6" s="23" t="s">
        <v>188</v>
      </c>
      <c r="J6" s="162" t="s">
        <v>189</v>
      </c>
      <c r="K6" s="23" t="s">
        <v>187</v>
      </c>
      <c r="L6" s="23" t="s">
        <v>188</v>
      </c>
      <c r="M6" s="23" t="s">
        <v>189</v>
      </c>
      <c r="N6" s="190" t="s">
        <v>192</v>
      </c>
      <c r="O6" s="207" t="s">
        <v>193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131</v>
      </c>
      <c r="C8" s="38" t="s">
        <v>132</v>
      </c>
      <c r="D8" s="77">
        <v>3.62</v>
      </c>
      <c r="E8" s="77">
        <v>3.62</v>
      </c>
      <c r="F8" s="78">
        <v>3.62</v>
      </c>
      <c r="G8" s="148" t="s">
        <v>133</v>
      </c>
      <c r="H8" s="113">
        <v>2441821.61</v>
      </c>
      <c r="I8" s="113">
        <v>87094.6</v>
      </c>
      <c r="J8" s="164">
        <v>2176501.5099999998</v>
      </c>
      <c r="K8" s="78">
        <v>8839394.2300000004</v>
      </c>
      <c r="L8" s="78">
        <v>315282.45</v>
      </c>
      <c r="M8" s="78">
        <v>7878935.4699999997</v>
      </c>
      <c r="N8" s="192">
        <v>17033612.149999999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SUM(N8:N9)/23564152</f>
        <v>0.72286124066760382</v>
      </c>
      <c r="P9" s="237"/>
    </row>
    <row r="10" spans="1:42" x14ac:dyDescent="0.25">
      <c r="A10" s="233"/>
      <c r="B10" s="41" t="s">
        <v>134</v>
      </c>
      <c r="C10" s="41" t="s">
        <v>135</v>
      </c>
      <c r="D10" s="81">
        <v>0.3</v>
      </c>
      <c r="E10" s="81">
        <v>0.3</v>
      </c>
      <c r="F10" s="82">
        <v>0.3</v>
      </c>
      <c r="G10" s="150" t="s">
        <v>133</v>
      </c>
      <c r="H10" s="115">
        <v>815638.11</v>
      </c>
      <c r="I10" s="115">
        <v>48760.3</v>
      </c>
      <c r="J10" s="166">
        <v>1407173</v>
      </c>
      <c r="K10" s="82">
        <v>244691.43</v>
      </c>
      <c r="L10" s="82">
        <v>14628.09</v>
      </c>
      <c r="M10" s="82">
        <v>422151.9</v>
      </c>
      <c r="N10" s="194">
        <v>681471.42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SUM(N10:N11)/23564152</f>
        <v>2.891983636839552E-2</v>
      </c>
      <c r="P11" s="237"/>
    </row>
    <row r="12" spans="1:42" ht="40.799999999999997" x14ac:dyDescent="0.25">
      <c r="A12" s="233"/>
      <c r="B12" s="43" t="s">
        <v>136</v>
      </c>
      <c r="C12" s="43" t="s">
        <v>137</v>
      </c>
      <c r="D12" s="83">
        <v>0.2</v>
      </c>
      <c r="E12" s="83">
        <v>0.2</v>
      </c>
      <c r="F12" s="84">
        <v>0.2</v>
      </c>
      <c r="G12" s="151" t="s">
        <v>133</v>
      </c>
      <c r="H12" s="116">
        <v>1778373.19</v>
      </c>
      <c r="I12" s="116">
        <v>87094.6</v>
      </c>
      <c r="J12" s="167">
        <v>2176501.5099999998</v>
      </c>
      <c r="K12" s="84">
        <v>355674.64</v>
      </c>
      <c r="L12" s="84">
        <v>17418.919999999998</v>
      </c>
      <c r="M12" s="84">
        <v>435300.3</v>
      </c>
      <c r="N12" s="195">
        <v>808393.86</v>
      </c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SUM(N12:N13)/23564152</f>
        <v>3.4306087484073267E-2</v>
      </c>
      <c r="P13" s="237"/>
    </row>
    <row r="14" spans="1:42" x14ac:dyDescent="0.25">
      <c r="A14" s="233"/>
      <c r="B14" s="44" t="s">
        <v>138</v>
      </c>
      <c r="C14" s="44" t="s">
        <v>139</v>
      </c>
      <c r="D14" s="85"/>
      <c r="E14" s="85"/>
      <c r="F14" s="86"/>
      <c r="G14" s="152"/>
      <c r="H14" s="117"/>
      <c r="I14" s="117"/>
      <c r="J14" s="168"/>
      <c r="K14" s="86"/>
      <c r="L14" s="86"/>
      <c r="M14" s="86"/>
      <c r="N14" s="196"/>
      <c r="O14" s="213"/>
      <c r="P14" s="237"/>
    </row>
    <row r="15" spans="1:42" x14ac:dyDescent="0.25">
      <c r="A15" s="233"/>
      <c r="B15" s="42"/>
      <c r="C15" s="44"/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>
        <f>SUM(N14:N15)/23564152</f>
        <v>0</v>
      </c>
      <c r="P15" s="237"/>
    </row>
    <row r="16" spans="1:42" x14ac:dyDescent="0.25">
      <c r="A16" s="233"/>
      <c r="B16" s="45" t="s">
        <v>140</v>
      </c>
      <c r="C16" s="45" t="s">
        <v>139</v>
      </c>
      <c r="D16" s="87"/>
      <c r="E16" s="87"/>
      <c r="F16" s="88"/>
      <c r="G16" s="153"/>
      <c r="H16" s="118"/>
      <c r="I16" s="118"/>
      <c r="J16" s="169"/>
      <c r="K16" s="88"/>
      <c r="L16" s="88"/>
      <c r="M16" s="88"/>
      <c r="N16" s="197"/>
      <c r="O16" s="214"/>
      <c r="P16" s="237"/>
    </row>
    <row r="17" spans="1:20" x14ac:dyDescent="0.25">
      <c r="A17" s="233"/>
      <c r="B17" s="39"/>
      <c r="C17" s="46"/>
      <c r="D17" s="89"/>
      <c r="E17" s="89"/>
      <c r="F17" s="90"/>
      <c r="G17" s="154"/>
      <c r="H17" s="119"/>
      <c r="I17" s="119"/>
      <c r="J17" s="170"/>
      <c r="K17" s="90"/>
      <c r="L17" s="90"/>
      <c r="M17" s="90"/>
      <c r="N17" s="198"/>
      <c r="O17" s="215">
        <f>SUM(N16:N17)/23564152</f>
        <v>0</v>
      </c>
      <c r="P17" s="237"/>
    </row>
    <row r="18" spans="1:20" x14ac:dyDescent="0.25">
      <c r="A18" s="233"/>
      <c r="B18" s="47" t="s">
        <v>141</v>
      </c>
      <c r="C18" s="47" t="s">
        <v>142</v>
      </c>
      <c r="D18" s="91"/>
      <c r="E18" s="91">
        <v>50287.519999999997</v>
      </c>
      <c r="F18" s="92"/>
      <c r="G18" s="155" t="s">
        <v>143</v>
      </c>
      <c r="H18" s="120"/>
      <c r="I18" s="120">
        <v>1</v>
      </c>
      <c r="J18" s="171"/>
      <c r="K18" s="92"/>
      <c r="L18" s="92">
        <v>50287.519999999997</v>
      </c>
      <c r="M18" s="92"/>
      <c r="N18" s="199">
        <v>50287.519999999997</v>
      </c>
      <c r="O18" s="216"/>
      <c r="P18" s="237"/>
    </row>
    <row r="19" spans="1:20" ht="20.399999999999999" x14ac:dyDescent="0.25">
      <c r="A19" s="233"/>
      <c r="B19" s="42"/>
      <c r="C19" s="47" t="s">
        <v>144</v>
      </c>
      <c r="D19" s="91"/>
      <c r="E19" s="91">
        <v>26466.45</v>
      </c>
      <c r="F19" s="92"/>
      <c r="G19" s="155" t="s">
        <v>143</v>
      </c>
      <c r="H19" s="120"/>
      <c r="I19" s="120">
        <v>1</v>
      </c>
      <c r="J19" s="171"/>
      <c r="K19" s="92"/>
      <c r="L19" s="92">
        <v>26466.45</v>
      </c>
      <c r="M19" s="92"/>
      <c r="N19" s="199">
        <v>26466.45</v>
      </c>
      <c r="O19" s="216"/>
      <c r="P19" s="237"/>
    </row>
    <row r="20" spans="1:20" x14ac:dyDescent="0.25">
      <c r="A20" s="233"/>
      <c r="B20" s="39"/>
      <c r="C20" s="48"/>
      <c r="D20" s="93"/>
      <c r="E20" s="93"/>
      <c r="F20" s="94"/>
      <c r="G20" s="156"/>
      <c r="H20" s="121"/>
      <c r="I20" s="121"/>
      <c r="J20" s="172"/>
      <c r="K20" s="94"/>
      <c r="L20" s="94"/>
      <c r="M20" s="94"/>
      <c r="N20" s="200"/>
      <c r="O20" s="217">
        <f>SUM(N18:N20)/23564152</f>
        <v>3.2572345484785533E-3</v>
      </c>
      <c r="P20" s="237"/>
    </row>
    <row r="21" spans="1:20" x14ac:dyDescent="0.25">
      <c r="A21" s="233"/>
      <c r="B21" s="49" t="s">
        <v>145</v>
      </c>
      <c r="C21" s="49" t="s">
        <v>139</v>
      </c>
      <c r="D21" s="95"/>
      <c r="E21" s="95"/>
      <c r="F21" s="96"/>
      <c r="G21" s="157"/>
      <c r="H21" s="122"/>
      <c r="I21" s="122"/>
      <c r="J21" s="173"/>
      <c r="K21" s="110"/>
      <c r="L21" s="96"/>
      <c r="M21" s="96"/>
      <c r="N21" s="201"/>
      <c r="O21" s="218"/>
      <c r="P21" s="237"/>
    </row>
    <row r="22" spans="1:20" x14ac:dyDescent="0.25">
      <c r="A22" s="233"/>
      <c r="B22" s="39"/>
      <c r="C22" s="50"/>
      <c r="D22" s="97"/>
      <c r="E22" s="97"/>
      <c r="F22" s="98"/>
      <c r="G22" s="158"/>
      <c r="H22" s="123"/>
      <c r="I22" s="123"/>
      <c r="J22" s="174"/>
      <c r="K22" s="111"/>
      <c r="L22" s="98"/>
      <c r="M22" s="98"/>
      <c r="N22" s="202"/>
      <c r="O22" s="219">
        <f>SUM(N21:N22)/23564152</f>
        <v>0</v>
      </c>
      <c r="P22" s="237"/>
    </row>
    <row r="23" spans="1:20" x14ac:dyDescent="0.25">
      <c r="A23" s="233"/>
      <c r="B23" s="51" t="s">
        <v>146</v>
      </c>
      <c r="C23" s="51"/>
      <c r="D23" s="99"/>
      <c r="E23" s="99"/>
      <c r="F23" s="100"/>
      <c r="G23" s="159"/>
      <c r="H23" s="124"/>
      <c r="I23" s="124"/>
      <c r="J23" s="175"/>
      <c r="K23" s="100">
        <v>9439760.3000000007</v>
      </c>
      <c r="L23" s="100">
        <v>424083.43</v>
      </c>
      <c r="M23" s="100">
        <v>8736387.6699999999</v>
      </c>
      <c r="N23" s="203">
        <v>18600231.399999999</v>
      </c>
      <c r="O23" s="220">
        <f>SUM(O8:O22)</f>
        <v>0.78934439906855125</v>
      </c>
      <c r="P23" s="237"/>
    </row>
    <row r="24" spans="1:20" x14ac:dyDescent="0.25">
      <c r="A24" s="20"/>
      <c r="B24" s="52"/>
      <c r="C24" s="52"/>
      <c r="D24" s="132"/>
      <c r="E24" s="132"/>
      <c r="F24" s="133"/>
      <c r="G24" s="160"/>
      <c r="H24" s="134"/>
      <c r="I24" s="134"/>
      <c r="J24" s="176"/>
      <c r="K24" s="132"/>
      <c r="L24" s="132"/>
      <c r="M24" s="132"/>
      <c r="N24" s="204"/>
      <c r="O24" s="231"/>
      <c r="P24" s="237"/>
    </row>
    <row r="25" spans="1:20" ht="31.2" x14ac:dyDescent="0.25">
      <c r="A25" s="20"/>
      <c r="B25" s="243"/>
      <c r="C25" s="243"/>
      <c r="D25" s="135"/>
      <c r="E25" s="136" t="s">
        <v>186</v>
      </c>
      <c r="F25" s="137"/>
      <c r="G25" s="244"/>
      <c r="H25" s="138"/>
      <c r="I25" s="138" t="s">
        <v>190</v>
      </c>
      <c r="J25" s="177"/>
      <c r="K25" s="137"/>
      <c r="L25" s="137" t="s">
        <v>191</v>
      </c>
      <c r="M25" s="137"/>
      <c r="N25" s="245"/>
      <c r="O25" s="246"/>
      <c r="P25" s="237"/>
    </row>
    <row r="26" spans="1:20" s="6" customFormat="1" ht="36" x14ac:dyDescent="0.25">
      <c r="A26" s="234"/>
      <c r="B26" s="21" t="s">
        <v>194</v>
      </c>
      <c r="C26" s="22" t="s">
        <v>0</v>
      </c>
      <c r="D26" s="101" t="s">
        <v>187</v>
      </c>
      <c r="E26" s="101" t="s">
        <v>188</v>
      </c>
      <c r="F26" s="101" t="s">
        <v>189</v>
      </c>
      <c r="G26" s="147"/>
      <c r="H26" s="125" t="s">
        <v>187</v>
      </c>
      <c r="I26" s="125" t="s">
        <v>188</v>
      </c>
      <c r="J26" s="178" t="s">
        <v>189</v>
      </c>
      <c r="K26" s="101" t="s">
        <v>187</v>
      </c>
      <c r="L26" s="101" t="s">
        <v>188</v>
      </c>
      <c r="M26" s="101" t="s">
        <v>189</v>
      </c>
      <c r="N26" s="205" t="s">
        <v>192</v>
      </c>
      <c r="O26" s="207" t="s">
        <v>193</v>
      </c>
      <c r="P26" s="239"/>
      <c r="Q26" s="7"/>
      <c r="R26" s="7"/>
      <c r="S26" s="7"/>
      <c r="T26" s="7"/>
    </row>
    <row r="27" spans="1:20" ht="20.399999999999999" x14ac:dyDescent="0.25">
      <c r="A27" s="233"/>
      <c r="B27" s="53" t="s">
        <v>147</v>
      </c>
      <c r="C27" s="53" t="s">
        <v>148</v>
      </c>
      <c r="D27" s="102">
        <v>4.8499999999999996</v>
      </c>
      <c r="E27" s="102">
        <v>4.8499999999999996</v>
      </c>
      <c r="F27" s="103">
        <v>4.8499999999999996</v>
      </c>
      <c r="G27" s="161" t="s">
        <v>133</v>
      </c>
      <c r="H27" s="126">
        <v>488490</v>
      </c>
      <c r="I27" s="126">
        <v>34200</v>
      </c>
      <c r="J27" s="179">
        <v>51300</v>
      </c>
      <c r="K27" s="103">
        <v>2369176.5</v>
      </c>
      <c r="L27" s="103">
        <v>165870</v>
      </c>
      <c r="M27" s="103">
        <v>248805</v>
      </c>
      <c r="N27" s="206">
        <v>2783851.5</v>
      </c>
      <c r="O27" s="221"/>
      <c r="P27" s="237"/>
    </row>
    <row r="28" spans="1:20" x14ac:dyDescent="0.25">
      <c r="A28" s="233"/>
      <c r="B28" s="39"/>
      <c r="C28" s="40"/>
      <c r="D28" s="79"/>
      <c r="E28" s="79"/>
      <c r="F28" s="80"/>
      <c r="G28" s="149"/>
      <c r="H28" s="114"/>
      <c r="I28" s="114"/>
      <c r="J28" s="165"/>
      <c r="K28" s="80"/>
      <c r="L28" s="80"/>
      <c r="M28" s="80"/>
      <c r="N28" s="193"/>
      <c r="O28" s="222"/>
      <c r="P28" s="237"/>
    </row>
    <row r="29" spans="1:20" ht="40.799999999999997" x14ac:dyDescent="0.25">
      <c r="A29" s="233"/>
      <c r="B29" s="43" t="s">
        <v>149</v>
      </c>
      <c r="C29" s="43" t="s">
        <v>137</v>
      </c>
      <c r="D29" s="83">
        <v>0.2</v>
      </c>
      <c r="E29" s="83">
        <v>0.2</v>
      </c>
      <c r="F29" s="84">
        <v>0.2</v>
      </c>
      <c r="G29" s="151" t="s">
        <v>133</v>
      </c>
      <c r="H29" s="116">
        <v>488490</v>
      </c>
      <c r="I29" s="116">
        <v>34200</v>
      </c>
      <c r="J29" s="167">
        <v>51300</v>
      </c>
      <c r="K29" s="84">
        <v>97698</v>
      </c>
      <c r="L29" s="84">
        <v>6840</v>
      </c>
      <c r="M29" s="84">
        <v>10260</v>
      </c>
      <c r="N29" s="195">
        <v>114798</v>
      </c>
      <c r="O29" s="223"/>
      <c r="P29" s="237"/>
    </row>
    <row r="30" spans="1:20" x14ac:dyDescent="0.25">
      <c r="A30" s="233"/>
      <c r="B30" s="42"/>
      <c r="C30" s="43"/>
      <c r="D30" s="83"/>
      <c r="E30" s="83"/>
      <c r="F30" s="84"/>
      <c r="G30" s="151"/>
      <c r="H30" s="116"/>
      <c r="I30" s="116"/>
      <c r="J30" s="167"/>
      <c r="K30" s="84"/>
      <c r="L30" s="84"/>
      <c r="M30" s="84"/>
      <c r="N30" s="195"/>
      <c r="O30" s="223"/>
      <c r="P30" s="237"/>
    </row>
    <row r="31" spans="1:20" x14ac:dyDescent="0.25">
      <c r="A31" s="233"/>
      <c r="B31" s="47" t="s">
        <v>150</v>
      </c>
      <c r="C31" s="47" t="s">
        <v>139</v>
      </c>
      <c r="D31" s="91"/>
      <c r="E31" s="91"/>
      <c r="F31" s="92"/>
      <c r="G31" s="155"/>
      <c r="H31" s="120"/>
      <c r="I31" s="120"/>
      <c r="J31" s="171"/>
      <c r="K31" s="92"/>
      <c r="L31" s="92"/>
      <c r="M31" s="92"/>
      <c r="N31" s="199"/>
      <c r="O31" s="223"/>
      <c r="P31" s="237"/>
    </row>
    <row r="32" spans="1:20" x14ac:dyDescent="0.25">
      <c r="A32" s="233"/>
      <c r="B32" s="39"/>
      <c r="C32" s="48"/>
      <c r="D32" s="93"/>
      <c r="E32" s="93"/>
      <c r="F32" s="94"/>
      <c r="G32" s="156"/>
      <c r="H32" s="121"/>
      <c r="I32" s="121"/>
      <c r="J32" s="172"/>
      <c r="K32" s="94"/>
      <c r="L32" s="94"/>
      <c r="M32" s="94"/>
      <c r="N32" s="200"/>
      <c r="O32" s="222"/>
      <c r="P32" s="237"/>
    </row>
    <row r="33" spans="1:20" x14ac:dyDescent="0.25">
      <c r="A33" s="233"/>
      <c r="B33" s="54" t="s">
        <v>151</v>
      </c>
      <c r="C33" s="54"/>
      <c r="D33" s="104"/>
      <c r="E33" s="104"/>
      <c r="F33" s="104"/>
      <c r="G33" s="55"/>
      <c r="H33" s="124"/>
      <c r="I33" s="124"/>
      <c r="J33" s="124"/>
      <c r="K33" s="182">
        <v>2466874.5</v>
      </c>
      <c r="L33" s="100">
        <v>172710</v>
      </c>
      <c r="M33" s="100">
        <v>259065</v>
      </c>
      <c r="N33" s="100">
        <v>2898649.5</v>
      </c>
      <c r="O33" s="224"/>
      <c r="P33" s="237"/>
    </row>
    <row r="34" spans="1:20" x14ac:dyDescent="0.25">
      <c r="A34" s="20"/>
      <c r="B34" s="56"/>
      <c r="C34" s="56"/>
      <c r="D34" s="139"/>
      <c r="E34" s="139"/>
      <c r="F34" s="139"/>
      <c r="G34" s="140"/>
      <c r="H34" s="141"/>
      <c r="I34" s="141"/>
      <c r="J34" s="141"/>
      <c r="K34" s="183"/>
      <c r="L34" s="139"/>
      <c r="M34" s="139"/>
      <c r="N34" s="236"/>
      <c r="O34" s="189"/>
      <c r="P34" s="56"/>
    </row>
    <row r="35" spans="1:20" s="24" customFormat="1" ht="12" x14ac:dyDescent="0.25">
      <c r="A35" s="235"/>
      <c r="B35" s="57"/>
      <c r="C35" s="57"/>
      <c r="D35" s="142"/>
      <c r="E35" s="142"/>
      <c r="F35" s="142"/>
      <c r="G35" s="143"/>
      <c r="H35" s="144"/>
      <c r="I35" s="144"/>
      <c r="J35" s="144"/>
      <c r="K35" s="184"/>
      <c r="L35" s="142"/>
      <c r="M35" s="142"/>
      <c r="N35" s="142"/>
      <c r="O35" s="225"/>
      <c r="P35" s="58"/>
      <c r="Q35" s="59"/>
      <c r="R35" s="59"/>
      <c r="S35" s="59"/>
      <c r="T35" s="59"/>
    </row>
    <row r="36" spans="1:20" s="24" customFormat="1" ht="24" x14ac:dyDescent="0.25">
      <c r="A36" s="235"/>
      <c r="B36" s="60" t="s">
        <v>195</v>
      </c>
      <c r="C36" s="60"/>
      <c r="D36" s="105"/>
      <c r="E36" s="105" t="s">
        <v>196</v>
      </c>
      <c r="F36" s="106"/>
      <c r="G36" s="61"/>
      <c r="H36" s="127"/>
      <c r="I36" s="127"/>
      <c r="J36" s="127"/>
      <c r="K36" s="185"/>
      <c r="L36" s="106" t="s">
        <v>197</v>
      </c>
      <c r="M36" s="106"/>
      <c r="N36" s="106"/>
      <c r="O36" s="226" t="s">
        <v>193</v>
      </c>
      <c r="P36" s="240"/>
      <c r="Q36" s="59"/>
      <c r="R36" s="59"/>
      <c r="S36" s="59"/>
      <c r="T36" s="59"/>
    </row>
    <row r="37" spans="1:20" x14ac:dyDescent="0.25">
      <c r="A37" s="233"/>
      <c r="B37" s="62" t="s">
        <v>152</v>
      </c>
      <c r="C37" s="63" t="s">
        <v>153</v>
      </c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>
        <v>1399769</v>
      </c>
      <c r="O37" s="227"/>
      <c r="P37" s="237"/>
    </row>
    <row r="38" spans="1:20" x14ac:dyDescent="0.25">
      <c r="A38" s="233"/>
      <c r="B38" s="65"/>
      <c r="C38" s="63"/>
      <c r="D38" s="107"/>
      <c r="E38" s="107"/>
      <c r="F38" s="107"/>
      <c r="G38" s="64"/>
      <c r="H38" s="128"/>
      <c r="I38" s="128"/>
      <c r="J38" s="128"/>
      <c r="K38" s="186"/>
      <c r="L38" s="180"/>
      <c r="M38" s="180"/>
      <c r="N38" s="180"/>
      <c r="O38" s="227">
        <f>SUM(N37:N38)/23564152</f>
        <v>5.9402477118633425E-2</v>
      </c>
      <c r="P38" s="237"/>
    </row>
    <row r="39" spans="1:20" ht="20.399999999999999" x14ac:dyDescent="0.25">
      <c r="A39" s="233"/>
      <c r="B39" s="66" t="s">
        <v>154</v>
      </c>
      <c r="C39" s="67" t="s">
        <v>155</v>
      </c>
      <c r="D39" s="108"/>
      <c r="E39" s="108"/>
      <c r="F39" s="108"/>
      <c r="G39" s="68"/>
      <c r="H39" s="129"/>
      <c r="I39" s="129"/>
      <c r="J39" s="129"/>
      <c r="K39" s="187"/>
      <c r="L39" s="112"/>
      <c r="M39" s="112"/>
      <c r="N39" s="112">
        <v>3564152</v>
      </c>
      <c r="O39" s="228"/>
      <c r="P39" s="237"/>
    </row>
    <row r="40" spans="1:20" x14ac:dyDescent="0.25">
      <c r="A40" s="233"/>
      <c r="B40" s="65"/>
      <c r="C40" s="69"/>
      <c r="D40" s="109"/>
      <c r="E40" s="109"/>
      <c r="F40" s="109"/>
      <c r="G40" s="70"/>
      <c r="H40" s="130"/>
      <c r="I40" s="130"/>
      <c r="J40" s="130"/>
      <c r="K40" s="188"/>
      <c r="L40" s="181"/>
      <c r="M40" s="181"/>
      <c r="N40" s="181"/>
      <c r="O40" s="229">
        <f>SUM(N39:N40)/23564152</f>
        <v>0.15125314078775251</v>
      </c>
      <c r="P40" s="237"/>
    </row>
    <row r="41" spans="1:20" x14ac:dyDescent="0.25">
      <c r="A41" s="233"/>
      <c r="B41" s="54" t="s">
        <v>156</v>
      </c>
      <c r="C41" s="54"/>
      <c r="D41" s="104"/>
      <c r="E41" s="104"/>
      <c r="F41" s="104"/>
      <c r="G41" s="55"/>
      <c r="H41" s="131"/>
      <c r="I41" s="131"/>
      <c r="J41" s="131"/>
      <c r="K41" s="182"/>
      <c r="L41" s="100"/>
      <c r="M41" s="100"/>
      <c r="N41" s="100">
        <v>4963921</v>
      </c>
      <c r="O41" s="220">
        <f>SUM(O37:O40)</f>
        <v>0.21065561790638593</v>
      </c>
      <c r="P41" s="237"/>
    </row>
    <row r="42" spans="1:20" x14ac:dyDescent="0.25">
      <c r="A42" s="19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230"/>
      <c r="P42" s="71"/>
    </row>
    <row r="43" spans="1:20" x14ac:dyDescent="0.25">
      <c r="B43" s="72" t="s">
        <v>198</v>
      </c>
    </row>
    <row r="44" spans="1:20" x14ac:dyDescent="0.25"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5"/>
    </row>
  </sheetData>
  <mergeCells count="13">
    <mergeCell ref="B42:P42"/>
    <mergeCell ref="B44:O44"/>
    <mergeCell ref="C40:J40"/>
    <mergeCell ref="B41:J41"/>
    <mergeCell ref="B24:O24"/>
    <mergeCell ref="N25:O25"/>
    <mergeCell ref="B34:P34"/>
    <mergeCell ref="C2:E2"/>
    <mergeCell ref="B23:C23"/>
    <mergeCell ref="B33:G33"/>
    <mergeCell ref="C37:J37"/>
    <mergeCell ref="C38:J38"/>
    <mergeCell ref="C39:J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157</v>
      </c>
    </row>
    <row r="2" spans="1:9" ht="15.6" x14ac:dyDescent="0.3">
      <c r="A2" s="3" t="s">
        <v>158</v>
      </c>
      <c r="E2" s="3" t="s">
        <v>159</v>
      </c>
    </row>
    <row r="4" spans="1:9" ht="15.6" x14ac:dyDescent="0.3">
      <c r="A4" s="4" t="s">
        <v>160</v>
      </c>
      <c r="B4" s="5" t="s">
        <v>9</v>
      </c>
      <c r="C4" s="5">
        <v>373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161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21498882</v>
      </c>
      <c r="C10">
        <v>157286879</v>
      </c>
      <c r="D10">
        <v>128176565</v>
      </c>
      <c r="E10">
        <v>11718750</v>
      </c>
      <c r="G10">
        <v>318681076</v>
      </c>
      <c r="I10">
        <v>318681076</v>
      </c>
    </row>
    <row r="12" spans="1:9" x14ac:dyDescent="0.25">
      <c r="A12" s="1" t="s">
        <v>162</v>
      </c>
    </row>
    <row r="14" spans="1:9" x14ac:dyDescent="0.25">
      <c r="A14" t="s">
        <v>12</v>
      </c>
      <c r="C14">
        <v>369162</v>
      </c>
      <c r="D14">
        <v>300838</v>
      </c>
      <c r="G14">
        <v>670000</v>
      </c>
      <c r="H14">
        <v>29000</v>
      </c>
      <c r="I14">
        <v>641000</v>
      </c>
    </row>
    <row r="15" spans="1:9" x14ac:dyDescent="0.25">
      <c r="A15" t="s">
        <v>13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14</v>
      </c>
      <c r="C16">
        <v>244194</v>
      </c>
      <c r="D16">
        <v>199000</v>
      </c>
      <c r="G16">
        <v>443194</v>
      </c>
      <c r="H16">
        <v>190194</v>
      </c>
      <c r="I16">
        <v>253000</v>
      </c>
    </row>
    <row r="17" spans="1:9" x14ac:dyDescent="0.25">
      <c r="A17" t="s">
        <v>15</v>
      </c>
      <c r="C17">
        <v>34712</v>
      </c>
      <c r="D17">
        <v>28288</v>
      </c>
      <c r="G17">
        <v>63000</v>
      </c>
      <c r="H17">
        <v>0</v>
      </c>
      <c r="I17">
        <v>63000</v>
      </c>
    </row>
    <row r="18" spans="1:9" x14ac:dyDescent="0.25">
      <c r="A18" t="s">
        <v>16</v>
      </c>
      <c r="C18">
        <v>197254</v>
      </c>
      <c r="D18">
        <v>160746</v>
      </c>
      <c r="G18">
        <v>358000</v>
      </c>
      <c r="H18">
        <v>0</v>
      </c>
      <c r="I18">
        <v>358000</v>
      </c>
    </row>
    <row r="19" spans="1:9" x14ac:dyDescent="0.25">
      <c r="A19" t="s">
        <v>17</v>
      </c>
      <c r="C19">
        <v>23406</v>
      </c>
      <c r="D19">
        <v>19074</v>
      </c>
      <c r="G19">
        <v>42480</v>
      </c>
      <c r="H19">
        <v>0</v>
      </c>
      <c r="I19">
        <v>42480</v>
      </c>
    </row>
    <row r="20" spans="1:9" x14ac:dyDescent="0.25">
      <c r="A20" t="s">
        <v>18</v>
      </c>
      <c r="C20">
        <v>226180</v>
      </c>
      <c r="D20">
        <v>184320</v>
      </c>
      <c r="G20">
        <v>410500</v>
      </c>
      <c r="H20">
        <v>0</v>
      </c>
      <c r="I20">
        <v>410500</v>
      </c>
    </row>
    <row r="21" spans="1:9" x14ac:dyDescent="0.25">
      <c r="A21" t="s">
        <v>19</v>
      </c>
      <c r="C21">
        <v>1460118</v>
      </c>
      <c r="D21">
        <v>1189882</v>
      </c>
      <c r="G21">
        <v>2650000</v>
      </c>
      <c r="H21">
        <v>2300000</v>
      </c>
      <c r="I21">
        <v>350000</v>
      </c>
    </row>
    <row r="23" spans="1:9" x14ac:dyDescent="0.25">
      <c r="A23" s="1" t="s">
        <v>163</v>
      </c>
    </row>
    <row r="25" spans="1:9" x14ac:dyDescent="0.25">
      <c r="A25" t="s">
        <v>20</v>
      </c>
      <c r="B25">
        <v>233581</v>
      </c>
      <c r="C25">
        <v>2628990</v>
      </c>
      <c r="D25">
        <v>2142421</v>
      </c>
      <c r="E25">
        <v>10027642</v>
      </c>
      <c r="F25">
        <v>720000</v>
      </c>
      <c r="G25">
        <v>15752634</v>
      </c>
      <c r="H25">
        <v>0</v>
      </c>
      <c r="I25">
        <v>15752634</v>
      </c>
    </row>
    <row r="26" spans="1:9" x14ac:dyDescent="0.25">
      <c r="A26" t="s">
        <v>21</v>
      </c>
      <c r="B26">
        <v>0</v>
      </c>
      <c r="C26">
        <v>208050</v>
      </c>
      <c r="D26">
        <v>241529</v>
      </c>
      <c r="E26">
        <v>0</v>
      </c>
      <c r="F26">
        <v>1800000</v>
      </c>
      <c r="G26">
        <v>2249579</v>
      </c>
      <c r="H26">
        <v>0</v>
      </c>
      <c r="I26">
        <v>2249579</v>
      </c>
    </row>
    <row r="27" spans="1:9" x14ac:dyDescent="0.25">
      <c r="A27" t="s">
        <v>22</v>
      </c>
      <c r="B27">
        <v>139158</v>
      </c>
      <c r="C27">
        <v>1018088</v>
      </c>
      <c r="D27">
        <v>829662</v>
      </c>
      <c r="E27">
        <v>75853</v>
      </c>
      <c r="F27">
        <v>0</v>
      </c>
      <c r="G27">
        <v>2062761</v>
      </c>
      <c r="H27">
        <v>0</v>
      </c>
      <c r="I27">
        <v>2062761</v>
      </c>
    </row>
    <row r="28" spans="1:9" x14ac:dyDescent="0.25">
      <c r="A28" t="s">
        <v>23</v>
      </c>
      <c r="B28">
        <v>128265</v>
      </c>
      <c r="C28">
        <v>938394</v>
      </c>
      <c r="D28">
        <v>764718</v>
      </c>
      <c r="E28">
        <v>69916</v>
      </c>
      <c r="F28">
        <v>0</v>
      </c>
      <c r="G28">
        <v>1901293</v>
      </c>
      <c r="H28">
        <v>300200</v>
      </c>
      <c r="I28">
        <v>1601093</v>
      </c>
    </row>
    <row r="29" spans="1:9" x14ac:dyDescent="0.25">
      <c r="A29" t="s">
        <v>24</v>
      </c>
      <c r="B29">
        <v>256143</v>
      </c>
      <c r="C29">
        <v>1873953</v>
      </c>
      <c r="D29">
        <v>1527126</v>
      </c>
      <c r="E29">
        <v>139620</v>
      </c>
      <c r="F29">
        <v>0</v>
      </c>
      <c r="G29">
        <v>3796842</v>
      </c>
      <c r="H29">
        <v>4000</v>
      </c>
      <c r="I29">
        <v>3792842</v>
      </c>
    </row>
    <row r="30" spans="1:9" x14ac:dyDescent="0.25">
      <c r="A30" t="s">
        <v>25</v>
      </c>
      <c r="B30">
        <v>288665</v>
      </c>
      <c r="C30">
        <v>2111888</v>
      </c>
      <c r="D30">
        <v>1721025</v>
      </c>
      <c r="E30">
        <v>157347</v>
      </c>
      <c r="F30">
        <v>0</v>
      </c>
      <c r="G30">
        <v>4278925</v>
      </c>
      <c r="H30">
        <v>60000</v>
      </c>
      <c r="I30">
        <v>4218925</v>
      </c>
    </row>
    <row r="31" spans="1:9" x14ac:dyDescent="0.25">
      <c r="A31" t="s">
        <v>26</v>
      </c>
      <c r="E31">
        <v>1118780</v>
      </c>
      <c r="G31">
        <v>1118780</v>
      </c>
      <c r="H31">
        <v>0</v>
      </c>
      <c r="I31">
        <v>1118780</v>
      </c>
    </row>
    <row r="32" spans="1:9" x14ac:dyDescent="0.25">
      <c r="A32" t="s">
        <v>27</v>
      </c>
      <c r="E32">
        <v>320000</v>
      </c>
      <c r="G32">
        <v>320000</v>
      </c>
      <c r="H32">
        <v>0</v>
      </c>
      <c r="I32">
        <v>320000</v>
      </c>
    </row>
    <row r="33" spans="1:9" x14ac:dyDescent="0.25">
      <c r="A33" t="s">
        <v>28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164</v>
      </c>
    </row>
    <row r="38" spans="1:9" x14ac:dyDescent="0.25">
      <c r="A38" t="s">
        <v>30</v>
      </c>
      <c r="B38">
        <v>4963921</v>
      </c>
      <c r="G38">
        <v>4963921</v>
      </c>
      <c r="H38">
        <v>0</v>
      </c>
      <c r="I38">
        <v>4963921</v>
      </c>
    </row>
    <row r="40" spans="1:9" x14ac:dyDescent="0.25">
      <c r="A40" s="1" t="s">
        <v>165</v>
      </c>
    </row>
    <row r="42" spans="1:9" x14ac:dyDescent="0.25">
      <c r="A42" t="s">
        <v>31</v>
      </c>
      <c r="B42">
        <v>388811</v>
      </c>
      <c r="C42">
        <v>2844562</v>
      </c>
      <c r="D42">
        <v>2318096</v>
      </c>
      <c r="E42">
        <v>211936</v>
      </c>
      <c r="G42">
        <v>5763405</v>
      </c>
      <c r="H42">
        <v>67160</v>
      </c>
      <c r="I42">
        <v>5696245</v>
      </c>
    </row>
    <row r="43" spans="1:9" x14ac:dyDescent="0.25">
      <c r="A43" t="s">
        <v>32</v>
      </c>
      <c r="B43">
        <v>34926</v>
      </c>
      <c r="C43">
        <v>255520</v>
      </c>
      <c r="D43">
        <v>208229</v>
      </c>
      <c r="E43">
        <v>19038</v>
      </c>
      <c r="G43">
        <v>517713</v>
      </c>
      <c r="H43">
        <v>0</v>
      </c>
      <c r="I43">
        <v>517713</v>
      </c>
    </row>
    <row r="44" spans="1:9" x14ac:dyDescent="0.25">
      <c r="A44" t="s">
        <v>33</v>
      </c>
      <c r="B44">
        <v>15044</v>
      </c>
      <c r="C44">
        <v>110065</v>
      </c>
      <c r="D44">
        <v>89694</v>
      </c>
      <c r="E44">
        <v>8200</v>
      </c>
      <c r="G44">
        <v>223003</v>
      </c>
      <c r="H44">
        <v>0</v>
      </c>
      <c r="I44">
        <v>223003</v>
      </c>
    </row>
    <row r="45" spans="1:9" x14ac:dyDescent="0.25">
      <c r="A45" t="s">
        <v>34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35</v>
      </c>
      <c r="B46">
        <v>28766</v>
      </c>
      <c r="C46">
        <v>210452</v>
      </c>
      <c r="D46">
        <v>171502</v>
      </c>
      <c r="E46">
        <v>15680</v>
      </c>
      <c r="G46">
        <v>426400</v>
      </c>
      <c r="H46">
        <v>0</v>
      </c>
      <c r="I46">
        <v>426400</v>
      </c>
    </row>
    <row r="47" spans="1:9" x14ac:dyDescent="0.25">
      <c r="A47" t="s">
        <v>36</v>
      </c>
      <c r="B47">
        <v>85227</v>
      </c>
      <c r="C47">
        <v>623525</v>
      </c>
      <c r="D47">
        <v>508124</v>
      </c>
      <c r="E47">
        <v>46456</v>
      </c>
      <c r="G47">
        <v>1263332</v>
      </c>
      <c r="H47">
        <v>0</v>
      </c>
      <c r="I47">
        <v>1263332</v>
      </c>
    </row>
    <row r="48" spans="1:9" x14ac:dyDescent="0.25">
      <c r="A48" t="s">
        <v>37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38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39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40</v>
      </c>
      <c r="B51">
        <v>47223</v>
      </c>
      <c r="C51">
        <v>345489</v>
      </c>
      <c r="D51">
        <v>281547</v>
      </c>
      <c r="E51">
        <v>25741</v>
      </c>
      <c r="G51">
        <v>700000</v>
      </c>
      <c r="H51">
        <v>0</v>
      </c>
      <c r="I51">
        <v>700000</v>
      </c>
    </row>
    <row r="52" spans="1:9" x14ac:dyDescent="0.25">
      <c r="A52" t="s">
        <v>41</v>
      </c>
      <c r="B52">
        <v>0</v>
      </c>
      <c r="C52">
        <v>0</v>
      </c>
      <c r="D52">
        <v>0</v>
      </c>
      <c r="E52">
        <v>2801371</v>
      </c>
      <c r="F52">
        <v>0</v>
      </c>
      <c r="G52">
        <v>2801371</v>
      </c>
      <c r="H52">
        <v>0</v>
      </c>
      <c r="I52">
        <v>2801371</v>
      </c>
    </row>
    <row r="53" spans="1:9" x14ac:dyDescent="0.25">
      <c r="A53" t="s">
        <v>42</v>
      </c>
      <c r="B53">
        <v>8095</v>
      </c>
      <c r="C53">
        <v>59227</v>
      </c>
      <c r="D53">
        <v>48265</v>
      </c>
      <c r="E53">
        <v>4413</v>
      </c>
      <c r="F53">
        <v>0</v>
      </c>
      <c r="G53">
        <v>120000</v>
      </c>
      <c r="H53">
        <v>0</v>
      </c>
      <c r="I53">
        <v>120000</v>
      </c>
    </row>
    <row r="54" spans="1:9" x14ac:dyDescent="0.25">
      <c r="A54" t="s">
        <v>43</v>
      </c>
      <c r="B54">
        <v>5324</v>
      </c>
      <c r="C54">
        <v>1967023</v>
      </c>
      <c r="D54">
        <v>20403488</v>
      </c>
      <c r="E54">
        <v>1677976</v>
      </c>
      <c r="F54">
        <v>0</v>
      </c>
      <c r="G54">
        <v>24053811</v>
      </c>
      <c r="H54">
        <v>24053811</v>
      </c>
      <c r="I54">
        <v>0</v>
      </c>
    </row>
    <row r="55" spans="1:9" x14ac:dyDescent="0.25">
      <c r="A55" t="s">
        <v>44</v>
      </c>
      <c r="B55">
        <v>28122031</v>
      </c>
      <c r="C55">
        <v>175037131</v>
      </c>
      <c r="D55">
        <v>161514139</v>
      </c>
      <c r="E55">
        <v>28438719</v>
      </c>
      <c r="F55">
        <v>2520000</v>
      </c>
      <c r="G55">
        <v>395632020</v>
      </c>
      <c r="H55">
        <v>27004365</v>
      </c>
      <c r="I55">
        <v>368627655</v>
      </c>
    </row>
    <row r="57" spans="1:9" x14ac:dyDescent="0.25">
      <c r="A57" s="1" t="s">
        <v>166</v>
      </c>
    </row>
    <row r="59" spans="1:9" x14ac:dyDescent="0.25">
      <c r="A59" t="s">
        <v>45</v>
      </c>
      <c r="G59">
        <v>363531704</v>
      </c>
    </row>
    <row r="60" spans="1:9" x14ac:dyDescent="0.25">
      <c r="A60" t="s">
        <v>46</v>
      </c>
      <c r="G60">
        <v>0</v>
      </c>
    </row>
    <row r="61" spans="1:9" x14ac:dyDescent="0.25">
      <c r="A61" t="s">
        <v>47</v>
      </c>
      <c r="G61">
        <v>5095951</v>
      </c>
    </row>
    <row r="62" spans="1:9" x14ac:dyDescent="0.25">
      <c r="A62" t="s">
        <v>48</v>
      </c>
      <c r="G62">
        <v>0</v>
      </c>
    </row>
    <row r="63" spans="1:9" x14ac:dyDescent="0.25">
      <c r="A63" t="s">
        <v>49</v>
      </c>
      <c r="G63">
        <v>368627655</v>
      </c>
    </row>
    <row r="64" spans="1:9" x14ac:dyDescent="0.25">
      <c r="A64" t="s">
        <v>50</v>
      </c>
      <c r="G64">
        <v>-67550474</v>
      </c>
    </row>
    <row r="66" spans="1:9" x14ac:dyDescent="0.25">
      <c r="A66" s="1" t="s">
        <v>167</v>
      </c>
    </row>
    <row r="68" spans="1:9" x14ac:dyDescent="0.25">
      <c r="A68" t="s">
        <v>51</v>
      </c>
      <c r="G68">
        <v>89829</v>
      </c>
      <c r="H68">
        <v>0</v>
      </c>
      <c r="I68">
        <v>89829</v>
      </c>
    </row>
    <row r="69" spans="1:9" x14ac:dyDescent="0.25">
      <c r="A69" t="s">
        <v>52</v>
      </c>
      <c r="G69">
        <v>2209589</v>
      </c>
      <c r="H69">
        <v>2028945</v>
      </c>
      <c r="I69">
        <v>180644</v>
      </c>
    </row>
    <row r="70" spans="1:9" x14ac:dyDescent="0.25">
      <c r="A70" t="s">
        <v>53</v>
      </c>
      <c r="G70">
        <v>998095</v>
      </c>
      <c r="H70">
        <v>0</v>
      </c>
      <c r="I70">
        <v>998095</v>
      </c>
    </row>
    <row r="71" spans="1:9" x14ac:dyDescent="0.25">
      <c r="A71" t="s">
        <v>54</v>
      </c>
      <c r="G71">
        <v>3816321</v>
      </c>
      <c r="H71">
        <v>1809616</v>
      </c>
      <c r="I71">
        <v>2006705</v>
      </c>
    </row>
    <row r="72" spans="1:9" x14ac:dyDescent="0.25">
      <c r="A72" t="s">
        <v>55</v>
      </c>
      <c r="G72">
        <v>3225609</v>
      </c>
      <c r="H72">
        <v>2611000</v>
      </c>
      <c r="I72">
        <v>614609</v>
      </c>
    </row>
    <row r="73" spans="1:9" x14ac:dyDescent="0.25">
      <c r="A73" t="s">
        <v>56</v>
      </c>
      <c r="G73">
        <v>3395914</v>
      </c>
      <c r="H73">
        <v>1820097</v>
      </c>
      <c r="I73">
        <v>1575817</v>
      </c>
    </row>
    <row r="74" spans="1:9" x14ac:dyDescent="0.25">
      <c r="A74" t="s">
        <v>57</v>
      </c>
      <c r="G74">
        <v>181261</v>
      </c>
      <c r="H74">
        <v>0</v>
      </c>
      <c r="I74">
        <v>181261</v>
      </c>
    </row>
    <row r="75" spans="1:9" x14ac:dyDescent="0.25">
      <c r="A75" t="s">
        <v>58</v>
      </c>
      <c r="G75">
        <v>0</v>
      </c>
      <c r="H75">
        <v>0</v>
      </c>
      <c r="I75">
        <v>0</v>
      </c>
    </row>
    <row r="77" spans="1:9" x14ac:dyDescent="0.25">
      <c r="A77" t="s">
        <v>59</v>
      </c>
      <c r="G77">
        <v>1234694</v>
      </c>
      <c r="H77">
        <v>36016</v>
      </c>
      <c r="I77">
        <v>1198678</v>
      </c>
    </row>
    <row r="78" spans="1:9" x14ac:dyDescent="0.25">
      <c r="A78" t="s">
        <v>60</v>
      </c>
      <c r="G78">
        <v>750028</v>
      </c>
      <c r="H78">
        <v>0</v>
      </c>
      <c r="I78">
        <v>750028</v>
      </c>
    </row>
    <row r="79" spans="1:9" x14ac:dyDescent="0.25">
      <c r="A79" t="s">
        <v>61</v>
      </c>
      <c r="G79">
        <v>196101</v>
      </c>
      <c r="H79">
        <v>80123</v>
      </c>
      <c r="I79">
        <v>115978</v>
      </c>
    </row>
    <row r="80" spans="1:9" x14ac:dyDescent="0.25">
      <c r="A80" t="s">
        <v>62</v>
      </c>
      <c r="B80">
        <v>0</v>
      </c>
      <c r="C80">
        <v>0</v>
      </c>
      <c r="D80">
        <v>0</v>
      </c>
      <c r="E80">
        <v>2229042</v>
      </c>
      <c r="F80">
        <v>0</v>
      </c>
      <c r="G80">
        <v>2229042</v>
      </c>
      <c r="H80">
        <v>0</v>
      </c>
      <c r="I80">
        <v>2229042</v>
      </c>
    </row>
    <row r="81" spans="1:9" x14ac:dyDescent="0.25">
      <c r="A81" t="s">
        <v>63</v>
      </c>
      <c r="B81">
        <v>64116</v>
      </c>
      <c r="C81">
        <v>469076</v>
      </c>
      <c r="D81">
        <v>382261</v>
      </c>
      <c r="E81">
        <v>34949</v>
      </c>
      <c r="F81">
        <v>0</v>
      </c>
      <c r="G81">
        <v>950402</v>
      </c>
      <c r="H81">
        <v>60000</v>
      </c>
      <c r="I81">
        <v>890402</v>
      </c>
    </row>
    <row r="82" spans="1:9" x14ac:dyDescent="0.25">
      <c r="A82" t="s">
        <v>64</v>
      </c>
      <c r="G82">
        <v>466668</v>
      </c>
      <c r="H82">
        <v>450000</v>
      </c>
      <c r="I82">
        <v>16668</v>
      </c>
    </row>
    <row r="84" spans="1:9" x14ac:dyDescent="0.25">
      <c r="A84" t="s">
        <v>65</v>
      </c>
      <c r="D84">
        <v>6556505</v>
      </c>
      <c r="E84">
        <v>599439</v>
      </c>
      <c r="G84">
        <v>7155944</v>
      </c>
      <c r="H84">
        <v>3529596</v>
      </c>
      <c r="I84">
        <v>3626348</v>
      </c>
    </row>
    <row r="85" spans="1:9" x14ac:dyDescent="0.25">
      <c r="A85" t="s">
        <v>66</v>
      </c>
      <c r="G85">
        <v>5099582</v>
      </c>
      <c r="H85">
        <v>4612310</v>
      </c>
      <c r="I85">
        <v>487272</v>
      </c>
    </row>
    <row r="86" spans="1:9" x14ac:dyDescent="0.25">
      <c r="A86" t="s">
        <v>67</v>
      </c>
      <c r="G86">
        <v>4821219</v>
      </c>
      <c r="H86">
        <v>797000</v>
      </c>
      <c r="I86">
        <v>4024219</v>
      </c>
    </row>
    <row r="87" spans="1:9" x14ac:dyDescent="0.25">
      <c r="A87" t="s">
        <v>68</v>
      </c>
      <c r="G87">
        <v>0</v>
      </c>
      <c r="H87">
        <v>0</v>
      </c>
      <c r="I87">
        <v>0</v>
      </c>
    </row>
    <row r="88" spans="1:9" x14ac:dyDescent="0.25">
      <c r="A88" t="s">
        <v>69</v>
      </c>
      <c r="G88">
        <v>0</v>
      </c>
      <c r="H88">
        <v>0</v>
      </c>
      <c r="I88">
        <v>0</v>
      </c>
    </row>
    <row r="89" spans="1:9" x14ac:dyDescent="0.25">
      <c r="A89" t="s">
        <v>70</v>
      </c>
      <c r="G89">
        <v>4752584</v>
      </c>
      <c r="H89">
        <v>4752584</v>
      </c>
      <c r="I89">
        <v>0</v>
      </c>
    </row>
    <row r="90" spans="1:9" x14ac:dyDescent="0.25">
      <c r="A90" t="s">
        <v>71</v>
      </c>
      <c r="G90">
        <v>41572882</v>
      </c>
      <c r="H90">
        <v>22587287</v>
      </c>
      <c r="I90">
        <v>18985595</v>
      </c>
    </row>
    <row r="92" spans="1:9" x14ac:dyDescent="0.25">
      <c r="A92" s="1" t="s">
        <v>168</v>
      </c>
    </row>
    <row r="95" spans="1:9" x14ac:dyDescent="0.25">
      <c r="A95" s="1" t="s">
        <v>169</v>
      </c>
    </row>
    <row r="97" spans="1:9" x14ac:dyDescent="0.25">
      <c r="A97" t="s">
        <v>72</v>
      </c>
      <c r="G97">
        <v>2955526</v>
      </c>
      <c r="H97">
        <v>1183540</v>
      </c>
      <c r="I97">
        <v>1771986</v>
      </c>
    </row>
    <row r="98" spans="1:9" x14ac:dyDescent="0.25">
      <c r="A98" t="s">
        <v>73</v>
      </c>
      <c r="G98">
        <v>0</v>
      </c>
      <c r="H98">
        <v>0</v>
      </c>
      <c r="I98">
        <v>0</v>
      </c>
    </row>
    <row r="99" spans="1:9" x14ac:dyDescent="0.25">
      <c r="A99" t="s">
        <v>74</v>
      </c>
      <c r="G99">
        <v>0</v>
      </c>
      <c r="H99">
        <v>0</v>
      </c>
      <c r="I99">
        <v>0</v>
      </c>
    </row>
    <row r="100" spans="1:9" x14ac:dyDescent="0.25">
      <c r="A100" t="s">
        <v>75</v>
      </c>
      <c r="G100">
        <v>6906098</v>
      </c>
      <c r="H100">
        <v>157437</v>
      </c>
      <c r="I100">
        <v>6748661</v>
      </c>
    </row>
    <row r="101" spans="1:9" x14ac:dyDescent="0.25">
      <c r="A101" t="s">
        <v>76</v>
      </c>
      <c r="G101">
        <v>9861624</v>
      </c>
      <c r="H101">
        <v>1340977</v>
      </c>
      <c r="I101">
        <v>8520647</v>
      </c>
    </row>
    <row r="103" spans="1:9" x14ac:dyDescent="0.25">
      <c r="A103" s="1" t="s">
        <v>170</v>
      </c>
    </row>
    <row r="106" spans="1:9" x14ac:dyDescent="0.25">
      <c r="A106" t="s">
        <v>77</v>
      </c>
      <c r="G106">
        <v>12071663</v>
      </c>
      <c r="H106">
        <v>1773180</v>
      </c>
      <c r="I106">
        <v>10298483</v>
      </c>
    </row>
    <row r="107" spans="1:9" x14ac:dyDescent="0.25">
      <c r="A107" t="s">
        <v>78</v>
      </c>
      <c r="G107">
        <v>10718995</v>
      </c>
      <c r="H107">
        <v>653858</v>
      </c>
      <c r="I107">
        <v>10065137</v>
      </c>
    </row>
    <row r="108" spans="1:9" x14ac:dyDescent="0.25">
      <c r="A108" t="s">
        <v>79</v>
      </c>
      <c r="G108">
        <v>2848557</v>
      </c>
      <c r="H108">
        <v>255253</v>
      </c>
      <c r="I108">
        <v>2593304</v>
      </c>
    </row>
    <row r="109" spans="1:9" x14ac:dyDescent="0.25">
      <c r="A109" t="s">
        <v>80</v>
      </c>
      <c r="G109">
        <v>1197715</v>
      </c>
      <c r="H109">
        <v>0</v>
      </c>
      <c r="I109">
        <v>1197715</v>
      </c>
    </row>
    <row r="110" spans="1:9" x14ac:dyDescent="0.25">
      <c r="A110" t="s">
        <v>81</v>
      </c>
      <c r="G110">
        <v>1113737</v>
      </c>
      <c r="H110">
        <v>431626</v>
      </c>
      <c r="I110">
        <v>682111</v>
      </c>
    </row>
    <row r="111" spans="1:9" x14ac:dyDescent="0.25">
      <c r="A111" s="7" t="s">
        <v>82</v>
      </c>
      <c r="B111" s="8"/>
      <c r="C111" s="8"/>
      <c r="D111" s="8"/>
      <c r="E111" s="8"/>
      <c r="F111" s="8"/>
      <c r="G111" s="8">
        <v>416011</v>
      </c>
      <c r="H111" s="8">
        <v>0</v>
      </c>
      <c r="I111" s="8">
        <v>416011</v>
      </c>
    </row>
    <row r="112" spans="1:9" x14ac:dyDescent="0.25">
      <c r="A112" t="s">
        <v>83</v>
      </c>
      <c r="G112">
        <v>0</v>
      </c>
      <c r="H112">
        <v>0</v>
      </c>
      <c r="I112">
        <v>0</v>
      </c>
    </row>
    <row r="113" spans="1:9" x14ac:dyDescent="0.25">
      <c r="A113" t="s">
        <v>84</v>
      </c>
      <c r="B113">
        <v>0</v>
      </c>
      <c r="C113">
        <v>0</v>
      </c>
      <c r="D113">
        <v>0</v>
      </c>
      <c r="E113">
        <v>0</v>
      </c>
      <c r="G113">
        <v>0</v>
      </c>
      <c r="H113">
        <v>0</v>
      </c>
      <c r="I113">
        <v>0</v>
      </c>
    </row>
    <row r="114" spans="1:9" x14ac:dyDescent="0.25">
      <c r="A114" t="s">
        <v>85</v>
      </c>
      <c r="G114">
        <v>2354320</v>
      </c>
      <c r="H114">
        <v>0</v>
      </c>
      <c r="I114">
        <v>2354320</v>
      </c>
    </row>
    <row r="115" spans="1:9" x14ac:dyDescent="0.25">
      <c r="A115" t="s">
        <v>86</v>
      </c>
      <c r="G115">
        <v>927561</v>
      </c>
      <c r="H115">
        <v>74364</v>
      </c>
      <c r="I115">
        <v>853197</v>
      </c>
    </row>
    <row r="116" spans="1:9" x14ac:dyDescent="0.25">
      <c r="A116" t="s">
        <v>87</v>
      </c>
      <c r="B116">
        <v>0</v>
      </c>
      <c r="C116">
        <v>0</v>
      </c>
      <c r="D116">
        <v>0</v>
      </c>
      <c r="E116">
        <v>0</v>
      </c>
      <c r="G116">
        <v>31648559</v>
      </c>
      <c r="H116">
        <v>3188281</v>
      </c>
      <c r="I116">
        <v>28460278</v>
      </c>
    </row>
    <row r="118" spans="1:9" x14ac:dyDescent="0.25">
      <c r="A118" s="1" t="s">
        <v>171</v>
      </c>
    </row>
    <row r="120" spans="1:9" x14ac:dyDescent="0.25">
      <c r="A120" t="s">
        <v>88</v>
      </c>
      <c r="G120">
        <v>1278842</v>
      </c>
      <c r="H120">
        <v>413</v>
      </c>
      <c r="I120">
        <v>1278429</v>
      </c>
    </row>
    <row r="122" spans="1:9" x14ac:dyDescent="0.25">
      <c r="A122" s="1" t="s">
        <v>172</v>
      </c>
    </row>
    <row r="124" spans="1:9" x14ac:dyDescent="0.25">
      <c r="A124" t="s">
        <v>89</v>
      </c>
      <c r="G124">
        <v>11956797</v>
      </c>
      <c r="H124">
        <v>1175590</v>
      </c>
      <c r="I124">
        <v>10781207</v>
      </c>
    </row>
    <row r="125" spans="1:9" x14ac:dyDescent="0.25">
      <c r="A125" t="s">
        <v>90</v>
      </c>
      <c r="G125">
        <v>5219203</v>
      </c>
      <c r="H125">
        <v>386711</v>
      </c>
      <c r="I125">
        <v>4832492</v>
      </c>
    </row>
    <row r="126" spans="1:9" x14ac:dyDescent="0.25">
      <c r="A126" t="s">
        <v>91</v>
      </c>
      <c r="G126">
        <v>895390</v>
      </c>
      <c r="H126">
        <v>519197</v>
      </c>
      <c r="I126">
        <v>376193</v>
      </c>
    </row>
    <row r="127" spans="1:9" x14ac:dyDescent="0.25">
      <c r="A127" t="s">
        <v>92</v>
      </c>
      <c r="G127">
        <v>18071390</v>
      </c>
      <c r="H127">
        <v>2081498</v>
      </c>
      <c r="I127">
        <v>15989892</v>
      </c>
    </row>
    <row r="129" spans="1:9" x14ac:dyDescent="0.25">
      <c r="A129" s="1" t="s">
        <v>173</v>
      </c>
    </row>
    <row r="131" spans="1:9" x14ac:dyDescent="0.25">
      <c r="A131" t="s">
        <v>93</v>
      </c>
      <c r="G131">
        <v>140000</v>
      </c>
      <c r="H131">
        <v>0</v>
      </c>
      <c r="I131">
        <v>140000</v>
      </c>
    </row>
    <row r="132" spans="1:9" x14ac:dyDescent="0.25">
      <c r="A132" t="s">
        <v>94</v>
      </c>
      <c r="G132">
        <v>2978178</v>
      </c>
      <c r="H132">
        <v>0</v>
      </c>
      <c r="I132">
        <v>2978178</v>
      </c>
    </row>
    <row r="133" spans="1:9" x14ac:dyDescent="0.25">
      <c r="A133" t="s">
        <v>95</v>
      </c>
      <c r="G133">
        <v>0</v>
      </c>
      <c r="H133">
        <v>0</v>
      </c>
      <c r="I133">
        <v>0</v>
      </c>
    </row>
    <row r="134" spans="1:9" x14ac:dyDescent="0.25">
      <c r="A134" t="s">
        <v>96</v>
      </c>
      <c r="G134">
        <v>2143069</v>
      </c>
      <c r="H134">
        <v>0</v>
      </c>
      <c r="I134">
        <v>2143069</v>
      </c>
    </row>
    <row r="135" spans="1:9" x14ac:dyDescent="0.25">
      <c r="A135" t="s">
        <v>97</v>
      </c>
      <c r="G135">
        <v>6171713</v>
      </c>
      <c r="H135">
        <v>12000</v>
      </c>
      <c r="I135">
        <v>6159713</v>
      </c>
    </row>
    <row r="136" spans="1:9" x14ac:dyDescent="0.25">
      <c r="A136" t="s">
        <v>98</v>
      </c>
      <c r="G136">
        <v>11432960</v>
      </c>
      <c r="H136">
        <v>12000</v>
      </c>
      <c r="I136">
        <v>11420960</v>
      </c>
    </row>
    <row r="138" spans="1:9" x14ac:dyDescent="0.25">
      <c r="A138" s="1" t="s">
        <v>174</v>
      </c>
    </row>
    <row r="140" spans="1:9" x14ac:dyDescent="0.25">
      <c r="A140" t="s">
        <v>99</v>
      </c>
      <c r="G140">
        <v>6310677</v>
      </c>
      <c r="H140">
        <v>1162715</v>
      </c>
      <c r="I140">
        <v>5147962</v>
      </c>
    </row>
    <row r="141" spans="1:9" x14ac:dyDescent="0.25">
      <c r="A141" t="s">
        <v>100</v>
      </c>
      <c r="G141">
        <v>4428527</v>
      </c>
      <c r="H141">
        <v>649062</v>
      </c>
      <c r="I141">
        <v>3779465</v>
      </c>
    </row>
    <row r="142" spans="1:9" x14ac:dyDescent="0.25">
      <c r="A142" t="s">
        <v>101</v>
      </c>
      <c r="G142">
        <v>10739204</v>
      </c>
      <c r="H142">
        <v>1811777</v>
      </c>
      <c r="I142">
        <v>8927427</v>
      </c>
    </row>
    <row r="144" spans="1:9" x14ac:dyDescent="0.25">
      <c r="A144" s="1" t="s">
        <v>175</v>
      </c>
    </row>
    <row r="146" spans="1:9" x14ac:dyDescent="0.25">
      <c r="A146" t="s">
        <v>102</v>
      </c>
      <c r="G146">
        <v>6168701</v>
      </c>
      <c r="H146">
        <v>4291107</v>
      </c>
      <c r="I146">
        <v>1877594</v>
      </c>
    </row>
    <row r="148" spans="1:9" x14ac:dyDescent="0.25">
      <c r="A148" t="s">
        <v>103</v>
      </c>
      <c r="G148">
        <v>57159</v>
      </c>
      <c r="H148">
        <v>0</v>
      </c>
      <c r="I148">
        <v>57159</v>
      </c>
    </row>
    <row r="150" spans="1:9" x14ac:dyDescent="0.25">
      <c r="A150" t="s">
        <v>104</v>
      </c>
      <c r="G150">
        <v>437204902</v>
      </c>
      <c r="H150">
        <v>49591652</v>
      </c>
      <c r="I150">
        <v>387613250</v>
      </c>
    </row>
    <row r="151" spans="1:9" x14ac:dyDescent="0.25">
      <c r="A151" t="s">
        <v>105</v>
      </c>
      <c r="G151">
        <v>89201280</v>
      </c>
      <c r="H151">
        <v>12726053</v>
      </c>
      <c r="I151">
        <v>76475227</v>
      </c>
    </row>
    <row r="153" spans="1:9" x14ac:dyDescent="0.25">
      <c r="A153" t="s">
        <v>106</v>
      </c>
      <c r="G153">
        <v>526406182</v>
      </c>
      <c r="H153">
        <v>62317705</v>
      </c>
      <c r="I153">
        <v>464088477</v>
      </c>
    </row>
    <row r="155" spans="1:9" x14ac:dyDescent="0.25">
      <c r="A155" t="s">
        <v>107</v>
      </c>
      <c r="B155">
        <v>28214</v>
      </c>
      <c r="C155">
        <v>11634675</v>
      </c>
      <c r="D155">
        <v>25515995</v>
      </c>
      <c r="E155">
        <v>361169</v>
      </c>
      <c r="G155">
        <v>37540053</v>
      </c>
      <c r="H155">
        <v>37540053</v>
      </c>
      <c r="I155">
        <v>0</v>
      </c>
    </row>
    <row r="157" spans="1:9" x14ac:dyDescent="0.25">
      <c r="A157" t="s">
        <v>108</v>
      </c>
      <c r="G157">
        <v>767904</v>
      </c>
      <c r="H157">
        <v>622666</v>
      </c>
      <c r="I157">
        <v>145238</v>
      </c>
    </row>
    <row r="158" spans="1:9" x14ac:dyDescent="0.25">
      <c r="A158" t="s">
        <v>109</v>
      </c>
      <c r="G158">
        <v>60220</v>
      </c>
      <c r="H158">
        <v>0</v>
      </c>
      <c r="I158">
        <v>60220</v>
      </c>
    </row>
    <row r="162" spans="1:8" ht="41.4" x14ac:dyDescent="0.25">
      <c r="A162" s="9" t="s">
        <v>176</v>
      </c>
    </row>
    <row r="164" spans="1:8" x14ac:dyDescent="0.25">
      <c r="A164" s="10" t="s">
        <v>11</v>
      </c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workbookViewId="0"/>
  </sheetViews>
  <sheetFormatPr defaultRowHeight="13.8" x14ac:dyDescent="0.25"/>
  <cols>
    <col min="1" max="1" width="30.69921875" customWidth="1"/>
    <col min="2" max="2" width="43.5" bestFit="1" customWidth="1"/>
    <col min="3" max="3" width="13.69921875" bestFit="1" customWidth="1"/>
    <col min="4" max="4" width="6.89843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177</v>
      </c>
    </row>
    <row r="3" spans="1:9" ht="15.6" x14ac:dyDescent="0.3">
      <c r="A3" s="3" t="s">
        <v>158</v>
      </c>
    </row>
    <row r="4" spans="1:9" ht="39.6" x14ac:dyDescent="0.25">
      <c r="A4" s="1" t="s">
        <v>112</v>
      </c>
      <c r="B4" s="1" t="s">
        <v>110</v>
      </c>
      <c r="C4" s="1" t="s">
        <v>111</v>
      </c>
      <c r="D4" s="1" t="s">
        <v>113</v>
      </c>
      <c r="E4" s="1" t="s">
        <v>114</v>
      </c>
      <c r="F4" s="1" t="s">
        <v>115</v>
      </c>
      <c r="G4" s="14" t="s">
        <v>116</v>
      </c>
      <c r="H4" s="17" t="s">
        <v>117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178</v>
      </c>
      <c r="B7" t="s">
        <v>118</v>
      </c>
      <c r="C7">
        <v>1100</v>
      </c>
      <c r="D7">
        <v>235</v>
      </c>
      <c r="E7">
        <v>1880000</v>
      </c>
      <c r="F7">
        <v>8000</v>
      </c>
      <c r="G7" s="13" t="s">
        <v>119</v>
      </c>
    </row>
    <row r="8" spans="1:9" x14ac:dyDescent="0.25">
      <c r="A8" s="1" t="s">
        <v>180</v>
      </c>
      <c r="D8">
        <f>SUM(D7:D7)</f>
        <v>235</v>
      </c>
      <c r="E8">
        <f>SUM(E7:E7)</f>
        <v>1880000</v>
      </c>
    </row>
    <row r="9" spans="1:9" x14ac:dyDescent="0.25">
      <c r="A9" s="1"/>
    </row>
    <row r="10" spans="1:9" x14ac:dyDescent="0.25">
      <c r="A10" s="1" t="s">
        <v>179</v>
      </c>
      <c r="B10" t="s">
        <v>120</v>
      </c>
      <c r="C10">
        <v>7010</v>
      </c>
      <c r="D10">
        <v>183</v>
      </c>
      <c r="E10">
        <v>1830000</v>
      </c>
      <c r="F10">
        <v>10000</v>
      </c>
      <c r="G10" s="13" t="s">
        <v>119</v>
      </c>
    </row>
    <row r="11" spans="1:9" x14ac:dyDescent="0.25">
      <c r="B11" t="s">
        <v>121</v>
      </c>
      <c r="C11">
        <v>7013</v>
      </c>
      <c r="D11">
        <v>66</v>
      </c>
      <c r="E11">
        <v>660000</v>
      </c>
      <c r="F11">
        <v>10000</v>
      </c>
      <c r="G11" s="13" t="s">
        <v>119</v>
      </c>
    </row>
    <row r="12" spans="1:9" x14ac:dyDescent="0.25">
      <c r="B12" t="s">
        <v>122</v>
      </c>
      <c r="C12">
        <v>7023</v>
      </c>
      <c r="D12">
        <v>80</v>
      </c>
      <c r="E12">
        <v>800000</v>
      </c>
      <c r="F12">
        <v>10000</v>
      </c>
      <c r="G12" s="13" t="s">
        <v>119</v>
      </c>
    </row>
    <row r="13" spans="1:9" x14ac:dyDescent="0.25">
      <c r="B13" t="s">
        <v>123</v>
      </c>
      <c r="C13">
        <v>7024</v>
      </c>
      <c r="D13">
        <v>144.08000000000001</v>
      </c>
      <c r="E13">
        <v>1440833</v>
      </c>
      <c r="F13">
        <v>10000.23</v>
      </c>
      <c r="G13" s="13" t="s">
        <v>119</v>
      </c>
    </row>
    <row r="14" spans="1:9" x14ac:dyDescent="0.25">
      <c r="B14" t="s">
        <v>124</v>
      </c>
      <c r="C14">
        <v>7026</v>
      </c>
      <c r="D14">
        <v>74.790000000000006</v>
      </c>
      <c r="E14">
        <v>747917</v>
      </c>
      <c r="F14">
        <v>10000.23</v>
      </c>
      <c r="G14" s="13" t="s">
        <v>119</v>
      </c>
    </row>
    <row r="15" spans="1:9" x14ac:dyDescent="0.25">
      <c r="B15" t="s">
        <v>125</v>
      </c>
      <c r="C15">
        <v>7036</v>
      </c>
      <c r="D15">
        <v>78</v>
      </c>
      <c r="E15">
        <v>780000</v>
      </c>
      <c r="F15">
        <v>10000</v>
      </c>
      <c r="G15" s="13" t="s">
        <v>119</v>
      </c>
    </row>
    <row r="16" spans="1:9" x14ac:dyDescent="0.25">
      <c r="A16" s="1" t="s">
        <v>182</v>
      </c>
      <c r="D16">
        <f>SUM(D10:D15)</f>
        <v>625.87</v>
      </c>
      <c r="E16">
        <f>SUM(E10:E15)</f>
        <v>6258750</v>
      </c>
    </row>
    <row r="17" spans="1:7" x14ac:dyDescent="0.25">
      <c r="A17" s="1"/>
    </row>
    <row r="18" spans="1:7" x14ac:dyDescent="0.25">
      <c r="A18" s="1" t="s">
        <v>181</v>
      </c>
      <c r="B18" t="s">
        <v>126</v>
      </c>
      <c r="C18">
        <v>7038</v>
      </c>
      <c r="D18">
        <v>31</v>
      </c>
      <c r="E18">
        <v>310000</v>
      </c>
      <c r="F18">
        <v>10000</v>
      </c>
      <c r="G18" s="13" t="s">
        <v>119</v>
      </c>
    </row>
    <row r="19" spans="1:7" x14ac:dyDescent="0.25">
      <c r="A19" s="1" t="s">
        <v>183</v>
      </c>
      <c r="D19">
        <f>SUM(D18:D18)</f>
        <v>31</v>
      </c>
      <c r="E19">
        <f>SUM(E18:E18)</f>
        <v>310000</v>
      </c>
    </row>
    <row r="20" spans="1:7" x14ac:dyDescent="0.25">
      <c r="A20" s="1"/>
    </row>
    <row r="21" spans="1:7" x14ac:dyDescent="0.25">
      <c r="A21" s="1" t="s">
        <v>179</v>
      </c>
      <c r="B21" t="s">
        <v>127</v>
      </c>
      <c r="C21">
        <v>7040</v>
      </c>
      <c r="D21">
        <v>93</v>
      </c>
      <c r="E21">
        <v>930000</v>
      </c>
      <c r="F21">
        <v>10000</v>
      </c>
      <c r="G21" s="13" t="s">
        <v>119</v>
      </c>
    </row>
    <row r="22" spans="1:7" x14ac:dyDescent="0.25">
      <c r="B22" t="s">
        <v>128</v>
      </c>
      <c r="C22">
        <v>7041</v>
      </c>
      <c r="D22">
        <v>95</v>
      </c>
      <c r="E22">
        <v>950000</v>
      </c>
      <c r="F22">
        <v>10000</v>
      </c>
      <c r="G22" s="13" t="s">
        <v>119</v>
      </c>
    </row>
    <row r="23" spans="1:7" x14ac:dyDescent="0.25">
      <c r="B23" t="s">
        <v>129</v>
      </c>
      <c r="C23">
        <v>7043</v>
      </c>
      <c r="D23">
        <v>139</v>
      </c>
      <c r="E23">
        <v>1390000</v>
      </c>
      <c r="F23">
        <v>10000</v>
      </c>
      <c r="G23" s="13" t="s">
        <v>119</v>
      </c>
    </row>
    <row r="24" spans="1:7" x14ac:dyDescent="0.25">
      <c r="A24" s="1" t="s">
        <v>182</v>
      </c>
      <c r="D24">
        <f>SUM(D21:D23)</f>
        <v>327</v>
      </c>
      <c r="E24">
        <f>SUM(E21:E23)</f>
        <v>3270000</v>
      </c>
    </row>
    <row r="28" spans="1:7" x14ac:dyDescent="0.25">
      <c r="A28" s="15" t="s">
        <v>184</v>
      </c>
      <c r="B28" s="15"/>
      <c r="C28" s="15"/>
      <c r="D28" s="15"/>
      <c r="E28" s="15"/>
      <c r="F28" s="15"/>
    </row>
    <row r="29" spans="1:7" x14ac:dyDescent="0.25">
      <c r="A29" s="10"/>
      <c r="B29" s="11"/>
      <c r="C29" s="11"/>
      <c r="D29" s="11"/>
      <c r="E29" s="11"/>
      <c r="F29" s="12"/>
    </row>
    <row r="30" spans="1:7" x14ac:dyDescent="0.25">
      <c r="A30" s="10"/>
      <c r="B30" s="11"/>
      <c r="C30" s="11"/>
      <c r="D30" s="11"/>
      <c r="E30" s="11"/>
      <c r="F30" s="12"/>
    </row>
  </sheetData>
  <mergeCells count="2">
    <mergeCell ref="A28:F28"/>
    <mergeCell ref="A29:F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2013-09-10T11:59:34Z</dcterms:created>
  <dcterms:modified xsi:type="dcterms:W3CDTF">2013-09-10T11:59:39Z</dcterms:modified>
</cp:coreProperties>
</file>