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8795" windowHeight="12270" activeTab="4"/>
  </bookViews>
  <sheets>
    <sheet name="PROPERTY" sheetId="1" r:id="rId1"/>
    <sheet name="RECRUITMENT" sheetId="2" r:id="rId2"/>
    <sheet name="ICT" sheetId="3" r:id="rId3"/>
    <sheet name="ADVERTISING&amp;MARKETING" sheetId="4" r:id="rId4"/>
    <sheet name="CONSULTANCY" sheetId="5" r:id="rId5"/>
  </sheets>
  <externalReferences>
    <externalReference r:id="rId8"/>
  </externalReferences>
  <definedNames>
    <definedName name="_xlnm._FilterDatabase" localSheetId="4" hidden="1">'CONSULTANCY'!$A$1:$H$1</definedName>
    <definedName name="_xlnm._FilterDatabase" localSheetId="0" hidden="1">'PROPERTY'!$A$1:$G$37</definedName>
    <definedName name="_xlnm._FilterDatabase" localSheetId="1" hidden="1">'RECRUITMENT'!$B$1:$AA$29</definedName>
    <definedName name="Consultancy_Category">'[1]Drop-down lists'!$F$6:$F$16</definedName>
    <definedName name="ERG_Approval">'[1]Drop-down lists'!$AG$6:$AG$7</definedName>
    <definedName name="Minister_or_Perm_Sec">'[1]Drop-down lists'!$N$6:$N$136</definedName>
    <definedName name="OGC_Rate_Card">'[1]Drop-down lists'!$AC$6:$AC$9</definedName>
    <definedName name="Oranigsation_Name">'[1]Drop-down lists'!$C$6:$C$79</definedName>
    <definedName name="Parent_Department">'[1]Drop-down lists'!$A$6:$A$8</definedName>
    <definedName name="_xlnm.Print_Area" localSheetId="2">'ICT'!$A$1:$H$7</definedName>
    <definedName name="_xlnm.Print_Area" localSheetId="0">'PROPERTY'!$A$1:$G$43</definedName>
    <definedName name="_xlnm.Print_Area" localSheetId="1">'RECRUITMENT'!$A$1:$Q$43</definedName>
    <definedName name="Procurement_Channel">'[1]Drop-down lists'!$P$6:$P$13</definedName>
    <definedName name="Supplier_Name">'[1]Drop-down lists'!$X$6:$X$232</definedName>
    <definedName name="Yes_or_No_?">'[1]Drop-down lists'!$AE$6:$AE$7</definedName>
  </definedNames>
  <calcPr fullCalcOnLoad="1"/>
</workbook>
</file>

<file path=xl/sharedStrings.xml><?xml version="1.0" encoding="utf-8"?>
<sst xmlns="http://schemas.openxmlformats.org/spreadsheetml/2006/main" count="551" uniqueCount="242">
  <si>
    <t>The objectives for the work is to deliver quarter 3 and year end 2010-11 departmental and agency resource accounts to time and quality standards.  The overarching objective is to meet the pre summer recess for laying the resource accounts.</t>
  </si>
  <si>
    <t>CICA are undertaking a change programme in order to automate a very manual process.  This will enable much better end to end straight through processing and will not only result in a much better applicant experience but will reduce running costs.</t>
  </si>
  <si>
    <t>National Offender Management Service 
Non Custodial</t>
  </si>
  <si>
    <t>Units 1 &amp; 2 Ashley Business Court, 
Rawmarsh Road, 
Rotherham 
S60 1RU</t>
  </si>
  <si>
    <t>£68,610 (10 year lease)</t>
  </si>
  <si>
    <t>Request for a new lease within the same business court to continue delivery of front line Probation service within South Yorkshire</t>
  </si>
  <si>
    <t>8 – 10 Howard Street, 
Bedford, 
MK40 3HS</t>
  </si>
  <si>
    <t>Request for a new lease renewal to continue operational requirements</t>
  </si>
  <si>
    <t>Derwent Court, 
1 Stuart Street, 
Derby, 
DE1 2FZ</t>
  </si>
  <si>
    <t>£1.5M</t>
  </si>
  <si>
    <t>Request to vacate and sell Willows House and 2 Siddals Road to purchase the freehold of Derwent Court</t>
  </si>
  <si>
    <t>Ashford House, 
1st &amp; 2nd Floor
County Square Shopping Centre
TN23 1YB</t>
  </si>
  <si>
    <t>£131,412 &amp; £14,686</t>
  </si>
  <si>
    <t>Request to break the lease on the 1st floor and to extend the lease on the 2nd floor</t>
  </si>
  <si>
    <t>Pod A &amp; B Broxbourne Borough 
Council Offices, Bishops College, 
Churchgate, 
Cheshunt, 
Hertfordshire EN8 9XD</t>
  </si>
  <si>
    <t>£58,644 (10 year lease)</t>
  </si>
  <si>
    <t>Request to renew both the 1st and 2nd floor lease, the latter has a rolling break.  This is a operational front line building for Tribunal hearings</t>
  </si>
  <si>
    <t>77-79 Duke Street and 57 St Vincent Street, 
Barrow-in-Furness, 
Cumbria 
LA14 2NR</t>
  </si>
  <si>
    <t>£26,125 (10 year lease)</t>
  </si>
  <si>
    <t xml:space="preserve">Request a new lease within the local authority estate space for front line Probation service delivery </t>
  </si>
  <si>
    <t>HM Courts and Tribunals Service</t>
  </si>
  <si>
    <t>Justice Policy Group - Core MoJ</t>
  </si>
  <si>
    <t>Corporate Performance Group - Core MoJ</t>
  </si>
  <si>
    <t>The National Archives</t>
  </si>
  <si>
    <t>Parole Board</t>
  </si>
  <si>
    <t>Office for Judicial Complaints</t>
  </si>
  <si>
    <t>Oct 11-Dec 11</t>
  </si>
  <si>
    <t>Victims Commission</t>
  </si>
  <si>
    <t>Bereavement Fund</t>
  </si>
  <si>
    <t>The funding specialist will deliver bespoke specialist funding advice to up to thirty voluntary/third sector victims groups and organisations that offer services to those bereaved by murder, manslaughter and road deaths. As a result up to thirty groups will  benefit from a sustainable training resource enabling them to be more effective in their fund raising activities. This will lessen the pressure on the statutory sector to continue to fund groups in an environment of substantially reduced public spending.</t>
  </si>
  <si>
    <t xml:space="preserve">Bereavement Funding Clinic Project </t>
  </si>
  <si>
    <t>Providing a high level of support to key stakeholder individuals; families; groups and organisations is one of the key objectives in the current work plan for the Commission for Victims and Witnesses.  The Commissioner's dialogue with stakeholders is essential to enable her to carry out her statutory duty to promote the interests of victims and witnesses as laid out in the Domestic Violence, Crime and Victims Act 2004 and amended through the Coroners and Justice Act 2009.</t>
  </si>
  <si>
    <t>NOMS ICT Finance &amp; Performance</t>
  </si>
  <si>
    <t>Support to HQ Electronic Records Management System (HERM) project</t>
  </si>
  <si>
    <t xml:space="preserve">Delivery of electronic file plan across NOMS HQ.  NOMS  does not currently have a corporate approach to  electronic file management and the HERM project is delivering this.  This will deliver business benefits and assist compliance with Freedom of Information Act (S46) and Data Protection Act.   </t>
  </si>
  <si>
    <t>Judiciary</t>
  </si>
  <si>
    <t xml:space="preserve">Actuarial advice is required to advise the judiciary about changes to the Judicial Pension Schemes which may well be implemented as a result of the review of pensions carried out by the Independent Public Service Pension Commission.  The benefits accrued will be in providing independent, expert actuarial and pensions advice to the judiciary which they would otherwise not have.  There will also be the knock-on benefit of maintaining good relations between the senior judiciary and MoJ.                                                                                                   </t>
  </si>
  <si>
    <t xml:space="preserve">MoJ ICT - DISC (Atos) Extension1. The Atos Contract extension minus Networks </t>
  </si>
  <si>
    <t>This extension was granted to ensure business continuity and allow a cost effective, controlled transition to the new operating model being established under MoJ's Future IT Sourcing Programme.</t>
  </si>
  <si>
    <t xml:space="preserve">MoJ ICT - DISC (Atos) Extension 2. Network Optimisation Programme (NOP)  </t>
  </si>
  <si>
    <t xml:space="preserve"> The Network Optimisation Programme (NOP) delivers a Public Services Network (PSN) compliant solution, and reduces operating costs within the SR10 period in line with Programme expectations.  NOP reduces steady state running costs from £29M to £21M pa, a 28% saving after allowing for £12m pa investment in each of the first two years.   This yields £18.2M cash savings to 2016, plus “cost avoidance” of c. £43M, some of which may be cash releasing.  Further enabled savings of £20M are projected to 2016 based on enhanced technical capabilities which will deliver network consolidation (prison/court video links, and access to Probation Services from court sites).  This brings total steady state savings to c. £12M pa or 40%.
- The recommendation has the support of the PSN Delivery Director
- The NOP is a key driver behind BT's PSN investments, notably its Government Conveyance Network
- The NOP represents the first and significant step in MoJ's PSN journey
- The NOP lays the platform for further efficiencies across the Courts, Prison and Probation Service multi-supplier infrastructure 
- The execution of the NOP is a key outcome from the BT and Atos Memorada of Understanding</t>
  </si>
  <si>
    <t>MoJ ICT - DISC (Logica) extension</t>
  </si>
  <si>
    <r>
      <t xml:space="preserve"> This extends MoJ's Applications contract with Logica by 2½ years, to October 2016.  
• It allows MoJ to fulfil the first of its ICT Towers (Applications) until 2016, whilst giving immediate cash savings of £89.3 million for the period.
• MoJ receive the benefit of an Investment Fund to initiate business transformation initiatives 
• Logica makes further additional investment in MoJ
• Logica immediately reduces the service charges for the largest and most complex DISC application, Libra; 
• Logica transfers the Hosting elements of its contract to another MoJ contract, leaving it with pure applications development and management, completing the development of the first tower. 
• Logica enables a number of programmes which will reduce the cost of ICT services by £89.3m between April 2011 and April 2016 and an £18.1m run rate reduction in steady state from 2013/14 onwards.
</t>
    </r>
    <r>
      <rPr>
        <b/>
        <sz val="14"/>
        <color indexed="8"/>
        <rFont val="Arial"/>
        <family val="2"/>
      </rPr>
      <t>Conditions of approval are that MoJ:</t>
    </r>
    <r>
      <rPr>
        <sz val="14"/>
        <color indexed="8"/>
        <rFont val="Arial"/>
        <family val="2"/>
      </rPr>
      <t xml:space="preserve">
1. Actively engage Logica to ensure sub-contracting SMEs (where viable), supporting Government's aspiration to award 25% of business to SMEs.
2. There is an explicit statement that this contract is an exception and is not to be extended further than October 2016
3. HMT has explicitly stated that it expects this contract award to be approved to assist delivery of CSR savings, and this contract extension provides a significant amount of the potential savings already identified by MoJ.</t>
    </r>
  </si>
  <si>
    <t>MoJ ICT - OMNI extension</t>
  </si>
  <si>
    <t>This covers an extension of the OMNI contract with Steria for 30 months until December 2014, when MoJ’s implementation and transition of the OMNI contract to its new “Tower Model” as outlined in its FITS model is planned to be completed. The extension enables a minimum saving of £7.5 million cashable savings, closes the OMNI-T claim as well as providing a stable environment to realise the benefits of the projects currently in mid delivery. 
The conditions of approval are that MoJ:
• MoJ does not seek a further extension to this contract in December 2014.
• MoJ to ensure that there it is not financially penalised by migrating services earlier to the new tower model and away from Steria. 
• MoJ to ensure that CPT, and CCR for Steria fully engaged in reviewing rates benchmarked in September 2011.  Results of the benchmarking exercise to be approved by CPT.
The Senior Responsible Officer for the Public Sector Network (PSN) has outlined additional conditions:
- Network services will migrate to a PSN compliant platform in FY 2013/14;
- MoJ FITS Programme and PSN Programme undertake further assurance work to evidence and support the proposed PSN procurement strategy for these services, along with robust OMNI exit and transition provisions.</t>
  </si>
  <si>
    <t>• The (Atos) DISC contract provides desktop infrastructure management, network and hosting services primarily for HM Courts &amp; Tribunals Service. It expires in October 2013, with an option to extend for a further 3 years.
• MoJ and Atos have agreed terms to extend the contract by 36 months 
• MoJ receive savings of £21.35 to the Business As Usual charges over the extended period.
• Atos will waive a £4.4m charge to settle an historic claim.
• Atos have offered to bring forward savings from the extended period to this financial year and next of £3.4m &amp; £1.6m (subject to a finance charge of £650k).
• Atos have reduced their day rates which equate to additional savings of £300k per annum effective on signature of the contract. 
These savings are provided with the flexibility to terminate at any time to support the incremental implementation of the Future of ICT Services (FITS) Strategy, whether that be partial or full termination. The services have also been exposed to an external, independent benchmark exercise, successfully achieving the value for money required.</t>
  </si>
  <si>
    <t>Band E&amp;F
(FTE)</t>
  </si>
  <si>
    <t>Pensions Advice - Government Actuaries Department</t>
  </si>
  <si>
    <t>The scope of the proposed requirement is to engage a professional services organisation that can supplement the internal CS resources to develop the future ICT Service Design and Transformation Plan. The requirement specifically is for the organisation to provide the methods and tools required to develop and produce the Service Design and Transformation Plan and consultant support to produce the required outcome.</t>
  </si>
  <si>
    <t>To provide local Probation Trusts with support and advice to enable pro-active management of all employees issues, whilst maintaining a balance between best practice and ensuring compliance with all relevant legislation to meet National, Regional and local business needs.</t>
  </si>
  <si>
    <t>In order to deliver the tool by customising it to MoJ's requirements, populating it and mapping the processes, PWC will cover different aspects of the JPG Change Programme to support: (1) the current and future state of its JPG workforce; (2) the processes and activities necessary through the transitional period of the restructuring exercise; and (3) the logistics requirements to lead and guide the restructuring.</t>
  </si>
  <si>
    <t>Criminal Injuries Compensation Authority - Non Departmental Public Body</t>
  </si>
  <si>
    <t>The restorative justice project aims to offer up to 100 victims during the current financial year access to a victim led restorative justice process. Ensuring that victims voices are heard is a key work plan objective for the Commission for Victims and Witnesses which  has been approved by the Secretary of State for Justice.</t>
  </si>
  <si>
    <t>Victims Commissioner - Non Departmental Public Body</t>
  </si>
  <si>
    <t>Department</t>
  </si>
  <si>
    <t>Property Centre</t>
  </si>
  <si>
    <t>Moratorium</t>
  </si>
  <si>
    <t>Project Name</t>
  </si>
  <si>
    <t>Value</t>
  </si>
  <si>
    <t>Basis for Exception</t>
  </si>
  <si>
    <t>Approval Month</t>
  </si>
  <si>
    <t>Ministry of Justice</t>
  </si>
  <si>
    <t>National Offender Management Service Custodial</t>
  </si>
  <si>
    <t>Property</t>
  </si>
  <si>
    <t>HMP Hewell</t>
  </si>
  <si>
    <t>Renewal of a lease on land and building required for front-line prison service delivery</t>
  </si>
  <si>
    <t>Her Majesty's Courts and Tribunals Service</t>
  </si>
  <si>
    <t>Broadacre House, Newcastle Upon Tyne</t>
  </si>
  <si>
    <t xml:space="preserve">Sought short term hold over extension where the lease has expired, until April 2011 in order for works to be undertaken at an alternative Tribunals front line property in North Shields, in order to co-locate and reduce cost.
</t>
  </si>
  <si>
    <t>Quayside House,
Newcastle Upon Tyne</t>
  </si>
  <si>
    <t>Sought two new leases on existing property for delivery of local Tribunal services.</t>
  </si>
  <si>
    <t>National Offender Management Service Non Custodial</t>
  </si>
  <si>
    <t>Llys Garth,
Bangor</t>
  </si>
  <si>
    <t>Request not to exercise lease break where the building continues to be required for front-line Probation service delivery</t>
  </si>
  <si>
    <t>Stephen House,
Burnley</t>
  </si>
  <si>
    <t>Renewal of a lease on a building required for front-line Probation service delivery</t>
  </si>
  <si>
    <t xml:space="preserve">Crossfields Industrial Estate,
Lichfield </t>
  </si>
  <si>
    <t>Request for renewal of one lease and release of another at this building required for front-line Probation service delivery</t>
  </si>
  <si>
    <t>Hope House,
Greenwich</t>
  </si>
  <si>
    <t xml:space="preserve">Request for a short term holdover (6-12 months) extension where the lease has expired on a property required for front-line Probation service delivery. This holdover will enable the London Probation Trust’s estate rationalisation in the area. </t>
  </si>
  <si>
    <t>Reed House,
London</t>
  </si>
  <si>
    <t>Request for holdover extension to the lease where renewal negotiations are ongoing on this property required for front-line Probation service delivery</t>
  </si>
  <si>
    <t>6 Leigh Street,
Chorley.
Albert Edward House,
Preston</t>
  </si>
  <si>
    <t xml:space="preserve">New Freehold. MoJ/NOMS have agreed to move to new premises to enable the construction of a new supermarket who will pay for the new probation office. </t>
  </si>
  <si>
    <t>Legal Services Commission</t>
  </si>
  <si>
    <t>Pepper House,
Chester</t>
  </si>
  <si>
    <t>Request for a lease renewal where there is operational requirement and no alternative civil estate accommodation available</t>
  </si>
  <si>
    <t>Lee House
Manchester</t>
  </si>
  <si>
    <t>Request not to exercise lease break where there is continued operational requirement and no alternative civil estate accommodation available</t>
  </si>
  <si>
    <t>Cromwell House,
Winchester</t>
  </si>
  <si>
    <t>Request for an additional lease at this property required for front-line Probation service delivery to enable release of another property at a separate location.</t>
  </si>
  <si>
    <t>79 East Hill,
Wandsworth</t>
  </si>
  <si>
    <t>Request for short term holdover extension on an expired lease at a property required for front-line Probation service delivery</t>
  </si>
  <si>
    <t>St John's St,
London</t>
  </si>
  <si>
    <t>Renewal of two leases on this property required for front-line Probation service delivery</t>
  </si>
  <si>
    <t xml:space="preserve">Dorset Close,
London
</t>
  </si>
  <si>
    <t xml:space="preserve">Request not to exercise the lease break on this building still required for front-line Probation service delivery. </t>
  </si>
  <si>
    <t>Burlington House,
Liverpool</t>
  </si>
  <si>
    <t xml:space="preserve">Request for renewal of one lease on local probation trust administrative office.  Retaining this property will enable relocation and release of other leases in the area. </t>
  </si>
  <si>
    <t>Godwin House,
Huntingdon</t>
  </si>
  <si>
    <t>Request to acquire an additional lease in an existing property required for front-line Probation service delivery to enable the sale of a property that doesn't meet current requirements.</t>
  </si>
  <si>
    <t>Riverside House,
London</t>
  </si>
  <si>
    <t>Chaucer House, Maidstone</t>
  </si>
  <si>
    <t>Request to renew the lease on this local probation trust administrative office.  Part of programme to reduce the administrative space in Kent enabling release of other leases.</t>
  </si>
  <si>
    <t xml:space="preserve">Sanford Lane, Wareham </t>
  </si>
  <si>
    <t xml:space="preserve">Request not to exercise the lease break on this property still required for front-line Probation service delivery. </t>
  </si>
  <si>
    <t>Bythesea Road,
Trowbridge</t>
  </si>
  <si>
    <t>£2.82m</t>
  </si>
  <si>
    <t>Redevelopment of existing site required for front-line service delivery to enable further rationalisation in Wiltshire.</t>
  </si>
  <si>
    <t xml:space="preserve">Thames House/Bell House,
Sittingbourne
</t>
  </si>
  <si>
    <t>Probation Office Nottingham</t>
  </si>
  <si>
    <t>Pavilion House, Scarborough,</t>
  </si>
  <si>
    <t>Wilberforce Court,
Hull</t>
  </si>
  <si>
    <t xml:space="preserve">Request not to exercise the lease break on this property still required for front-line Tribunal service delivery. </t>
  </si>
  <si>
    <t xml:space="preserve">IAA Feltham,
Hatton Cross </t>
  </si>
  <si>
    <t xml:space="preserve">Request not to exercise two lease breaks at this property required for front-line Tribunals service delivery.  </t>
  </si>
  <si>
    <t>Poplar House, Liverpool</t>
  </si>
  <si>
    <t xml:space="preserve">Acquisition of a new property required for front-line service delivery, enabling disposal of unsuitable property in the area. </t>
  </si>
  <si>
    <t>St Johns Road, Huddersfield</t>
  </si>
  <si>
    <t xml:space="preserve">Leeland House, Ealing </t>
  </si>
  <si>
    <t>Crown House &amp; Magistrate's Court, Wakefield.
County Court &amp; Magistrate's Court Pontefract</t>
  </si>
  <si>
    <t>Request for a new lease at Emerald House, Wakefield that will provide a Court, local service delivery and allow other courts in the area to be disposed of.</t>
  </si>
  <si>
    <t>Land Registry</t>
  </si>
  <si>
    <t>Chalfont Drive,
Nottingham</t>
  </si>
  <si>
    <t>£19m receipt</t>
  </si>
  <si>
    <t xml:space="preserve">Approval was sought and provided to bring forward this planned disposal from 2015 to 2012 in order to maximise receipts </t>
  </si>
  <si>
    <t>Greencoat House,
Birmingham</t>
  </si>
  <si>
    <t>Request for a new lease replacing a holdover on the previous lease at this property required for front-line Probation service delivery</t>
  </si>
  <si>
    <t>Mitre House,
London</t>
  </si>
  <si>
    <t>Request for a new lease at this existing MoJ property required for front-line service delivery.</t>
  </si>
  <si>
    <t>Ryegate House
Colchester</t>
  </si>
  <si>
    <t>Request for a holdover extension on an expired lease at a property required for front-line Probation service delivery</t>
  </si>
  <si>
    <t>Fraternal House,
Bradford</t>
  </si>
  <si>
    <t>Piccadilly Exchange,
Manchester</t>
  </si>
  <si>
    <t>Organisation name</t>
  </si>
  <si>
    <t>SCS level (Headcount)</t>
  </si>
  <si>
    <t>SCS level (FTE)</t>
  </si>
  <si>
    <t>Total exemptions (Headcount)</t>
  </si>
  <si>
    <t>Total exemptions (FTE)</t>
  </si>
  <si>
    <t>Date of Update</t>
  </si>
  <si>
    <t>Nov 10-March 11</t>
  </si>
  <si>
    <t>MoJ HQ</t>
  </si>
  <si>
    <t>HM Courts Service (Nov 10-March 11)</t>
  </si>
  <si>
    <t>Tribunals Service  (Nov 10-March 11)</t>
  </si>
  <si>
    <t>National Offender Management Service</t>
  </si>
  <si>
    <t>National Archives</t>
  </si>
  <si>
    <t>Office of the Public Guardian</t>
  </si>
  <si>
    <t>Law Commission</t>
  </si>
  <si>
    <t>Judicial Appointments</t>
  </si>
  <si>
    <t>Royal Courts of Justice</t>
  </si>
  <si>
    <t>Court Funds Office</t>
  </si>
  <si>
    <t>Criminal Injuries Compensation Authority</t>
  </si>
  <si>
    <t>HM Inspectorate of Prisons</t>
  </si>
  <si>
    <t>HM Inspectorate of Probation</t>
  </si>
  <si>
    <t>Scotland Office</t>
  </si>
  <si>
    <t>Totals</t>
  </si>
  <si>
    <t>April 11-Sept 11</t>
  </si>
  <si>
    <t>HM Courts &amp; Tribunals Service (April 11-Sept 11)</t>
  </si>
  <si>
    <t>Corporate Performance Group (MoJ HQ)</t>
  </si>
  <si>
    <t>Judicial Office</t>
  </si>
  <si>
    <t>Total Value requested (£m)</t>
  </si>
  <si>
    <t xml:space="preserve">Total Value approved (£m) </t>
  </si>
  <si>
    <t>Additional Information</t>
  </si>
  <si>
    <t>ICT</t>
  </si>
  <si>
    <t>Reward and Restructure Programme</t>
  </si>
  <si>
    <t>The Reward and Restructure Programme was merged with the National Offender Management Service Organisational Restructure Programme into a new Programme on 1 July 2011</t>
  </si>
  <si>
    <t>Land Registry Shared Service/HR</t>
  </si>
  <si>
    <t>The Shared Service Programme enables cashable savings through reduced IT costs, increased procurement compliance, reduced staff numbers, estates savings and better management information to support more robust staff management.</t>
  </si>
  <si>
    <t>The Land Registry moved to the Department for Business, Innovation and Skills on 18 July 2011 </t>
  </si>
  <si>
    <t>This Programme contributes to the ability of the National Offender Management Service to reform its pay and grading systems, reduce its costs and ensure risk around equal pay is capped and mitigated into the future. The technology upgrade removes the need for costly manual interventions, which otherwise would continue to be required indefinitely, and which overall would cost more than the investment being sought.</t>
  </si>
  <si>
    <t>Organisation Name</t>
  </si>
  <si>
    <t>Value (£)</t>
  </si>
  <si>
    <t>Approval month</t>
  </si>
  <si>
    <t>Description</t>
  </si>
  <si>
    <t>MOJ - National Offender Management Service</t>
  </si>
  <si>
    <t>Consultancy</t>
  </si>
  <si>
    <t>To provide specialist advice unavailable within MoJ</t>
  </si>
  <si>
    <t>Review of Medical Theories and Research relating to Restraint Related Deaths in State Custody to Identify Learning for Dissemination across the Custodial Sectors</t>
  </si>
  <si>
    <t>MOJ - Ministry of Justice (Core Department)</t>
  </si>
  <si>
    <t>Legal Services to provide independent legal advice on parole board cases</t>
  </si>
  <si>
    <t xml:space="preserve">To provide local probation areas with support &amp; advice to enable pro active management of all employees issues </t>
  </si>
  <si>
    <t>MOJ - Justice Policy - Office for Criminal Justice Reform</t>
  </si>
  <si>
    <t>To provide independent forensic accountancy advice to the Independent Assessor for miscarriage of justice compensation.</t>
  </si>
  <si>
    <t>National Offender Management Service Operational Framework Scenario Analysis.</t>
  </si>
  <si>
    <t>New Generic Booster Programme</t>
  </si>
  <si>
    <t xml:space="preserve">MOJ - National Offender Management Service HR </t>
  </si>
  <si>
    <t>Reward &amp; Restructure - Expert Witnesses for National Offender Management Service</t>
  </si>
  <si>
    <t>Reward &amp; Restructure - Expert Witnesses for National Offender Management Service.</t>
  </si>
  <si>
    <t>Actuarial Review of Probation Trusts Annual Pension Statements.</t>
  </si>
  <si>
    <t>Independent Advisor  to the Witness Intermediately Scheme (WIS).</t>
  </si>
  <si>
    <t>Probation Service National Job Evaluation Schemes - Job Evaluation and Benchmarking work.</t>
  </si>
  <si>
    <t>Programme Management Office (PMO) for Future IT Sourcing Programme</t>
  </si>
  <si>
    <t>Legal Services Support to Major Projects</t>
  </si>
  <si>
    <t>Legal Services Support to MoJ Future IT Sourcing Project</t>
  </si>
  <si>
    <t>Consultancy for a single finance manual for MoJ.</t>
  </si>
  <si>
    <t>The aim of this research was to identify common themes and key learning points to form a substantial and definitive evidence base, which custodial sectors can draw upon when formulating safer approaches to restraint in order to prevent future deaths.  The findings from this review will enable the IAP to identify whether the restraint training packages used by each of the custodial sectors adequately mitigate the medical risks related to restraint and provide the Independent Advisory Panel with a definitive understanding of the physiological causes of death.</t>
  </si>
  <si>
    <t xml:space="preserve">The Parole Board makes decisions on the early release of prisoners in certain categories. As such it is liable to judicial review from those subject to its decisions. In cases where there is a conflict of interests between the Board and Secretary of State, the Treasury Solicitor cannot act for the Board and it must seek private legal representation instead.  An independent firm will provide independent legal advice to the Parole Board - a service that cannot be obtained in  house. This requirement results in contracting a service that is competitive able to be monitored by performance against the terms and conditions that we set out in the contract. The overall benefit will is to reduce the litigation costs. </t>
  </si>
  <si>
    <t xml:space="preserve">The requirement provides independent forensic accountancy services &amp; advice to the independent assessor in relation to compensation claims made for miscarriages of justice.  The use of independent forensic accountants by the assessor can assist the independent assessor in making a judgement to award less than is being claimed where this is justified and to justify publicly any large awards. </t>
  </si>
  <si>
    <t>The NOMS Operational Framework is a decision-making support tool which contains strategic management information across the whole NOMS system.  The Operational Framework will support the understanding of the impact on NOMS of options proposed by NOMS and the wider MoJ. Scenario analysis will assist in identifying the potential savings of each option whilst minimising the negative impact on NOMS outcomes.</t>
  </si>
  <si>
    <t>The contract will deliver consultancy services to work alongside existing staff on the drafting of a new Generic Booster Programme (GBP).  The benefits will be delivery of a GBP that will be  cost effective whilst retaining the focus of being effective in its aim to reduce offending behaviour. It should be better value for money than any existing accredited programme specific boosters by running with fuller groups. Related benefits are: the potential for cross deployment of staff between settings, increased flexibility in recruitment and greater opportunity for offenders to complete GBP.</t>
  </si>
  <si>
    <t>The Reward &amp; Restructure Programme is part of the HR Directorate and has been established to introduce a new Job Evaluation Scheme and Pay &amp; Grading Structures.  The main benefits to the Reward &amp; Restructure Programme are the mitigation of equal pay risk; control over paybill growth which will become unaffordable if current pay structures are maintained and an equal and fair scheme applied to all NOMS directly employed staff</t>
  </si>
  <si>
    <t>The contract provides an independent actuarial review of the individual Probation Trust pension fund statements by providing a professional actuary service.  The main benefits will be the publication of clean accounts by NOMS and the delivery of acceptable data for consolidation into the MOJ Departmental Resource Account. The Agency has a statutory obligation to deliver the annual accounts.</t>
  </si>
  <si>
    <t>The contract will assist in the development of the WIS from its pilot project stage through to completion of national roll-out, and thereafter, specialist advice and guidance.  The main benefits will be the provision of a role with professional, independent capacity to advise and assist in maintaining and improving the standards, quality and professionalism of  Registered Intermediaries (RI) involved in the WIS. It also includes input to and review of the recruitment process for new RIs, contributing to training and development for existing RIs and sitting as an independent member of the WIS's Intermediaries Registration and Quality Assurance Boards.</t>
  </si>
  <si>
    <t xml:space="preserve">The purpose of this contract is to carry out work relating to pay system modelling and cost benefit calculation.  The main benefits are that the evaluation schemes will provide the service with vital protection in the event of claims under equal pay legislation. </t>
  </si>
  <si>
    <t xml:space="preserve">The purpose of this contract is to provide a PMO managed service that is strengthened in depth and capacity through delivery of a managed PMO service from an independent specialist organisation.  The benefits will be a PMO service that will provide greater assurance that programme delivery and consequent benefits realisation will be successful through: stronger programme definition and overall management; increased confidence in the accuracy and coverage of programme plans; enhanced management of risks and issues both within ICT and the MoJ business; robust change control procedures; wider coverage of project support across sub-projects. </t>
  </si>
  <si>
    <t xml:space="preserve"> The contract will deliver Legal advice that is required to support the MOJ Procurement Major Projects Team to: (1) provide specialist advice regarding TUPE / workforce transfer issues, fairdeal, pensions, interpretation of legislation, developing specialist terms and conditions etc.; (2) provide specific advice regarding EU regulations, relevant case law and corporate structuring; (3) ensure that resources are available to meet the peak demands in task therefore helping to ensure that tasks are completed to time and the project remains within timescales.  The main benefits will be the delivery of sound legal advice and also that he use of legal support in similar projects has proved to be highly effective, contributing to the delivery of contract savings in excess of £400 million.  The use of legal services for the projects currently in scope is likely to enable savings of approx £550m.</t>
  </si>
  <si>
    <t xml:space="preserve">The contract will deliver external legal support for a programme to compete and restructure existing out-sourced ICT contracts serving the MoJ community, including HM Prison Service, HM Court Service, HM Probation Service and associated criminal justice bodies.  The main benefits should be that work undertaken by the MoJ with support from external legal support will realise savings in excess of £100m per annum from March 2014 against a current base of £370m. </t>
  </si>
  <si>
    <t>The contract will deliver in a single MoJ Finance Manual to be used by MoJ Core and its main agencies, including NOMS, HMCTS and the LSC.    A single source of up-to-date finance policies and procedures is key to ensuring that both finance and non-finance staff carry out their financial responsibilities in a consistent way according to agreed standards, thus maximising efficiency and effectiveness of financial management and control.  The main benefits are an up-to-date, clearly articulated source of policies and procedures for use by both finance and non-finance staff. This  will result in more known and consistent financial practices occurring. This will provide the foundation for improved financial management practices, enabling faster and more accurate financial reporting, both in-year and at year end with the laying of the Resource Accounts.  Reduction in duplication of effort should result in resource savings but these have not been quantified.</t>
  </si>
  <si>
    <t>Justification and Benefits</t>
  </si>
  <si>
    <t>Business Area</t>
  </si>
  <si>
    <t>Basis for Exemption</t>
  </si>
  <si>
    <t>Advertising &amp; Marketing</t>
  </si>
  <si>
    <t>London Probation Trust</t>
  </si>
  <si>
    <t>All advertising and marketing exemptions approved are in relation to where the Department has a legal duty to provide people with information or where providing the information is critical to either the effective running of the department or achievement of its outputs.</t>
  </si>
  <si>
    <t>Office of the Sentencing Council</t>
  </si>
  <si>
    <t>undated</t>
  </si>
  <si>
    <t>Other Information</t>
  </si>
  <si>
    <t>Date of Business Case</t>
  </si>
  <si>
    <t>Development of a suite of materials providing information to victims and witnesses on sentencing</t>
  </si>
  <si>
    <t>Unknown/ Other (Headcount)</t>
  </si>
  <si>
    <t>Unknown/ Other (FTE)</t>
  </si>
  <si>
    <t>Band E&amp;F (Headcount)</t>
  </si>
  <si>
    <t>Band D (Headcount)</t>
  </si>
  <si>
    <t>Band D 
(FTE)</t>
  </si>
  <si>
    <t>Band B&amp;C
(Headcount)</t>
  </si>
  <si>
    <t>Band B&amp;C (FTE)</t>
  </si>
  <si>
    <t>Band A (Headcount)</t>
  </si>
  <si>
    <t>Band A
(FTE)</t>
  </si>
  <si>
    <t>Production of the quarterly London Probation Trust staff magazine (cost of £9411 per quarter), which incorporates the Best Practice Update for frontline staff.   A print magazine is needed because online communications are limited by technological restraints which mean staff cannot view podcasts or listen to broadcasts and intranet image quality is poor.</t>
  </si>
  <si>
    <t>Change programme</t>
  </si>
  <si>
    <t>Accounts Production 2010-2011</t>
  </si>
  <si>
    <t>MoJ Shared Services Programme Procurement</t>
  </si>
  <si>
    <t xml:space="preserve">Future ICT Sourcing </t>
  </si>
  <si>
    <t xml:space="preserve">Independent Investigations under Article 2 of the European Convention on Human Rights </t>
  </si>
  <si>
    <t>Major Contract Financial advisor</t>
  </si>
  <si>
    <t>Public Sector Bid Commercial Advice</t>
  </si>
  <si>
    <t>Resource Planning Proof of Concept</t>
  </si>
  <si>
    <t>Victim Advocacy and Support Service Pilot</t>
  </si>
  <si>
    <t>The role of the legal advisor includes the provision of legal advice to support the Procurement team to implement a procurement strategy in order to select a joint venture partner. The critical success factor of this project is the development of a solid and operational commercial structure for engaging a private sector partner to provide Court Fines Compliance and Enforcement Services</t>
  </si>
  <si>
    <t>The role of the financial advisor for each project will be to join the project team and assist in the development of the procurement strategy, tender documents and the relevant contract schedules. The work of the financial advisor will contribute to the work of the MoJ by helping to ensure that the best providers are selected to bid, that the tender requirements represent the optimum market position and that the contract can be awarded to the bidder who provides best value for money. The financial advisor will also assist in the development of appropriate performance and risk transfer strategies.</t>
  </si>
  <si>
    <r>
      <t xml:space="preserve"> The purpose of the contract is to carry out investigations into deaths while in custody.</t>
    </r>
    <r>
      <rPr>
        <b/>
        <sz val="14"/>
        <color indexed="10"/>
        <rFont val="Arial"/>
        <family val="2"/>
      </rPr>
      <t xml:space="preserve"> </t>
    </r>
  </si>
  <si>
    <t>The contract will set up a call-off arrangement for legal  support to the procurement team in relation to the MOJ Shared Services Programme Procurement.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</si>
</sst>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quot;#,##0"/>
    <numFmt numFmtId="166" formatCode="m/d/yyyy"/>
    <numFmt numFmtId="167" formatCode="&quot;£&quot;#,##0.00"/>
    <numFmt numFmtId="168" formatCode="[=0]&quot;&quot;;&quot;£&quot;#,##0"/>
    <numFmt numFmtId="169" formatCode="dd/mm/yy"/>
    <numFmt numFmtId="170" formatCode="dd/mm/yy;@"/>
    <numFmt numFmtId="171" formatCode="#,###,###,##0.00;[Color3]\-#,###,###,##0.00"/>
    <numFmt numFmtId="172" formatCode="[$-809]dd\ mmmm\ yyyy"/>
    <numFmt numFmtId="173" formatCode="[$-F800]dddd\,\ mmmm\ dd\,\ yyyy"/>
    <numFmt numFmtId="174" formatCode="&quot;£&quot;#,##0.0;[Red]\-&quot;£&quot;#,##0.0"/>
    <numFmt numFmtId="175" formatCode="#,##0.00_ ;[Red]\-#,##0.00\ "/>
    <numFmt numFmtId="176" formatCode="d/m/yy;@"/>
    <numFmt numFmtId="177" formatCode="#,##0_ ;[Red]\-#,##0\ "/>
  </numFmts>
  <fonts count="36">
    <font>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6.6"/>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Calibri"/>
      <family val="2"/>
    </font>
    <font>
      <sz val="16"/>
      <color indexed="9"/>
      <name val="Arial"/>
      <family val="2"/>
    </font>
    <font>
      <b/>
      <sz val="16"/>
      <color indexed="9"/>
      <name val="Arial"/>
      <family val="2"/>
    </font>
    <font>
      <sz val="14"/>
      <name val="Arial"/>
      <family val="2"/>
    </font>
    <font>
      <sz val="12"/>
      <color indexed="8"/>
      <name val="Arial"/>
      <family val="2"/>
    </font>
    <font>
      <sz val="11"/>
      <name val="Arial"/>
      <family val="2"/>
    </font>
    <font>
      <sz val="11"/>
      <color indexed="8"/>
      <name val="Arial"/>
      <family val="2"/>
    </font>
    <font>
      <b/>
      <sz val="12"/>
      <color indexed="8"/>
      <name val="Arial"/>
      <family val="2"/>
    </font>
    <font>
      <b/>
      <sz val="11"/>
      <color indexed="8"/>
      <name val="Arial"/>
      <family val="2"/>
    </font>
    <font>
      <sz val="8"/>
      <name val="Tahoma"/>
      <family val="2"/>
    </font>
    <font>
      <b/>
      <sz val="14"/>
      <color indexed="10"/>
      <name val="Arial"/>
      <family val="2"/>
    </font>
    <font>
      <b/>
      <i/>
      <sz val="16"/>
      <name val="Arial"/>
      <family val="2"/>
    </font>
    <font>
      <sz val="12"/>
      <name val="Arial"/>
      <family val="2"/>
    </font>
    <font>
      <sz val="11"/>
      <color indexed="9"/>
      <name val="Arial"/>
      <family val="2"/>
    </font>
    <font>
      <sz val="14"/>
      <color indexed="8"/>
      <name val="Arial"/>
      <family val="2"/>
    </font>
    <font>
      <b/>
      <sz val="14"/>
      <color indexed="8"/>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8"/>
        <bgColor indexed="64"/>
      </patternFill>
    </fill>
    <fill>
      <patternFill patternType="solid">
        <fgColor indexed="1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color indexed="63"/>
      </bottom>
    </border>
    <border>
      <left style="thin"/>
      <right style="medium"/>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2" borderId="1" applyNumberFormat="0" applyAlignment="0" applyProtection="0"/>
    <xf numFmtId="0" fontId="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8"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1" fillId="4" borderId="7" applyNumberFormat="0" applyFont="0" applyAlignment="0" applyProtection="0"/>
    <xf numFmtId="0" fontId="16" fillId="2"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81">
    <xf numFmtId="0" fontId="0" fillId="0" borderId="0" xfId="0" applyAlignment="1">
      <alignment/>
    </xf>
    <xf numFmtId="0" fontId="21" fillId="17" borderId="10" xfId="61" applyNumberFormat="1" applyFont="1" applyFill="1" applyBorder="1" applyAlignment="1">
      <alignment horizontal="center" vertical="center" wrapText="1"/>
      <protection/>
    </xf>
    <xf numFmtId="0" fontId="22" fillId="17" borderId="10" xfId="61" applyNumberFormat="1" applyFont="1" applyFill="1" applyBorder="1" applyAlignment="1">
      <alignment horizontal="center" vertical="center" wrapText="1"/>
      <protection/>
    </xf>
    <xf numFmtId="0" fontId="0" fillId="0" borderId="0" xfId="61">
      <alignment/>
      <protection/>
    </xf>
    <xf numFmtId="0" fontId="23" fillId="2" borderId="10" xfId="61" applyNumberFormat="1" applyFont="1" applyFill="1" applyBorder="1" applyAlignment="1">
      <alignment horizontal="center" vertical="center" wrapText="1"/>
      <protection/>
    </xf>
    <xf numFmtId="6" fontId="23" fillId="2" borderId="10" xfId="61" applyNumberFormat="1" applyFont="1" applyFill="1" applyBorder="1" applyAlignment="1">
      <alignment horizontal="center" vertical="center" wrapText="1"/>
      <protection/>
    </xf>
    <xf numFmtId="17" fontId="23" fillId="2" borderId="10" xfId="61" applyNumberFormat="1" applyFont="1" applyFill="1" applyBorder="1" applyAlignment="1">
      <alignment horizontal="center" vertical="center" wrapText="1"/>
      <protection/>
    </xf>
    <xf numFmtId="0" fontId="0" fillId="0" borderId="0" xfId="61" applyAlignment="1">
      <alignment/>
      <protection/>
    </xf>
    <xf numFmtId="0" fontId="23" fillId="0" borderId="10" xfId="61" applyNumberFormat="1" applyFont="1" applyFill="1" applyBorder="1" applyAlignment="1">
      <alignment horizontal="center" vertical="center" wrapText="1"/>
      <protection/>
    </xf>
    <xf numFmtId="0" fontId="1" fillId="0" borderId="0" xfId="61">
      <alignment/>
      <protection/>
    </xf>
    <xf numFmtId="0" fontId="1" fillId="0" borderId="0" xfId="61" applyAlignment="1">
      <alignment vertical="center" wrapText="1"/>
      <protection/>
    </xf>
    <xf numFmtId="0" fontId="24" fillId="0" borderId="10" xfId="61" applyFont="1" applyFill="1" applyBorder="1" applyAlignment="1">
      <alignment vertical="center"/>
      <protection/>
    </xf>
    <xf numFmtId="0" fontId="24" fillId="0" borderId="0" xfId="61" applyFont="1" applyFill="1" applyBorder="1" applyAlignment="1">
      <alignment vertical="center"/>
      <protection/>
    </xf>
    <xf numFmtId="0" fontId="25" fillId="2" borderId="10" xfId="61" applyNumberFormat="1" applyFont="1" applyFill="1" applyBorder="1" applyAlignment="1">
      <alignment horizontal="left" vertical="center" wrapText="1"/>
      <protection/>
    </xf>
    <xf numFmtId="1" fontId="25" fillId="2" borderId="10" xfId="61" applyNumberFormat="1" applyFont="1" applyFill="1" applyBorder="1" applyAlignment="1">
      <alignment horizontal="center" vertical="center" wrapText="1"/>
      <protection/>
    </xf>
    <xf numFmtId="2" fontId="25" fillId="2" borderId="10" xfId="61" applyNumberFormat="1" applyFont="1" applyFill="1" applyBorder="1" applyAlignment="1">
      <alignment horizontal="center" vertical="center" wrapText="1"/>
      <protection/>
    </xf>
    <xf numFmtId="1" fontId="25" fillId="0" borderId="10" xfId="61" applyNumberFormat="1" applyFont="1" applyFill="1" applyBorder="1" applyAlignment="1">
      <alignment horizontal="center" vertical="center" wrapText="1"/>
      <protection/>
    </xf>
    <xf numFmtId="2" fontId="25" fillId="0" borderId="10" xfId="61" applyNumberFormat="1" applyFont="1" applyFill="1" applyBorder="1" applyAlignment="1">
      <alignment horizontal="center" vertical="center" wrapText="1"/>
      <protection/>
    </xf>
    <xf numFmtId="176" fontId="25" fillId="2" borderId="10" xfId="61" applyNumberFormat="1" applyFont="1" applyFill="1" applyBorder="1" applyAlignment="1">
      <alignment horizontal="center" vertical="center" wrapText="1"/>
      <protection/>
    </xf>
    <xf numFmtId="1" fontId="24" fillId="0" borderId="0" xfId="61" applyNumberFormat="1" applyFont="1" applyFill="1" applyBorder="1" applyAlignment="1">
      <alignment vertical="center"/>
      <protection/>
    </xf>
    <xf numFmtId="0" fontId="25" fillId="0" borderId="10" xfId="61" applyFont="1" applyFill="1" applyBorder="1" applyAlignment="1">
      <alignment horizontal="left" vertical="center"/>
      <protection/>
    </xf>
    <xf numFmtId="1" fontId="26" fillId="0" borderId="10" xfId="61" applyNumberFormat="1" applyFont="1" applyFill="1" applyBorder="1" applyAlignment="1">
      <alignment horizontal="center" vertical="center"/>
      <protection/>
    </xf>
    <xf numFmtId="0" fontId="27" fillId="0" borderId="10" xfId="61" applyFont="1" applyBorder="1" applyAlignment="1">
      <alignment vertical="center"/>
      <protection/>
    </xf>
    <xf numFmtId="0" fontId="28" fillId="0" borderId="10" xfId="61" applyFont="1" applyBorder="1" applyAlignment="1">
      <alignment horizontal="right" vertical="center"/>
      <protection/>
    </xf>
    <xf numFmtId="1" fontId="28" fillId="0" borderId="10" xfId="61" applyNumberFormat="1" applyFont="1" applyBorder="1" applyAlignment="1">
      <alignment horizontal="center" vertical="center"/>
      <protection/>
    </xf>
    <xf numFmtId="2" fontId="28" fillId="0" borderId="10" xfId="61" applyNumberFormat="1" applyFont="1" applyBorder="1" applyAlignment="1">
      <alignment horizontal="center" vertical="center"/>
      <protection/>
    </xf>
    <xf numFmtId="0" fontId="27" fillId="0" borderId="0" xfId="61" applyFont="1" applyAlignment="1">
      <alignment vertical="center"/>
      <protection/>
    </xf>
    <xf numFmtId="0" fontId="1" fillId="0" borderId="10" xfId="61" applyBorder="1" applyAlignment="1">
      <alignment vertical="center"/>
      <protection/>
    </xf>
    <xf numFmtId="0" fontId="1" fillId="0" borderId="0" xfId="61" applyAlignment="1">
      <alignment vertical="center"/>
      <protection/>
    </xf>
    <xf numFmtId="0" fontId="1" fillId="0" borderId="0" xfId="60" applyAlignment="1">
      <alignment wrapText="1"/>
      <protection/>
    </xf>
    <xf numFmtId="2" fontId="23" fillId="0" borderId="10" xfId="61" applyNumberFormat="1" applyFont="1" applyFill="1" applyBorder="1" applyAlignment="1">
      <alignment horizontal="center" vertical="center" wrapText="1"/>
      <protection/>
    </xf>
    <xf numFmtId="175" fontId="23" fillId="2" borderId="10" xfId="61" applyNumberFormat="1" applyFont="1" applyFill="1" applyBorder="1" applyAlignment="1">
      <alignment horizontal="center" vertical="center" wrapText="1"/>
      <protection/>
    </xf>
    <xf numFmtId="0" fontId="23" fillId="2" borderId="10" xfId="61" applyNumberFormat="1" applyFont="1" applyFill="1" applyBorder="1" applyAlignment="1">
      <alignment horizontal="left" vertical="center" wrapText="1"/>
      <protection/>
    </xf>
    <xf numFmtId="173" fontId="23" fillId="2" borderId="10" xfId="61" applyNumberFormat="1" applyFont="1" applyFill="1" applyBorder="1" applyAlignment="1">
      <alignment horizontal="center" vertical="center" wrapText="1"/>
      <protection/>
    </xf>
    <xf numFmtId="0" fontId="0" fillId="0" borderId="0" xfId="61">
      <alignment/>
      <protection/>
    </xf>
    <xf numFmtId="0" fontId="23" fillId="2" borderId="10" xfId="15" applyNumberFormat="1" applyFont="1" applyFill="1" applyBorder="1" applyAlignment="1">
      <alignment horizontal="left" vertical="center" wrapText="1"/>
      <protection/>
    </xf>
    <xf numFmtId="0" fontId="21" fillId="17" borderId="10" xfId="15" applyNumberFormat="1" applyFont="1" applyFill="1" applyBorder="1" applyAlignment="1">
      <alignment horizontal="left" vertical="center" wrapText="1"/>
      <protection/>
    </xf>
    <xf numFmtId="0" fontId="21" fillId="17" borderId="10" xfId="15" applyNumberFormat="1" applyFont="1" applyFill="1" applyBorder="1" applyAlignment="1">
      <alignment horizontal="right" vertical="center" wrapText="1"/>
      <protection/>
    </xf>
    <xf numFmtId="17" fontId="21" fillId="17" borderId="10" xfId="15" applyNumberFormat="1" applyFont="1" applyFill="1" applyBorder="1" applyAlignment="1">
      <alignment horizontal="center" vertical="center" wrapText="1"/>
      <protection/>
    </xf>
    <xf numFmtId="0" fontId="23" fillId="0" borderId="10" xfId="15" applyNumberFormat="1" applyFont="1" applyFill="1" applyBorder="1" applyAlignment="1">
      <alignment horizontal="left" vertical="center" wrapText="1"/>
      <protection/>
    </xf>
    <xf numFmtId="6" fontId="23" fillId="2" borderId="10" xfId="15" applyNumberFormat="1" applyFont="1" applyFill="1" applyBorder="1" applyAlignment="1">
      <alignment horizontal="right" vertical="center" wrapText="1"/>
      <protection/>
    </xf>
    <xf numFmtId="17" fontId="23" fillId="2" borderId="10" xfId="15" applyNumberFormat="1" applyFont="1" applyFill="1" applyBorder="1" applyAlignment="1">
      <alignment horizontal="center" vertical="center" wrapText="1"/>
      <protection/>
    </xf>
    <xf numFmtId="17" fontId="23" fillId="2" borderId="10" xfId="15" applyNumberFormat="1" applyFont="1" applyFill="1" applyBorder="1" applyAlignment="1">
      <alignment horizontal="left" vertical="top" wrapText="1"/>
      <protection/>
    </xf>
    <xf numFmtId="6" fontId="23" fillId="0" borderId="10" xfId="15" applyNumberFormat="1" applyFont="1" applyFill="1" applyBorder="1" applyAlignment="1">
      <alignment horizontal="right" vertical="center" wrapText="1"/>
      <protection/>
    </xf>
    <xf numFmtId="0" fontId="21" fillId="17" borderId="11" xfId="15" applyNumberFormat="1" applyFont="1" applyFill="1" applyBorder="1" applyAlignment="1">
      <alignment horizontal="left" vertical="center" wrapText="1"/>
      <protection/>
    </xf>
    <xf numFmtId="170" fontId="23" fillId="0" borderId="10" xfId="15" applyNumberFormat="1" applyFont="1" applyFill="1" applyBorder="1" applyAlignment="1">
      <alignment horizontal="center" vertical="center" wrapText="1"/>
      <protection/>
    </xf>
    <xf numFmtId="17" fontId="23" fillId="0" borderId="10" xfId="15" applyNumberFormat="1" applyFont="1" applyFill="1" applyBorder="1" applyAlignment="1">
      <alignment horizontal="left" vertical="center" wrapText="1"/>
      <protection/>
    </xf>
    <xf numFmtId="0" fontId="0" fillId="18" borderId="0" xfId="0" applyFill="1" applyAlignment="1">
      <alignment/>
    </xf>
    <xf numFmtId="0" fontId="31" fillId="2" borderId="10" xfId="61" applyNumberFormat="1" applyFont="1" applyFill="1" applyBorder="1" applyAlignment="1">
      <alignment horizontal="center" vertical="center" wrapText="1"/>
      <protection/>
    </xf>
    <xf numFmtId="0" fontId="32" fillId="2" borderId="10" xfId="62" applyNumberFormat="1" applyFont="1" applyFill="1" applyBorder="1" applyAlignment="1">
      <alignment horizontal="left" vertical="center" wrapText="1"/>
      <protection/>
    </xf>
    <xf numFmtId="17" fontId="32" fillId="2" borderId="10" xfId="62" applyNumberFormat="1" applyFont="1" applyFill="1" applyBorder="1" applyAlignment="1">
      <alignment horizontal="left" vertical="center" wrapText="1"/>
      <protection/>
    </xf>
    <xf numFmtId="6" fontId="32" fillId="2" borderId="10" xfId="62" applyNumberFormat="1" applyFont="1" applyFill="1" applyBorder="1" applyAlignment="1">
      <alignment horizontal="left" vertical="center" wrapText="1"/>
      <protection/>
    </xf>
    <xf numFmtId="0" fontId="24" fillId="0" borderId="10" xfId="62" applyFont="1" applyFill="1" applyBorder="1" applyAlignment="1">
      <alignment vertical="center"/>
      <protection/>
    </xf>
    <xf numFmtId="0" fontId="25" fillId="2" borderId="10" xfId="62" applyNumberFormat="1" applyFont="1" applyFill="1" applyBorder="1" applyAlignment="1">
      <alignment horizontal="left" vertical="center" wrapText="1"/>
      <protection/>
    </xf>
    <xf numFmtId="1" fontId="25" fillId="2" borderId="10" xfId="62" applyNumberFormat="1" applyFont="1" applyFill="1" applyBorder="1" applyAlignment="1">
      <alignment horizontal="center" vertical="center" wrapText="1"/>
      <protection/>
    </xf>
    <xf numFmtId="2" fontId="25" fillId="2" borderId="10" xfId="62" applyNumberFormat="1" applyFont="1" applyFill="1" applyBorder="1" applyAlignment="1">
      <alignment horizontal="center" vertical="center" wrapText="1"/>
      <protection/>
    </xf>
    <xf numFmtId="1" fontId="25" fillId="0" borderId="10" xfId="62" applyNumberFormat="1" applyFont="1" applyFill="1" applyBorder="1" applyAlignment="1">
      <alignment horizontal="center" vertical="center" wrapText="1"/>
      <protection/>
    </xf>
    <xf numFmtId="176" fontId="25" fillId="2" borderId="10" xfId="62" applyNumberFormat="1" applyFont="1" applyFill="1" applyBorder="1" applyAlignment="1">
      <alignment horizontal="center" vertical="center" wrapText="1"/>
      <protection/>
    </xf>
    <xf numFmtId="0" fontId="25" fillId="0" borderId="10" xfId="62" applyFont="1" applyFill="1" applyBorder="1" applyAlignment="1">
      <alignment horizontal="left" vertical="center"/>
      <protection/>
    </xf>
    <xf numFmtId="1" fontId="26" fillId="0" borderId="10" xfId="62" applyNumberFormat="1" applyFont="1" applyFill="1" applyBorder="1" applyAlignment="1">
      <alignment horizontal="center" vertical="center"/>
      <protection/>
    </xf>
    <xf numFmtId="2" fontId="26" fillId="0" borderId="10" xfId="62" applyNumberFormat="1" applyFont="1" applyFill="1" applyBorder="1" applyAlignment="1">
      <alignment horizontal="center" vertical="center"/>
      <protection/>
    </xf>
    <xf numFmtId="0" fontId="25" fillId="0" borderId="10" xfId="62" applyFont="1" applyBorder="1" applyAlignment="1">
      <alignment horizontal="left" vertical="center"/>
      <protection/>
    </xf>
    <xf numFmtId="1" fontId="26" fillId="0" borderId="10" xfId="62" applyNumberFormat="1" applyFont="1" applyBorder="1" applyAlignment="1">
      <alignment horizontal="center" vertical="center"/>
      <protection/>
    </xf>
    <xf numFmtId="2" fontId="26" fillId="0" borderId="10" xfId="62" applyNumberFormat="1" applyFont="1" applyBorder="1" applyAlignment="1">
      <alignment horizontal="center" vertical="center"/>
      <protection/>
    </xf>
    <xf numFmtId="0" fontId="27" fillId="0" borderId="10" xfId="62" applyFont="1" applyBorder="1" applyAlignment="1">
      <alignment vertical="center"/>
      <protection/>
    </xf>
    <xf numFmtId="0" fontId="28" fillId="0" borderId="10" xfId="62" applyFont="1" applyBorder="1" applyAlignment="1">
      <alignment horizontal="right" vertical="center"/>
      <protection/>
    </xf>
    <xf numFmtId="1" fontId="28" fillId="0" borderId="10" xfId="62" applyNumberFormat="1" applyFont="1" applyBorder="1" applyAlignment="1">
      <alignment horizontal="center" vertical="center"/>
      <protection/>
    </xf>
    <xf numFmtId="2" fontId="28" fillId="0" borderId="10" xfId="62" applyNumberFormat="1" applyFont="1" applyBorder="1" applyAlignment="1">
      <alignment horizontal="center" vertical="center"/>
      <protection/>
    </xf>
    <xf numFmtId="1" fontId="33" fillId="17" borderId="10" xfId="15" applyNumberFormat="1" applyFont="1" applyFill="1" applyBorder="1" applyAlignment="1">
      <alignment horizontal="center" vertical="center" wrapText="1"/>
      <protection/>
    </xf>
    <xf numFmtId="0" fontId="32" fillId="0" borderId="10" xfId="62" applyNumberFormat="1" applyFont="1" applyFill="1" applyBorder="1" applyAlignment="1">
      <alignment horizontal="left" vertical="center" wrapText="1"/>
      <protection/>
    </xf>
    <xf numFmtId="44" fontId="32" fillId="0" borderId="10" xfId="47" applyFont="1" applyBorder="1" applyAlignment="1">
      <alignment horizontal="center" vertical="center" shrinkToFit="1"/>
    </xf>
    <xf numFmtId="17" fontId="32" fillId="2" borderId="10" xfId="62" applyNumberFormat="1" applyFont="1" applyFill="1" applyBorder="1" applyAlignment="1">
      <alignment horizontal="center" vertical="center" wrapText="1"/>
      <protection/>
    </xf>
    <xf numFmtId="0" fontId="32" fillId="0" borderId="10" xfId="15" applyFont="1" applyBorder="1" applyAlignment="1">
      <alignment vertical="top" wrapText="1" shrinkToFit="1"/>
      <protection/>
    </xf>
    <xf numFmtId="0" fontId="32" fillId="0" borderId="12" xfId="15" applyFont="1" applyBorder="1" applyAlignment="1">
      <alignment vertical="justify" wrapText="1" shrinkToFit="1"/>
      <protection/>
    </xf>
    <xf numFmtId="0" fontId="32" fillId="0" borderId="10" xfId="15" applyNumberFormat="1" applyFont="1" applyFill="1" applyBorder="1" applyAlignment="1">
      <alignment horizontal="left" vertical="center" wrapText="1"/>
      <protection/>
    </xf>
    <xf numFmtId="17" fontId="32" fillId="0" borderId="10" xfId="15" applyNumberFormat="1" applyFont="1" applyFill="1" applyBorder="1" applyAlignment="1">
      <alignment horizontal="center" vertical="center" wrapText="1"/>
      <protection/>
    </xf>
    <xf numFmtId="0" fontId="32" fillId="0" borderId="10" xfId="0" applyNumberFormat="1" applyFont="1" applyFill="1" applyBorder="1" applyAlignment="1" applyProtection="1">
      <alignment horizontal="left" vertical="center" wrapText="1"/>
      <protection locked="0"/>
    </xf>
    <xf numFmtId="0" fontId="23" fillId="2" borderId="10" xfId="15" applyNumberFormat="1" applyFont="1" applyFill="1" applyBorder="1" applyAlignment="1">
      <alignment horizontal="center" vertical="center" wrapText="1"/>
      <protection/>
    </xf>
    <xf numFmtId="173" fontId="23" fillId="2" borderId="10" xfId="15" applyNumberFormat="1" applyFont="1" applyFill="1" applyBorder="1" applyAlignment="1">
      <alignment horizontal="center" vertical="center" wrapText="1"/>
      <protection/>
    </xf>
    <xf numFmtId="0" fontId="34" fillId="0" borderId="10" xfId="15" applyFont="1" applyBorder="1" applyAlignment="1">
      <alignment vertical="top" wrapText="1"/>
      <protection/>
    </xf>
    <xf numFmtId="177" fontId="23" fillId="2" borderId="10" xfId="15" applyNumberFormat="1" applyFont="1" applyFill="1" applyBorder="1" applyAlignment="1">
      <alignment horizontal="center" vertical="center" wrapText="1"/>
      <protection/>
    </xf>
  </cellXfs>
  <cellStyles count="54">
    <cellStyle name="Normal" xfId="0"/>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_ICT Exceptions to moratorium RR  LRSS" xfId="60"/>
    <cellStyle name="Normal_Nov 10-Sept 11 Consolidated return" xfId="61"/>
    <cellStyle name="Normal_Q3 Consolidated Return" xfId="62"/>
    <cellStyle name="Note" xfId="63"/>
    <cellStyle name="Output" xfId="64"/>
    <cellStyle name="Percent" xfId="65"/>
    <cellStyle name="Title" xfId="66"/>
    <cellStyle name="Total" xfId="67"/>
    <cellStyle name="Warning Text"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ktindall\Local%20Settings\Temporary%20Internet%20Files\OLKBE\ERG%20Monthly%20Consultancy%20Oct%2011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Drop-down lists"/>
      <sheetName val="Sign Off Verification"/>
      <sheetName val="Overview"/>
      <sheetName val="Pivot Tables Suppliers"/>
      <sheetName val="Total Spend"/>
      <sheetName val="Approved Spend"/>
      <sheetName val="Spend under £20k"/>
    </sheetNames>
    <sheetDataSet>
      <sheetData sheetId="1">
        <row r="6">
          <cell r="A6" t="str">
            <v>Ministry of Justice</v>
          </cell>
          <cell r="C6" t="str">
            <v>Ministry of Justice Core Dept</v>
          </cell>
          <cell r="F6" t="str">
            <v>Finance</v>
          </cell>
          <cell r="N6" t="str">
            <v>Exempt - Legal Counsel</v>
          </cell>
          <cell r="P6" t="str">
            <v>Buying Solutions - MCAS</v>
          </cell>
          <cell r="X6" t="str">
            <v>Procurement in Process</v>
          </cell>
          <cell r="AC6" t="str">
            <v>Above rate card maxima</v>
          </cell>
          <cell r="AE6" t="str">
            <v>Yes</v>
          </cell>
          <cell r="AG6" t="str">
            <v>Yes</v>
          </cell>
        </row>
        <row r="7">
          <cell r="C7" t="str">
            <v>NOMS</v>
          </cell>
          <cell r="F7" t="str">
            <v>IT/IS</v>
          </cell>
          <cell r="N7" t="str">
            <v>Exempt -Olympics</v>
          </cell>
          <cell r="P7" t="str">
            <v>Buying Solutions - MDC</v>
          </cell>
          <cell r="X7" t="str">
            <v>3PB Barristers</v>
          </cell>
          <cell r="AC7" t="str">
            <v>At or under rate card maxima</v>
          </cell>
          <cell r="AE7" t="str">
            <v>No</v>
          </cell>
          <cell r="AG7" t="str">
            <v>In Progress</v>
          </cell>
        </row>
        <row r="8">
          <cell r="C8" t="str">
            <v>HMCTS</v>
          </cell>
          <cell r="F8" t="str">
            <v>Strategy</v>
          </cell>
          <cell r="N8" t="str">
            <v>Alexander D</v>
          </cell>
          <cell r="P8" t="str">
            <v>Buying Solutions - Other</v>
          </cell>
          <cell r="X8" t="str">
            <v>4 Global Consulting</v>
          </cell>
          <cell r="AC8" t="str">
            <v>At or under rate card target</v>
          </cell>
        </row>
        <row r="9">
          <cell r="C9" t="str">
            <v>Facilities Management Group</v>
          </cell>
          <cell r="F9" t="str">
            <v>Legal</v>
          </cell>
          <cell r="N9" t="str">
            <v>Allan A</v>
          </cell>
          <cell r="P9" t="str">
            <v>CIPHER</v>
          </cell>
          <cell r="X9" t="str">
            <v>Allen and Overy</v>
          </cell>
          <cell r="AC9" t="str">
            <v>Not applicable</v>
          </cell>
        </row>
        <row r="10">
          <cell r="C10" t="str">
            <v>Judicial Appointments Commission</v>
          </cell>
          <cell r="F10" t="str">
            <v>Property &amp; Construction</v>
          </cell>
          <cell r="N10" t="str">
            <v>Baker N</v>
          </cell>
          <cell r="P10" t="str">
            <v>Department Specific Framework</v>
          </cell>
          <cell r="X10" t="str">
            <v>Amtec Consulting Consortium</v>
          </cell>
        </row>
        <row r="11">
          <cell r="C11" t="str">
            <v>Wales Office</v>
          </cell>
          <cell r="F11" t="str">
            <v>Human Resource, Training &amp; Education</v>
          </cell>
          <cell r="N11" t="str">
            <v>Barker G</v>
          </cell>
          <cell r="P11" t="str">
            <v>Competed</v>
          </cell>
          <cell r="X11" t="str">
            <v>Analysis Mason</v>
          </cell>
        </row>
        <row r="12">
          <cell r="C12" t="str">
            <v>UK Supreme Court</v>
          </cell>
          <cell r="F12" t="str">
            <v>Marketing and Comms</v>
          </cell>
          <cell r="N12" t="str">
            <v>Beddington J</v>
          </cell>
          <cell r="P12" t="str">
            <v>Single Tender</v>
          </cell>
          <cell r="X12" t="str">
            <v>Appreciating People</v>
          </cell>
        </row>
        <row r="13">
          <cell r="C13" t="str">
            <v>Administrative Justice &amp; Tribunals Council</v>
          </cell>
          <cell r="F13" t="str">
            <v>Organisation and Change Management</v>
          </cell>
          <cell r="N13" t="str">
            <v>Bell D</v>
          </cell>
          <cell r="P13" t="str">
            <v>Other</v>
          </cell>
          <cell r="X13" t="str">
            <v>Archonlaw</v>
          </cell>
        </row>
        <row r="14">
          <cell r="C14" t="str">
            <v>Civil Justice Council</v>
          </cell>
          <cell r="F14" t="str">
            <v>Procurement</v>
          </cell>
          <cell r="N14" t="str">
            <v>Bellingham H</v>
          </cell>
          <cell r="X14" t="str">
            <v>Arena BLM</v>
          </cell>
        </row>
        <row r="15">
          <cell r="C15" t="str">
            <v>Courts Funds Office</v>
          </cell>
          <cell r="F15" t="str">
            <v>PPM</v>
          </cell>
          <cell r="N15" t="str">
            <v>Benyon R</v>
          </cell>
          <cell r="X15" t="str">
            <v>Askew Consultancy Ltd</v>
          </cell>
        </row>
        <row r="16">
          <cell r="C16" t="str">
            <v>Criminal Cases Review Commission</v>
          </cell>
          <cell r="F16" t="str">
            <v>Technical</v>
          </cell>
          <cell r="N16" t="str">
            <v>Blunt C</v>
          </cell>
          <cell r="X16" t="str">
            <v>Atkins Consortium</v>
          </cell>
        </row>
        <row r="17">
          <cell r="C17" t="str">
            <v>Criminal Injuries Compensation Authority</v>
          </cell>
          <cell r="N17" t="str">
            <v>Brennan U</v>
          </cell>
          <cell r="X17" t="str">
            <v>Atkins Ltd</v>
          </cell>
        </row>
        <row r="18">
          <cell r="C18" t="str">
            <v>Family Justice Council</v>
          </cell>
          <cell r="N18" t="str">
            <v>Browne J</v>
          </cell>
          <cell r="X18" t="str">
            <v>AWR Strategic Communications </v>
          </cell>
        </row>
        <row r="19">
          <cell r="C19" t="str">
            <v>HM Chief Inspectorate of Prisons</v>
          </cell>
          <cell r="N19" t="str">
            <v>Burns S</v>
          </cell>
          <cell r="X19" t="str">
            <v>Azure Corporation Ltd</v>
          </cell>
        </row>
        <row r="20">
          <cell r="C20" t="str">
            <v>HM Chief Inspectorate of Probation</v>
          </cell>
          <cell r="N20" t="str">
            <v>Burstow P</v>
          </cell>
          <cell r="X20" t="str">
            <v>Babcock</v>
          </cell>
        </row>
        <row r="21">
          <cell r="C21" t="str">
            <v>Independent Advisory Council on Deaths in Custody</v>
          </cell>
          <cell r="N21" t="str">
            <v>Burt A</v>
          </cell>
          <cell r="X21" t="str">
            <v>Badenoch and Clark</v>
          </cell>
        </row>
        <row r="22">
          <cell r="C22" t="str">
            <v>Independent Monitoring Boards</v>
          </cell>
          <cell r="N22" t="str">
            <v>Cable V</v>
          </cell>
          <cell r="X22" t="str">
            <v>Barbara Miller Consultancy Ltd</v>
          </cell>
        </row>
        <row r="23">
          <cell r="C23" t="str">
            <v>Information Commissioner's Office</v>
          </cell>
          <cell r="N23" t="str">
            <v>Cameron D</v>
          </cell>
          <cell r="X23" t="str">
            <v>Baringo</v>
          </cell>
        </row>
        <row r="24">
          <cell r="C24" t="str">
            <v>Judicial Appointments and Conduct Ombudsman</v>
          </cell>
          <cell r="N24" t="str">
            <v>Chakrabarti S</v>
          </cell>
          <cell r="X24" t="str">
            <v>Beachcroft LLP</v>
          </cell>
        </row>
        <row r="25">
          <cell r="C25" t="str">
            <v>Judicial Office of England and Wales</v>
          </cell>
          <cell r="N25" t="str">
            <v>Clark G</v>
          </cell>
          <cell r="X25" t="str">
            <v>Beamans Management Consultants </v>
          </cell>
        </row>
        <row r="26">
          <cell r="C26" t="str">
            <v>Legal Services Board</v>
          </cell>
          <cell r="N26" t="str">
            <v>Clarke K</v>
          </cell>
          <cell r="X26" t="str">
            <v>Bidwells</v>
          </cell>
        </row>
        <row r="27">
          <cell r="C27" t="str">
            <v>Legal Services Commission</v>
          </cell>
          <cell r="N27" t="str">
            <v>Clegg N</v>
          </cell>
          <cell r="X27" t="str">
            <v>Big Picture Learning Company </v>
          </cell>
        </row>
        <row r="28">
          <cell r="C28" t="str">
            <v>Office for Legal Complaints - Legal Services Ombudsman</v>
          </cell>
          <cell r="N28" t="str">
            <v>Cunliffe J</v>
          </cell>
          <cell r="X28" t="str">
            <v>Bird and Bird</v>
          </cell>
        </row>
        <row r="29">
          <cell r="C29" t="str">
            <v>Offical Solicitor and Public Trustee</v>
          </cell>
          <cell r="N29" t="str">
            <v>Davey E</v>
          </cell>
          <cell r="X29" t="str">
            <v>Birkbeck</v>
          </cell>
        </row>
        <row r="30">
          <cell r="C30" t="str">
            <v>Parole Board</v>
          </cell>
          <cell r="N30" t="str">
            <v>Devereux R</v>
          </cell>
          <cell r="X30" t="str">
            <v>Bourton Group Ltd</v>
          </cell>
        </row>
        <row r="31">
          <cell r="C31" t="str">
            <v>Prisons and Probation Ombudsman</v>
          </cell>
          <cell r="N31" t="str">
            <v>Djanogly J</v>
          </cell>
          <cell r="X31" t="str">
            <v>Bovis Lend Lease Pharmaceutical Limited</v>
          </cell>
        </row>
        <row r="32">
          <cell r="C32" t="str">
            <v>Sentencing Council for England and Wales</v>
          </cell>
          <cell r="N32" t="str">
            <v>Donaldson L</v>
          </cell>
          <cell r="X32" t="str">
            <v>BRE Group</v>
          </cell>
        </row>
        <row r="33">
          <cell r="C33" t="str">
            <v>Youth Justice Board for England and Wales</v>
          </cell>
          <cell r="N33" t="str">
            <v>Duncan A</v>
          </cell>
          <cell r="X33" t="str">
            <v>Bright Management Associates Limited </v>
          </cell>
        </row>
        <row r="34">
          <cell r="C34" t="str">
            <v>HM Land Registry</v>
          </cell>
          <cell r="N34" t="str">
            <v>Duncan-Smith I</v>
          </cell>
          <cell r="X34" t="str">
            <v>BSI</v>
          </cell>
        </row>
        <row r="35">
          <cell r="C35" t="str">
            <v>Office of the Public Guardian</v>
          </cell>
          <cell r="N35" t="str">
            <v>Elvidge J</v>
          </cell>
          <cell r="X35" t="str">
            <v>Burges Salmon LLP</v>
          </cell>
        </row>
        <row r="36">
          <cell r="C36" t="str">
            <v>The National Archives</v>
          </cell>
          <cell r="N36" t="str">
            <v>Evans J</v>
          </cell>
          <cell r="X36" t="str">
            <v>Cambridge Education</v>
          </cell>
        </row>
        <row r="37">
          <cell r="C37" t="str">
            <v>Law Commission</v>
          </cell>
          <cell r="N37" t="str">
            <v>Featherstone L</v>
          </cell>
          <cell r="X37" t="str">
            <v>Capgemini PLC</v>
          </cell>
        </row>
        <row r="38">
          <cell r="C38" t="str">
            <v>Restraint Accreditation Board</v>
          </cell>
          <cell r="N38" t="str">
            <v>Fox L</v>
          </cell>
          <cell r="X38" t="str">
            <v>Capita Symonds</v>
          </cell>
        </row>
        <row r="39">
          <cell r="C39" t="str">
            <v>Avon &amp; Somerset Probation Trust</v>
          </cell>
          <cell r="N39" t="str">
            <v>Fraser S</v>
          </cell>
          <cell r="X39" t="str">
            <v>Cassiopeia Consulting</v>
          </cell>
        </row>
        <row r="40">
          <cell r="C40" t="str">
            <v>Bedfordshire Probation Trust</v>
          </cell>
          <cell r="N40" t="str">
            <v>Freud Lord</v>
          </cell>
          <cell r="X40" t="str">
            <v>Certes</v>
          </cell>
        </row>
        <row r="41">
          <cell r="C41" t="str">
            <v>Cambridgeshire &amp; Peterborough Probation Trust</v>
          </cell>
          <cell r="N41" t="str">
            <v>Gauke D</v>
          </cell>
          <cell r="X41" t="str">
            <v>Champollian</v>
          </cell>
        </row>
        <row r="42">
          <cell r="C42" t="str">
            <v>Cheshire Probation Trust</v>
          </cell>
          <cell r="N42" t="str">
            <v>Ghosh H</v>
          </cell>
          <cell r="X42" t="str">
            <v>Charities Evaluation Services</v>
          </cell>
        </row>
        <row r="43">
          <cell r="C43" t="str">
            <v>Cumbria Probation Trust</v>
          </cell>
          <cell r="N43" t="str">
            <v>Gibb N</v>
          </cell>
          <cell r="X43" t="str">
            <v>Clarkson Management Services</v>
          </cell>
        </row>
        <row r="44">
          <cell r="C44" t="str">
            <v>Derbyshire Probation Trust</v>
          </cell>
          <cell r="N44" t="str">
            <v>Gillan C</v>
          </cell>
          <cell r="X44" t="str">
            <v>CNT Associates</v>
          </cell>
        </row>
        <row r="45">
          <cell r="C45" t="str">
            <v>Devon &amp; Cornwall Probation Trust</v>
          </cell>
          <cell r="N45" t="str">
            <v>Gove M</v>
          </cell>
          <cell r="X45" t="str">
            <v>Coffey</v>
          </cell>
        </row>
        <row r="46">
          <cell r="C46" t="str">
            <v>Dorset Probation Trust</v>
          </cell>
          <cell r="N46" t="str">
            <v>Grayling C</v>
          </cell>
          <cell r="X46" t="str">
            <v>Communitask</v>
          </cell>
        </row>
        <row r="47">
          <cell r="C47" t="str">
            <v>Durham Tees Valley Probation Trust</v>
          </cell>
          <cell r="N47" t="str">
            <v>Green D</v>
          </cell>
          <cell r="X47" t="str">
            <v>Consultinginplace</v>
          </cell>
        </row>
        <row r="48">
          <cell r="C48" t="str">
            <v>Essex Probation Trust</v>
          </cell>
          <cell r="N48" t="str">
            <v>Greening J</v>
          </cell>
          <cell r="X48" t="str">
            <v>Cook Prior Associates</v>
          </cell>
        </row>
        <row r="49">
          <cell r="C49" t="str">
            <v>Gloucestershire Probation Trust</v>
          </cell>
          <cell r="N49" t="str">
            <v>Grieve D</v>
          </cell>
          <cell r="X49" t="str">
            <v>CSC </v>
          </cell>
        </row>
        <row r="50">
          <cell r="C50" t="str">
            <v>Greater Manchester Probation Trust</v>
          </cell>
          <cell r="N50" t="str">
            <v>Hague W</v>
          </cell>
          <cell r="X50" t="str">
            <v>Curee &amp; The Paccts Consultancy</v>
          </cell>
        </row>
        <row r="51">
          <cell r="C51" t="str">
            <v>Hampshire Probation Trust</v>
          </cell>
          <cell r="N51" t="str">
            <v>Hammond P</v>
          </cell>
          <cell r="X51" t="str">
            <v>David Lock Associates Ltd</v>
          </cell>
        </row>
        <row r="52">
          <cell r="C52" t="str">
            <v>Hertfordshire Probation Trust</v>
          </cell>
          <cell r="N52" t="str">
            <v>Hanham Baroness</v>
          </cell>
          <cell r="X52" t="str">
            <v>Defence Strategy Solutions</v>
          </cell>
        </row>
        <row r="53">
          <cell r="C53" t="str">
            <v>Humberside Probation Trust</v>
          </cell>
          <cell r="N53" t="str">
            <v>Harper M</v>
          </cell>
          <cell r="X53" t="str">
            <v>Deloitte</v>
          </cell>
        </row>
        <row r="54">
          <cell r="C54" t="str">
            <v>Kent Probation Trust</v>
          </cell>
          <cell r="N54" t="str">
            <v>Hartnett D</v>
          </cell>
          <cell r="X54" t="str">
            <v>Delyth Chambers Consulting Ltd</v>
          </cell>
        </row>
        <row r="55">
          <cell r="C55" t="str">
            <v>Lancashire Probation Trust</v>
          </cell>
          <cell r="N55" t="str">
            <v>Harvey N</v>
          </cell>
          <cell r="X55" t="str">
            <v>Denton Wilde Sapte</v>
          </cell>
        </row>
        <row r="56">
          <cell r="C56" t="str">
            <v>Leicester &amp; Rutland Probation Trust</v>
          </cell>
          <cell r="N56" t="str">
            <v>Hayes J</v>
          </cell>
          <cell r="X56" t="str">
            <v>Design Team Solutions</v>
          </cell>
        </row>
        <row r="57">
          <cell r="C57" t="str">
            <v>Lincolnshire Probation Trust</v>
          </cell>
          <cell r="N57" t="str">
            <v>Heath D</v>
          </cell>
          <cell r="X57" t="str">
            <v>Detica</v>
          </cell>
        </row>
        <row r="58">
          <cell r="C58" t="str">
            <v>London Probation Trust</v>
          </cell>
          <cell r="N58" t="str">
            <v>Hendry C</v>
          </cell>
          <cell r="X58" t="str">
            <v>DLA Piper</v>
          </cell>
        </row>
        <row r="59">
          <cell r="C59" t="str">
            <v>Merseyside Probation Trust</v>
          </cell>
          <cell r="N59" t="str">
            <v>Henley Lord</v>
          </cell>
          <cell r="X59" t="str">
            <v>Dr Foster Ltd</v>
          </cell>
        </row>
        <row r="60">
          <cell r="C60" t="str">
            <v>Norfolk &amp; Suffolk Probation Trust</v>
          </cell>
          <cell r="N60" t="str">
            <v>Herbert N</v>
          </cell>
          <cell r="X60" t="str">
            <v>Drivers Jonas</v>
          </cell>
        </row>
        <row r="61">
          <cell r="C61" t="str">
            <v>Northamptonshire Probation Trust</v>
          </cell>
          <cell r="N61" t="str">
            <v>Heywood J</v>
          </cell>
          <cell r="X61" t="str">
            <v>DTZ</v>
          </cell>
        </row>
        <row r="62">
          <cell r="C62" t="str">
            <v>Northumbria Probation Trust</v>
          </cell>
          <cell r="N62" t="str">
            <v>Hoban M</v>
          </cell>
          <cell r="X62" t="str">
            <v>Duerden</v>
          </cell>
        </row>
        <row r="63">
          <cell r="C63" t="str">
            <v>Nottinghamshire Probation Trust</v>
          </cell>
          <cell r="N63" t="str">
            <v>Housden P</v>
          </cell>
          <cell r="X63" t="str">
            <v>E.R.S. Research &amp; Consultancy</v>
          </cell>
        </row>
        <row r="64">
          <cell r="C64" t="str">
            <v>South Yorkshire Probation Trust</v>
          </cell>
          <cell r="N64" t="str">
            <v>Howarth G</v>
          </cell>
          <cell r="X64" t="str">
            <v>EC Harris LLP</v>
          </cell>
        </row>
        <row r="65">
          <cell r="C65" t="str">
            <v>Staffordshire &amp; West Midlands Probation Trust</v>
          </cell>
          <cell r="N65" t="str">
            <v>Howe Earl</v>
          </cell>
          <cell r="X65" t="str">
            <v>Government Actuary Department</v>
          </cell>
        </row>
        <row r="66">
          <cell r="C66" t="str">
            <v>Surrey &amp; Sussex Probation Trust</v>
          </cell>
          <cell r="N66" t="str">
            <v>Howell Lord</v>
          </cell>
          <cell r="X66" t="str">
            <v>Punter Southall </v>
          </cell>
        </row>
        <row r="67">
          <cell r="C67" t="str">
            <v>Thames Valley Probation Trust</v>
          </cell>
          <cell r="N67" t="str">
            <v>Huhne C</v>
          </cell>
          <cell r="X67" t="str">
            <v>Caring Solution UK Ltd</v>
          </cell>
        </row>
        <row r="68">
          <cell r="C68" t="str">
            <v>Wales Probation Trust</v>
          </cell>
          <cell r="N68" t="str">
            <v>Hunt J</v>
          </cell>
          <cell r="X68" t="str">
            <v>Triquetra Ltd</v>
          </cell>
        </row>
        <row r="69">
          <cell r="C69" t="str">
            <v>Warwickshire Probation Trust</v>
          </cell>
          <cell r="N69" t="str">
            <v>Hurd N</v>
          </cell>
        </row>
        <row r="70">
          <cell r="C70" t="str">
            <v>West Mercia Probation Trust</v>
          </cell>
          <cell r="N70" t="str">
            <v>Jeffrey W</v>
          </cell>
        </row>
        <row r="71">
          <cell r="C71" t="str">
            <v>West Yorkshire Probation Trust</v>
          </cell>
          <cell r="N71" t="str">
            <v>Jenkins P</v>
          </cell>
        </row>
        <row r="72">
          <cell r="C72" t="str">
            <v>Wiltshire Probation Trust</v>
          </cell>
          <cell r="N72" t="str">
            <v>Jones D</v>
          </cell>
        </row>
        <row r="73">
          <cell r="C73" t="str">
            <v>York and North Yorkshire Probation Trust</v>
          </cell>
          <cell r="N73" t="str">
            <v>Lansley A</v>
          </cell>
        </row>
        <row r="74">
          <cell r="C74" t="str">
            <v>Advisory Commitees on Justices of the Peace</v>
          </cell>
          <cell r="N74" t="str">
            <v>Laws S</v>
          </cell>
        </row>
        <row r="75">
          <cell r="C75" t="str">
            <v>Office for Judicial Complaints</v>
          </cell>
          <cell r="N75" t="str">
            <v>Letwin O</v>
          </cell>
        </row>
        <row r="76">
          <cell r="N76" t="str">
            <v>Lewis L</v>
          </cell>
        </row>
        <row r="77">
          <cell r="N77" t="str">
            <v>Lidington D</v>
          </cell>
        </row>
        <row r="78">
          <cell r="N78" t="str">
            <v>Lobban I</v>
          </cell>
        </row>
        <row r="79">
          <cell r="N79" t="str">
            <v>Loughton T</v>
          </cell>
        </row>
        <row r="80">
          <cell r="N80" t="str">
            <v>Macpherson N</v>
          </cell>
        </row>
        <row r="81">
          <cell r="N81" t="str">
            <v>Matheson J</v>
          </cell>
        </row>
        <row r="82">
          <cell r="N82" t="str">
            <v>Maude F</v>
          </cell>
          <cell r="X82" t="str">
            <v>Ecotec</v>
          </cell>
        </row>
        <row r="83">
          <cell r="N83" t="str">
            <v>May T</v>
          </cell>
          <cell r="X83" t="str">
            <v>Eikonika Ltd</v>
          </cell>
        </row>
        <row r="84">
          <cell r="N84" t="str">
            <v>McLoughlin P</v>
          </cell>
          <cell r="X84" t="str">
            <v>Elan</v>
          </cell>
        </row>
        <row r="85">
          <cell r="N85" t="str">
            <v>McNally Lord</v>
          </cell>
          <cell r="X85" t="str">
            <v>Entec UK Ltd</v>
          </cell>
        </row>
        <row r="86">
          <cell r="N86" t="str">
            <v>Miller M</v>
          </cell>
          <cell r="X86" t="str">
            <v>Epic (GS) Ltd</v>
          </cell>
        </row>
        <row r="87">
          <cell r="N87" t="str">
            <v>Milton A</v>
          </cell>
          <cell r="X87" t="str">
            <v>ERM</v>
          </cell>
        </row>
        <row r="88">
          <cell r="N88" t="str">
            <v>Mitchell A</v>
          </cell>
          <cell r="X88" t="str">
            <v>Ernst &amp; Young</v>
          </cell>
        </row>
        <row r="89">
          <cell r="N89" t="str">
            <v>Moore M</v>
          </cell>
          <cell r="X89" t="str">
            <v>Eunomia Research &amp; Consulting Ltd</v>
          </cell>
        </row>
        <row r="90">
          <cell r="N90" t="str">
            <v>Morgan G</v>
          </cell>
          <cell r="X90" t="str">
            <v>Evolve Business Consultancy</v>
          </cell>
        </row>
        <row r="91">
          <cell r="N91" t="str">
            <v>Mundell D</v>
          </cell>
          <cell r="X91" t="str">
            <v>Faulknerbrowns Architects Ltd</v>
          </cell>
        </row>
        <row r="92">
          <cell r="N92" t="str">
            <v>Neill R</v>
          </cell>
          <cell r="X92" t="str">
            <v>Field Fisher Waterhouse LLP</v>
          </cell>
        </row>
        <row r="93">
          <cell r="N93" t="str">
            <v>Neville-Jones Baroness</v>
          </cell>
          <cell r="X93" t="str">
            <v>Finnamore</v>
          </cell>
        </row>
        <row r="94">
          <cell r="N94" t="str">
            <v>Nicholson D</v>
          </cell>
          <cell r="X94" t="str">
            <v>Floyd Graham &amp; Co Ltd</v>
          </cell>
        </row>
        <row r="95">
          <cell r="N95" t="str">
            <v>Normington D</v>
          </cell>
          <cell r="X95" t="str">
            <v>Freshfields Brueckhaus Deringer</v>
          </cell>
        </row>
        <row r="96">
          <cell r="N96" t="str">
            <v>O'Brien S</v>
          </cell>
          <cell r="X96" t="str">
            <v>Gartner</v>
          </cell>
        </row>
        <row r="97">
          <cell r="N97" t="str">
            <v>O'Donnell G</v>
          </cell>
          <cell r="X97" t="str">
            <v>Gemini Consultants Ltd</v>
          </cell>
        </row>
        <row r="98">
          <cell r="N98" t="str">
            <v>Osborne G</v>
          </cell>
          <cell r="X98" t="str">
            <v>Gerald Honey</v>
          </cell>
        </row>
        <row r="99">
          <cell r="N99" t="str">
            <v>Paice J</v>
          </cell>
          <cell r="X99" t="str">
            <v>Gleeds </v>
          </cell>
        </row>
        <row r="100">
          <cell r="N100" t="str">
            <v>Paterson O</v>
          </cell>
          <cell r="X100" t="str">
            <v>Green Park</v>
          </cell>
        </row>
        <row r="101">
          <cell r="N101" t="str">
            <v>Penning M</v>
          </cell>
          <cell r="X101" t="str">
            <v>GVA Grimley</v>
          </cell>
        </row>
        <row r="102">
          <cell r="N102" t="str">
            <v>Penrose J</v>
          </cell>
          <cell r="X102" t="str">
            <v>Halcrow</v>
          </cell>
        </row>
        <row r="103">
          <cell r="N103" t="str">
            <v>Penrose J</v>
          </cell>
          <cell r="X103" t="str">
            <v>Hat-trick</v>
          </cell>
        </row>
        <row r="104">
          <cell r="N104" t="str">
            <v>Phillips J</v>
          </cell>
          <cell r="X104" t="str">
            <v>Hays</v>
          </cell>
        </row>
        <row r="105">
          <cell r="N105" t="str">
            <v>Pickles E</v>
          </cell>
          <cell r="X105" t="str">
            <v>Hewitt Associates</v>
          </cell>
        </row>
        <row r="106">
          <cell r="N106" t="str">
            <v>Prisk M</v>
          </cell>
          <cell r="X106" t="str">
            <v>Hippo Creative Solutions</v>
          </cell>
        </row>
        <row r="107">
          <cell r="N107" t="str">
            <v>Ricketts P</v>
          </cell>
          <cell r="X107" t="str">
            <v>HLSP</v>
          </cell>
        </row>
        <row r="108">
          <cell r="N108" t="str">
            <v>Robathan A</v>
          </cell>
          <cell r="X108" t="str">
            <v>HRC Group</v>
          </cell>
        </row>
        <row r="109">
          <cell r="N109" t="str">
            <v>Robertson H</v>
          </cell>
          <cell r="X109" t="str">
            <v>Hyder Consulting (UK) Ltd</v>
          </cell>
        </row>
        <row r="110">
          <cell r="N110" t="str">
            <v>Robinson B</v>
          </cell>
          <cell r="X110" t="str">
            <v>IBE Management Ltd</v>
          </cell>
        </row>
        <row r="111">
          <cell r="N111" t="str">
            <v>Sawyers J</v>
          </cell>
          <cell r="X111" t="str">
            <v>ICCM Professional Services</v>
          </cell>
        </row>
        <row r="112">
          <cell r="N112" t="str">
            <v>Scholar T</v>
          </cell>
          <cell r="X112" t="str">
            <v>Idenk Ltd </v>
          </cell>
        </row>
        <row r="113">
          <cell r="N113" t="str">
            <v>Shafik M</v>
          </cell>
          <cell r="X113" t="str">
            <v>IGM Support Ltd</v>
          </cell>
        </row>
        <row r="114">
          <cell r="N114" t="str">
            <v>Shapps G</v>
          </cell>
          <cell r="X114" t="str">
            <v>Imex Ventures Ltd</v>
          </cell>
        </row>
        <row r="115">
          <cell r="N115" t="str">
            <v>Shortridge J</v>
          </cell>
          <cell r="X115" t="str">
            <v>In Control</v>
          </cell>
        </row>
        <row r="116">
          <cell r="N116" t="str">
            <v>Smith N</v>
          </cell>
          <cell r="X116" t="str">
            <v>Insight Management Solutions</v>
          </cell>
        </row>
        <row r="117">
          <cell r="N117" t="str">
            <v>Spelman C</v>
          </cell>
          <cell r="X117" t="str">
            <v>ISOS Partnership LLP</v>
          </cell>
        </row>
        <row r="118">
          <cell r="N118" t="str">
            <v>Starmer K</v>
          </cell>
          <cell r="X118" t="str">
            <v>IT Consulting Services UK Ltd</v>
          </cell>
        </row>
        <row r="119">
          <cell r="N119" t="str">
            <v>Stephens J</v>
          </cell>
          <cell r="X119" t="str">
            <v>Jacobs Engineering Ltd</v>
          </cell>
        </row>
        <row r="120">
          <cell r="N120" t="str">
            <v>Strathclyde Lord</v>
          </cell>
          <cell r="X120" t="str">
            <v>Jacobs UK Ltd</v>
          </cell>
        </row>
        <row r="121">
          <cell r="N121" t="str">
            <v>Strathie L</v>
          </cell>
          <cell r="X121" t="str">
            <v>KCCA Ltd</v>
          </cell>
        </row>
        <row r="122">
          <cell r="N122" t="str">
            <v>Stunell A</v>
          </cell>
          <cell r="X122" t="str">
            <v>Keith Garner Ltd</v>
          </cell>
        </row>
        <row r="123">
          <cell r="N123" t="str">
            <v>Swire H</v>
          </cell>
          <cell r="X123" t="str">
            <v>KEMA</v>
          </cell>
        </row>
        <row r="124">
          <cell r="N124" t="str">
            <v>Taylor H</v>
          </cell>
          <cell r="X124" t="str">
            <v>Kern European Affairs</v>
          </cell>
        </row>
        <row r="125">
          <cell r="N125" t="str">
            <v>Teather S</v>
          </cell>
          <cell r="X125" t="str">
            <v>King Sturge</v>
          </cell>
        </row>
        <row r="126">
          <cell r="N126" t="str">
            <v>Tee M</v>
          </cell>
          <cell r="X126" t="str">
            <v>KPMG</v>
          </cell>
        </row>
        <row r="127">
          <cell r="N127" t="str">
            <v>Vaizey E</v>
          </cell>
          <cell r="X127" t="str">
            <v>LA International</v>
          </cell>
        </row>
        <row r="128">
          <cell r="N128" t="str">
            <v>Villiers T</v>
          </cell>
          <cell r="X128" t="str">
            <v>Lambert Smith Hampton</v>
          </cell>
        </row>
        <row r="129">
          <cell r="N129" t="str">
            <v>Wallace M</v>
          </cell>
          <cell r="X129" t="str">
            <v>Legal Inc.</v>
          </cell>
        </row>
        <row r="130">
          <cell r="N130" t="str">
            <v>Warsi Baroness</v>
          </cell>
          <cell r="X130" t="str">
            <v>Logica Uk Ltd</v>
          </cell>
        </row>
        <row r="131">
          <cell r="N131" t="str">
            <v>Webb S</v>
          </cell>
          <cell r="X131" t="str">
            <v>LTS International Ltd</v>
          </cell>
        </row>
        <row r="132">
          <cell r="N132" t="str">
            <v>Welland M</v>
          </cell>
          <cell r="X132" t="str">
            <v>Macdonald Wallace Limited</v>
          </cell>
        </row>
        <row r="133">
          <cell r="N133" t="str">
            <v>Wilcox Baroness</v>
          </cell>
          <cell r="X133" t="str">
            <v>McKinsey &amp; Co</v>
          </cell>
        </row>
        <row r="134">
          <cell r="N134" t="str">
            <v>Willetts D</v>
          </cell>
          <cell r="X134" t="str">
            <v>Methods Consulting</v>
          </cell>
        </row>
        <row r="135">
          <cell r="N135" t="str">
            <v>Young G</v>
          </cell>
          <cell r="X135" t="str">
            <v>Mills &amp; Reeve</v>
          </cell>
        </row>
        <row r="136">
          <cell r="X136" t="str">
            <v>Modis</v>
          </cell>
        </row>
        <row r="137">
          <cell r="X137" t="str">
            <v>Monson Consulting</v>
          </cell>
        </row>
        <row r="138">
          <cell r="X138" t="str">
            <v>Morgan Sindell Professional Services Ltd</v>
          </cell>
        </row>
        <row r="139">
          <cell r="X139" t="str">
            <v>Mott MacDonald</v>
          </cell>
        </row>
        <row r="140">
          <cell r="X140" t="str">
            <v>Mouchel Management Consulting</v>
          </cell>
        </row>
        <row r="141">
          <cell r="X141" t="str">
            <v>National Physical Laboratory</v>
          </cell>
        </row>
        <row r="142">
          <cell r="X142" t="str">
            <v>Natural Environment Research Council</v>
          </cell>
        </row>
        <row r="143">
          <cell r="X143" t="str">
            <v>Navigant Consulting (Europe) Ltd</v>
          </cell>
        </row>
        <row r="144">
          <cell r="X144" t="str">
            <v>Networkers MSB</v>
          </cell>
        </row>
        <row r="145">
          <cell r="X145" t="str">
            <v>NGS Consulting</v>
          </cell>
        </row>
        <row r="146">
          <cell r="X146" t="str">
            <v>Norton Rose Vieregge</v>
          </cell>
        </row>
        <row r="147">
          <cell r="X147" t="str">
            <v>NPS Property Consultants Ltd </v>
          </cell>
        </row>
        <row r="148">
          <cell r="X148" t="str">
            <v>Odgers Ray &amp; Berndston</v>
          </cell>
        </row>
        <row r="149">
          <cell r="X149" t="str">
            <v>Oliver Wyman Ltd</v>
          </cell>
        </row>
        <row r="150">
          <cell r="X150" t="str">
            <v>Opus</v>
          </cell>
        </row>
        <row r="151">
          <cell r="X151" t="str">
            <v>Ove Arup &amp; Partners LLP</v>
          </cell>
        </row>
        <row r="152">
          <cell r="X152" t="str">
            <v>Oxford Policy Management</v>
          </cell>
        </row>
        <row r="153">
          <cell r="X153" t="str">
            <v>P A Consulting</v>
          </cell>
        </row>
        <row r="154">
          <cell r="X154" t="str">
            <v>Parity</v>
          </cell>
        </row>
        <row r="155">
          <cell r="X155" t="str">
            <v>Pinsent Masons</v>
          </cell>
        </row>
        <row r="156">
          <cell r="X156" t="str">
            <v>PKF (UK) LLP</v>
          </cell>
        </row>
        <row r="157">
          <cell r="X157" t="str">
            <v>Plancheck</v>
          </cell>
        </row>
        <row r="158">
          <cell r="X158" t="str">
            <v>Primary PR</v>
          </cell>
        </row>
        <row r="159">
          <cell r="X159" t="str">
            <v>Pro Forest</v>
          </cell>
        </row>
        <row r="160">
          <cell r="X160" t="str">
            <v>Procurement Excellence Ltd</v>
          </cell>
        </row>
        <row r="161">
          <cell r="X161" t="str">
            <v>Provelio Ltd</v>
          </cell>
        </row>
        <row r="162">
          <cell r="X162" t="str">
            <v>PWC</v>
          </cell>
        </row>
        <row r="163">
          <cell r="X163" t="str">
            <v>QCG</v>
          </cell>
        </row>
        <row r="164">
          <cell r="X164" t="str">
            <v>Quality Business Management</v>
          </cell>
        </row>
        <row r="165">
          <cell r="X165" t="str">
            <v>Rachel Clarke Consultancy Llp</v>
          </cell>
        </row>
        <row r="166">
          <cell r="X166" t="str">
            <v>Redhouse Lane</v>
          </cell>
        </row>
        <row r="167">
          <cell r="X167" t="str">
            <v>Regency IT</v>
          </cell>
        </row>
        <row r="168">
          <cell r="X168" t="str">
            <v>Rema Consulting</v>
          </cell>
        </row>
        <row r="169">
          <cell r="X169" t="str">
            <v>Resource Decisions Ltd</v>
          </cell>
        </row>
        <row r="170">
          <cell r="X170" t="str">
            <v>Rickinghall Executive Consulting Ltd</v>
          </cell>
        </row>
        <row r="171">
          <cell r="X171" t="str">
            <v>Rockpools</v>
          </cell>
        </row>
        <row r="172">
          <cell r="X172" t="str">
            <v>RSM Tenon</v>
          </cell>
        </row>
        <row r="173">
          <cell r="X173" t="str">
            <v>Saffrey Champness</v>
          </cell>
        </row>
        <row r="174">
          <cell r="X174" t="str">
            <v>Sand Resources</v>
          </cell>
        </row>
        <row r="175">
          <cell r="X175" t="str">
            <v>Sanderson Weatherall</v>
          </cell>
        </row>
        <row r="176">
          <cell r="X176" t="str">
            <v>Saxton Bampfylde Hever Ltd</v>
          </cell>
        </row>
        <row r="177">
          <cell r="X177" t="str">
            <v>Scott Wilson Ltd</v>
          </cell>
        </row>
        <row r="178">
          <cell r="X178" t="str">
            <v>SCS</v>
          </cell>
        </row>
        <row r="179">
          <cell r="X179" t="str">
            <v>Searle Associates</v>
          </cell>
        </row>
        <row r="180">
          <cell r="X180" t="str">
            <v>Senergy GB</v>
          </cell>
        </row>
        <row r="181">
          <cell r="X181" t="str">
            <v>Sheffield Hallam University</v>
          </cell>
        </row>
        <row r="182">
          <cell r="X182" t="str">
            <v>Shepherd and Wedderburn LLP</v>
          </cell>
        </row>
        <row r="183">
          <cell r="X183" t="str">
            <v>Sitra Services</v>
          </cell>
        </row>
        <row r="184">
          <cell r="X184" t="str">
            <v>Slaughter and May</v>
          </cell>
        </row>
        <row r="185">
          <cell r="X185" t="str">
            <v>Social Finance</v>
          </cell>
        </row>
        <row r="186">
          <cell r="X186" t="str">
            <v>SRE Ltd</v>
          </cell>
        </row>
        <row r="187">
          <cell r="X187" t="str">
            <v>Step Ahead Research</v>
          </cell>
        </row>
        <row r="188">
          <cell r="X188" t="str">
            <v>SubZero Solutions Ltd</v>
          </cell>
        </row>
        <row r="189">
          <cell r="X189" t="str">
            <v>Sue Phillips Ltd</v>
          </cell>
        </row>
        <row r="190">
          <cell r="X190" t="str">
            <v>Sutton Kaizen Consulting Ltd</v>
          </cell>
        </row>
        <row r="191">
          <cell r="X191" t="str">
            <v>Sypol</v>
          </cell>
        </row>
        <row r="192">
          <cell r="X192" t="str">
            <v>Systems Consultancy Services Ltd</v>
          </cell>
        </row>
        <row r="193">
          <cell r="X193" t="str">
            <v>Technophobia</v>
          </cell>
        </row>
        <row r="194">
          <cell r="X194" t="str">
            <v>The Springfield Centre</v>
          </cell>
        </row>
        <row r="195">
          <cell r="X195" t="str">
            <v>Tim Morton Associates</v>
          </cell>
        </row>
        <row r="196">
          <cell r="X196" t="str">
            <v>Towers Watson </v>
          </cell>
        </row>
        <row r="197">
          <cell r="X197" t="str">
            <v>Tribal Consulting Ltd</v>
          </cell>
        </row>
        <row r="198">
          <cell r="X198" t="str">
            <v>Tribal Helm</v>
          </cell>
        </row>
        <row r="199">
          <cell r="X199" t="str">
            <v>Tripleline</v>
          </cell>
        </row>
        <row r="200">
          <cell r="X200" t="str">
            <v>Turner &amp; Townsend</v>
          </cell>
        </row>
        <row r="201">
          <cell r="X201" t="str">
            <v>Unipart Expert Practices</v>
          </cell>
        </row>
        <row r="202">
          <cell r="X202" t="str">
            <v>Urban Forum</v>
          </cell>
        </row>
        <row r="203">
          <cell r="X203" t="str">
            <v>URS</v>
          </cell>
        </row>
        <row r="204">
          <cell r="X204" t="str">
            <v>Val Mcgregor Limited</v>
          </cell>
        </row>
        <row r="205">
          <cell r="X205" t="str">
            <v>Veale Wasbrough</v>
          </cell>
        </row>
        <row r="206">
          <cell r="X206" t="str">
            <v>Venn Group</v>
          </cell>
        </row>
        <row r="207">
          <cell r="X207" t="str">
            <v>Vickery Holman</v>
          </cell>
        </row>
        <row r="208">
          <cell r="X208" t="str">
            <v>White Consultants Ltd</v>
          </cell>
        </row>
        <row r="209">
          <cell r="X209" t="str">
            <v>White Young Green</v>
          </cell>
        </row>
        <row r="210">
          <cell r="X210" t="str">
            <v>Worldwide Technology UK Ltd</v>
          </cell>
        </row>
        <row r="211">
          <cell r="X211" t="str">
            <v>Wragge &amp; Co</v>
          </cell>
        </row>
        <row r="212">
          <cell r="X212" t="str">
            <v>WSA Community Consultants Ltd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43"/>
  <sheetViews>
    <sheetView view="pageBreakPreview" zoomScale="60" zoomScaleNormal="70" workbookViewId="0" topLeftCell="A1">
      <selection activeCell="F1" sqref="F1"/>
    </sheetView>
  </sheetViews>
  <sheetFormatPr defaultColWidth="8.8515625" defaultRowHeight="12.75"/>
  <cols>
    <col min="1" max="1" width="35.140625" style="9" customWidth="1"/>
    <col min="2" max="2" width="61.140625" style="9" customWidth="1"/>
    <col min="3" max="5" width="35.140625" style="9" customWidth="1"/>
    <col min="6" max="6" width="50.140625" style="9" customWidth="1"/>
    <col min="7" max="7" width="35.140625" style="9" customWidth="1"/>
    <col min="8" max="16384" width="8.8515625" style="9" customWidth="1"/>
  </cols>
  <sheetData>
    <row r="1" spans="1:7" s="3" customFormat="1" ht="20.25">
      <c r="A1" s="1" t="s">
        <v>54</v>
      </c>
      <c r="B1" s="1" t="s">
        <v>55</v>
      </c>
      <c r="C1" s="1" t="s">
        <v>56</v>
      </c>
      <c r="D1" s="1" t="s">
        <v>57</v>
      </c>
      <c r="E1" s="1" t="s">
        <v>58</v>
      </c>
      <c r="F1" s="1" t="s">
        <v>59</v>
      </c>
      <c r="G1" s="2" t="s">
        <v>60</v>
      </c>
    </row>
    <row r="2" spans="1:7" s="7" customFormat="1" ht="30">
      <c r="A2" s="49" t="s">
        <v>61</v>
      </c>
      <c r="B2" s="49" t="s">
        <v>62</v>
      </c>
      <c r="C2" s="49" t="s">
        <v>63</v>
      </c>
      <c r="D2" s="49" t="s">
        <v>64</v>
      </c>
      <c r="E2" s="51">
        <v>7272</v>
      </c>
      <c r="F2" s="49" t="s">
        <v>65</v>
      </c>
      <c r="G2" s="50">
        <v>40452</v>
      </c>
    </row>
    <row r="3" spans="1:7" s="7" customFormat="1" ht="90">
      <c r="A3" s="49" t="s">
        <v>61</v>
      </c>
      <c r="B3" s="49" t="s">
        <v>66</v>
      </c>
      <c r="C3" s="49" t="s">
        <v>63</v>
      </c>
      <c r="D3" s="49" t="s">
        <v>67</v>
      </c>
      <c r="E3" s="51">
        <v>121015</v>
      </c>
      <c r="F3" s="49" t="s">
        <v>68</v>
      </c>
      <c r="G3" s="50">
        <v>40513</v>
      </c>
    </row>
    <row r="4" spans="1:7" s="7" customFormat="1" ht="30">
      <c r="A4" s="49" t="s">
        <v>61</v>
      </c>
      <c r="B4" s="49" t="s">
        <v>66</v>
      </c>
      <c r="C4" s="49" t="s">
        <v>63</v>
      </c>
      <c r="D4" s="49" t="s">
        <v>69</v>
      </c>
      <c r="E4" s="51">
        <v>248965</v>
      </c>
      <c r="F4" s="49" t="s">
        <v>70</v>
      </c>
      <c r="G4" s="50">
        <v>40575</v>
      </c>
    </row>
    <row r="5" spans="1:7" s="7" customFormat="1" ht="45">
      <c r="A5" s="49" t="s">
        <v>61</v>
      </c>
      <c r="B5" s="49" t="s">
        <v>71</v>
      </c>
      <c r="C5" s="49" t="s">
        <v>63</v>
      </c>
      <c r="D5" s="49" t="s">
        <v>72</v>
      </c>
      <c r="E5" s="51">
        <v>26600</v>
      </c>
      <c r="F5" s="49" t="s">
        <v>73</v>
      </c>
      <c r="G5" s="50">
        <v>40575</v>
      </c>
    </row>
    <row r="6" spans="1:7" s="7" customFormat="1" ht="30">
      <c r="A6" s="49" t="s">
        <v>61</v>
      </c>
      <c r="B6" s="49" t="s">
        <v>71</v>
      </c>
      <c r="C6" s="49" t="s">
        <v>63</v>
      </c>
      <c r="D6" s="49" t="s">
        <v>74</v>
      </c>
      <c r="E6" s="51">
        <v>27000</v>
      </c>
      <c r="F6" s="49" t="s">
        <v>75</v>
      </c>
      <c r="G6" s="50">
        <v>40575</v>
      </c>
    </row>
    <row r="7" spans="1:7" s="7" customFormat="1" ht="45">
      <c r="A7" s="49" t="s">
        <v>61</v>
      </c>
      <c r="B7" s="49" t="s">
        <v>71</v>
      </c>
      <c r="C7" s="49" t="s">
        <v>63</v>
      </c>
      <c r="D7" s="49" t="s">
        <v>76</v>
      </c>
      <c r="E7" s="51">
        <v>5600</v>
      </c>
      <c r="F7" s="49" t="s">
        <v>77</v>
      </c>
      <c r="G7" s="50">
        <v>40575</v>
      </c>
    </row>
    <row r="8" spans="1:7" s="7" customFormat="1" ht="90">
      <c r="A8" s="49" t="s">
        <v>61</v>
      </c>
      <c r="B8" s="49" t="s">
        <v>71</v>
      </c>
      <c r="C8" s="49" t="s">
        <v>63</v>
      </c>
      <c r="D8" s="49" t="s">
        <v>78</v>
      </c>
      <c r="E8" s="51">
        <v>35000</v>
      </c>
      <c r="F8" s="49" t="s">
        <v>79</v>
      </c>
      <c r="G8" s="50">
        <v>40575</v>
      </c>
    </row>
    <row r="9" spans="1:7" s="7" customFormat="1" ht="60">
      <c r="A9" s="49" t="s">
        <v>61</v>
      </c>
      <c r="B9" s="49" t="s">
        <v>71</v>
      </c>
      <c r="C9" s="49" t="s">
        <v>63</v>
      </c>
      <c r="D9" s="49" t="s">
        <v>80</v>
      </c>
      <c r="E9" s="51">
        <v>79000</v>
      </c>
      <c r="F9" s="49" t="s">
        <v>81</v>
      </c>
      <c r="G9" s="50">
        <v>40575</v>
      </c>
    </row>
    <row r="10" spans="1:7" s="7" customFormat="1" ht="60">
      <c r="A10" s="49" t="s">
        <v>61</v>
      </c>
      <c r="B10" s="49" t="s">
        <v>71</v>
      </c>
      <c r="C10" s="49" t="s">
        <v>63</v>
      </c>
      <c r="D10" s="49" t="s">
        <v>82</v>
      </c>
      <c r="E10" s="51">
        <v>175000</v>
      </c>
      <c r="F10" s="49" t="s">
        <v>83</v>
      </c>
      <c r="G10" s="50">
        <v>40603</v>
      </c>
    </row>
    <row r="11" spans="1:7" s="7" customFormat="1" ht="45">
      <c r="A11" s="49" t="s">
        <v>61</v>
      </c>
      <c r="B11" s="49" t="s">
        <v>84</v>
      </c>
      <c r="C11" s="49" t="s">
        <v>63</v>
      </c>
      <c r="D11" s="49" t="s">
        <v>85</v>
      </c>
      <c r="E11" s="51">
        <v>77653</v>
      </c>
      <c r="F11" s="49" t="s">
        <v>86</v>
      </c>
      <c r="G11" s="50">
        <v>40603</v>
      </c>
    </row>
    <row r="12" spans="1:7" s="7" customFormat="1" ht="60">
      <c r="A12" s="49" t="s">
        <v>61</v>
      </c>
      <c r="B12" s="49" t="s">
        <v>84</v>
      </c>
      <c r="C12" s="49" t="s">
        <v>63</v>
      </c>
      <c r="D12" s="49" t="s">
        <v>87</v>
      </c>
      <c r="E12" s="51">
        <v>195000</v>
      </c>
      <c r="F12" s="49" t="s">
        <v>88</v>
      </c>
      <c r="G12" s="50">
        <v>40603</v>
      </c>
    </row>
    <row r="13" spans="1:7" s="7" customFormat="1" ht="60">
      <c r="A13" s="49" t="s">
        <v>61</v>
      </c>
      <c r="B13" s="49" t="s">
        <v>71</v>
      </c>
      <c r="C13" s="49" t="s">
        <v>63</v>
      </c>
      <c r="D13" s="49" t="s">
        <v>89</v>
      </c>
      <c r="E13" s="51">
        <v>133315</v>
      </c>
      <c r="F13" s="49" t="s">
        <v>90</v>
      </c>
      <c r="G13" s="50">
        <v>40603</v>
      </c>
    </row>
    <row r="14" spans="1:7" s="7" customFormat="1" ht="45">
      <c r="A14" s="49" t="s">
        <v>61</v>
      </c>
      <c r="B14" s="49" t="s">
        <v>71</v>
      </c>
      <c r="C14" s="49" t="s">
        <v>63</v>
      </c>
      <c r="D14" s="49" t="s">
        <v>91</v>
      </c>
      <c r="E14" s="51">
        <v>94462</v>
      </c>
      <c r="F14" s="49" t="s">
        <v>92</v>
      </c>
      <c r="G14" s="50">
        <v>40603</v>
      </c>
    </row>
    <row r="15" spans="1:7" s="7" customFormat="1" ht="30">
      <c r="A15" s="49" t="s">
        <v>61</v>
      </c>
      <c r="B15" s="49" t="s">
        <v>71</v>
      </c>
      <c r="C15" s="49" t="s">
        <v>63</v>
      </c>
      <c r="D15" s="49" t="s">
        <v>93</v>
      </c>
      <c r="E15" s="51">
        <v>245000</v>
      </c>
      <c r="F15" s="49" t="s">
        <v>94</v>
      </c>
      <c r="G15" s="50">
        <v>40603</v>
      </c>
    </row>
    <row r="16" spans="1:7" s="7" customFormat="1" ht="45">
      <c r="A16" s="49" t="s">
        <v>61</v>
      </c>
      <c r="B16" s="49" t="s">
        <v>71</v>
      </c>
      <c r="C16" s="49" t="s">
        <v>63</v>
      </c>
      <c r="D16" s="49" t="s">
        <v>95</v>
      </c>
      <c r="E16" s="51">
        <v>235000</v>
      </c>
      <c r="F16" s="49" t="s">
        <v>96</v>
      </c>
      <c r="G16" s="50">
        <v>40603</v>
      </c>
    </row>
    <row r="17" spans="1:7" s="7" customFormat="1" ht="60">
      <c r="A17" s="49" t="s">
        <v>61</v>
      </c>
      <c r="B17" s="49" t="s">
        <v>71</v>
      </c>
      <c r="C17" s="49" t="s">
        <v>63</v>
      </c>
      <c r="D17" s="49" t="s">
        <v>97</v>
      </c>
      <c r="E17" s="51">
        <v>69710</v>
      </c>
      <c r="F17" s="49" t="s">
        <v>98</v>
      </c>
      <c r="G17" s="50">
        <v>40603</v>
      </c>
    </row>
    <row r="18" spans="1:7" s="7" customFormat="1" ht="60">
      <c r="A18" s="49" t="s">
        <v>61</v>
      </c>
      <c r="B18" s="49" t="s">
        <v>71</v>
      </c>
      <c r="C18" s="49" t="s">
        <v>63</v>
      </c>
      <c r="D18" s="49" t="s">
        <v>99</v>
      </c>
      <c r="E18" s="51">
        <v>68000</v>
      </c>
      <c r="F18" s="49" t="s">
        <v>100</v>
      </c>
      <c r="G18" s="50">
        <v>40634</v>
      </c>
    </row>
    <row r="19" spans="1:7" s="7" customFormat="1" ht="30">
      <c r="A19" s="49" t="s">
        <v>61</v>
      </c>
      <c r="B19" s="49" t="s">
        <v>71</v>
      </c>
      <c r="C19" s="49" t="s">
        <v>63</v>
      </c>
      <c r="D19" s="49" t="s">
        <v>101</v>
      </c>
      <c r="E19" s="51">
        <v>72816</v>
      </c>
      <c r="F19" s="49" t="s">
        <v>94</v>
      </c>
      <c r="G19" s="50">
        <v>40634</v>
      </c>
    </row>
    <row r="20" spans="1:7" s="7" customFormat="1" ht="60">
      <c r="A20" s="49" t="s">
        <v>61</v>
      </c>
      <c r="B20" s="49" t="s">
        <v>71</v>
      </c>
      <c r="C20" s="49" t="s">
        <v>63</v>
      </c>
      <c r="D20" s="49" t="s">
        <v>102</v>
      </c>
      <c r="E20" s="51">
        <v>61000</v>
      </c>
      <c r="F20" s="49" t="s">
        <v>103</v>
      </c>
      <c r="G20" s="50">
        <v>40634</v>
      </c>
    </row>
    <row r="21" spans="1:7" s="7" customFormat="1" ht="45">
      <c r="A21" s="49" t="s">
        <v>61</v>
      </c>
      <c r="B21" s="49" t="s">
        <v>71</v>
      </c>
      <c r="C21" s="49" t="s">
        <v>63</v>
      </c>
      <c r="D21" s="49" t="s">
        <v>104</v>
      </c>
      <c r="E21" s="51">
        <v>28000</v>
      </c>
      <c r="F21" s="49" t="s">
        <v>105</v>
      </c>
      <c r="G21" s="50">
        <v>40664</v>
      </c>
    </row>
    <row r="22" spans="1:7" s="7" customFormat="1" ht="45">
      <c r="A22" s="49" t="s">
        <v>61</v>
      </c>
      <c r="B22" s="49" t="s">
        <v>71</v>
      </c>
      <c r="C22" s="49" t="s">
        <v>63</v>
      </c>
      <c r="D22" s="49" t="s">
        <v>106</v>
      </c>
      <c r="E22" s="51" t="s">
        <v>107</v>
      </c>
      <c r="F22" s="49" t="s">
        <v>108</v>
      </c>
      <c r="G22" s="50">
        <v>40664</v>
      </c>
    </row>
    <row r="23" spans="1:7" s="7" customFormat="1" ht="45">
      <c r="A23" s="49" t="s">
        <v>61</v>
      </c>
      <c r="B23" s="49" t="s">
        <v>71</v>
      </c>
      <c r="C23" s="49" t="s">
        <v>63</v>
      </c>
      <c r="D23" s="49" t="s">
        <v>109</v>
      </c>
      <c r="E23" s="51">
        <v>68800</v>
      </c>
      <c r="F23" s="49" t="s">
        <v>105</v>
      </c>
      <c r="G23" s="50">
        <v>40695</v>
      </c>
    </row>
    <row r="24" spans="1:7" s="7" customFormat="1" ht="45">
      <c r="A24" s="49" t="s">
        <v>61</v>
      </c>
      <c r="B24" s="49" t="s">
        <v>71</v>
      </c>
      <c r="C24" s="49" t="s">
        <v>63</v>
      </c>
      <c r="D24" s="49" t="s">
        <v>110</v>
      </c>
      <c r="E24" s="51">
        <v>126750</v>
      </c>
      <c r="F24" s="49" t="s">
        <v>96</v>
      </c>
      <c r="G24" s="50">
        <v>40695</v>
      </c>
    </row>
    <row r="25" spans="1:7" s="7" customFormat="1" ht="45">
      <c r="A25" s="49" t="s">
        <v>61</v>
      </c>
      <c r="B25" s="49" t="s">
        <v>71</v>
      </c>
      <c r="C25" s="49" t="s">
        <v>63</v>
      </c>
      <c r="D25" s="49" t="s">
        <v>111</v>
      </c>
      <c r="E25" s="51">
        <v>50000</v>
      </c>
      <c r="F25" s="49" t="s">
        <v>105</v>
      </c>
      <c r="G25" s="50">
        <v>40695</v>
      </c>
    </row>
    <row r="26" spans="1:7" s="7" customFormat="1" ht="45">
      <c r="A26" s="49" t="s">
        <v>61</v>
      </c>
      <c r="B26" s="49" t="s">
        <v>66</v>
      </c>
      <c r="C26" s="49" t="s">
        <v>63</v>
      </c>
      <c r="D26" s="49" t="s">
        <v>112</v>
      </c>
      <c r="E26" s="51">
        <v>41000</v>
      </c>
      <c r="F26" s="49" t="s">
        <v>113</v>
      </c>
      <c r="G26" s="50">
        <v>40695</v>
      </c>
    </row>
    <row r="27" spans="1:7" s="7" customFormat="1" ht="45">
      <c r="A27" s="49" t="s">
        <v>61</v>
      </c>
      <c r="B27" s="49" t="s">
        <v>66</v>
      </c>
      <c r="C27" s="49" t="s">
        <v>63</v>
      </c>
      <c r="D27" s="49" t="s">
        <v>114</v>
      </c>
      <c r="E27" s="51">
        <v>650677</v>
      </c>
      <c r="F27" s="49" t="s">
        <v>115</v>
      </c>
      <c r="G27" s="50">
        <v>40695</v>
      </c>
    </row>
    <row r="28" spans="1:7" s="7" customFormat="1" ht="45">
      <c r="A28" s="49" t="s">
        <v>61</v>
      </c>
      <c r="B28" s="49" t="s">
        <v>71</v>
      </c>
      <c r="C28" s="49" t="s">
        <v>63</v>
      </c>
      <c r="D28" s="49" t="s">
        <v>116</v>
      </c>
      <c r="E28" s="51">
        <v>94950</v>
      </c>
      <c r="F28" s="49" t="s">
        <v>117</v>
      </c>
      <c r="G28" s="50">
        <v>40695</v>
      </c>
    </row>
    <row r="29" spans="1:7" s="7" customFormat="1" ht="45">
      <c r="A29" s="49" t="s">
        <v>61</v>
      </c>
      <c r="B29" s="49" t="s">
        <v>71</v>
      </c>
      <c r="C29" s="49" t="s">
        <v>63</v>
      </c>
      <c r="D29" s="49" t="s">
        <v>118</v>
      </c>
      <c r="E29" s="51">
        <v>48700</v>
      </c>
      <c r="F29" s="49" t="s">
        <v>105</v>
      </c>
      <c r="G29" s="50">
        <v>40725</v>
      </c>
    </row>
    <row r="30" spans="1:7" s="7" customFormat="1" ht="45">
      <c r="A30" s="49" t="s">
        <v>61</v>
      </c>
      <c r="B30" s="49" t="s">
        <v>71</v>
      </c>
      <c r="C30" s="49" t="s">
        <v>63</v>
      </c>
      <c r="D30" s="49" t="s">
        <v>119</v>
      </c>
      <c r="E30" s="51">
        <v>123600</v>
      </c>
      <c r="F30" s="49" t="s">
        <v>105</v>
      </c>
      <c r="G30" s="50">
        <v>40725</v>
      </c>
    </row>
    <row r="31" spans="1:7" s="7" customFormat="1" ht="60">
      <c r="A31" s="49" t="s">
        <v>61</v>
      </c>
      <c r="B31" s="49" t="s">
        <v>66</v>
      </c>
      <c r="C31" s="49" t="s">
        <v>63</v>
      </c>
      <c r="D31" s="49" t="s">
        <v>120</v>
      </c>
      <c r="E31" s="51">
        <v>209000</v>
      </c>
      <c r="F31" s="49" t="s">
        <v>121</v>
      </c>
      <c r="G31" s="50">
        <v>40725</v>
      </c>
    </row>
    <row r="32" spans="1:7" s="7" customFormat="1" ht="45">
      <c r="A32" s="49" t="s">
        <v>61</v>
      </c>
      <c r="B32" s="49" t="s">
        <v>122</v>
      </c>
      <c r="C32" s="49" t="s">
        <v>63</v>
      </c>
      <c r="D32" s="49" t="s">
        <v>123</v>
      </c>
      <c r="E32" s="51" t="s">
        <v>124</v>
      </c>
      <c r="F32" s="49" t="s">
        <v>125</v>
      </c>
      <c r="G32" s="50">
        <v>40725</v>
      </c>
    </row>
    <row r="33" spans="1:7" s="7" customFormat="1" ht="45">
      <c r="A33" s="49" t="s">
        <v>61</v>
      </c>
      <c r="B33" s="49" t="s">
        <v>71</v>
      </c>
      <c r="C33" s="49" t="s">
        <v>63</v>
      </c>
      <c r="D33" s="49" t="s">
        <v>126</v>
      </c>
      <c r="E33" s="51">
        <v>56634</v>
      </c>
      <c r="F33" s="49" t="s">
        <v>127</v>
      </c>
      <c r="G33" s="50">
        <v>40787</v>
      </c>
    </row>
    <row r="34" spans="1:7" s="7" customFormat="1" ht="30">
      <c r="A34" s="49" t="s">
        <v>61</v>
      </c>
      <c r="B34" s="49" t="s">
        <v>71</v>
      </c>
      <c r="C34" s="49" t="s">
        <v>63</v>
      </c>
      <c r="D34" s="49" t="s">
        <v>128</v>
      </c>
      <c r="E34" s="51">
        <v>680200</v>
      </c>
      <c r="F34" s="49" t="s">
        <v>129</v>
      </c>
      <c r="G34" s="50">
        <v>40787</v>
      </c>
    </row>
    <row r="35" spans="1:7" s="7" customFormat="1" ht="45">
      <c r="A35" s="49" t="s">
        <v>61</v>
      </c>
      <c r="B35" s="49" t="s">
        <v>71</v>
      </c>
      <c r="C35" s="49" t="s">
        <v>63</v>
      </c>
      <c r="D35" s="49" t="s">
        <v>130</v>
      </c>
      <c r="E35" s="51">
        <v>105000</v>
      </c>
      <c r="F35" s="49" t="s">
        <v>131</v>
      </c>
      <c r="G35" s="50">
        <v>40787</v>
      </c>
    </row>
    <row r="36" spans="1:7" s="7" customFormat="1" ht="45">
      <c r="A36" s="49" t="s">
        <v>61</v>
      </c>
      <c r="B36" s="49" t="s">
        <v>71</v>
      </c>
      <c r="C36" s="49" t="s">
        <v>63</v>
      </c>
      <c r="D36" s="49" t="s">
        <v>132</v>
      </c>
      <c r="E36" s="51">
        <v>80000</v>
      </c>
      <c r="F36" s="49" t="s">
        <v>105</v>
      </c>
      <c r="G36" s="50">
        <v>40787</v>
      </c>
    </row>
    <row r="37" spans="1:7" s="7" customFormat="1" ht="45">
      <c r="A37" s="49" t="s">
        <v>61</v>
      </c>
      <c r="B37" s="49" t="s">
        <v>66</v>
      </c>
      <c r="C37" s="49" t="s">
        <v>63</v>
      </c>
      <c r="D37" s="49" t="s">
        <v>133</v>
      </c>
      <c r="E37" s="51">
        <v>744769</v>
      </c>
      <c r="F37" s="49" t="s">
        <v>113</v>
      </c>
      <c r="G37" s="50">
        <v>40787</v>
      </c>
    </row>
    <row r="38" spans="1:7" ht="75">
      <c r="A38" s="49" t="s">
        <v>61</v>
      </c>
      <c r="B38" s="49" t="s">
        <v>2</v>
      </c>
      <c r="C38" s="49" t="s">
        <v>63</v>
      </c>
      <c r="D38" s="49" t="s">
        <v>3</v>
      </c>
      <c r="E38" s="51" t="s">
        <v>4</v>
      </c>
      <c r="F38" s="49" t="s">
        <v>5</v>
      </c>
      <c r="G38" s="50">
        <v>40817</v>
      </c>
    </row>
    <row r="39" spans="1:7" ht="45">
      <c r="A39" s="49" t="s">
        <v>61</v>
      </c>
      <c r="B39" s="49" t="s">
        <v>66</v>
      </c>
      <c r="C39" s="49" t="s">
        <v>63</v>
      </c>
      <c r="D39" s="49" t="s">
        <v>6</v>
      </c>
      <c r="E39" s="51">
        <v>74250</v>
      </c>
      <c r="F39" s="49" t="s">
        <v>7</v>
      </c>
      <c r="G39" s="50">
        <v>40848</v>
      </c>
    </row>
    <row r="40" spans="1:7" ht="60">
      <c r="A40" s="49" t="s">
        <v>61</v>
      </c>
      <c r="B40" s="49" t="s">
        <v>2</v>
      </c>
      <c r="C40" s="49" t="s">
        <v>63</v>
      </c>
      <c r="D40" s="49" t="s">
        <v>8</v>
      </c>
      <c r="E40" s="51" t="s">
        <v>9</v>
      </c>
      <c r="F40" s="49" t="s">
        <v>10</v>
      </c>
      <c r="G40" s="50">
        <v>40848</v>
      </c>
    </row>
    <row r="41" spans="1:7" ht="60">
      <c r="A41" s="49" t="s">
        <v>61</v>
      </c>
      <c r="B41" s="49" t="s">
        <v>66</v>
      </c>
      <c r="C41" s="49" t="s">
        <v>63</v>
      </c>
      <c r="D41" s="49" t="s">
        <v>11</v>
      </c>
      <c r="E41" s="51" t="s">
        <v>12</v>
      </c>
      <c r="F41" s="49" t="s">
        <v>13</v>
      </c>
      <c r="G41" s="50">
        <v>40848</v>
      </c>
    </row>
    <row r="42" spans="1:7" ht="90">
      <c r="A42" s="49" t="s">
        <v>61</v>
      </c>
      <c r="B42" s="49" t="s">
        <v>2</v>
      </c>
      <c r="C42" s="49" t="s">
        <v>63</v>
      </c>
      <c r="D42" s="49" t="s">
        <v>14</v>
      </c>
      <c r="E42" s="51" t="s">
        <v>15</v>
      </c>
      <c r="F42" s="49" t="s">
        <v>16</v>
      </c>
      <c r="G42" s="50">
        <v>40848</v>
      </c>
    </row>
    <row r="43" spans="1:7" ht="75">
      <c r="A43" s="49" t="s">
        <v>61</v>
      </c>
      <c r="B43" s="49" t="s">
        <v>2</v>
      </c>
      <c r="C43" s="49" t="s">
        <v>63</v>
      </c>
      <c r="D43" s="49" t="s">
        <v>17</v>
      </c>
      <c r="E43" s="51" t="s">
        <v>18</v>
      </c>
      <c r="F43" s="49" t="s">
        <v>19</v>
      </c>
      <c r="G43" s="50">
        <v>40878</v>
      </c>
    </row>
  </sheetData>
  <sheetProtection/>
  <autoFilter ref="A1:G37"/>
  <printOptions/>
  <pageMargins left="0.7480314960629921" right="0.7480314960629921" top="0.984251968503937" bottom="0.984251968503937" header="0.5118110236220472" footer="0.5118110236220472"/>
  <pageSetup fitToHeight="0" fitToWidth="1" horizontalDpi="600" verticalDpi="600" orientation="landscape" paperSize="8" scale="68" r:id="rId1"/>
  <headerFooter alignWithMargins="0">
    <oddHeader>&amp;C&amp;14&amp;F - &amp;A</oddHeader>
    <oddFooter>&amp;C&amp;14&amp;F -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A43"/>
  <sheetViews>
    <sheetView view="pageBreakPreview" zoomScale="60" zoomScaleNormal="60" workbookViewId="0" topLeftCell="A1">
      <selection activeCell="F34" sqref="F34"/>
    </sheetView>
  </sheetViews>
  <sheetFormatPr defaultColWidth="9.140625" defaultRowHeight="12.75"/>
  <cols>
    <col min="1" max="1" width="22.421875" style="28" customWidth="1"/>
    <col min="2" max="2" width="53.140625" style="28" customWidth="1"/>
    <col min="3" max="3" width="17.8515625" style="28" customWidth="1"/>
    <col min="4" max="4" width="9.8515625" style="28" bestFit="1" customWidth="1"/>
    <col min="5" max="5" width="17.8515625" style="28" customWidth="1"/>
    <col min="6" max="6" width="9.8515625" style="28" bestFit="1" customWidth="1"/>
    <col min="7" max="7" width="17.8515625" style="28" customWidth="1"/>
    <col min="8" max="8" width="10.8515625" style="28" bestFit="1" customWidth="1"/>
    <col min="9" max="9" width="17.8515625" style="28" customWidth="1"/>
    <col min="10" max="10" width="9.8515625" style="28" bestFit="1" customWidth="1"/>
    <col min="11" max="11" width="17.8515625" style="28" customWidth="1"/>
    <col min="12" max="12" width="14.8515625" style="28" bestFit="1" customWidth="1"/>
    <col min="13" max="13" width="18.28125" style="28" customWidth="1"/>
    <col min="14" max="14" width="15.7109375" style="28" customWidth="1"/>
    <col min="15" max="15" width="28.421875" style="28" bestFit="1" customWidth="1"/>
    <col min="16" max="16" width="25.57421875" style="28" bestFit="1" customWidth="1"/>
    <col min="17" max="17" width="22.57421875" style="28" bestFit="1" customWidth="1"/>
    <col min="18" max="16384" width="9.140625" style="28" customWidth="1"/>
  </cols>
  <sheetData>
    <row r="1" spans="1:17" s="10" customFormat="1" ht="60.75">
      <c r="A1" s="1" t="s">
        <v>54</v>
      </c>
      <c r="B1" s="1" t="s">
        <v>134</v>
      </c>
      <c r="C1" s="68" t="s">
        <v>221</v>
      </c>
      <c r="D1" s="68" t="s">
        <v>46</v>
      </c>
      <c r="E1" s="68" t="s">
        <v>222</v>
      </c>
      <c r="F1" s="68" t="s">
        <v>223</v>
      </c>
      <c r="G1" s="68" t="s">
        <v>224</v>
      </c>
      <c r="H1" s="68" t="s">
        <v>225</v>
      </c>
      <c r="I1" s="68" t="s">
        <v>226</v>
      </c>
      <c r="J1" s="68" t="s">
        <v>227</v>
      </c>
      <c r="K1" s="1" t="s">
        <v>135</v>
      </c>
      <c r="L1" s="1" t="s">
        <v>136</v>
      </c>
      <c r="M1" s="1" t="s">
        <v>219</v>
      </c>
      <c r="N1" s="1" t="s">
        <v>220</v>
      </c>
      <c r="O1" s="2" t="s">
        <v>137</v>
      </c>
      <c r="P1" s="1" t="s">
        <v>138</v>
      </c>
      <c r="Q1" s="1" t="s">
        <v>139</v>
      </c>
    </row>
    <row r="2" spans="1:17" s="12" customFormat="1" ht="20.25">
      <c r="A2" s="11"/>
      <c r="B2" s="48" t="s">
        <v>140</v>
      </c>
      <c r="C2" s="4"/>
      <c r="D2" s="4"/>
      <c r="E2" s="8"/>
      <c r="F2" s="5"/>
      <c r="G2" s="4"/>
      <c r="H2" s="6"/>
      <c r="I2" s="4"/>
      <c r="J2" s="4"/>
      <c r="K2" s="4"/>
      <c r="L2" s="8"/>
      <c r="M2" s="5"/>
      <c r="N2" s="4"/>
      <c r="O2" s="6"/>
      <c r="P2" s="4"/>
      <c r="Q2" s="4"/>
    </row>
    <row r="3" spans="1:17" s="12" customFormat="1" ht="15">
      <c r="A3" s="11" t="s">
        <v>61</v>
      </c>
      <c r="B3" s="13" t="s">
        <v>141</v>
      </c>
      <c r="C3" s="14">
        <v>8</v>
      </c>
      <c r="D3" s="15">
        <f aca="true" t="shared" si="0" ref="D3:D17">SUM(C3)</f>
        <v>8</v>
      </c>
      <c r="E3" s="16">
        <v>3</v>
      </c>
      <c r="F3" s="15">
        <f aca="true" t="shared" si="1" ref="F3:F17">SUM(E3)</f>
        <v>3</v>
      </c>
      <c r="G3" s="14">
        <v>4</v>
      </c>
      <c r="H3" s="15">
        <f aca="true" t="shared" si="2" ref="H3:H17">SUM(G3)</f>
        <v>4</v>
      </c>
      <c r="I3" s="14">
        <v>14</v>
      </c>
      <c r="J3" s="15">
        <f aca="true" t="shared" si="3" ref="J3:J17">SUM(I3)</f>
        <v>14</v>
      </c>
      <c r="K3" s="14">
        <v>0</v>
      </c>
      <c r="L3" s="17">
        <f aca="true" t="shared" si="4" ref="L3:L17">SUM(K3)</f>
        <v>0</v>
      </c>
      <c r="M3" s="14">
        <v>0</v>
      </c>
      <c r="N3" s="15">
        <f aca="true" t="shared" si="5" ref="N3:N17">SUM(M3)</f>
        <v>0</v>
      </c>
      <c r="O3" s="14">
        <f aca="true" t="shared" si="6" ref="O3:O17">SUM(C3,E3,G3,I3,K3,M3)</f>
        <v>29</v>
      </c>
      <c r="P3" s="15">
        <f aca="true" t="shared" si="7" ref="P3:P17">D3+F3+H3+J3</f>
        <v>29</v>
      </c>
      <c r="Q3" s="18">
        <v>40996</v>
      </c>
    </row>
    <row r="4" spans="1:27" s="12" customFormat="1" ht="15">
      <c r="A4" s="11" t="s">
        <v>61</v>
      </c>
      <c r="B4" s="13" t="s">
        <v>142</v>
      </c>
      <c r="C4" s="14">
        <v>165</v>
      </c>
      <c r="D4" s="15">
        <f t="shared" si="0"/>
        <v>165</v>
      </c>
      <c r="E4" s="16">
        <v>0</v>
      </c>
      <c r="F4" s="15">
        <f t="shared" si="1"/>
        <v>0</v>
      </c>
      <c r="G4" s="14">
        <v>0</v>
      </c>
      <c r="H4" s="15">
        <f t="shared" si="2"/>
        <v>0</v>
      </c>
      <c r="I4" s="14">
        <v>0</v>
      </c>
      <c r="J4" s="15">
        <f t="shared" si="3"/>
        <v>0</v>
      </c>
      <c r="K4" s="14">
        <v>0</v>
      </c>
      <c r="L4" s="17">
        <f t="shared" si="4"/>
        <v>0</v>
      </c>
      <c r="M4" s="14">
        <v>0</v>
      </c>
      <c r="N4" s="15">
        <f t="shared" si="5"/>
        <v>0</v>
      </c>
      <c r="O4" s="14">
        <f t="shared" si="6"/>
        <v>165</v>
      </c>
      <c r="P4" s="15">
        <f t="shared" si="7"/>
        <v>165</v>
      </c>
      <c r="Q4" s="18">
        <v>40996</v>
      </c>
      <c r="R4" s="19"/>
      <c r="S4" s="19"/>
      <c r="T4" s="19"/>
      <c r="U4" s="19"/>
      <c r="V4" s="19"/>
      <c r="W4" s="19"/>
      <c r="X4" s="19"/>
      <c r="Y4" s="19"/>
      <c r="Z4" s="19"/>
      <c r="AA4" s="19"/>
    </row>
    <row r="5" spans="1:27" s="12" customFormat="1" ht="15">
      <c r="A5" s="11" t="s">
        <v>61</v>
      </c>
      <c r="B5" s="13" t="s">
        <v>143</v>
      </c>
      <c r="C5" s="14">
        <v>158</v>
      </c>
      <c r="D5" s="15">
        <f t="shared" si="0"/>
        <v>158</v>
      </c>
      <c r="E5" s="16">
        <v>0</v>
      </c>
      <c r="F5" s="15">
        <f t="shared" si="1"/>
        <v>0</v>
      </c>
      <c r="G5" s="14">
        <v>0</v>
      </c>
      <c r="H5" s="15">
        <f t="shared" si="2"/>
        <v>0</v>
      </c>
      <c r="I5" s="14">
        <v>0</v>
      </c>
      <c r="J5" s="15">
        <f t="shared" si="3"/>
        <v>0</v>
      </c>
      <c r="K5" s="14">
        <v>0</v>
      </c>
      <c r="L5" s="17">
        <f t="shared" si="4"/>
        <v>0</v>
      </c>
      <c r="M5" s="14">
        <v>0</v>
      </c>
      <c r="N5" s="15">
        <f t="shared" si="5"/>
        <v>0</v>
      </c>
      <c r="O5" s="14">
        <f t="shared" si="6"/>
        <v>158</v>
      </c>
      <c r="P5" s="15">
        <f t="shared" si="7"/>
        <v>158</v>
      </c>
      <c r="Q5" s="18">
        <v>40996</v>
      </c>
      <c r="R5" s="19"/>
      <c r="S5" s="19"/>
      <c r="T5" s="19"/>
      <c r="U5" s="19"/>
      <c r="V5" s="19"/>
      <c r="W5" s="19"/>
      <c r="X5" s="19"/>
      <c r="Y5" s="19"/>
      <c r="Z5" s="19"/>
      <c r="AA5" s="19"/>
    </row>
    <row r="6" spans="1:27" s="12" customFormat="1" ht="15">
      <c r="A6" s="11" t="s">
        <v>61</v>
      </c>
      <c r="B6" s="13" t="s">
        <v>144</v>
      </c>
      <c r="C6" s="14">
        <v>150</v>
      </c>
      <c r="D6" s="15">
        <f t="shared" si="0"/>
        <v>150</v>
      </c>
      <c r="E6" s="16">
        <v>73</v>
      </c>
      <c r="F6" s="15">
        <f t="shared" si="1"/>
        <v>73</v>
      </c>
      <c r="G6" s="14">
        <v>14</v>
      </c>
      <c r="H6" s="15">
        <f t="shared" si="2"/>
        <v>14</v>
      </c>
      <c r="I6" s="14">
        <v>2</v>
      </c>
      <c r="J6" s="15">
        <f t="shared" si="3"/>
        <v>2</v>
      </c>
      <c r="K6" s="14">
        <v>0</v>
      </c>
      <c r="L6" s="17">
        <f t="shared" si="4"/>
        <v>0</v>
      </c>
      <c r="M6" s="14">
        <v>0</v>
      </c>
      <c r="N6" s="15">
        <f t="shared" si="5"/>
        <v>0</v>
      </c>
      <c r="O6" s="14">
        <f t="shared" si="6"/>
        <v>239</v>
      </c>
      <c r="P6" s="15">
        <f t="shared" si="7"/>
        <v>239</v>
      </c>
      <c r="Q6" s="18">
        <v>40996</v>
      </c>
      <c r="R6" s="19"/>
      <c r="S6" s="19"/>
      <c r="T6" s="19"/>
      <c r="U6" s="19"/>
      <c r="V6" s="19"/>
      <c r="W6" s="19"/>
      <c r="X6" s="19"/>
      <c r="Y6" s="19"/>
      <c r="Z6" s="19"/>
      <c r="AA6" s="19"/>
    </row>
    <row r="7" spans="1:17" s="12" customFormat="1" ht="15">
      <c r="A7" s="11" t="s">
        <v>61</v>
      </c>
      <c r="B7" s="20" t="s">
        <v>145</v>
      </c>
      <c r="C7" s="21">
        <v>0</v>
      </c>
      <c r="D7" s="15">
        <f t="shared" si="0"/>
        <v>0</v>
      </c>
      <c r="E7" s="21">
        <v>0</v>
      </c>
      <c r="F7" s="15">
        <f t="shared" si="1"/>
        <v>0</v>
      </c>
      <c r="G7" s="21">
        <v>4</v>
      </c>
      <c r="H7" s="15">
        <f t="shared" si="2"/>
        <v>4</v>
      </c>
      <c r="I7" s="21">
        <v>1</v>
      </c>
      <c r="J7" s="15">
        <f t="shared" si="3"/>
        <v>1</v>
      </c>
      <c r="K7" s="14">
        <v>0</v>
      </c>
      <c r="L7" s="17">
        <f t="shared" si="4"/>
        <v>0</v>
      </c>
      <c r="M7" s="14">
        <v>0</v>
      </c>
      <c r="N7" s="15">
        <f t="shared" si="5"/>
        <v>0</v>
      </c>
      <c r="O7" s="16">
        <f t="shared" si="6"/>
        <v>5</v>
      </c>
      <c r="P7" s="15">
        <f t="shared" si="7"/>
        <v>5</v>
      </c>
      <c r="Q7" s="18">
        <v>40996</v>
      </c>
    </row>
    <row r="8" spans="1:17" s="12" customFormat="1" ht="15">
      <c r="A8" s="11" t="s">
        <v>61</v>
      </c>
      <c r="B8" s="20" t="s">
        <v>146</v>
      </c>
      <c r="C8" s="21">
        <v>47</v>
      </c>
      <c r="D8" s="15">
        <f t="shared" si="0"/>
        <v>47</v>
      </c>
      <c r="E8" s="21">
        <v>31</v>
      </c>
      <c r="F8" s="15">
        <f t="shared" si="1"/>
        <v>31</v>
      </c>
      <c r="G8" s="21">
        <v>18</v>
      </c>
      <c r="H8" s="15">
        <f t="shared" si="2"/>
        <v>18</v>
      </c>
      <c r="I8" s="21">
        <v>2</v>
      </c>
      <c r="J8" s="15">
        <f t="shared" si="3"/>
        <v>2</v>
      </c>
      <c r="K8" s="14">
        <v>0</v>
      </c>
      <c r="L8" s="17">
        <f t="shared" si="4"/>
        <v>0</v>
      </c>
      <c r="M8" s="14">
        <v>0</v>
      </c>
      <c r="N8" s="15">
        <f t="shared" si="5"/>
        <v>0</v>
      </c>
      <c r="O8" s="16">
        <f t="shared" si="6"/>
        <v>98</v>
      </c>
      <c r="P8" s="15">
        <f t="shared" si="7"/>
        <v>98</v>
      </c>
      <c r="Q8" s="18">
        <v>40996</v>
      </c>
    </row>
    <row r="9" spans="1:17" s="12" customFormat="1" ht="15">
      <c r="A9" s="11" t="s">
        <v>61</v>
      </c>
      <c r="B9" s="20" t="s">
        <v>147</v>
      </c>
      <c r="C9" s="21">
        <v>0</v>
      </c>
      <c r="D9" s="15">
        <f t="shared" si="0"/>
        <v>0</v>
      </c>
      <c r="E9" s="21">
        <v>12</v>
      </c>
      <c r="F9" s="15">
        <f t="shared" si="1"/>
        <v>12</v>
      </c>
      <c r="G9" s="21">
        <v>0</v>
      </c>
      <c r="H9" s="15">
        <f t="shared" si="2"/>
        <v>0</v>
      </c>
      <c r="I9" s="21">
        <v>0</v>
      </c>
      <c r="J9" s="15">
        <f t="shared" si="3"/>
        <v>0</v>
      </c>
      <c r="K9" s="14">
        <v>0</v>
      </c>
      <c r="L9" s="17">
        <f t="shared" si="4"/>
        <v>0</v>
      </c>
      <c r="M9" s="14">
        <v>0</v>
      </c>
      <c r="N9" s="15">
        <f t="shared" si="5"/>
        <v>0</v>
      </c>
      <c r="O9" s="16">
        <f t="shared" si="6"/>
        <v>12</v>
      </c>
      <c r="P9" s="15">
        <f t="shared" si="7"/>
        <v>12</v>
      </c>
      <c r="Q9" s="18">
        <v>40996</v>
      </c>
    </row>
    <row r="10" spans="1:17" s="12" customFormat="1" ht="15">
      <c r="A10" s="11" t="s">
        <v>61</v>
      </c>
      <c r="B10" s="20" t="s">
        <v>148</v>
      </c>
      <c r="C10" s="21">
        <v>0</v>
      </c>
      <c r="D10" s="15">
        <f t="shared" si="0"/>
        <v>0</v>
      </c>
      <c r="E10" s="21">
        <v>1</v>
      </c>
      <c r="F10" s="15">
        <f t="shared" si="1"/>
        <v>1</v>
      </c>
      <c r="G10" s="21">
        <v>0</v>
      </c>
      <c r="H10" s="15">
        <f t="shared" si="2"/>
        <v>0</v>
      </c>
      <c r="I10" s="21">
        <v>1</v>
      </c>
      <c r="J10" s="15">
        <f t="shared" si="3"/>
        <v>1</v>
      </c>
      <c r="K10" s="14">
        <v>0</v>
      </c>
      <c r="L10" s="17">
        <f t="shared" si="4"/>
        <v>0</v>
      </c>
      <c r="M10" s="14">
        <v>0</v>
      </c>
      <c r="N10" s="15">
        <f t="shared" si="5"/>
        <v>0</v>
      </c>
      <c r="O10" s="16">
        <f t="shared" si="6"/>
        <v>2</v>
      </c>
      <c r="P10" s="15">
        <f t="shared" si="7"/>
        <v>2</v>
      </c>
      <c r="Q10" s="18">
        <v>40996</v>
      </c>
    </row>
    <row r="11" spans="1:17" s="12" customFormat="1" ht="15">
      <c r="A11" s="11" t="s">
        <v>61</v>
      </c>
      <c r="B11" s="20" t="s">
        <v>149</v>
      </c>
      <c r="C11" s="21">
        <v>2</v>
      </c>
      <c r="D11" s="15">
        <f t="shared" si="0"/>
        <v>2</v>
      </c>
      <c r="E11" s="21">
        <v>0</v>
      </c>
      <c r="F11" s="15">
        <f t="shared" si="1"/>
        <v>0</v>
      </c>
      <c r="G11" s="21">
        <v>0</v>
      </c>
      <c r="H11" s="15">
        <f t="shared" si="2"/>
        <v>0</v>
      </c>
      <c r="I11" s="21">
        <v>0</v>
      </c>
      <c r="J11" s="15">
        <f t="shared" si="3"/>
        <v>0</v>
      </c>
      <c r="K11" s="14">
        <v>0</v>
      </c>
      <c r="L11" s="17">
        <f t="shared" si="4"/>
        <v>0</v>
      </c>
      <c r="M11" s="14">
        <v>0</v>
      </c>
      <c r="N11" s="15">
        <f t="shared" si="5"/>
        <v>0</v>
      </c>
      <c r="O11" s="16">
        <f t="shared" si="6"/>
        <v>2</v>
      </c>
      <c r="P11" s="15">
        <f t="shared" si="7"/>
        <v>2</v>
      </c>
      <c r="Q11" s="18">
        <v>40996</v>
      </c>
    </row>
    <row r="12" spans="1:17" s="12" customFormat="1" ht="15">
      <c r="A12" s="11" t="s">
        <v>61</v>
      </c>
      <c r="B12" s="20" t="s">
        <v>150</v>
      </c>
      <c r="C12" s="21">
        <v>2</v>
      </c>
      <c r="D12" s="15">
        <f t="shared" si="0"/>
        <v>2</v>
      </c>
      <c r="E12" s="21">
        <v>0</v>
      </c>
      <c r="F12" s="15">
        <f t="shared" si="1"/>
        <v>0</v>
      </c>
      <c r="G12" s="21">
        <v>0</v>
      </c>
      <c r="H12" s="15">
        <f t="shared" si="2"/>
        <v>0</v>
      </c>
      <c r="I12" s="21">
        <v>0</v>
      </c>
      <c r="J12" s="15">
        <f t="shared" si="3"/>
        <v>0</v>
      </c>
      <c r="K12" s="14">
        <v>0</v>
      </c>
      <c r="L12" s="17">
        <f t="shared" si="4"/>
        <v>0</v>
      </c>
      <c r="M12" s="14">
        <v>0</v>
      </c>
      <c r="N12" s="15">
        <f t="shared" si="5"/>
        <v>0</v>
      </c>
      <c r="O12" s="16">
        <f t="shared" si="6"/>
        <v>2</v>
      </c>
      <c r="P12" s="15">
        <f t="shared" si="7"/>
        <v>2</v>
      </c>
      <c r="Q12" s="18">
        <v>40996</v>
      </c>
    </row>
    <row r="13" spans="1:17" s="12" customFormat="1" ht="15">
      <c r="A13" s="11" t="s">
        <v>61</v>
      </c>
      <c r="B13" s="20" t="s">
        <v>84</v>
      </c>
      <c r="C13" s="21">
        <v>128</v>
      </c>
      <c r="D13" s="15">
        <f t="shared" si="0"/>
        <v>128</v>
      </c>
      <c r="E13" s="21">
        <v>4</v>
      </c>
      <c r="F13" s="15">
        <f t="shared" si="1"/>
        <v>4</v>
      </c>
      <c r="G13" s="21">
        <v>5</v>
      </c>
      <c r="H13" s="15">
        <f t="shared" si="2"/>
        <v>5</v>
      </c>
      <c r="I13" s="21">
        <v>2</v>
      </c>
      <c r="J13" s="15">
        <f t="shared" si="3"/>
        <v>2</v>
      </c>
      <c r="K13" s="14">
        <v>0</v>
      </c>
      <c r="L13" s="17">
        <f t="shared" si="4"/>
        <v>0</v>
      </c>
      <c r="M13" s="14">
        <v>0</v>
      </c>
      <c r="N13" s="15">
        <f t="shared" si="5"/>
        <v>0</v>
      </c>
      <c r="O13" s="16">
        <f t="shared" si="6"/>
        <v>139</v>
      </c>
      <c r="P13" s="15">
        <f t="shared" si="7"/>
        <v>139</v>
      </c>
      <c r="Q13" s="18">
        <v>40996</v>
      </c>
    </row>
    <row r="14" spans="1:17" s="12" customFormat="1" ht="15">
      <c r="A14" s="11" t="s">
        <v>61</v>
      </c>
      <c r="B14" s="20" t="s">
        <v>151</v>
      </c>
      <c r="C14" s="21">
        <v>0</v>
      </c>
      <c r="D14" s="15">
        <f t="shared" si="0"/>
        <v>0</v>
      </c>
      <c r="E14" s="21">
        <v>0</v>
      </c>
      <c r="F14" s="15">
        <f t="shared" si="1"/>
        <v>0</v>
      </c>
      <c r="G14" s="21">
        <v>1</v>
      </c>
      <c r="H14" s="15">
        <f t="shared" si="2"/>
        <v>1</v>
      </c>
      <c r="I14" s="21">
        <v>0</v>
      </c>
      <c r="J14" s="15">
        <f t="shared" si="3"/>
        <v>0</v>
      </c>
      <c r="K14" s="14">
        <v>0</v>
      </c>
      <c r="L14" s="17">
        <f t="shared" si="4"/>
        <v>0</v>
      </c>
      <c r="M14" s="14">
        <v>0</v>
      </c>
      <c r="N14" s="15">
        <f t="shared" si="5"/>
        <v>0</v>
      </c>
      <c r="O14" s="16">
        <f t="shared" si="6"/>
        <v>1</v>
      </c>
      <c r="P14" s="15">
        <f t="shared" si="7"/>
        <v>1</v>
      </c>
      <c r="Q14" s="18">
        <v>40996</v>
      </c>
    </row>
    <row r="15" spans="1:17" s="12" customFormat="1" ht="15">
      <c r="A15" s="11" t="s">
        <v>61</v>
      </c>
      <c r="B15" s="20" t="s">
        <v>152</v>
      </c>
      <c r="C15" s="21">
        <v>0</v>
      </c>
      <c r="D15" s="15">
        <f t="shared" si="0"/>
        <v>0</v>
      </c>
      <c r="E15" s="21">
        <v>0</v>
      </c>
      <c r="F15" s="15">
        <f t="shared" si="1"/>
        <v>0</v>
      </c>
      <c r="G15" s="21">
        <v>0</v>
      </c>
      <c r="H15" s="15">
        <f t="shared" si="2"/>
        <v>0</v>
      </c>
      <c r="I15" s="21">
        <v>3</v>
      </c>
      <c r="J15" s="15">
        <f t="shared" si="3"/>
        <v>3</v>
      </c>
      <c r="K15" s="14">
        <v>0</v>
      </c>
      <c r="L15" s="17">
        <f t="shared" si="4"/>
        <v>0</v>
      </c>
      <c r="M15" s="14">
        <v>0</v>
      </c>
      <c r="N15" s="15">
        <f t="shared" si="5"/>
        <v>0</v>
      </c>
      <c r="O15" s="16">
        <f t="shared" si="6"/>
        <v>3</v>
      </c>
      <c r="P15" s="15">
        <f t="shared" si="7"/>
        <v>3</v>
      </c>
      <c r="Q15" s="18">
        <v>40996</v>
      </c>
    </row>
    <row r="16" spans="1:17" s="12" customFormat="1" ht="15">
      <c r="A16" s="11" t="s">
        <v>61</v>
      </c>
      <c r="B16" s="20" t="s">
        <v>153</v>
      </c>
      <c r="C16" s="21">
        <v>0</v>
      </c>
      <c r="D16" s="15">
        <f t="shared" si="0"/>
        <v>0</v>
      </c>
      <c r="E16" s="21">
        <v>0</v>
      </c>
      <c r="F16" s="15">
        <f t="shared" si="1"/>
        <v>0</v>
      </c>
      <c r="G16" s="21">
        <v>3</v>
      </c>
      <c r="H16" s="15">
        <f t="shared" si="2"/>
        <v>3</v>
      </c>
      <c r="I16" s="21">
        <v>0</v>
      </c>
      <c r="J16" s="15">
        <f t="shared" si="3"/>
        <v>0</v>
      </c>
      <c r="K16" s="14">
        <v>0</v>
      </c>
      <c r="L16" s="17">
        <f t="shared" si="4"/>
        <v>0</v>
      </c>
      <c r="M16" s="14">
        <v>0</v>
      </c>
      <c r="N16" s="15">
        <f t="shared" si="5"/>
        <v>0</v>
      </c>
      <c r="O16" s="16">
        <f t="shared" si="6"/>
        <v>3</v>
      </c>
      <c r="P16" s="15">
        <f t="shared" si="7"/>
        <v>3</v>
      </c>
      <c r="Q16" s="18">
        <v>40996</v>
      </c>
    </row>
    <row r="17" spans="1:17" s="12" customFormat="1" ht="15">
      <c r="A17" s="11" t="s">
        <v>61</v>
      </c>
      <c r="B17" s="20" t="s">
        <v>154</v>
      </c>
      <c r="C17" s="21">
        <v>0</v>
      </c>
      <c r="D17" s="15">
        <f t="shared" si="0"/>
        <v>0</v>
      </c>
      <c r="E17" s="21">
        <v>1</v>
      </c>
      <c r="F17" s="15">
        <f t="shared" si="1"/>
        <v>1</v>
      </c>
      <c r="G17" s="21">
        <v>0</v>
      </c>
      <c r="H17" s="15">
        <f t="shared" si="2"/>
        <v>0</v>
      </c>
      <c r="I17" s="21">
        <v>0</v>
      </c>
      <c r="J17" s="15">
        <f t="shared" si="3"/>
        <v>0</v>
      </c>
      <c r="K17" s="14">
        <v>0</v>
      </c>
      <c r="L17" s="17">
        <f t="shared" si="4"/>
        <v>0</v>
      </c>
      <c r="M17" s="14">
        <v>0</v>
      </c>
      <c r="N17" s="15">
        <f t="shared" si="5"/>
        <v>0</v>
      </c>
      <c r="O17" s="14">
        <f t="shared" si="6"/>
        <v>1</v>
      </c>
      <c r="P17" s="15">
        <f t="shared" si="7"/>
        <v>1</v>
      </c>
      <c r="Q17" s="18">
        <v>40996</v>
      </c>
    </row>
    <row r="18" spans="1:17" s="26" customFormat="1" ht="15.75">
      <c r="A18" s="22"/>
      <c r="B18" s="23" t="s">
        <v>155</v>
      </c>
      <c r="C18" s="24">
        <f aca="true" t="shared" si="8" ref="C18:P18">SUM(C3:C17)</f>
        <v>660</v>
      </c>
      <c r="D18" s="25">
        <f t="shared" si="8"/>
        <v>660</v>
      </c>
      <c r="E18" s="24">
        <f t="shared" si="8"/>
        <v>125</v>
      </c>
      <c r="F18" s="25">
        <f t="shared" si="8"/>
        <v>125</v>
      </c>
      <c r="G18" s="24">
        <f t="shared" si="8"/>
        <v>49</v>
      </c>
      <c r="H18" s="25">
        <f t="shared" si="8"/>
        <v>49</v>
      </c>
      <c r="I18" s="24">
        <f t="shared" si="8"/>
        <v>25</v>
      </c>
      <c r="J18" s="25">
        <f t="shared" si="8"/>
        <v>25</v>
      </c>
      <c r="K18" s="24">
        <f t="shared" si="8"/>
        <v>0</v>
      </c>
      <c r="L18" s="25">
        <f t="shared" si="8"/>
        <v>0</v>
      </c>
      <c r="M18" s="24">
        <f t="shared" si="8"/>
        <v>0</v>
      </c>
      <c r="N18" s="25">
        <f t="shared" si="8"/>
        <v>0</v>
      </c>
      <c r="O18" s="24">
        <f t="shared" si="8"/>
        <v>859</v>
      </c>
      <c r="P18" s="25">
        <f t="shared" si="8"/>
        <v>859</v>
      </c>
      <c r="Q18" s="24"/>
    </row>
    <row r="19" spans="1:2" ht="20.25">
      <c r="A19" s="27"/>
      <c r="B19" s="48" t="s">
        <v>156</v>
      </c>
    </row>
    <row r="20" spans="1:17" s="12" customFormat="1" ht="15">
      <c r="A20" s="11" t="s">
        <v>61</v>
      </c>
      <c r="B20" s="13" t="s">
        <v>157</v>
      </c>
      <c r="C20" s="14">
        <v>162</v>
      </c>
      <c r="D20" s="15">
        <f aca="true" t="shared" si="9" ref="D20:D29">SUM(C20)</f>
        <v>162</v>
      </c>
      <c r="E20" s="16">
        <v>2</v>
      </c>
      <c r="F20" s="15">
        <f aca="true" t="shared" si="10" ref="F20:F29">SUM(E20)</f>
        <v>2</v>
      </c>
      <c r="G20" s="14">
        <v>0</v>
      </c>
      <c r="H20" s="15">
        <f aca="true" t="shared" si="11" ref="H20:H29">SUM(G20)</f>
        <v>0</v>
      </c>
      <c r="I20" s="14">
        <v>0</v>
      </c>
      <c r="J20" s="15">
        <f aca="true" t="shared" si="12" ref="J20:J29">SUM(I20)</f>
        <v>0</v>
      </c>
      <c r="K20" s="14">
        <v>0</v>
      </c>
      <c r="L20" s="17">
        <f aca="true" t="shared" si="13" ref="L20:L29">SUM(K20)</f>
        <v>0</v>
      </c>
      <c r="M20" s="14">
        <v>0</v>
      </c>
      <c r="N20" s="15">
        <f aca="true" t="shared" si="14" ref="N20:N29">SUM(M20)</f>
        <v>0</v>
      </c>
      <c r="O20" s="14">
        <f aca="true" t="shared" si="15" ref="O20:O29">C20+E20+G20+I20</f>
        <v>164</v>
      </c>
      <c r="P20" s="15">
        <f aca="true" t="shared" si="16" ref="P20:P29">D20+F20+H20+J20</f>
        <v>164</v>
      </c>
      <c r="Q20" s="18">
        <v>40996</v>
      </c>
    </row>
    <row r="21" spans="1:27" s="12" customFormat="1" ht="15" customHeight="1">
      <c r="A21" s="11" t="s">
        <v>61</v>
      </c>
      <c r="B21" s="13" t="s">
        <v>158</v>
      </c>
      <c r="C21" s="14">
        <v>30</v>
      </c>
      <c r="D21" s="15">
        <f t="shared" si="9"/>
        <v>30</v>
      </c>
      <c r="E21" s="16">
        <v>5</v>
      </c>
      <c r="F21" s="15">
        <f t="shared" si="10"/>
        <v>5</v>
      </c>
      <c r="G21" s="14">
        <v>12</v>
      </c>
      <c r="H21" s="15">
        <f t="shared" si="11"/>
        <v>12</v>
      </c>
      <c r="I21" s="14">
        <v>3</v>
      </c>
      <c r="J21" s="15">
        <f t="shared" si="12"/>
        <v>3</v>
      </c>
      <c r="K21" s="14">
        <v>0</v>
      </c>
      <c r="L21" s="17">
        <f t="shared" si="13"/>
        <v>0</v>
      </c>
      <c r="M21" s="14">
        <v>0</v>
      </c>
      <c r="N21" s="15">
        <f t="shared" si="14"/>
        <v>0</v>
      </c>
      <c r="O21" s="14">
        <f t="shared" si="15"/>
        <v>50</v>
      </c>
      <c r="P21" s="15">
        <f t="shared" si="16"/>
        <v>50</v>
      </c>
      <c r="Q21" s="18">
        <v>40996</v>
      </c>
      <c r="R21" s="19"/>
      <c r="S21" s="19"/>
      <c r="T21" s="19"/>
      <c r="U21" s="19"/>
      <c r="V21" s="19"/>
      <c r="W21" s="19"/>
      <c r="X21" s="19"/>
      <c r="Y21" s="19"/>
      <c r="Z21" s="19"/>
      <c r="AA21" s="19"/>
    </row>
    <row r="22" spans="1:27" s="12" customFormat="1" ht="15">
      <c r="A22" s="11" t="s">
        <v>61</v>
      </c>
      <c r="B22" s="13" t="s">
        <v>144</v>
      </c>
      <c r="C22" s="14">
        <v>93</v>
      </c>
      <c r="D22" s="15">
        <f t="shared" si="9"/>
        <v>93</v>
      </c>
      <c r="E22" s="16">
        <v>35</v>
      </c>
      <c r="F22" s="15">
        <f t="shared" si="10"/>
        <v>35</v>
      </c>
      <c r="G22" s="14">
        <v>6</v>
      </c>
      <c r="H22" s="15">
        <f t="shared" si="11"/>
        <v>6</v>
      </c>
      <c r="I22" s="14">
        <v>0</v>
      </c>
      <c r="J22" s="15">
        <f t="shared" si="12"/>
        <v>0</v>
      </c>
      <c r="K22" s="14">
        <v>0</v>
      </c>
      <c r="L22" s="17">
        <f t="shared" si="13"/>
        <v>0</v>
      </c>
      <c r="M22" s="14">
        <v>0</v>
      </c>
      <c r="N22" s="15">
        <f t="shared" si="14"/>
        <v>0</v>
      </c>
      <c r="O22" s="14">
        <f t="shared" si="15"/>
        <v>134</v>
      </c>
      <c r="P22" s="15">
        <f t="shared" si="16"/>
        <v>134</v>
      </c>
      <c r="Q22" s="18">
        <v>40996</v>
      </c>
      <c r="R22" s="19"/>
      <c r="S22" s="19"/>
      <c r="T22" s="19"/>
      <c r="U22" s="19"/>
      <c r="V22" s="19"/>
      <c r="W22" s="19"/>
      <c r="X22" s="19"/>
      <c r="Y22" s="19"/>
      <c r="Z22" s="19"/>
      <c r="AA22" s="19"/>
    </row>
    <row r="23" spans="1:17" s="12" customFormat="1" ht="15">
      <c r="A23" s="11" t="s">
        <v>61</v>
      </c>
      <c r="B23" s="20" t="s">
        <v>84</v>
      </c>
      <c r="C23" s="21">
        <v>122</v>
      </c>
      <c r="D23" s="15">
        <f t="shared" si="9"/>
        <v>122</v>
      </c>
      <c r="E23" s="21">
        <v>1</v>
      </c>
      <c r="F23" s="15">
        <f t="shared" si="10"/>
        <v>1</v>
      </c>
      <c r="G23" s="21">
        <v>34</v>
      </c>
      <c r="H23" s="15">
        <f t="shared" si="11"/>
        <v>34</v>
      </c>
      <c r="I23" s="21">
        <v>0</v>
      </c>
      <c r="J23" s="15">
        <f t="shared" si="12"/>
        <v>0</v>
      </c>
      <c r="K23" s="14">
        <v>0</v>
      </c>
      <c r="L23" s="17">
        <f t="shared" si="13"/>
        <v>0</v>
      </c>
      <c r="M23" s="21">
        <v>0</v>
      </c>
      <c r="N23" s="15">
        <f t="shared" si="14"/>
        <v>0</v>
      </c>
      <c r="O23" s="14">
        <f t="shared" si="15"/>
        <v>157</v>
      </c>
      <c r="P23" s="15">
        <f t="shared" si="16"/>
        <v>157</v>
      </c>
      <c r="Q23" s="18">
        <v>40996</v>
      </c>
    </row>
    <row r="24" spans="1:17" s="12" customFormat="1" ht="15">
      <c r="A24" s="11" t="s">
        <v>61</v>
      </c>
      <c r="B24" s="20" t="s">
        <v>145</v>
      </c>
      <c r="C24" s="21">
        <v>11</v>
      </c>
      <c r="D24" s="15">
        <f t="shared" si="9"/>
        <v>11</v>
      </c>
      <c r="E24" s="21">
        <v>2</v>
      </c>
      <c r="F24" s="15">
        <f t="shared" si="10"/>
        <v>2</v>
      </c>
      <c r="G24" s="21">
        <v>16</v>
      </c>
      <c r="H24" s="15">
        <f t="shared" si="11"/>
        <v>16</v>
      </c>
      <c r="I24" s="21">
        <v>2</v>
      </c>
      <c r="J24" s="15">
        <f t="shared" si="12"/>
        <v>2</v>
      </c>
      <c r="K24" s="14">
        <v>0</v>
      </c>
      <c r="L24" s="17">
        <f t="shared" si="13"/>
        <v>0</v>
      </c>
      <c r="M24" s="21">
        <v>1</v>
      </c>
      <c r="N24" s="15">
        <f t="shared" si="14"/>
        <v>1</v>
      </c>
      <c r="O24" s="14">
        <f t="shared" si="15"/>
        <v>31</v>
      </c>
      <c r="P24" s="15">
        <f t="shared" si="16"/>
        <v>31</v>
      </c>
      <c r="Q24" s="18">
        <v>40996</v>
      </c>
    </row>
    <row r="25" spans="1:17" s="12" customFormat="1" ht="15">
      <c r="A25" s="11" t="s">
        <v>61</v>
      </c>
      <c r="B25" s="20" t="s">
        <v>152</v>
      </c>
      <c r="C25" s="21">
        <v>1</v>
      </c>
      <c r="D25" s="15">
        <f t="shared" si="9"/>
        <v>1</v>
      </c>
      <c r="E25" s="21">
        <v>0</v>
      </c>
      <c r="F25" s="15">
        <f t="shared" si="10"/>
        <v>0</v>
      </c>
      <c r="G25" s="21">
        <v>0</v>
      </c>
      <c r="H25" s="15">
        <f t="shared" si="11"/>
        <v>0</v>
      </c>
      <c r="I25" s="21">
        <v>0</v>
      </c>
      <c r="J25" s="15">
        <f t="shared" si="12"/>
        <v>0</v>
      </c>
      <c r="K25" s="14">
        <v>0</v>
      </c>
      <c r="L25" s="17">
        <f t="shared" si="13"/>
        <v>0</v>
      </c>
      <c r="M25" s="21">
        <v>0</v>
      </c>
      <c r="N25" s="15">
        <f t="shared" si="14"/>
        <v>0</v>
      </c>
      <c r="O25" s="14">
        <f t="shared" si="15"/>
        <v>1</v>
      </c>
      <c r="P25" s="15">
        <f t="shared" si="16"/>
        <v>1</v>
      </c>
      <c r="Q25" s="18">
        <v>40996</v>
      </c>
    </row>
    <row r="26" spans="1:17" s="12" customFormat="1" ht="15">
      <c r="A26" s="11" t="s">
        <v>61</v>
      </c>
      <c r="B26" s="20" t="s">
        <v>159</v>
      </c>
      <c r="C26" s="21">
        <v>2</v>
      </c>
      <c r="D26" s="15">
        <f t="shared" si="9"/>
        <v>2</v>
      </c>
      <c r="E26" s="21">
        <v>0</v>
      </c>
      <c r="F26" s="15">
        <f t="shared" si="10"/>
        <v>0</v>
      </c>
      <c r="G26" s="21">
        <v>0</v>
      </c>
      <c r="H26" s="15">
        <f t="shared" si="11"/>
        <v>0</v>
      </c>
      <c r="I26" s="21">
        <v>0</v>
      </c>
      <c r="J26" s="15">
        <f t="shared" si="12"/>
        <v>0</v>
      </c>
      <c r="K26" s="14">
        <v>0</v>
      </c>
      <c r="L26" s="17">
        <f t="shared" si="13"/>
        <v>0</v>
      </c>
      <c r="M26" s="21">
        <v>0</v>
      </c>
      <c r="N26" s="15">
        <f t="shared" si="14"/>
        <v>0</v>
      </c>
      <c r="O26" s="14">
        <f t="shared" si="15"/>
        <v>2</v>
      </c>
      <c r="P26" s="15">
        <f t="shared" si="16"/>
        <v>2</v>
      </c>
      <c r="Q26" s="18">
        <v>40996</v>
      </c>
    </row>
    <row r="27" spans="1:17" s="12" customFormat="1" ht="15">
      <c r="A27" s="11" t="s">
        <v>61</v>
      </c>
      <c r="B27" s="20" t="s">
        <v>151</v>
      </c>
      <c r="C27" s="21">
        <v>4</v>
      </c>
      <c r="D27" s="15">
        <f t="shared" si="9"/>
        <v>4</v>
      </c>
      <c r="E27" s="21">
        <v>1</v>
      </c>
      <c r="F27" s="15">
        <f t="shared" si="10"/>
        <v>1</v>
      </c>
      <c r="G27" s="21">
        <v>0</v>
      </c>
      <c r="H27" s="15">
        <f t="shared" si="11"/>
        <v>0</v>
      </c>
      <c r="I27" s="21">
        <v>0</v>
      </c>
      <c r="J27" s="15">
        <f t="shared" si="12"/>
        <v>0</v>
      </c>
      <c r="K27" s="14">
        <v>0</v>
      </c>
      <c r="L27" s="17">
        <f t="shared" si="13"/>
        <v>0</v>
      </c>
      <c r="M27" s="21">
        <v>0</v>
      </c>
      <c r="N27" s="15">
        <f t="shared" si="14"/>
        <v>0</v>
      </c>
      <c r="O27" s="14">
        <f t="shared" si="15"/>
        <v>5</v>
      </c>
      <c r="P27" s="15">
        <f t="shared" si="16"/>
        <v>5</v>
      </c>
      <c r="Q27" s="18">
        <v>40996</v>
      </c>
    </row>
    <row r="28" spans="1:17" s="12" customFormat="1" ht="15">
      <c r="A28" s="11" t="s">
        <v>61</v>
      </c>
      <c r="B28" s="20" t="s">
        <v>147</v>
      </c>
      <c r="C28" s="21">
        <v>0</v>
      </c>
      <c r="D28" s="15">
        <f t="shared" si="9"/>
        <v>0</v>
      </c>
      <c r="E28" s="21">
        <v>2</v>
      </c>
      <c r="F28" s="15">
        <f t="shared" si="10"/>
        <v>2</v>
      </c>
      <c r="G28" s="21">
        <v>0</v>
      </c>
      <c r="H28" s="15">
        <f t="shared" si="11"/>
        <v>0</v>
      </c>
      <c r="I28" s="21">
        <v>0</v>
      </c>
      <c r="J28" s="15">
        <f t="shared" si="12"/>
        <v>0</v>
      </c>
      <c r="K28" s="14">
        <v>0</v>
      </c>
      <c r="L28" s="17">
        <f t="shared" si="13"/>
        <v>0</v>
      </c>
      <c r="M28" s="21">
        <v>0</v>
      </c>
      <c r="N28" s="15">
        <f t="shared" si="14"/>
        <v>0</v>
      </c>
      <c r="O28" s="14">
        <f t="shared" si="15"/>
        <v>2</v>
      </c>
      <c r="P28" s="15">
        <f t="shared" si="16"/>
        <v>2</v>
      </c>
      <c r="Q28" s="18">
        <v>40996</v>
      </c>
    </row>
    <row r="29" spans="1:17" s="12" customFormat="1" ht="15">
      <c r="A29" s="11" t="s">
        <v>61</v>
      </c>
      <c r="B29" s="20" t="s">
        <v>150</v>
      </c>
      <c r="C29" s="21">
        <v>0</v>
      </c>
      <c r="D29" s="15">
        <f t="shared" si="9"/>
        <v>0</v>
      </c>
      <c r="E29" s="21">
        <v>0</v>
      </c>
      <c r="F29" s="15">
        <f t="shared" si="10"/>
        <v>0</v>
      </c>
      <c r="G29" s="21">
        <v>1</v>
      </c>
      <c r="H29" s="15">
        <f t="shared" si="11"/>
        <v>1</v>
      </c>
      <c r="I29" s="21">
        <v>0</v>
      </c>
      <c r="J29" s="15">
        <f t="shared" si="12"/>
        <v>0</v>
      </c>
      <c r="K29" s="14">
        <v>0</v>
      </c>
      <c r="L29" s="17">
        <f t="shared" si="13"/>
        <v>0</v>
      </c>
      <c r="M29" s="21">
        <v>0</v>
      </c>
      <c r="N29" s="15">
        <f t="shared" si="14"/>
        <v>0</v>
      </c>
      <c r="O29" s="14">
        <f t="shared" si="15"/>
        <v>1</v>
      </c>
      <c r="P29" s="15">
        <f t="shared" si="16"/>
        <v>1</v>
      </c>
      <c r="Q29" s="18">
        <v>40996</v>
      </c>
    </row>
    <row r="30" spans="1:17" ht="15">
      <c r="A30" s="27"/>
      <c r="B30" s="23" t="s">
        <v>155</v>
      </c>
      <c r="C30" s="25">
        <f aca="true" t="shared" si="17" ref="C30:P30">SUM(C20:C29)</f>
        <v>425</v>
      </c>
      <c r="D30" s="25">
        <f t="shared" si="17"/>
        <v>425</v>
      </c>
      <c r="E30" s="25">
        <f t="shared" si="17"/>
        <v>48</v>
      </c>
      <c r="F30" s="25">
        <f t="shared" si="17"/>
        <v>48</v>
      </c>
      <c r="G30" s="25">
        <f t="shared" si="17"/>
        <v>69</v>
      </c>
      <c r="H30" s="25">
        <f t="shared" si="17"/>
        <v>69</v>
      </c>
      <c r="I30" s="25">
        <f t="shared" si="17"/>
        <v>5</v>
      </c>
      <c r="J30" s="25">
        <f t="shared" si="17"/>
        <v>5</v>
      </c>
      <c r="K30" s="25">
        <f t="shared" si="17"/>
        <v>0</v>
      </c>
      <c r="L30" s="25">
        <f t="shared" si="17"/>
        <v>0</v>
      </c>
      <c r="M30" s="25">
        <f t="shared" si="17"/>
        <v>1</v>
      </c>
      <c r="N30" s="25">
        <f t="shared" si="17"/>
        <v>1</v>
      </c>
      <c r="O30" s="25">
        <f t="shared" si="17"/>
        <v>547</v>
      </c>
      <c r="P30" s="25">
        <f t="shared" si="17"/>
        <v>547</v>
      </c>
      <c r="Q30" s="27"/>
    </row>
    <row r="31" ht="20.25">
      <c r="B31" s="48" t="s">
        <v>26</v>
      </c>
    </row>
    <row r="32" spans="1:17" ht="15">
      <c r="A32" s="52" t="s">
        <v>61</v>
      </c>
      <c r="B32" s="53" t="s">
        <v>20</v>
      </c>
      <c r="C32" s="54">
        <v>137</v>
      </c>
      <c r="D32" s="55">
        <v>137</v>
      </c>
      <c r="E32" s="56">
        <v>2</v>
      </c>
      <c r="F32" s="55">
        <v>2</v>
      </c>
      <c r="G32" s="54">
        <v>5</v>
      </c>
      <c r="H32" s="55">
        <v>5</v>
      </c>
      <c r="I32" s="54">
        <v>1</v>
      </c>
      <c r="J32" s="55">
        <v>1</v>
      </c>
      <c r="K32" s="54">
        <v>0</v>
      </c>
      <c r="L32" s="54">
        <v>0</v>
      </c>
      <c r="M32" s="54">
        <v>0</v>
      </c>
      <c r="N32" s="54">
        <v>0</v>
      </c>
      <c r="O32" s="54">
        <f aca="true" t="shared" si="18" ref="O32:P42">C32+E32+G32+I32</f>
        <v>145</v>
      </c>
      <c r="P32" s="55">
        <f t="shared" si="18"/>
        <v>145</v>
      </c>
      <c r="Q32" s="57">
        <v>40994</v>
      </c>
    </row>
    <row r="33" spans="1:17" ht="15">
      <c r="A33" s="52" t="s">
        <v>61</v>
      </c>
      <c r="B33" s="53" t="s">
        <v>21</v>
      </c>
      <c r="C33" s="54">
        <v>1</v>
      </c>
      <c r="D33" s="55">
        <v>1</v>
      </c>
      <c r="E33" s="56">
        <v>0</v>
      </c>
      <c r="F33" s="55">
        <v>0</v>
      </c>
      <c r="G33" s="54">
        <v>0</v>
      </c>
      <c r="H33" s="55">
        <v>0</v>
      </c>
      <c r="I33" s="54">
        <v>0</v>
      </c>
      <c r="J33" s="55">
        <v>0</v>
      </c>
      <c r="K33" s="54">
        <v>0</v>
      </c>
      <c r="L33" s="54">
        <v>0</v>
      </c>
      <c r="M33" s="54">
        <v>0</v>
      </c>
      <c r="N33" s="54">
        <v>0</v>
      </c>
      <c r="O33" s="54">
        <f t="shared" si="18"/>
        <v>1</v>
      </c>
      <c r="P33" s="55">
        <f t="shared" si="18"/>
        <v>1</v>
      </c>
      <c r="Q33" s="57">
        <v>40994</v>
      </c>
    </row>
    <row r="34" spans="1:17" ht="15">
      <c r="A34" s="52" t="s">
        <v>61</v>
      </c>
      <c r="B34" s="53" t="s">
        <v>22</v>
      </c>
      <c r="C34" s="54">
        <v>20</v>
      </c>
      <c r="D34" s="55">
        <v>20</v>
      </c>
      <c r="E34" s="56">
        <v>4</v>
      </c>
      <c r="F34" s="55">
        <v>4</v>
      </c>
      <c r="G34" s="54">
        <v>15</v>
      </c>
      <c r="H34" s="55">
        <v>15</v>
      </c>
      <c r="I34" s="54">
        <v>0</v>
      </c>
      <c r="J34" s="55">
        <v>0</v>
      </c>
      <c r="K34" s="54">
        <v>0</v>
      </c>
      <c r="L34" s="54">
        <v>0</v>
      </c>
      <c r="M34" s="54">
        <v>0</v>
      </c>
      <c r="N34" s="54">
        <v>0</v>
      </c>
      <c r="O34" s="54">
        <f t="shared" si="18"/>
        <v>39</v>
      </c>
      <c r="P34" s="55">
        <f t="shared" si="18"/>
        <v>39</v>
      </c>
      <c r="Q34" s="57">
        <v>40994</v>
      </c>
    </row>
    <row r="35" spans="1:17" ht="15">
      <c r="A35" s="52" t="s">
        <v>61</v>
      </c>
      <c r="B35" s="53" t="s">
        <v>144</v>
      </c>
      <c r="C35" s="54">
        <v>61</v>
      </c>
      <c r="D35" s="55">
        <v>61</v>
      </c>
      <c r="E35" s="56">
        <v>0</v>
      </c>
      <c r="F35" s="55">
        <v>0</v>
      </c>
      <c r="G35" s="54">
        <v>0</v>
      </c>
      <c r="H35" s="55">
        <v>0</v>
      </c>
      <c r="I35" s="54">
        <v>4</v>
      </c>
      <c r="J35" s="55">
        <v>4</v>
      </c>
      <c r="K35" s="54">
        <v>0</v>
      </c>
      <c r="L35" s="54">
        <v>0</v>
      </c>
      <c r="M35" s="54">
        <v>0</v>
      </c>
      <c r="N35" s="54">
        <v>0</v>
      </c>
      <c r="O35" s="54">
        <f t="shared" si="18"/>
        <v>65</v>
      </c>
      <c r="P35" s="55">
        <f t="shared" si="18"/>
        <v>65</v>
      </c>
      <c r="Q35" s="57">
        <v>40994</v>
      </c>
    </row>
    <row r="36" spans="1:17" ht="15">
      <c r="A36" s="52" t="s">
        <v>61</v>
      </c>
      <c r="B36" s="58" t="s">
        <v>84</v>
      </c>
      <c r="C36" s="59">
        <v>3</v>
      </c>
      <c r="D36" s="60">
        <v>3</v>
      </c>
      <c r="E36" s="59">
        <v>0</v>
      </c>
      <c r="F36" s="60">
        <v>0</v>
      </c>
      <c r="G36" s="59">
        <v>3</v>
      </c>
      <c r="H36" s="60">
        <v>3</v>
      </c>
      <c r="I36" s="59">
        <v>0</v>
      </c>
      <c r="J36" s="60">
        <v>0</v>
      </c>
      <c r="K36" s="59">
        <v>0</v>
      </c>
      <c r="L36" s="59">
        <v>0</v>
      </c>
      <c r="M36" s="59">
        <v>0</v>
      </c>
      <c r="N36" s="59">
        <v>0</v>
      </c>
      <c r="O36" s="54">
        <f t="shared" si="18"/>
        <v>6</v>
      </c>
      <c r="P36" s="55">
        <f t="shared" si="18"/>
        <v>6</v>
      </c>
      <c r="Q36" s="57">
        <v>40994</v>
      </c>
    </row>
    <row r="37" spans="1:17" ht="15">
      <c r="A37" s="52" t="s">
        <v>61</v>
      </c>
      <c r="B37" s="58" t="s">
        <v>23</v>
      </c>
      <c r="C37" s="59">
        <v>1</v>
      </c>
      <c r="D37" s="60">
        <v>1</v>
      </c>
      <c r="E37" s="59">
        <v>8</v>
      </c>
      <c r="F37" s="60">
        <v>8</v>
      </c>
      <c r="G37" s="59">
        <v>12</v>
      </c>
      <c r="H37" s="60">
        <v>12</v>
      </c>
      <c r="I37" s="59">
        <v>0</v>
      </c>
      <c r="J37" s="60">
        <v>0</v>
      </c>
      <c r="K37" s="59">
        <v>0</v>
      </c>
      <c r="L37" s="59">
        <v>0</v>
      </c>
      <c r="M37" s="59">
        <v>0</v>
      </c>
      <c r="N37" s="59">
        <v>0</v>
      </c>
      <c r="O37" s="54">
        <f t="shared" si="18"/>
        <v>21</v>
      </c>
      <c r="P37" s="55">
        <f t="shared" si="18"/>
        <v>21</v>
      </c>
      <c r="Q37" s="57">
        <v>40994</v>
      </c>
    </row>
    <row r="38" spans="1:17" ht="15">
      <c r="A38" s="52" t="s">
        <v>61</v>
      </c>
      <c r="B38" s="58" t="s">
        <v>147</v>
      </c>
      <c r="C38" s="59">
        <v>0</v>
      </c>
      <c r="D38" s="60">
        <v>0</v>
      </c>
      <c r="E38" s="59">
        <v>18</v>
      </c>
      <c r="F38" s="60">
        <v>18</v>
      </c>
      <c r="G38" s="59">
        <v>0</v>
      </c>
      <c r="H38" s="60">
        <v>0</v>
      </c>
      <c r="I38" s="59">
        <v>0</v>
      </c>
      <c r="J38" s="60">
        <v>0</v>
      </c>
      <c r="K38" s="59">
        <v>0</v>
      </c>
      <c r="L38" s="59">
        <v>0</v>
      </c>
      <c r="M38" s="59">
        <v>0</v>
      </c>
      <c r="N38" s="59">
        <v>0</v>
      </c>
      <c r="O38" s="54">
        <f t="shared" si="18"/>
        <v>18</v>
      </c>
      <c r="P38" s="55">
        <f t="shared" si="18"/>
        <v>18</v>
      </c>
      <c r="Q38" s="57">
        <v>40994</v>
      </c>
    </row>
    <row r="39" spans="1:17" ht="15">
      <c r="A39" s="52" t="s">
        <v>61</v>
      </c>
      <c r="B39" s="58" t="s">
        <v>153</v>
      </c>
      <c r="C39" s="59">
        <v>0</v>
      </c>
      <c r="D39" s="60">
        <v>0</v>
      </c>
      <c r="E39" s="59">
        <v>1</v>
      </c>
      <c r="F39" s="60">
        <v>1</v>
      </c>
      <c r="G39" s="59">
        <v>0</v>
      </c>
      <c r="H39" s="60">
        <v>0</v>
      </c>
      <c r="I39" s="59">
        <v>0</v>
      </c>
      <c r="J39" s="60">
        <v>0</v>
      </c>
      <c r="K39" s="59">
        <v>0</v>
      </c>
      <c r="L39" s="59">
        <v>0</v>
      </c>
      <c r="M39" s="59">
        <v>0</v>
      </c>
      <c r="N39" s="59">
        <v>0</v>
      </c>
      <c r="O39" s="54">
        <f t="shared" si="18"/>
        <v>1</v>
      </c>
      <c r="P39" s="55">
        <f t="shared" si="18"/>
        <v>1</v>
      </c>
      <c r="Q39" s="57">
        <v>40994</v>
      </c>
    </row>
    <row r="40" spans="1:17" ht="15">
      <c r="A40" s="52" t="s">
        <v>61</v>
      </c>
      <c r="B40" s="58" t="s">
        <v>151</v>
      </c>
      <c r="C40" s="59">
        <v>0</v>
      </c>
      <c r="D40" s="60">
        <v>0</v>
      </c>
      <c r="E40" s="59">
        <v>1</v>
      </c>
      <c r="F40" s="60">
        <v>1</v>
      </c>
      <c r="G40" s="59">
        <v>1</v>
      </c>
      <c r="H40" s="60">
        <v>1</v>
      </c>
      <c r="I40" s="59">
        <v>1</v>
      </c>
      <c r="J40" s="60">
        <v>1</v>
      </c>
      <c r="K40" s="59">
        <v>0</v>
      </c>
      <c r="L40" s="59">
        <v>0</v>
      </c>
      <c r="M40" s="59">
        <v>0</v>
      </c>
      <c r="N40" s="59">
        <v>0</v>
      </c>
      <c r="O40" s="54">
        <f t="shared" si="18"/>
        <v>3</v>
      </c>
      <c r="P40" s="55">
        <f t="shared" si="18"/>
        <v>3</v>
      </c>
      <c r="Q40" s="57">
        <v>40994</v>
      </c>
    </row>
    <row r="41" spans="1:17" ht="15">
      <c r="A41" s="52" t="s">
        <v>61</v>
      </c>
      <c r="B41" s="58" t="s">
        <v>24</v>
      </c>
      <c r="C41" s="59">
        <v>0</v>
      </c>
      <c r="D41" s="60">
        <v>0</v>
      </c>
      <c r="E41" s="59">
        <v>1</v>
      </c>
      <c r="F41" s="60">
        <v>1</v>
      </c>
      <c r="G41" s="59">
        <v>0</v>
      </c>
      <c r="H41" s="60">
        <v>0</v>
      </c>
      <c r="I41" s="59">
        <v>0</v>
      </c>
      <c r="J41" s="60">
        <v>0</v>
      </c>
      <c r="K41" s="59">
        <v>0</v>
      </c>
      <c r="L41" s="59">
        <v>0</v>
      </c>
      <c r="M41" s="59">
        <v>0</v>
      </c>
      <c r="N41" s="59">
        <v>0</v>
      </c>
      <c r="O41" s="54">
        <f t="shared" si="18"/>
        <v>1</v>
      </c>
      <c r="P41" s="55">
        <f t="shared" si="18"/>
        <v>1</v>
      </c>
      <c r="Q41" s="57">
        <v>40994</v>
      </c>
    </row>
    <row r="42" spans="1:17" ht="15">
      <c r="A42" s="52" t="s">
        <v>61</v>
      </c>
      <c r="B42" s="61" t="s">
        <v>25</v>
      </c>
      <c r="C42" s="62">
        <v>0</v>
      </c>
      <c r="D42" s="63">
        <v>0</v>
      </c>
      <c r="E42" s="62">
        <v>1</v>
      </c>
      <c r="F42" s="63">
        <v>1</v>
      </c>
      <c r="G42" s="62">
        <v>0</v>
      </c>
      <c r="H42" s="63">
        <v>0</v>
      </c>
      <c r="I42" s="62">
        <v>0</v>
      </c>
      <c r="J42" s="63">
        <v>0</v>
      </c>
      <c r="K42" s="62">
        <v>0</v>
      </c>
      <c r="L42" s="62">
        <v>0</v>
      </c>
      <c r="M42" s="62">
        <v>0</v>
      </c>
      <c r="N42" s="62">
        <v>0</v>
      </c>
      <c r="O42" s="54">
        <f t="shared" si="18"/>
        <v>1</v>
      </c>
      <c r="P42" s="55">
        <f t="shared" si="18"/>
        <v>1</v>
      </c>
      <c r="Q42" s="57">
        <v>40994</v>
      </c>
    </row>
    <row r="43" spans="1:17" ht="15.75">
      <c r="A43" s="64"/>
      <c r="B43" s="65" t="s">
        <v>155</v>
      </c>
      <c r="C43" s="66">
        <f aca="true" t="shared" si="19" ref="C43:P43">SUM(C32:C42)</f>
        <v>223</v>
      </c>
      <c r="D43" s="67">
        <f t="shared" si="19"/>
        <v>223</v>
      </c>
      <c r="E43" s="66">
        <f t="shared" si="19"/>
        <v>36</v>
      </c>
      <c r="F43" s="67">
        <f t="shared" si="19"/>
        <v>36</v>
      </c>
      <c r="G43" s="66">
        <f t="shared" si="19"/>
        <v>36</v>
      </c>
      <c r="H43" s="67">
        <f t="shared" si="19"/>
        <v>36</v>
      </c>
      <c r="I43" s="66">
        <f t="shared" si="19"/>
        <v>6</v>
      </c>
      <c r="J43" s="67">
        <f t="shared" si="19"/>
        <v>6</v>
      </c>
      <c r="K43" s="66">
        <f t="shared" si="19"/>
        <v>0</v>
      </c>
      <c r="L43" s="67">
        <f t="shared" si="19"/>
        <v>0</v>
      </c>
      <c r="M43" s="66">
        <f t="shared" si="19"/>
        <v>0</v>
      </c>
      <c r="N43" s="67">
        <f t="shared" si="19"/>
        <v>0</v>
      </c>
      <c r="O43" s="66">
        <f t="shared" si="19"/>
        <v>301</v>
      </c>
      <c r="P43" s="67">
        <f t="shared" si="19"/>
        <v>301</v>
      </c>
      <c r="Q43" s="66"/>
    </row>
  </sheetData>
  <sheetProtection/>
  <autoFilter ref="B1:AA29"/>
  <printOptions/>
  <pageMargins left="0.7480314960629921" right="0.7480314960629921" top="0.984251968503937" bottom="0.984251968503937" header="0.5118110236220472" footer="0.5118110236220472"/>
  <pageSetup fitToHeight="0" fitToWidth="1" horizontalDpi="600" verticalDpi="600" orientation="landscape" paperSize="8" scale="59" r:id="rId1"/>
  <headerFooter alignWithMargins="0">
    <oddHeader>&amp;C&amp;14&amp;F - &amp;A</oddHeader>
    <oddFooter>&amp;C&amp;14&amp;F - &amp;A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7"/>
  <sheetViews>
    <sheetView view="pageBreakPreview" zoomScale="60" zoomScaleNormal="70" workbookViewId="0" topLeftCell="A1">
      <selection activeCell="D4" sqref="D4"/>
    </sheetView>
  </sheetViews>
  <sheetFormatPr defaultColWidth="8.8515625" defaultRowHeight="12.75"/>
  <cols>
    <col min="1" max="5" width="26.421875" style="34" customWidth="1"/>
    <col min="6" max="6" width="116.421875" style="34" customWidth="1"/>
    <col min="7" max="7" width="26.421875" style="34" customWidth="1"/>
    <col min="8" max="8" width="140.57421875" style="34" customWidth="1"/>
    <col min="9" max="16384" width="8.8515625" style="34" customWidth="1"/>
  </cols>
  <sheetData>
    <row r="1" spans="1:8" s="29" customFormat="1" ht="40.5">
      <c r="A1" s="1" t="s">
        <v>54</v>
      </c>
      <c r="B1" s="1" t="s">
        <v>56</v>
      </c>
      <c r="C1" s="1" t="s">
        <v>57</v>
      </c>
      <c r="D1" s="1" t="s">
        <v>160</v>
      </c>
      <c r="E1" s="1" t="s">
        <v>161</v>
      </c>
      <c r="F1" s="1" t="s">
        <v>59</v>
      </c>
      <c r="G1" s="1" t="s">
        <v>139</v>
      </c>
      <c r="H1" s="1" t="s">
        <v>162</v>
      </c>
    </row>
    <row r="2" spans="1:8" s="29" customFormat="1" ht="90">
      <c r="A2" s="4" t="s">
        <v>61</v>
      </c>
      <c r="B2" s="4" t="s">
        <v>163</v>
      </c>
      <c r="C2" s="4" t="s">
        <v>164</v>
      </c>
      <c r="D2" s="30">
        <v>7.7</v>
      </c>
      <c r="E2" s="31">
        <v>7.7</v>
      </c>
      <c r="F2" s="35" t="s">
        <v>169</v>
      </c>
      <c r="G2" s="33">
        <v>40731</v>
      </c>
      <c r="H2" s="32" t="s">
        <v>165</v>
      </c>
    </row>
    <row r="3" spans="1:8" s="29" customFormat="1" ht="93" customHeight="1">
      <c r="A3" s="4" t="s">
        <v>61</v>
      </c>
      <c r="B3" s="4" t="s">
        <v>163</v>
      </c>
      <c r="C3" s="4" t="s">
        <v>166</v>
      </c>
      <c r="D3" s="4">
        <v>2.17</v>
      </c>
      <c r="E3" s="31">
        <v>2.172</v>
      </c>
      <c r="F3" s="35" t="s">
        <v>167</v>
      </c>
      <c r="G3" s="33">
        <v>40736</v>
      </c>
      <c r="H3" s="32" t="s">
        <v>168</v>
      </c>
    </row>
    <row r="4" spans="1:8" ht="219.75" customHeight="1">
      <c r="A4" s="77" t="s">
        <v>61</v>
      </c>
      <c r="B4" s="77" t="s">
        <v>163</v>
      </c>
      <c r="C4" s="77" t="s">
        <v>37</v>
      </c>
      <c r="D4" s="77">
        <v>201.5</v>
      </c>
      <c r="E4" s="77">
        <v>201.5</v>
      </c>
      <c r="F4" s="35" t="s">
        <v>38</v>
      </c>
      <c r="G4" s="78">
        <v>40996</v>
      </c>
      <c r="H4" s="79" t="s">
        <v>45</v>
      </c>
    </row>
    <row r="5" spans="1:8" ht="241.5" customHeight="1">
      <c r="A5" s="77" t="s">
        <v>61</v>
      </c>
      <c r="B5" s="77" t="s">
        <v>163</v>
      </c>
      <c r="C5" s="77" t="s">
        <v>39</v>
      </c>
      <c r="D5" s="77">
        <v>117</v>
      </c>
      <c r="E5" s="77">
        <v>117</v>
      </c>
      <c r="F5" s="35" t="s">
        <v>38</v>
      </c>
      <c r="G5" s="78">
        <v>40996</v>
      </c>
      <c r="H5" s="79" t="s">
        <v>40</v>
      </c>
    </row>
    <row r="6" spans="1:8" ht="276" customHeight="1">
      <c r="A6" s="77" t="s">
        <v>61</v>
      </c>
      <c r="B6" s="77" t="s">
        <v>163</v>
      </c>
      <c r="C6" s="77" t="s">
        <v>41</v>
      </c>
      <c r="D6" s="77">
        <v>130</v>
      </c>
      <c r="E6" s="80">
        <v>130</v>
      </c>
      <c r="F6" s="35" t="s">
        <v>38</v>
      </c>
      <c r="G6" s="78">
        <v>40996</v>
      </c>
      <c r="H6" s="79" t="s">
        <v>42</v>
      </c>
    </row>
    <row r="7" spans="1:8" ht="247.5" customHeight="1">
      <c r="A7" s="77" t="s">
        <v>61</v>
      </c>
      <c r="B7" s="77" t="s">
        <v>163</v>
      </c>
      <c r="C7" s="77" t="s">
        <v>43</v>
      </c>
      <c r="D7" s="77">
        <v>127</v>
      </c>
      <c r="E7" s="80">
        <v>127</v>
      </c>
      <c r="F7" s="35" t="s">
        <v>38</v>
      </c>
      <c r="G7" s="78">
        <v>40996</v>
      </c>
      <c r="H7" s="79" t="s">
        <v>44</v>
      </c>
    </row>
  </sheetData>
  <printOptions/>
  <pageMargins left="0.7480314960629921" right="0.7480314960629921" top="0.984251968503937" bottom="0.984251968503937" header="0.5118110236220472" footer="0.5118110236220472"/>
  <pageSetup fitToHeight="0" fitToWidth="1" horizontalDpi="600" verticalDpi="600" orientation="landscape" paperSize="8" scale="47" r:id="rId1"/>
  <headerFooter alignWithMargins="0">
    <oddHeader>&amp;C&amp;14&amp;F - &amp;A</oddHeader>
    <oddFooter>&amp;C&amp;14&amp;F - &amp;A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3"/>
  <sheetViews>
    <sheetView zoomScale="75" zoomScaleNormal="75" workbookViewId="0" topLeftCell="E1">
      <selection activeCell="G28" sqref="G28"/>
    </sheetView>
  </sheetViews>
  <sheetFormatPr defaultColWidth="9.140625" defaultRowHeight="12.75"/>
  <cols>
    <col min="1" max="1" width="29.7109375" style="0" customWidth="1"/>
    <col min="2" max="2" width="18.140625" style="0" customWidth="1"/>
    <col min="3" max="3" width="34.7109375" style="0" customWidth="1"/>
    <col min="4" max="4" width="114.28125" style="0" customWidth="1"/>
    <col min="5" max="5" width="18.140625" style="0" customWidth="1"/>
    <col min="6" max="6" width="24.8515625" style="0" customWidth="1"/>
    <col min="7" max="7" width="113.57421875" style="0" bestFit="1" customWidth="1"/>
  </cols>
  <sheetData>
    <row r="1" spans="1:7" ht="40.5">
      <c r="A1" s="1" t="s">
        <v>54</v>
      </c>
      <c r="B1" s="1" t="s">
        <v>56</v>
      </c>
      <c r="C1" s="1" t="s">
        <v>209</v>
      </c>
      <c r="D1" s="1" t="s">
        <v>210</v>
      </c>
      <c r="E1" s="1" t="s">
        <v>58</v>
      </c>
      <c r="F1" s="1" t="s">
        <v>217</v>
      </c>
      <c r="G1" s="1" t="s">
        <v>216</v>
      </c>
    </row>
    <row r="2" spans="1:7" ht="72">
      <c r="A2" s="39" t="s">
        <v>61</v>
      </c>
      <c r="B2" s="39" t="s">
        <v>211</v>
      </c>
      <c r="C2" s="39" t="s">
        <v>212</v>
      </c>
      <c r="D2" s="39" t="s">
        <v>213</v>
      </c>
      <c r="E2" s="43">
        <v>37644</v>
      </c>
      <c r="F2" s="45">
        <v>40526</v>
      </c>
      <c r="G2" s="46" t="s">
        <v>228</v>
      </c>
    </row>
    <row r="3" spans="1:7" ht="54">
      <c r="A3" s="39" t="s">
        <v>61</v>
      </c>
      <c r="B3" s="39" t="s">
        <v>211</v>
      </c>
      <c r="C3" s="39" t="s">
        <v>214</v>
      </c>
      <c r="D3" s="39" t="s">
        <v>213</v>
      </c>
      <c r="E3" s="43">
        <v>71976</v>
      </c>
      <c r="F3" s="45" t="s">
        <v>215</v>
      </c>
      <c r="G3" s="46" t="s">
        <v>218</v>
      </c>
    </row>
  </sheetData>
  <printOptions/>
  <pageMargins left="0.7480314960629921" right="0.7480314960629921" top="0.984251968503937" bottom="0.984251968503937" header="0.5118110236220472" footer="0.5118110236220472"/>
  <pageSetup fitToHeight="0" fitToWidth="1" horizontalDpi="600" verticalDpi="600" orientation="landscape" paperSize="8" scale="54" r:id="rId1"/>
  <headerFooter alignWithMargins="0">
    <oddHeader>&amp;C&amp;14&amp;F - &amp;A</oddHeader>
    <oddFooter>&amp;C&amp;14&amp;F - &amp;A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29"/>
  <sheetViews>
    <sheetView tabSelected="1" zoomScale="55" zoomScaleNormal="55" workbookViewId="0" topLeftCell="A1">
      <selection activeCell="D7" sqref="D7"/>
    </sheetView>
  </sheetViews>
  <sheetFormatPr defaultColWidth="9.140625" defaultRowHeight="12.75"/>
  <cols>
    <col min="1" max="1" width="22.7109375" style="0" bestFit="1" customWidth="1"/>
    <col min="2" max="2" width="36.00390625" style="0" customWidth="1"/>
    <col min="3" max="3" width="16.7109375" style="0" bestFit="1" customWidth="1"/>
    <col min="4" max="4" width="64.7109375" style="0" bestFit="1" customWidth="1"/>
    <col min="5" max="5" width="21.00390625" style="0" customWidth="1"/>
    <col min="6" max="6" width="22.57421875" style="0" bestFit="1" customWidth="1"/>
    <col min="7" max="7" width="148.8515625" style="0" customWidth="1"/>
    <col min="8" max="8" width="110.421875" style="0" customWidth="1"/>
  </cols>
  <sheetData>
    <row r="1" spans="1:8" ht="20.25">
      <c r="A1" s="36" t="s">
        <v>54</v>
      </c>
      <c r="B1" s="36" t="s">
        <v>170</v>
      </c>
      <c r="C1" s="36" t="s">
        <v>56</v>
      </c>
      <c r="D1" s="36" t="s">
        <v>59</v>
      </c>
      <c r="E1" s="37" t="s">
        <v>171</v>
      </c>
      <c r="F1" s="38" t="s">
        <v>172</v>
      </c>
      <c r="G1" s="36" t="s">
        <v>173</v>
      </c>
      <c r="H1" s="44" t="s">
        <v>208</v>
      </c>
    </row>
    <row r="2" spans="1:8" ht="126">
      <c r="A2" s="35" t="s">
        <v>61</v>
      </c>
      <c r="B2" s="35" t="s">
        <v>174</v>
      </c>
      <c r="C2" s="35" t="s">
        <v>175</v>
      </c>
      <c r="D2" s="39" t="s">
        <v>176</v>
      </c>
      <c r="E2" s="40">
        <v>35000</v>
      </c>
      <c r="F2" s="41">
        <v>40483</v>
      </c>
      <c r="G2" s="42" t="s">
        <v>177</v>
      </c>
      <c r="H2" s="42" t="s">
        <v>195</v>
      </c>
    </row>
    <row r="3" spans="1:8" ht="162">
      <c r="A3" s="35" t="s">
        <v>61</v>
      </c>
      <c r="B3" s="35" t="s">
        <v>178</v>
      </c>
      <c r="C3" s="35" t="s">
        <v>175</v>
      </c>
      <c r="D3" s="39" t="s">
        <v>176</v>
      </c>
      <c r="E3" s="40">
        <v>200000</v>
      </c>
      <c r="F3" s="41">
        <v>40483</v>
      </c>
      <c r="G3" s="42" t="s">
        <v>179</v>
      </c>
      <c r="H3" s="42" t="s">
        <v>196</v>
      </c>
    </row>
    <row r="4" spans="1:8" ht="72">
      <c r="A4" s="35" t="s">
        <v>61</v>
      </c>
      <c r="B4" s="35" t="s">
        <v>178</v>
      </c>
      <c r="C4" s="35" t="s">
        <v>175</v>
      </c>
      <c r="D4" s="39" t="s">
        <v>176</v>
      </c>
      <c r="E4" s="40">
        <v>50000</v>
      </c>
      <c r="F4" s="41">
        <v>40483</v>
      </c>
      <c r="G4" s="42" t="s">
        <v>180</v>
      </c>
      <c r="H4" s="42" t="s">
        <v>49</v>
      </c>
    </row>
    <row r="5" spans="1:8" ht="72">
      <c r="A5" s="35" t="s">
        <v>61</v>
      </c>
      <c r="B5" s="35" t="s">
        <v>51</v>
      </c>
      <c r="C5" s="35" t="s">
        <v>175</v>
      </c>
      <c r="D5" s="39" t="s">
        <v>176</v>
      </c>
      <c r="E5" s="40">
        <v>139500</v>
      </c>
      <c r="F5" s="41">
        <v>40483</v>
      </c>
      <c r="G5" s="42" t="s">
        <v>229</v>
      </c>
      <c r="H5" s="42" t="s">
        <v>1</v>
      </c>
    </row>
    <row r="6" spans="1:8" ht="54">
      <c r="A6" s="35" t="s">
        <v>61</v>
      </c>
      <c r="B6" s="35" t="s">
        <v>178</v>
      </c>
      <c r="C6" s="35" t="s">
        <v>175</v>
      </c>
      <c r="D6" s="39" t="s">
        <v>176</v>
      </c>
      <c r="E6" s="40">
        <v>179000</v>
      </c>
      <c r="F6" s="41">
        <v>40483</v>
      </c>
      <c r="G6" s="42" t="s">
        <v>230</v>
      </c>
      <c r="H6" s="42" t="s">
        <v>0</v>
      </c>
    </row>
    <row r="7" spans="1:8" ht="90">
      <c r="A7" s="35" t="s">
        <v>61</v>
      </c>
      <c r="B7" s="35" t="s">
        <v>181</v>
      </c>
      <c r="C7" s="35" t="s">
        <v>175</v>
      </c>
      <c r="D7" s="39" t="s">
        <v>176</v>
      </c>
      <c r="E7" s="40">
        <v>150000</v>
      </c>
      <c r="F7" s="41">
        <v>40513</v>
      </c>
      <c r="G7" s="42" t="s">
        <v>182</v>
      </c>
      <c r="H7" s="42" t="s">
        <v>197</v>
      </c>
    </row>
    <row r="8" spans="1:8" ht="90">
      <c r="A8" s="35" t="s">
        <v>61</v>
      </c>
      <c r="B8" s="35" t="s">
        <v>174</v>
      </c>
      <c r="C8" s="35" t="s">
        <v>175</v>
      </c>
      <c r="D8" s="39" t="s">
        <v>176</v>
      </c>
      <c r="E8" s="40">
        <v>1000000</v>
      </c>
      <c r="F8" s="41">
        <v>40513</v>
      </c>
      <c r="G8" s="42" t="s">
        <v>183</v>
      </c>
      <c r="H8" s="42" t="s">
        <v>198</v>
      </c>
    </row>
    <row r="9" spans="1:8" ht="126">
      <c r="A9" s="35" t="s">
        <v>61</v>
      </c>
      <c r="B9" s="35" t="s">
        <v>174</v>
      </c>
      <c r="C9" s="35" t="s">
        <v>175</v>
      </c>
      <c r="D9" s="39" t="s">
        <v>176</v>
      </c>
      <c r="E9" s="40">
        <v>35000</v>
      </c>
      <c r="F9" s="41">
        <v>40513</v>
      </c>
      <c r="G9" s="42" t="s">
        <v>184</v>
      </c>
      <c r="H9" s="42" t="s">
        <v>199</v>
      </c>
    </row>
    <row r="10" spans="1:8" ht="108">
      <c r="A10" s="35" t="s">
        <v>61</v>
      </c>
      <c r="B10" s="35" t="s">
        <v>185</v>
      </c>
      <c r="C10" s="35" t="s">
        <v>175</v>
      </c>
      <c r="D10" s="39" t="s">
        <v>176</v>
      </c>
      <c r="E10" s="40">
        <v>200000</v>
      </c>
      <c r="F10" s="41">
        <v>40544</v>
      </c>
      <c r="G10" s="42" t="s">
        <v>186</v>
      </c>
      <c r="H10" s="42" t="s">
        <v>200</v>
      </c>
    </row>
    <row r="11" spans="1:8" ht="108">
      <c r="A11" s="35" t="s">
        <v>61</v>
      </c>
      <c r="B11" s="35" t="s">
        <v>185</v>
      </c>
      <c r="C11" s="35" t="s">
        <v>175</v>
      </c>
      <c r="D11" s="39" t="s">
        <v>176</v>
      </c>
      <c r="E11" s="40">
        <v>200000</v>
      </c>
      <c r="F11" s="41">
        <v>40544</v>
      </c>
      <c r="G11" s="42" t="s">
        <v>187</v>
      </c>
      <c r="H11" s="42" t="s">
        <v>200</v>
      </c>
    </row>
    <row r="12" spans="1:8" ht="90">
      <c r="A12" s="35" t="s">
        <v>61</v>
      </c>
      <c r="B12" s="35" t="s">
        <v>174</v>
      </c>
      <c r="C12" s="35" t="s">
        <v>175</v>
      </c>
      <c r="D12" s="39" t="s">
        <v>176</v>
      </c>
      <c r="E12" s="40">
        <v>120000</v>
      </c>
      <c r="F12" s="41">
        <v>40544</v>
      </c>
      <c r="G12" s="42" t="s">
        <v>188</v>
      </c>
      <c r="H12" s="42" t="s">
        <v>201</v>
      </c>
    </row>
    <row r="13" spans="1:8" ht="36">
      <c r="A13" s="35" t="s">
        <v>61</v>
      </c>
      <c r="B13" s="35" t="s">
        <v>178</v>
      </c>
      <c r="C13" s="35" t="s">
        <v>175</v>
      </c>
      <c r="D13" s="39" t="s">
        <v>176</v>
      </c>
      <c r="E13" s="40">
        <v>300000</v>
      </c>
      <c r="F13" s="41">
        <v>40544</v>
      </c>
      <c r="G13" s="42" t="s">
        <v>231</v>
      </c>
      <c r="H13" s="42" t="s">
        <v>241</v>
      </c>
    </row>
    <row r="14" spans="1:8" ht="144">
      <c r="A14" s="35" t="s">
        <v>61</v>
      </c>
      <c r="B14" s="35" t="s">
        <v>178</v>
      </c>
      <c r="C14" s="35" t="s">
        <v>175</v>
      </c>
      <c r="D14" s="39" t="s">
        <v>176</v>
      </c>
      <c r="E14" s="40">
        <v>41250</v>
      </c>
      <c r="F14" s="41">
        <v>40575</v>
      </c>
      <c r="G14" s="42" t="s">
        <v>189</v>
      </c>
      <c r="H14" s="42" t="s">
        <v>202</v>
      </c>
    </row>
    <row r="15" spans="1:8" ht="108">
      <c r="A15" s="35" t="s">
        <v>61</v>
      </c>
      <c r="B15" s="35" t="s">
        <v>178</v>
      </c>
      <c r="C15" s="35" t="s">
        <v>175</v>
      </c>
      <c r="D15" s="39" t="s">
        <v>176</v>
      </c>
      <c r="E15" s="40">
        <v>250000</v>
      </c>
      <c r="F15" s="41">
        <v>40603</v>
      </c>
      <c r="G15" s="42" t="s">
        <v>232</v>
      </c>
      <c r="H15" s="42" t="s">
        <v>48</v>
      </c>
    </row>
    <row r="16" spans="1:8" ht="54">
      <c r="A16" s="35" t="s">
        <v>61</v>
      </c>
      <c r="B16" s="35" t="s">
        <v>174</v>
      </c>
      <c r="C16" s="35" t="s">
        <v>175</v>
      </c>
      <c r="D16" s="39" t="s">
        <v>176</v>
      </c>
      <c r="E16" s="40">
        <v>160385</v>
      </c>
      <c r="F16" s="41">
        <v>40634</v>
      </c>
      <c r="G16" s="42" t="s">
        <v>190</v>
      </c>
      <c r="H16" s="42" t="s">
        <v>203</v>
      </c>
    </row>
    <row r="17" spans="1:8" s="47" customFormat="1" ht="69" customHeight="1">
      <c r="A17" s="35" t="s">
        <v>61</v>
      </c>
      <c r="B17" s="35" t="s">
        <v>178</v>
      </c>
      <c r="C17" s="35" t="s">
        <v>175</v>
      </c>
      <c r="D17" s="39" t="s">
        <v>176</v>
      </c>
      <c r="E17" s="40">
        <v>600000</v>
      </c>
      <c r="F17" s="41">
        <v>40634</v>
      </c>
      <c r="G17" s="42" t="s">
        <v>233</v>
      </c>
      <c r="H17" s="42" t="s">
        <v>240</v>
      </c>
    </row>
    <row r="18" spans="1:8" s="47" customFormat="1" ht="126">
      <c r="A18" s="35" t="s">
        <v>61</v>
      </c>
      <c r="B18" s="35" t="s">
        <v>178</v>
      </c>
      <c r="C18" s="35" t="s">
        <v>175</v>
      </c>
      <c r="D18" s="39" t="s">
        <v>176</v>
      </c>
      <c r="E18" s="40">
        <v>610000</v>
      </c>
      <c r="F18" s="41">
        <v>40695</v>
      </c>
      <c r="G18" s="42" t="s">
        <v>234</v>
      </c>
      <c r="H18" s="42" t="s">
        <v>239</v>
      </c>
    </row>
    <row r="19" spans="1:8" s="47" customFormat="1" ht="90">
      <c r="A19" s="35" t="s">
        <v>61</v>
      </c>
      <c r="B19" s="35" t="s">
        <v>178</v>
      </c>
      <c r="C19" s="35" t="s">
        <v>175</v>
      </c>
      <c r="D19" s="39" t="s">
        <v>176</v>
      </c>
      <c r="E19" s="40">
        <v>94000</v>
      </c>
      <c r="F19" s="41">
        <v>40695</v>
      </c>
      <c r="G19" s="42" t="s">
        <v>235</v>
      </c>
      <c r="H19" s="42" t="s">
        <v>238</v>
      </c>
    </row>
    <row r="20" spans="1:8" s="47" customFormat="1" ht="90">
      <c r="A20" s="35" t="s">
        <v>61</v>
      </c>
      <c r="B20" s="35" t="s">
        <v>178</v>
      </c>
      <c r="C20" s="35" t="s">
        <v>175</v>
      </c>
      <c r="D20" s="39" t="s">
        <v>176</v>
      </c>
      <c r="E20" s="40">
        <v>80000</v>
      </c>
      <c r="F20" s="41">
        <v>40725</v>
      </c>
      <c r="G20" s="42" t="s">
        <v>236</v>
      </c>
      <c r="H20" s="42" t="s">
        <v>50</v>
      </c>
    </row>
    <row r="21" spans="1:8" s="47" customFormat="1" ht="72">
      <c r="A21" s="35" t="s">
        <v>61</v>
      </c>
      <c r="B21" s="35" t="s">
        <v>53</v>
      </c>
      <c r="C21" s="35" t="s">
        <v>175</v>
      </c>
      <c r="D21" s="39" t="s">
        <v>176</v>
      </c>
      <c r="E21" s="40">
        <v>33720</v>
      </c>
      <c r="F21" s="41">
        <v>40725</v>
      </c>
      <c r="G21" s="42" t="s">
        <v>237</v>
      </c>
      <c r="H21" s="42" t="s">
        <v>52</v>
      </c>
    </row>
    <row r="22" spans="1:8" s="47" customFormat="1" ht="144">
      <c r="A22" s="35" t="s">
        <v>61</v>
      </c>
      <c r="B22" s="35" t="s">
        <v>178</v>
      </c>
      <c r="C22" s="35" t="s">
        <v>175</v>
      </c>
      <c r="D22" s="39" t="s">
        <v>176</v>
      </c>
      <c r="E22" s="40">
        <v>659971</v>
      </c>
      <c r="F22" s="41">
        <v>40756</v>
      </c>
      <c r="G22" s="42" t="s">
        <v>191</v>
      </c>
      <c r="H22" s="42" t="s">
        <v>204</v>
      </c>
    </row>
    <row r="23" spans="1:8" s="47" customFormat="1" ht="198">
      <c r="A23" s="35" t="s">
        <v>61</v>
      </c>
      <c r="B23" s="35" t="s">
        <v>178</v>
      </c>
      <c r="C23" s="35" t="s">
        <v>175</v>
      </c>
      <c r="D23" s="39" t="s">
        <v>176</v>
      </c>
      <c r="E23" s="40">
        <v>500000</v>
      </c>
      <c r="F23" s="41">
        <v>40756</v>
      </c>
      <c r="G23" s="42" t="s">
        <v>192</v>
      </c>
      <c r="H23" s="42" t="s">
        <v>205</v>
      </c>
    </row>
    <row r="24" spans="1:8" s="47" customFormat="1" ht="108">
      <c r="A24" s="35" t="s">
        <v>61</v>
      </c>
      <c r="B24" s="35" t="s">
        <v>178</v>
      </c>
      <c r="C24" s="35" t="s">
        <v>175</v>
      </c>
      <c r="D24" s="39" t="s">
        <v>176</v>
      </c>
      <c r="E24" s="40">
        <v>500000</v>
      </c>
      <c r="F24" s="41">
        <v>40756</v>
      </c>
      <c r="G24" s="42" t="s">
        <v>193</v>
      </c>
      <c r="H24" s="42" t="s">
        <v>206</v>
      </c>
    </row>
    <row r="25" spans="1:8" s="47" customFormat="1" ht="216">
      <c r="A25" s="35" t="s">
        <v>61</v>
      </c>
      <c r="B25" s="35" t="s">
        <v>178</v>
      </c>
      <c r="C25" s="35" t="s">
        <v>175</v>
      </c>
      <c r="D25" s="39" t="s">
        <v>176</v>
      </c>
      <c r="E25" s="40">
        <v>39750</v>
      </c>
      <c r="F25" s="41">
        <v>40787</v>
      </c>
      <c r="G25" s="42" t="s">
        <v>194</v>
      </c>
      <c r="H25" s="42" t="s">
        <v>207</v>
      </c>
    </row>
    <row r="26" spans="1:8" ht="75">
      <c r="A26" s="49" t="s">
        <v>61</v>
      </c>
      <c r="B26" s="49" t="s">
        <v>27</v>
      </c>
      <c r="C26" s="49" t="s">
        <v>175</v>
      </c>
      <c r="D26" s="69" t="s">
        <v>176</v>
      </c>
      <c r="E26" s="70">
        <v>19945.15</v>
      </c>
      <c r="F26" s="71">
        <v>40817</v>
      </c>
      <c r="G26" s="42" t="s">
        <v>28</v>
      </c>
      <c r="H26" s="72" t="s">
        <v>29</v>
      </c>
    </row>
    <row r="27" spans="1:8" ht="75">
      <c r="A27" s="74" t="s">
        <v>61</v>
      </c>
      <c r="B27" s="74" t="s">
        <v>178</v>
      </c>
      <c r="C27" s="74" t="s">
        <v>175</v>
      </c>
      <c r="D27" s="74" t="s">
        <v>176</v>
      </c>
      <c r="E27" s="70">
        <v>36125</v>
      </c>
      <c r="F27" s="75">
        <v>40817</v>
      </c>
      <c r="G27" s="42" t="s">
        <v>30</v>
      </c>
      <c r="H27" s="76" t="s">
        <v>31</v>
      </c>
    </row>
    <row r="28" spans="1:8" ht="45">
      <c r="A28" s="49" t="s">
        <v>61</v>
      </c>
      <c r="B28" s="49" t="s">
        <v>32</v>
      </c>
      <c r="C28" s="49" t="s">
        <v>175</v>
      </c>
      <c r="D28" s="69" t="s">
        <v>176</v>
      </c>
      <c r="E28" s="70">
        <v>53160</v>
      </c>
      <c r="F28" s="71">
        <v>40848</v>
      </c>
      <c r="G28" s="42" t="s">
        <v>33</v>
      </c>
      <c r="H28" s="72" t="s">
        <v>34</v>
      </c>
    </row>
    <row r="29" spans="1:8" ht="75">
      <c r="A29" s="49" t="s">
        <v>61</v>
      </c>
      <c r="B29" s="49" t="s">
        <v>35</v>
      </c>
      <c r="C29" s="49" t="s">
        <v>175</v>
      </c>
      <c r="D29" s="69" t="s">
        <v>176</v>
      </c>
      <c r="E29" s="70">
        <v>24000</v>
      </c>
      <c r="F29" s="71">
        <v>40878</v>
      </c>
      <c r="G29" s="42" t="s">
        <v>47</v>
      </c>
      <c r="H29" s="73" t="s">
        <v>36</v>
      </c>
    </row>
  </sheetData>
  <autoFilter ref="A1:H1"/>
  <dataValidations count="3">
    <dataValidation errorStyle="warning" type="list" allowBlank="1" showInputMessage="1" showErrorMessage="1" errorTitle="Invalid Entry" error="Please choose an Organisation Name from the list. If it is not in the list, please enter a new name on the &quot;Drop-down list&quot; workbook. " sqref="B29">
      <formula1>Oranigsation_Name</formula1>
    </dataValidation>
    <dataValidation errorStyle="warning" type="list" allowBlank="1" showInputMessage="1" showErrorMessage="1" errorTitle="Invalid Entry" error="Please choose a Parent Department from the list. If it is not in the list, please enter a new name on the &quot;Drop-down list&quot; workbook. " sqref="A29">
      <formula1>Parent_Department</formula1>
    </dataValidation>
    <dataValidation allowBlank="1" showInputMessage="1" showErrorMessage="1" promptTitle="The Role" prompt="The Role - Outline the scope of the proposed assignment. Explain how the assignment will contribute to the delivery of the Business Stream’s delivery targets. *" sqref="H29"/>
  </dataValidations>
  <printOptions/>
  <pageMargins left="0.7480314960629921" right="0.7480314960629921" top="0.984251968503937" bottom="0.984251968503937" header="0.5118110236220472" footer="0.5118110236220472"/>
  <pageSetup fitToHeight="0" fitToWidth="1" horizontalDpi="600" verticalDpi="600" orientation="landscape" paperSize="8" scale="44" r:id="rId1"/>
  <headerFooter alignWithMargins="0">
    <oddHeader>&amp;C&amp;14&amp;F - &amp;A</oddHeader>
    <oddFooter>&amp;C&amp;14&amp;F -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Spending approvals 1 Nov 2010 - 31 Dec 2011</dc:title>
  <dc:subject>Spending approvals </dc:subject>
  <dc:creator>MoJ</dc:creator>
  <cp:keywords>spending approvals, november, december, 2010-2011</cp:keywords>
  <dc:description/>
  <cp:lastModifiedBy>kgx49y</cp:lastModifiedBy>
  <cp:lastPrinted>2012-03-30T14:27:55Z</cp:lastPrinted>
  <dcterms:created xsi:type="dcterms:W3CDTF">2012-03-30T08:20:56Z</dcterms:created>
  <dcterms:modified xsi:type="dcterms:W3CDTF">2013-09-05T14:53:15Z</dcterms:modified>
  <cp:category/>
  <cp:version/>
  <cp:contentType/>
  <cp:contentStatus/>
</cp:coreProperties>
</file>